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4685" windowHeight="8535" activeTab="3"/>
  </bookViews>
  <sheets>
    <sheet name="RHAs" sheetId="1" r:id="rId1"/>
    <sheet name="District " sheetId="2" r:id="rId2"/>
    <sheet name="Ordered data" sheetId="3" r:id="rId3"/>
    <sheet name="mammography.2fivefinal" sheetId="4" r:id="rId4"/>
  </sheets>
  <definedNames/>
  <calcPr fullCalcOnLoad="1"/>
</workbook>
</file>

<file path=xl/sharedStrings.xml><?xml version="1.0" encoding="utf-8"?>
<sst xmlns="http://schemas.openxmlformats.org/spreadsheetml/2006/main" count="907" uniqueCount="225">
  <si>
    <t>PMR per 1</t>
  </si>
  <si>
    <t>000 popn aged 0-74. 91-95 vs. 96-00. Std Popn MB</t>
  </si>
  <si>
    <t>region</t>
  </si>
  <si>
    <t>regionl</t>
  </si>
  <si>
    <t>pop</t>
  </si>
  <si>
    <t>t2</t>
  </si>
  <si>
    <t>prob</t>
  </si>
  <si>
    <t>signif</t>
  </si>
  <si>
    <t>01.BS</t>
  </si>
  <si>
    <t xml:space="preserve"> </t>
  </si>
  <si>
    <t>South Eastman</t>
  </si>
  <si>
    <t>02.GS</t>
  </si>
  <si>
    <t>South Westman</t>
  </si>
  <si>
    <t>03.G</t>
  </si>
  <si>
    <t>Brandon</t>
  </si>
  <si>
    <t>04.A</t>
  </si>
  <si>
    <t>Central</t>
  </si>
  <si>
    <t>*</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</si>
  <si>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</si>
  <si>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</si>
  <si>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</si>
  <si>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</si>
  <si>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</si>
  <si>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</si>
  <si>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</si>
  <si>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</si>
  <si>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</si>
  <si>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</si>
  <si>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</si>
  <si>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</si>
  <si>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</si>
  <si>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</si>
  <si>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</si>
  <si>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</si>
  <si>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</si>
  <si>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</si>
  <si>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</si>
  <si>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</si>
  <si>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</si>
  <si>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</si>
  <si>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</si>
  <si>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</si>
  <si>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</si>
  <si>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</si>
  <si>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</si>
  <si>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</si>
  <si>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</si>
  <si>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</si>
  <si>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</si>
  <si>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</si>
  <si>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</si>
  <si>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</si>
  <si>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</si>
  <si>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</si>
  <si>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</si>
  <si>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</si>
  <si>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</si>
  <si>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</si>
  <si>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</si>
  <si>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</si>
  <si>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</si>
  <si>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</si>
  <si>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</si>
  <si>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</si>
  <si>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</si>
  <si>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</si>
  <si>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</si>
  <si>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</si>
  <si>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</si>
  <si>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</si>
  <si>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</si>
  <si>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</si>
  <si>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</si>
  <si>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</si>
  <si>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</si>
  <si>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</si>
  <si>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</si>
  <si>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</si>
  <si>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</si>
  <si>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</si>
  <si>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</si>
  <si>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</si>
  <si>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</si>
  <si>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</si>
  <si>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</si>
  <si>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</si>
  <si>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</si>
  <si>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</si>
  <si>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</si>
  <si>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</si>
  <si>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</si>
  <si>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</si>
  <si>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</si>
  <si>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</si>
  <si>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</si>
  <si>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</si>
  <si>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</si>
  <si>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</si>
  <si>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</si>
  <si>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</si>
  <si>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</si>
  <si>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</si>
  <si>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</si>
  <si>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</si>
  <si>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</si>
  <si>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</si>
  <si>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</si>
  <si>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</si>
  <si>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</si>
  <si>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</si>
  <si>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</si>
  <si>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</si>
  <si>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</si>
  <si>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</si>
  <si>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</si>
  <si>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</si>
  <si>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</si>
  <si>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</si>
  <si>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</si>
  <si>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</si>
  <si>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</si>
  <si>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</si>
  <si>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</si>
  <si>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</si>
  <si>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</si>
  <si>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</si>
  <si>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</si>
  <si>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</si>
  <si>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</si>
  <si>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</si>
  <si>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</si>
  <si>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</si>
  <si>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</si>
  <si>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</si>
  <si>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</si>
  <si>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</si>
  <si>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</si>
  <si>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</si>
  <si>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Central (1,2,t)</t>
  </si>
  <si>
    <t>Churchill (1,t)</t>
  </si>
  <si>
    <t>North (1,2,t)</t>
  </si>
  <si>
    <t>Manitoba (t)</t>
  </si>
  <si>
    <t>IL Northwest (1,t)</t>
  </si>
  <si>
    <t>Northern Remote (1,2)</t>
  </si>
  <si>
    <t>Norway House (1,2,t)</t>
  </si>
  <si>
    <t>F Flon/Snow L/Cran (1,t)</t>
  </si>
  <si>
    <t>ld_mam Lower CI (99.5) Direct Rate</t>
  </si>
  <si>
    <t>d_mam Direct Rate</t>
  </si>
  <si>
    <t>ud_mam Upper CI (99.5) Direct Rate</t>
  </si>
  <si>
    <t>o_mam Total of observed</t>
  </si>
  <si>
    <t>c_mam Crude Rate</t>
  </si>
  <si>
    <t>Mammography (at least 1 in 2 years) per 1000 women age 50-69. 95-96 vs 99-00</t>
  </si>
  <si>
    <t xml:space="preserve"> std pop MB</t>
  </si>
  <si>
    <t>MAMMO</t>
  </si>
  <si>
    <t>South Eastman (1,2,t)</t>
  </si>
  <si>
    <t>South Westman (1,2,t)</t>
  </si>
  <si>
    <t>Brandon (1,2,t)</t>
  </si>
  <si>
    <t>Marquette (1,2,t)</t>
  </si>
  <si>
    <t>Parkland (1,2,t)</t>
  </si>
  <si>
    <t>Interlake (2,t)</t>
  </si>
  <si>
    <t>North Eastman (1,2,t)</t>
  </si>
  <si>
    <t>Burntwood (1,2,t)</t>
  </si>
  <si>
    <t>Nor-Man (t)</t>
  </si>
  <si>
    <t>Rural South (1,2,t)</t>
  </si>
  <si>
    <t>Winnipeg (1,2,t)</t>
  </si>
  <si>
    <t>SE Northern (2,t)</t>
  </si>
  <si>
    <t>SE Central (1,2,t)</t>
  </si>
  <si>
    <t>SE Western (2,t)</t>
  </si>
  <si>
    <t>SE Southern (1,t)</t>
  </si>
  <si>
    <t>SW District # 3 (1,2)</t>
  </si>
  <si>
    <t>SW District # 1 (1,2,t)</t>
  </si>
  <si>
    <t>SW District # 2 (1,2,t)</t>
  </si>
  <si>
    <t>Bdn West (1,2,t)</t>
  </si>
  <si>
    <t>Bdn Rural (1,2,t)</t>
  </si>
  <si>
    <t>Bdn East (1,2,t)</t>
  </si>
  <si>
    <t>MacDonald/Cartier (1,2,t)</t>
  </si>
  <si>
    <t>Morden/Winkler (t)</t>
  </si>
  <si>
    <t>Altona (t)</t>
  </si>
  <si>
    <t>Carman (1,2,t)</t>
  </si>
  <si>
    <t>Morris/Montcalm (1,2,t)</t>
  </si>
  <si>
    <t>Seven Regions (1,t)</t>
  </si>
  <si>
    <t>Portage (t)</t>
  </si>
  <si>
    <t>MQ District # 4 (1,2,t)</t>
  </si>
  <si>
    <t>MQ District # 3 (1,2,t)</t>
  </si>
  <si>
    <t>MQ District # 2 (t)</t>
  </si>
  <si>
    <t>MQ District # 1 (2,t)</t>
  </si>
  <si>
    <t>PL West (1,t)</t>
  </si>
  <si>
    <t>PL Central (1,2,t)</t>
  </si>
  <si>
    <t>PL East (1,t)</t>
  </si>
  <si>
    <t>PL North (1,t)</t>
  </si>
  <si>
    <t>IL Southwest (t)</t>
  </si>
  <si>
    <t>IL Northeast (2,t)</t>
  </si>
  <si>
    <t>Springfield (2,t)</t>
  </si>
  <si>
    <t>Winnipeg River (2,t)</t>
  </si>
  <si>
    <t>Brokenhead (1,2,t)</t>
  </si>
  <si>
    <t>Iron Rose (1,t)</t>
  </si>
  <si>
    <t>Blue Water (1,t)</t>
  </si>
  <si>
    <t>Thompson (1,t)</t>
  </si>
  <si>
    <t>Oxford H &amp; Gods (1,2)</t>
  </si>
  <si>
    <t>Lynn/Leaf/SIL (1,2,t)</t>
  </si>
  <si>
    <t>Island Lake (1,t)</t>
  </si>
  <si>
    <t>Gillam/Fox Lake (1,2)</t>
  </si>
  <si>
    <t>The Pas/OCN/Kelsey (1,2,t)</t>
  </si>
  <si>
    <t>Nor-Man Other (1,t)</t>
  </si>
  <si>
    <t>period</t>
  </si>
  <si>
    <t>F95-F96</t>
  </si>
  <si>
    <t>F99-F00</t>
  </si>
  <si>
    <t>Thick Por/Pik/Wab (s)</t>
  </si>
  <si>
    <t>Nelson House (s,2)</t>
  </si>
  <si>
    <t>Sha/York/Split/War (s,2)</t>
  </si>
  <si>
    <t>Tad/Broch/Lac Br (s,2)</t>
  </si>
  <si>
    <t>Cross Lake (s,2)</t>
  </si>
  <si>
    <t>ld_mam Lower CI (99) Direct Rate</t>
  </si>
  <si>
    <t>ud_mam Upper CI (99) Direct Rate</t>
  </si>
  <si>
    <t>rha_mam</t>
  </si>
  <si>
    <t>rhaD_mam</t>
  </si>
  <si>
    <t>Lorne/Louise/Pem</t>
  </si>
  <si>
    <t>Lorne/Louise/Pem (1,2,t)</t>
  </si>
  <si>
    <t>95/96-96/97</t>
  </si>
  <si>
    <t>Mb Avg '95/96-96/97</t>
  </si>
  <si>
    <t>99/00-00/01</t>
  </si>
  <si>
    <t>Mb Avg 99/00-00/01</t>
  </si>
  <si>
    <t>1995/96-1996/97</t>
  </si>
  <si>
    <t>1999/00-2000/01</t>
  </si>
  <si>
    <t>IL Southeast (2,t)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</si>
</sst>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0" fontId="0" fillId="0" borderId="0" xfId="0" applyFont="1" applyAlignment="1" quotePrefix="1">
      <alignment horizontal="center"/>
    </xf>
    <xf numFmtId="1" fontId="0" fillId="0" borderId="0" xfId="0" applyNumberFormat="1" applyFont="1" applyAlignment="1" quotePrefix="1">
      <alignment horizontal="center"/>
    </xf>
    <xf numFmtId="175" fontId="0" fillId="0" borderId="0" xfId="19" applyNumberFormat="1" applyAlignment="1">
      <alignment/>
    </xf>
    <xf numFmtId="175" fontId="1" fillId="0" borderId="0" xfId="19" applyNumberFormat="1" applyFont="1" applyAlignment="1">
      <alignment/>
    </xf>
    <xf numFmtId="175" fontId="0" fillId="0" borderId="0" xfId="19" applyNumberFormat="1" applyFont="1" applyAlignment="1" quotePrefix="1">
      <alignment/>
    </xf>
    <xf numFmtId="175" fontId="1" fillId="0" borderId="0" xfId="19" applyNumberFormat="1" applyFont="1" applyAlignment="1" quotePrefix="1">
      <alignment/>
    </xf>
    <xf numFmtId="175" fontId="0" fillId="0" borderId="0" xfId="0" applyNumberFormat="1" applyAlignment="1" quotePrefix="1">
      <alignment/>
    </xf>
    <xf numFmtId="175" fontId="0" fillId="0" borderId="0" xfId="0" applyNumberFormat="1" applyAlignment="1">
      <alignment/>
    </xf>
    <xf numFmtId="175" fontId="0" fillId="0" borderId="0" xfId="0" applyNumberFormat="1" applyFont="1" applyAlignment="1" quotePrefix="1">
      <alignment/>
    </xf>
    <xf numFmtId="175" fontId="0" fillId="0" borderId="0" xfId="0" applyNumberFormat="1" applyFont="1" applyAlignment="1" quotePrefix="1">
      <alignment horizontal="center"/>
    </xf>
    <xf numFmtId="175" fontId="0" fillId="0" borderId="0" xfId="0" applyNumberFormat="1" applyFont="1" applyAlignment="1">
      <alignment horizontal="center"/>
    </xf>
    <xf numFmtId="175" fontId="0" fillId="0" borderId="0" xfId="0" applyNumberFormat="1" applyFont="1" applyAlignment="1">
      <alignment/>
    </xf>
    <xf numFmtId="0" fontId="0" fillId="0" borderId="0" xfId="0" applyFill="1" applyAlignment="1">
      <alignment/>
    </xf>
    <xf numFmtId="0" fontId="0" fillId="0" borderId="0" xfId="0" applyFont="1" applyAlignment="1">
      <alignment horizontal="center"/>
    </xf>
    <xf numFmtId="175" fontId="0" fillId="0" borderId="0" xfId="19"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6.6.1: Breast Cancer Screening Rates by RHA</a:t>
            </a:r>
          </a:p>
        </c:rich>
      </c:tx>
      <c:layout>
        <c:manualLayout>
          <c:xMode val="factor"/>
          <c:yMode val="factor"/>
          <c:x val="0.00175"/>
          <c:y val="-0.01975"/>
        </c:manualLayout>
      </c:layout>
      <c:spPr>
        <a:noFill/>
        <a:ln>
          <a:noFill/>
        </a:ln>
      </c:spPr>
    </c:title>
    <c:plotArea>
      <c:layout>
        <c:manualLayout>
          <c:xMode val="edge"/>
          <c:yMode val="edge"/>
          <c:x val="0"/>
          <c:y val="0.09125"/>
          <c:w val="0.99825"/>
          <c:h val="0.78875"/>
        </c:manualLayout>
      </c:layout>
      <c:barChart>
        <c:barDir val="bar"/>
        <c:grouping val="clustered"/>
        <c:varyColors val="0"/>
        <c:ser>
          <c:idx val="0"/>
          <c:order val="0"/>
          <c:tx>
            <c:strRef>
              <c:f>'Ordered data'!$B$3</c:f>
              <c:strCache>
                <c:ptCount val="1"/>
                <c:pt idx="0">
                  <c:v>Mb Avg '95/96-96/97</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95/96-96/97</c:name>
            <c:spPr>
              <a:ln w="25400">
                <a:solidFill>
                  <a:srgbClr val="C0C0C0"/>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(1,2,t)</c:v>
                </c:pt>
                <c:pt idx="5">
                  <c:v>Parkland (1,2,t)</c:v>
                </c:pt>
                <c:pt idx="6">
                  <c:v>Interlake (2,t)</c:v>
                </c:pt>
                <c:pt idx="7">
                  <c:v>North Eastman (1,2,t)</c:v>
                </c:pt>
                <c:pt idx="8">
                  <c:v>Burntwood (1,2,t)</c:v>
                </c:pt>
                <c:pt idx="9">
                  <c:v>Churchill (1,t)</c:v>
                </c:pt>
                <c:pt idx="10">
                  <c:v>Nor-Man (t)</c:v>
                </c:pt>
                <c:pt idx="12">
                  <c:v>Rural South (1,2,t)</c:v>
                </c:pt>
                <c:pt idx="13">
                  <c:v>North (1,2,t)</c:v>
                </c:pt>
                <c:pt idx="14">
                  <c:v>Winnipeg (1,2,t)</c:v>
                </c:pt>
                <c:pt idx="15">
                  <c:v>Manitoba (t)</c:v>
                </c:pt>
              </c:strCache>
            </c:strRef>
          </c:cat>
          <c:val>
            <c:numRef>
              <c:f>'Ordered data'!$B$4:$B$19</c:f>
              <c:numCache>
                <c:ptCount val="16"/>
                <c:pt idx="0">
                  <c:v>0.4999976</c:v>
                </c:pt>
                <c:pt idx="1">
                  <c:v>0.4999976</c:v>
                </c:pt>
                <c:pt idx="2">
                  <c:v>0.4999976</c:v>
                </c:pt>
                <c:pt idx="3">
                  <c:v>0.4999976</c:v>
                </c:pt>
                <c:pt idx="4">
                  <c:v>0.4999976</c:v>
                </c:pt>
                <c:pt idx="5">
                  <c:v>0.4999976</c:v>
                </c:pt>
                <c:pt idx="6">
                  <c:v>0.4999976</c:v>
                </c:pt>
                <c:pt idx="7">
                  <c:v>0.4999976</c:v>
                </c:pt>
                <c:pt idx="8">
                  <c:v>0.4999976</c:v>
                </c:pt>
                <c:pt idx="9">
                  <c:v>0.4999976</c:v>
                </c:pt>
                <c:pt idx="10">
                  <c:v>0.4999976</c:v>
                </c:pt>
                <c:pt idx="12">
                  <c:v>0.4999976</c:v>
                </c:pt>
                <c:pt idx="13">
                  <c:v>0.4999976</c:v>
                </c:pt>
                <c:pt idx="14">
                  <c:v>0.4999976</c:v>
                </c:pt>
                <c:pt idx="15">
                  <c:v>0.4999976</c:v>
                </c:pt>
              </c:numCache>
            </c:numRef>
          </c:val>
        </c:ser>
        <c:ser>
          <c:idx val="1"/>
          <c:order val="1"/>
          <c:tx>
            <c:strRef>
              <c:f>'Ordered data'!$C$3</c:f>
              <c:strCache>
                <c:ptCount val="1"/>
                <c:pt idx="0">
                  <c:v>1995/96-1996/97</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(1,2,t)</c:v>
                </c:pt>
                <c:pt idx="5">
                  <c:v>Parkland (1,2,t)</c:v>
                </c:pt>
                <c:pt idx="6">
                  <c:v>Interlake (2,t)</c:v>
                </c:pt>
                <c:pt idx="7">
                  <c:v>North Eastman (1,2,t)</c:v>
                </c:pt>
                <c:pt idx="8">
                  <c:v>Burntwood (1,2,t)</c:v>
                </c:pt>
                <c:pt idx="9">
                  <c:v>Churchill (1,t)</c:v>
                </c:pt>
                <c:pt idx="10">
                  <c:v>Nor-Man (t)</c:v>
                </c:pt>
                <c:pt idx="12">
                  <c:v>Rural South (1,2,t)</c:v>
                </c:pt>
                <c:pt idx="13">
                  <c:v>North (1,2,t)</c:v>
                </c:pt>
                <c:pt idx="14">
                  <c:v>Winnipeg (1,2,t)</c:v>
                </c:pt>
                <c:pt idx="15">
                  <c:v>Manitoba (t)</c:v>
                </c:pt>
              </c:strCache>
            </c:strRef>
          </c:cat>
          <c:val>
            <c:numRef>
              <c:f>'Ordered data'!$C$4:$C$19</c:f>
              <c:numCache>
                <c:ptCount val="16"/>
                <c:pt idx="0">
                  <c:v>0.4438531</c:v>
                </c:pt>
                <c:pt idx="1">
                  <c:v>0.5348062</c:v>
                </c:pt>
                <c:pt idx="2">
                  <c:v>0.6219802</c:v>
                </c:pt>
                <c:pt idx="3">
                  <c:v>0.5309625</c:v>
                </c:pt>
                <c:pt idx="4">
                  <c:v>0.5483132000000001</c:v>
                </c:pt>
                <c:pt idx="5">
                  <c:v>0.29657</c:v>
                </c:pt>
                <c:pt idx="6">
                  <c:v>0.4975983</c:v>
                </c:pt>
                <c:pt idx="7">
                  <c:v>0.422616</c:v>
                </c:pt>
                <c:pt idx="8">
                  <c:v>0.0590597</c:v>
                </c:pt>
                <c:pt idx="9">
                  <c:v>0.22802719999999999</c:v>
                </c:pt>
                <c:pt idx="10">
                  <c:v>0.47734160000000003</c:v>
                </c:pt>
                <c:pt idx="12">
                  <c:v>0.4753458</c:v>
                </c:pt>
                <c:pt idx="13">
                  <c:v>0.25754109999999997</c:v>
                </c:pt>
                <c:pt idx="14">
                  <c:v>0.5211458999999999</c:v>
                </c:pt>
                <c:pt idx="15">
                  <c:v>0.4999976</c:v>
                </c:pt>
              </c:numCache>
            </c:numRef>
          </c:val>
        </c:ser>
        <c:ser>
          <c:idx val="2"/>
          <c:order val="2"/>
          <c:tx>
            <c:strRef>
              <c:f>'Ordered data'!$D$3</c:f>
              <c:strCache>
                <c:ptCount val="1"/>
                <c:pt idx="0">
                  <c:v>1999/00-2000/01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(1,2,t)</c:v>
                </c:pt>
                <c:pt idx="5">
                  <c:v>Parkland (1,2,t)</c:v>
                </c:pt>
                <c:pt idx="6">
                  <c:v>Interlake (2,t)</c:v>
                </c:pt>
                <c:pt idx="7">
                  <c:v>North Eastman (1,2,t)</c:v>
                </c:pt>
                <c:pt idx="8">
                  <c:v>Burntwood (1,2,t)</c:v>
                </c:pt>
                <c:pt idx="9">
                  <c:v>Churchill (1,t)</c:v>
                </c:pt>
                <c:pt idx="10">
                  <c:v>Nor-Man (t)</c:v>
                </c:pt>
                <c:pt idx="12">
                  <c:v>Rural South (1,2,t)</c:v>
                </c:pt>
                <c:pt idx="13">
                  <c:v>North (1,2,t)</c:v>
                </c:pt>
                <c:pt idx="14">
                  <c:v>Winnipeg (1,2,t)</c:v>
                </c:pt>
                <c:pt idx="15">
                  <c:v>Manitoba (t)</c:v>
                </c:pt>
              </c:strCache>
            </c:strRef>
          </c:cat>
          <c:val>
            <c:numRef>
              <c:f>'Ordered data'!$D$4:$D$19</c:f>
              <c:numCache>
                <c:ptCount val="16"/>
                <c:pt idx="0">
                  <c:v>0.6720103000000001</c:v>
                </c:pt>
                <c:pt idx="1">
                  <c:v>0.6996798</c:v>
                </c:pt>
                <c:pt idx="2">
                  <c:v>0.7174878</c:v>
                </c:pt>
                <c:pt idx="3">
                  <c:v>0.6578201</c:v>
                </c:pt>
                <c:pt idx="4">
                  <c:v>0.6776087</c:v>
                </c:pt>
                <c:pt idx="5">
                  <c:v>0.6559854</c:v>
                </c:pt>
                <c:pt idx="6">
                  <c:v>0.6702038</c:v>
                </c:pt>
                <c:pt idx="7">
                  <c:v>0.6915644999999999</c:v>
                </c:pt>
                <c:pt idx="8">
                  <c:v>0.49965719999999997</c:v>
                </c:pt>
                <c:pt idx="9">
                  <c:v>0.5092571</c:v>
                </c:pt>
                <c:pt idx="10">
                  <c:v>0.6070002</c:v>
                </c:pt>
                <c:pt idx="12">
                  <c:v>0.6721367</c:v>
                </c:pt>
                <c:pt idx="13">
                  <c:v>0.547412</c:v>
                </c:pt>
                <c:pt idx="14">
                  <c:v>0.6009450000000001</c:v>
                </c:pt>
                <c:pt idx="15">
                  <c:v>0.6276503999999999</c:v>
                </c:pt>
              </c:numCache>
            </c:numRef>
          </c:val>
        </c:ser>
        <c:ser>
          <c:idx val="3"/>
          <c:order val="3"/>
          <c:tx>
            <c:strRef>
              <c:f>'Ordered data'!$E$3</c:f>
              <c:strCache>
                <c:ptCount val="1"/>
                <c:pt idx="0">
                  <c:v>Mb Avg 99/00-00/01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99/00-00/01</c:name>
            <c:spPr>
              <a:ln w="25400">
                <a:solidFill>
                  <a:srgbClr val="333333"/>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(1,2,t)</c:v>
                </c:pt>
                <c:pt idx="5">
                  <c:v>Parkland (1,2,t)</c:v>
                </c:pt>
                <c:pt idx="6">
                  <c:v>Interlake (2,t)</c:v>
                </c:pt>
                <c:pt idx="7">
                  <c:v>North Eastman (1,2,t)</c:v>
                </c:pt>
                <c:pt idx="8">
                  <c:v>Burntwood (1,2,t)</c:v>
                </c:pt>
                <c:pt idx="9">
                  <c:v>Churchill (1,t)</c:v>
                </c:pt>
                <c:pt idx="10">
                  <c:v>Nor-Man (t)</c:v>
                </c:pt>
                <c:pt idx="12">
                  <c:v>Rural South (1,2,t)</c:v>
                </c:pt>
                <c:pt idx="13">
                  <c:v>North (1,2,t)</c:v>
                </c:pt>
                <c:pt idx="14">
                  <c:v>Winnipeg (1,2,t)</c:v>
                </c:pt>
                <c:pt idx="15">
                  <c:v>Manitoba (t)</c:v>
                </c:pt>
              </c:strCache>
            </c:strRef>
          </c:cat>
          <c:val>
            <c:numRef>
              <c:f>'Ordered data'!$E$4:$E$19</c:f>
              <c:numCache>
                <c:ptCount val="16"/>
                <c:pt idx="0">
                  <c:v>0.6276503999999999</c:v>
                </c:pt>
                <c:pt idx="1">
                  <c:v>0.6276503999999999</c:v>
                </c:pt>
                <c:pt idx="2">
                  <c:v>0.6276503999999999</c:v>
                </c:pt>
                <c:pt idx="3">
                  <c:v>0.6276503999999999</c:v>
                </c:pt>
                <c:pt idx="4">
                  <c:v>0.6276503999999999</c:v>
                </c:pt>
                <c:pt idx="5">
                  <c:v>0.6276503999999999</c:v>
                </c:pt>
                <c:pt idx="6">
                  <c:v>0.6276503999999999</c:v>
                </c:pt>
                <c:pt idx="7">
                  <c:v>0.6276503999999999</c:v>
                </c:pt>
                <c:pt idx="8">
                  <c:v>0.6276503999999999</c:v>
                </c:pt>
                <c:pt idx="9">
                  <c:v>0.6276503999999999</c:v>
                </c:pt>
                <c:pt idx="10">
                  <c:v>0.6276503999999999</c:v>
                </c:pt>
                <c:pt idx="12">
                  <c:v>0.6276503999999999</c:v>
                </c:pt>
                <c:pt idx="13">
                  <c:v>0.6276503999999999</c:v>
                </c:pt>
                <c:pt idx="14">
                  <c:v>0.6276503999999999</c:v>
                </c:pt>
                <c:pt idx="15">
                  <c:v>0.6276503999999999</c:v>
                </c:pt>
              </c:numCache>
            </c:numRef>
          </c:val>
        </c:ser>
        <c:gapWidth val="50"/>
        <c:axId val="7171666"/>
        <c:axId val="64544995"/>
      </c:barChart>
      <c:catAx>
        <c:axId val="7171666"/>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4544995"/>
        <c:crosses val="autoZero"/>
        <c:auto val="0"/>
        <c:lblOffset val="100"/>
        <c:noMultiLvlLbl val="0"/>
      </c:catAx>
      <c:valAx>
        <c:axId val="64544995"/>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7171666"/>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075"/>
          <c:y val="0.0995"/>
          <c:w val="0.2225"/>
          <c:h val="0.152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6.6.2: Breast Cancer Screening Rates by District</a:t>
            </a:r>
          </a:p>
        </c:rich>
      </c:tx>
      <c:layout>
        <c:manualLayout>
          <c:xMode val="factor"/>
          <c:yMode val="factor"/>
          <c:x val="0.00125"/>
          <c:y val="-0.02025"/>
        </c:manualLayout>
      </c:layout>
      <c:spPr>
        <a:noFill/>
        <a:ln>
          <a:noFill/>
        </a:ln>
      </c:spPr>
    </c:title>
    <c:plotArea>
      <c:layout>
        <c:manualLayout>
          <c:xMode val="edge"/>
          <c:yMode val="edge"/>
          <c:x val="0"/>
          <c:y val="0.047"/>
          <c:w val="1"/>
          <c:h val="0.9525"/>
        </c:manualLayout>
      </c:layout>
      <c:barChart>
        <c:barDir val="bar"/>
        <c:grouping val="clustered"/>
        <c:varyColors val="0"/>
        <c:ser>
          <c:idx val="0"/>
          <c:order val="0"/>
          <c:tx>
            <c:strRef>
              <c:f>'Ordered data'!$B$20</c:f>
              <c:strCache>
                <c:ptCount val="1"/>
                <c:pt idx="0">
                  <c:v>Mb Avg '95/96-96/97</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95/96-96/97</c:name>
            <c:spPr>
              <a:ln w="25400">
                <a:solidFill>
                  <a:srgbClr val="C0C0C0"/>
                </a:solidFill>
              </a:ln>
            </c:spPr>
            <c:trendlineType val="linear"/>
            <c:forward val="0.5"/>
            <c:backward val="0.5"/>
            <c:dispEq val="0"/>
            <c:dispRSqr val="0"/>
          </c:trendline>
          <c:cat>
            <c:strRef>
              <c:f>'Ordered data'!$A$21:$A$81</c:f>
              <c:strCache>
                <c:ptCount val="61"/>
                <c:pt idx="0">
                  <c:v>SE Northern (2,t)</c:v>
                </c:pt>
                <c:pt idx="1">
                  <c:v>SE Central (1,2,t)</c:v>
                </c:pt>
                <c:pt idx="2">
                  <c:v>SE Western (2,t)</c:v>
                </c:pt>
                <c:pt idx="3">
                  <c:v>SE Southern (1,t)</c:v>
                </c:pt>
                <c:pt idx="5">
                  <c:v>SW District # 3 (1,2)</c:v>
                </c:pt>
                <c:pt idx="6">
                  <c:v>SW District # 1 (1,2,t)</c:v>
                </c:pt>
                <c:pt idx="7">
                  <c:v>SW District # 2 (1,2,t)</c:v>
                </c:pt>
                <c:pt idx="9">
                  <c:v>Bdn West (1,2,t)</c:v>
                </c:pt>
                <c:pt idx="10">
                  <c:v>Bdn Rural (1,2,t)</c:v>
                </c:pt>
                <c:pt idx="11">
                  <c:v>Bdn East (1,2,t)</c:v>
                </c:pt>
                <c:pt idx="13">
                  <c:v>MacDonald/Cartier (1,2,t)</c:v>
                </c:pt>
                <c:pt idx="14">
                  <c:v>Morden/Winkler (t)</c:v>
                </c:pt>
                <c:pt idx="15">
                  <c:v>Altona (t)</c:v>
                </c:pt>
                <c:pt idx="16">
                  <c:v>Carman (1,2,t)</c:v>
                </c:pt>
                <c:pt idx="17">
                  <c:v>Morris/Montcalm (1,2,t)</c:v>
                </c:pt>
                <c:pt idx="18">
                  <c:v>Lorne/Louise/Pem (1,2,t)</c:v>
                </c:pt>
                <c:pt idx="19">
                  <c:v>Seven Regions (1,t)</c:v>
                </c:pt>
                <c:pt idx="20">
                  <c:v>Portage (t)</c:v>
                </c:pt>
                <c:pt idx="22">
                  <c:v>MQ District # 4 (1,2,t)</c:v>
                </c:pt>
                <c:pt idx="23">
                  <c:v>MQ District # 3 (1,2,t)</c:v>
                </c:pt>
                <c:pt idx="24">
                  <c:v>MQ District # 2 (t)</c:v>
                </c:pt>
                <c:pt idx="25">
                  <c:v>MQ District # 1 (2,t)</c:v>
                </c:pt>
                <c:pt idx="27">
                  <c:v>PL West (1,t)</c:v>
                </c:pt>
                <c:pt idx="28">
                  <c:v>PL Central (1,2,t)</c:v>
                </c:pt>
                <c:pt idx="29">
                  <c:v>PL East (1,t)</c:v>
                </c:pt>
                <c:pt idx="30">
                  <c:v>PL North (1,t)</c:v>
                </c:pt>
                <c:pt idx="32">
                  <c:v>IL Southwest (t)</c:v>
                </c:pt>
                <c:pt idx="33">
                  <c:v>IL Southeast (2,t)</c:v>
                </c:pt>
                <c:pt idx="34">
                  <c:v>IL Northeast (2,t)</c:v>
                </c:pt>
                <c:pt idx="35">
                  <c:v>IL Northwest (1,t)</c:v>
                </c:pt>
                <c:pt idx="37">
                  <c:v>Springfield (2,t)</c:v>
                </c:pt>
                <c:pt idx="38">
                  <c:v>Winnipeg River (2,t)</c:v>
                </c:pt>
                <c:pt idx="39">
                  <c:v>Brokenhead (1,2,t)</c:v>
                </c:pt>
                <c:pt idx="40">
                  <c:v>Iron Rose (1,t)</c:v>
                </c:pt>
                <c:pt idx="41">
                  <c:v>Blue Water (1,t)</c:v>
                </c:pt>
                <c:pt idx="42">
                  <c:v>Northern Remote (1,2)</c:v>
                </c:pt>
                <c:pt idx="44">
                  <c:v>Thompson (1,t)</c:v>
                </c:pt>
                <c:pt idx="45">
                  <c:v>Oxford H &amp; Gods (1,2)</c:v>
                </c:pt>
                <c:pt idx="46">
                  <c:v>Cross Lake (s,2)</c:v>
                </c:pt>
                <c:pt idx="47">
                  <c:v>Lynn/Leaf/SIL (1,2,t)</c:v>
                </c:pt>
                <c:pt idx="48">
                  <c:v>Island Lake (1,t)</c:v>
                </c:pt>
                <c:pt idx="49">
                  <c:v>Tad/Broch/Lac Br (s,2)</c:v>
                </c:pt>
                <c:pt idx="50">
                  <c:v>Gillam/Fox Lake (1,2)</c:v>
                </c:pt>
                <c:pt idx="51">
                  <c:v>Thick Por/Pik/Wab (s)</c:v>
                </c:pt>
                <c:pt idx="52">
                  <c:v>Norway House (1,2,t)</c:v>
                </c:pt>
                <c:pt idx="53">
                  <c:v>Sha/York/Split/War (s,2)</c:v>
                </c:pt>
                <c:pt idx="54">
                  <c:v>Nelson House (s,2)</c:v>
                </c:pt>
                <c:pt idx="56">
                  <c:v>Churchill (1,t)</c:v>
                </c:pt>
                <c:pt idx="58">
                  <c:v>F Flon/Snow L/Cran (1,t)</c:v>
                </c:pt>
                <c:pt idx="59">
                  <c:v>The Pas/OCN/Kelsey (1,2,t)</c:v>
                </c:pt>
                <c:pt idx="60">
                  <c:v>Nor-Man Other (1,t)</c:v>
                </c:pt>
              </c:strCache>
            </c:strRef>
          </c:cat>
          <c:val>
            <c:numRef>
              <c:f>'Ordered data'!$B$21:$B$81</c:f>
              <c:numCache>
                <c:ptCount val="61"/>
                <c:pt idx="0">
                  <c:v>0.4999976</c:v>
                </c:pt>
                <c:pt idx="1">
                  <c:v>0.4999976</c:v>
                </c:pt>
                <c:pt idx="2">
                  <c:v>0.4999976</c:v>
                </c:pt>
                <c:pt idx="3">
                  <c:v>0.4999976</c:v>
                </c:pt>
                <c:pt idx="5">
                  <c:v>0.4999976</c:v>
                </c:pt>
                <c:pt idx="6">
                  <c:v>0.4999976</c:v>
                </c:pt>
                <c:pt idx="7">
                  <c:v>0.4999976</c:v>
                </c:pt>
                <c:pt idx="9">
                  <c:v>0.4999976</c:v>
                </c:pt>
                <c:pt idx="10">
                  <c:v>0.4999976</c:v>
                </c:pt>
                <c:pt idx="11">
                  <c:v>0.4999976</c:v>
                </c:pt>
                <c:pt idx="13">
                  <c:v>0.4999976</c:v>
                </c:pt>
                <c:pt idx="14">
                  <c:v>0.4999976</c:v>
                </c:pt>
                <c:pt idx="15">
                  <c:v>0.4999976</c:v>
                </c:pt>
                <c:pt idx="16">
                  <c:v>0.4999976</c:v>
                </c:pt>
                <c:pt idx="17">
                  <c:v>0.4999976</c:v>
                </c:pt>
                <c:pt idx="18">
                  <c:v>0.4999976</c:v>
                </c:pt>
                <c:pt idx="19">
                  <c:v>0.4999976</c:v>
                </c:pt>
                <c:pt idx="20">
                  <c:v>0.4999976</c:v>
                </c:pt>
                <c:pt idx="22">
                  <c:v>0.4999976</c:v>
                </c:pt>
                <c:pt idx="23">
                  <c:v>0.4999976</c:v>
                </c:pt>
                <c:pt idx="24">
                  <c:v>0.4999976</c:v>
                </c:pt>
                <c:pt idx="25">
                  <c:v>0.4999976</c:v>
                </c:pt>
                <c:pt idx="27">
                  <c:v>0.4999976</c:v>
                </c:pt>
                <c:pt idx="28">
                  <c:v>0.4999976</c:v>
                </c:pt>
                <c:pt idx="29">
                  <c:v>0.4999976</c:v>
                </c:pt>
                <c:pt idx="30">
                  <c:v>0.4999976</c:v>
                </c:pt>
                <c:pt idx="32">
                  <c:v>0.4999976</c:v>
                </c:pt>
                <c:pt idx="33">
                  <c:v>0.4999976</c:v>
                </c:pt>
                <c:pt idx="34">
                  <c:v>0.4999976</c:v>
                </c:pt>
                <c:pt idx="35">
                  <c:v>0.4999976</c:v>
                </c:pt>
                <c:pt idx="37">
                  <c:v>0.4999976</c:v>
                </c:pt>
                <c:pt idx="38">
                  <c:v>0.4999976</c:v>
                </c:pt>
                <c:pt idx="39">
                  <c:v>0.4999976</c:v>
                </c:pt>
                <c:pt idx="40">
                  <c:v>0.4999976</c:v>
                </c:pt>
                <c:pt idx="41">
                  <c:v>0.4999976</c:v>
                </c:pt>
                <c:pt idx="42">
                  <c:v>0.4999976</c:v>
                </c:pt>
                <c:pt idx="44">
                  <c:v>0.4999976</c:v>
                </c:pt>
                <c:pt idx="45">
                  <c:v>0.4999976</c:v>
                </c:pt>
                <c:pt idx="46">
                  <c:v>0.4999976</c:v>
                </c:pt>
                <c:pt idx="47">
                  <c:v>0.4999976</c:v>
                </c:pt>
                <c:pt idx="48">
                  <c:v>0.4999976</c:v>
                </c:pt>
                <c:pt idx="49">
                  <c:v>0.4999976</c:v>
                </c:pt>
                <c:pt idx="50">
                  <c:v>0.4999976</c:v>
                </c:pt>
                <c:pt idx="51">
                  <c:v>0.4999976</c:v>
                </c:pt>
                <c:pt idx="52">
                  <c:v>0.4999976</c:v>
                </c:pt>
                <c:pt idx="53">
                  <c:v>0.4999976</c:v>
                </c:pt>
                <c:pt idx="54">
                  <c:v>0.4999976</c:v>
                </c:pt>
                <c:pt idx="56">
                  <c:v>0.4999976</c:v>
                </c:pt>
                <c:pt idx="58">
                  <c:v>0.4999976</c:v>
                </c:pt>
                <c:pt idx="59">
                  <c:v>0.4999976</c:v>
                </c:pt>
                <c:pt idx="60">
                  <c:v>0.4999976</c:v>
                </c:pt>
              </c:numCache>
            </c:numRef>
          </c:val>
        </c:ser>
        <c:ser>
          <c:idx val="1"/>
          <c:order val="1"/>
          <c:tx>
            <c:strRef>
              <c:f>'Ordered data'!$C$20</c:f>
              <c:strCache>
                <c:ptCount val="1"/>
                <c:pt idx="0">
                  <c:v>1995/96-1996/97</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(2,t)</c:v>
                </c:pt>
                <c:pt idx="1">
                  <c:v>SE Central (1,2,t)</c:v>
                </c:pt>
                <c:pt idx="2">
                  <c:v>SE Western (2,t)</c:v>
                </c:pt>
                <c:pt idx="3">
                  <c:v>SE Southern (1,t)</c:v>
                </c:pt>
                <c:pt idx="5">
                  <c:v>SW District # 3 (1,2)</c:v>
                </c:pt>
                <c:pt idx="6">
                  <c:v>SW District # 1 (1,2,t)</c:v>
                </c:pt>
                <c:pt idx="7">
                  <c:v>SW District # 2 (1,2,t)</c:v>
                </c:pt>
                <c:pt idx="9">
                  <c:v>Bdn West (1,2,t)</c:v>
                </c:pt>
                <c:pt idx="10">
                  <c:v>Bdn Rural (1,2,t)</c:v>
                </c:pt>
                <c:pt idx="11">
                  <c:v>Bdn East (1,2,t)</c:v>
                </c:pt>
                <c:pt idx="13">
                  <c:v>MacDonald/Cartier (1,2,t)</c:v>
                </c:pt>
                <c:pt idx="14">
                  <c:v>Morden/Winkler (t)</c:v>
                </c:pt>
                <c:pt idx="15">
                  <c:v>Altona (t)</c:v>
                </c:pt>
                <c:pt idx="16">
                  <c:v>Carman (1,2,t)</c:v>
                </c:pt>
                <c:pt idx="17">
                  <c:v>Morris/Montcalm (1,2,t)</c:v>
                </c:pt>
                <c:pt idx="18">
                  <c:v>Lorne/Louise/Pem (1,2,t)</c:v>
                </c:pt>
                <c:pt idx="19">
                  <c:v>Seven Regions (1,t)</c:v>
                </c:pt>
                <c:pt idx="20">
                  <c:v>Portage (t)</c:v>
                </c:pt>
                <c:pt idx="22">
                  <c:v>MQ District # 4 (1,2,t)</c:v>
                </c:pt>
                <c:pt idx="23">
                  <c:v>MQ District # 3 (1,2,t)</c:v>
                </c:pt>
                <c:pt idx="24">
                  <c:v>MQ District # 2 (t)</c:v>
                </c:pt>
                <c:pt idx="25">
                  <c:v>MQ District # 1 (2,t)</c:v>
                </c:pt>
                <c:pt idx="27">
                  <c:v>PL West (1,t)</c:v>
                </c:pt>
                <c:pt idx="28">
                  <c:v>PL Central (1,2,t)</c:v>
                </c:pt>
                <c:pt idx="29">
                  <c:v>PL East (1,t)</c:v>
                </c:pt>
                <c:pt idx="30">
                  <c:v>PL North (1,t)</c:v>
                </c:pt>
                <c:pt idx="32">
                  <c:v>IL Southwest (t)</c:v>
                </c:pt>
                <c:pt idx="33">
                  <c:v>IL Southeast (2,t)</c:v>
                </c:pt>
                <c:pt idx="34">
                  <c:v>IL Northeast (2,t)</c:v>
                </c:pt>
                <c:pt idx="35">
                  <c:v>IL Northwest (1,t)</c:v>
                </c:pt>
                <c:pt idx="37">
                  <c:v>Springfield (2,t)</c:v>
                </c:pt>
                <c:pt idx="38">
                  <c:v>Winnipeg River (2,t)</c:v>
                </c:pt>
                <c:pt idx="39">
                  <c:v>Brokenhead (1,2,t)</c:v>
                </c:pt>
                <c:pt idx="40">
                  <c:v>Iron Rose (1,t)</c:v>
                </c:pt>
                <c:pt idx="41">
                  <c:v>Blue Water (1,t)</c:v>
                </c:pt>
                <c:pt idx="42">
                  <c:v>Northern Remote (1,2)</c:v>
                </c:pt>
                <c:pt idx="44">
                  <c:v>Thompson (1,t)</c:v>
                </c:pt>
                <c:pt idx="45">
                  <c:v>Oxford H &amp; Gods (1,2)</c:v>
                </c:pt>
                <c:pt idx="46">
                  <c:v>Cross Lake (s,2)</c:v>
                </c:pt>
                <c:pt idx="47">
                  <c:v>Lynn/Leaf/SIL (1,2,t)</c:v>
                </c:pt>
                <c:pt idx="48">
                  <c:v>Island Lake (1,t)</c:v>
                </c:pt>
                <c:pt idx="49">
                  <c:v>Tad/Broch/Lac Br (s,2)</c:v>
                </c:pt>
                <c:pt idx="50">
                  <c:v>Gillam/Fox Lake (1,2)</c:v>
                </c:pt>
                <c:pt idx="51">
                  <c:v>Thick Por/Pik/Wab (s)</c:v>
                </c:pt>
                <c:pt idx="52">
                  <c:v>Norway House (1,2,t)</c:v>
                </c:pt>
                <c:pt idx="53">
                  <c:v>Sha/York/Split/War (s,2)</c:v>
                </c:pt>
                <c:pt idx="54">
                  <c:v>Nelson House (s,2)</c:v>
                </c:pt>
                <c:pt idx="56">
                  <c:v>Churchill (1,t)</c:v>
                </c:pt>
                <c:pt idx="58">
                  <c:v>F Flon/Snow L/Cran (1,t)</c:v>
                </c:pt>
                <c:pt idx="59">
                  <c:v>The Pas/OCN/Kelsey (1,2,t)</c:v>
                </c:pt>
                <c:pt idx="60">
                  <c:v>Nor-Man Other (1,t)</c:v>
                </c:pt>
              </c:strCache>
            </c:strRef>
          </c:cat>
          <c:val>
            <c:numRef>
              <c:f>'Ordered data'!$C$21:$C$81</c:f>
              <c:numCache>
                <c:ptCount val="61"/>
                <c:pt idx="0">
                  <c:v>0.49457389999999996</c:v>
                </c:pt>
                <c:pt idx="1">
                  <c:v>0.4278903</c:v>
                </c:pt>
                <c:pt idx="2">
                  <c:v>0.4937645</c:v>
                </c:pt>
                <c:pt idx="3">
                  <c:v>0.32951119999999995</c:v>
                </c:pt>
                <c:pt idx="5">
                  <c:v>0.6353251</c:v>
                </c:pt>
                <c:pt idx="6">
                  <c:v>0.4419576</c:v>
                </c:pt>
                <c:pt idx="7">
                  <c:v>0.5781278</c:v>
                </c:pt>
                <c:pt idx="9">
                  <c:v>0.6755722</c:v>
                </c:pt>
                <c:pt idx="10">
                  <c:v>0.605953</c:v>
                </c:pt>
                <c:pt idx="11">
                  <c:v>0.5698227</c:v>
                </c:pt>
                <c:pt idx="13">
                  <c:v>0.5693267</c:v>
                </c:pt>
                <c:pt idx="14">
                  <c:v>0.5106743</c:v>
                </c:pt>
                <c:pt idx="15">
                  <c:v>0.5157496</c:v>
                </c:pt>
                <c:pt idx="16">
                  <c:v>0.5850311</c:v>
                </c:pt>
                <c:pt idx="17">
                  <c:v>0.6134888999999999</c:v>
                </c:pt>
                <c:pt idx="18">
                  <c:v>0.5864121</c:v>
                </c:pt>
                <c:pt idx="19">
                  <c:v>0.4202111</c:v>
                </c:pt>
                <c:pt idx="20">
                  <c:v>0.5059397999999999</c:v>
                </c:pt>
                <c:pt idx="22">
                  <c:v>0.5829538</c:v>
                </c:pt>
                <c:pt idx="23">
                  <c:v>0.6087785</c:v>
                </c:pt>
                <c:pt idx="24">
                  <c:v>0.49873829999999997</c:v>
                </c:pt>
                <c:pt idx="25">
                  <c:v>0.5009805</c:v>
                </c:pt>
                <c:pt idx="27">
                  <c:v>0.23519679999999998</c:v>
                </c:pt>
                <c:pt idx="28">
                  <c:v>0.3200332</c:v>
                </c:pt>
                <c:pt idx="29">
                  <c:v>0.3494524</c:v>
                </c:pt>
                <c:pt idx="30">
                  <c:v>0.2791089</c:v>
                </c:pt>
                <c:pt idx="32">
                  <c:v>0.5329841</c:v>
                </c:pt>
                <c:pt idx="33">
                  <c:v>0.5079085999999999</c:v>
                </c:pt>
                <c:pt idx="34">
                  <c:v>0.47336090000000003</c:v>
                </c:pt>
                <c:pt idx="35">
                  <c:v>0.4403245</c:v>
                </c:pt>
                <c:pt idx="37">
                  <c:v>0.47908409999999996</c:v>
                </c:pt>
                <c:pt idx="38">
                  <c:v>0.47646570000000005</c:v>
                </c:pt>
                <c:pt idx="39">
                  <c:v>0.3842783</c:v>
                </c:pt>
                <c:pt idx="40">
                  <c:v>0.40623349999999997</c:v>
                </c:pt>
                <c:pt idx="41">
                  <c:v>0.3524054</c:v>
                </c:pt>
                <c:pt idx="42">
                  <c:v>0.2859139</c:v>
                </c:pt>
                <c:pt idx="44">
                  <c:v>0.0499886</c:v>
                </c:pt>
                <c:pt idx="45">
                  <c:v>0.050133699999999996</c:v>
                </c:pt>
                <c:pt idx="47">
                  <c:v>0.0809868</c:v>
                </c:pt>
                <c:pt idx="48">
                  <c:v>0.0921233</c:v>
                </c:pt>
                <c:pt idx="50">
                  <c:v>0.2689191</c:v>
                </c:pt>
                <c:pt idx="52">
                  <c:v>0.0588683</c:v>
                </c:pt>
                <c:pt idx="56">
                  <c:v>0.22802719999999999</c:v>
                </c:pt>
                <c:pt idx="58">
                  <c:v>0.5779791</c:v>
                </c:pt>
                <c:pt idx="59">
                  <c:v>0.4144404</c:v>
                </c:pt>
                <c:pt idx="60">
                  <c:v>0.3457556</c:v>
                </c:pt>
              </c:numCache>
            </c:numRef>
          </c:val>
        </c:ser>
        <c:ser>
          <c:idx val="2"/>
          <c:order val="2"/>
          <c:tx>
            <c:strRef>
              <c:f>'Ordered data'!$D$20</c:f>
              <c:strCache>
                <c:ptCount val="1"/>
                <c:pt idx="0">
                  <c:v>1999/00-2000/01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(2,t)</c:v>
                </c:pt>
                <c:pt idx="1">
                  <c:v>SE Central (1,2,t)</c:v>
                </c:pt>
                <c:pt idx="2">
                  <c:v>SE Western (2,t)</c:v>
                </c:pt>
                <c:pt idx="3">
                  <c:v>SE Southern (1,t)</c:v>
                </c:pt>
                <c:pt idx="5">
                  <c:v>SW District # 3 (1,2)</c:v>
                </c:pt>
                <c:pt idx="6">
                  <c:v>SW District # 1 (1,2,t)</c:v>
                </c:pt>
                <c:pt idx="7">
                  <c:v>SW District # 2 (1,2,t)</c:v>
                </c:pt>
                <c:pt idx="9">
                  <c:v>Bdn West (1,2,t)</c:v>
                </c:pt>
                <c:pt idx="10">
                  <c:v>Bdn Rural (1,2,t)</c:v>
                </c:pt>
                <c:pt idx="11">
                  <c:v>Bdn East (1,2,t)</c:v>
                </c:pt>
                <c:pt idx="13">
                  <c:v>MacDonald/Cartier (1,2,t)</c:v>
                </c:pt>
                <c:pt idx="14">
                  <c:v>Morden/Winkler (t)</c:v>
                </c:pt>
                <c:pt idx="15">
                  <c:v>Altona (t)</c:v>
                </c:pt>
                <c:pt idx="16">
                  <c:v>Carman (1,2,t)</c:v>
                </c:pt>
                <c:pt idx="17">
                  <c:v>Morris/Montcalm (1,2,t)</c:v>
                </c:pt>
                <c:pt idx="18">
                  <c:v>Lorne/Louise/Pem (1,2,t)</c:v>
                </c:pt>
                <c:pt idx="19">
                  <c:v>Seven Regions (1,t)</c:v>
                </c:pt>
                <c:pt idx="20">
                  <c:v>Portage (t)</c:v>
                </c:pt>
                <c:pt idx="22">
                  <c:v>MQ District # 4 (1,2,t)</c:v>
                </c:pt>
                <c:pt idx="23">
                  <c:v>MQ District # 3 (1,2,t)</c:v>
                </c:pt>
                <c:pt idx="24">
                  <c:v>MQ District # 2 (t)</c:v>
                </c:pt>
                <c:pt idx="25">
                  <c:v>MQ District # 1 (2,t)</c:v>
                </c:pt>
                <c:pt idx="27">
                  <c:v>PL West (1,t)</c:v>
                </c:pt>
                <c:pt idx="28">
                  <c:v>PL Central (1,2,t)</c:v>
                </c:pt>
                <c:pt idx="29">
                  <c:v>PL East (1,t)</c:v>
                </c:pt>
                <c:pt idx="30">
                  <c:v>PL North (1,t)</c:v>
                </c:pt>
                <c:pt idx="32">
                  <c:v>IL Southwest (t)</c:v>
                </c:pt>
                <c:pt idx="33">
                  <c:v>IL Southeast (2,t)</c:v>
                </c:pt>
                <c:pt idx="34">
                  <c:v>IL Northeast (2,t)</c:v>
                </c:pt>
                <c:pt idx="35">
                  <c:v>IL Northwest (1,t)</c:v>
                </c:pt>
                <c:pt idx="37">
                  <c:v>Springfield (2,t)</c:v>
                </c:pt>
                <c:pt idx="38">
                  <c:v>Winnipeg River (2,t)</c:v>
                </c:pt>
                <c:pt idx="39">
                  <c:v>Brokenhead (1,2,t)</c:v>
                </c:pt>
                <c:pt idx="40">
                  <c:v>Iron Rose (1,t)</c:v>
                </c:pt>
                <c:pt idx="41">
                  <c:v>Blue Water (1,t)</c:v>
                </c:pt>
                <c:pt idx="42">
                  <c:v>Northern Remote (1,2)</c:v>
                </c:pt>
                <c:pt idx="44">
                  <c:v>Thompson (1,t)</c:v>
                </c:pt>
                <c:pt idx="45">
                  <c:v>Oxford H &amp; Gods (1,2)</c:v>
                </c:pt>
                <c:pt idx="46">
                  <c:v>Cross Lake (s,2)</c:v>
                </c:pt>
                <c:pt idx="47">
                  <c:v>Lynn/Leaf/SIL (1,2,t)</c:v>
                </c:pt>
                <c:pt idx="48">
                  <c:v>Island Lake (1,t)</c:v>
                </c:pt>
                <c:pt idx="49">
                  <c:v>Tad/Broch/Lac Br (s,2)</c:v>
                </c:pt>
                <c:pt idx="50">
                  <c:v>Gillam/Fox Lake (1,2)</c:v>
                </c:pt>
                <c:pt idx="51">
                  <c:v>Thick Por/Pik/Wab (s)</c:v>
                </c:pt>
                <c:pt idx="52">
                  <c:v>Norway House (1,2,t)</c:v>
                </c:pt>
                <c:pt idx="53">
                  <c:v>Sha/York/Split/War (s,2)</c:v>
                </c:pt>
                <c:pt idx="54">
                  <c:v>Nelson House (s,2)</c:v>
                </c:pt>
                <c:pt idx="56">
                  <c:v>Churchill (1,t)</c:v>
                </c:pt>
                <c:pt idx="58">
                  <c:v>F Flon/Snow L/Cran (1,t)</c:v>
                </c:pt>
                <c:pt idx="59">
                  <c:v>The Pas/OCN/Kelsey (1,2,t)</c:v>
                </c:pt>
                <c:pt idx="60">
                  <c:v>Nor-Man Other (1,t)</c:v>
                </c:pt>
              </c:strCache>
            </c:strRef>
          </c:cat>
          <c:val>
            <c:numRef>
              <c:f>'Ordered data'!$D$21:$D$81</c:f>
              <c:numCache>
                <c:ptCount val="61"/>
                <c:pt idx="0">
                  <c:v>0.6809529999999999</c:v>
                </c:pt>
                <c:pt idx="1">
                  <c:v>0.6660438000000001</c:v>
                </c:pt>
                <c:pt idx="2">
                  <c:v>0.7112747</c:v>
                </c:pt>
                <c:pt idx="3">
                  <c:v>0.6155138</c:v>
                </c:pt>
                <c:pt idx="5">
                  <c:v>0.6785589</c:v>
                </c:pt>
                <c:pt idx="6">
                  <c:v>0.7004003</c:v>
                </c:pt>
                <c:pt idx="7">
                  <c:v>0.7149479</c:v>
                </c:pt>
                <c:pt idx="9">
                  <c:v>0.7489456999999999</c:v>
                </c:pt>
                <c:pt idx="10">
                  <c:v>0.6970092</c:v>
                </c:pt>
                <c:pt idx="11">
                  <c:v>0.6864412999999999</c:v>
                </c:pt>
                <c:pt idx="13">
                  <c:v>0.7011329</c:v>
                </c:pt>
                <c:pt idx="14">
                  <c:v>0.6285242</c:v>
                </c:pt>
                <c:pt idx="15">
                  <c:v>0.5854998</c:v>
                </c:pt>
                <c:pt idx="16">
                  <c:v>0.6923041</c:v>
                </c:pt>
                <c:pt idx="17">
                  <c:v>0.687801</c:v>
                </c:pt>
                <c:pt idx="18">
                  <c:v>0.71458</c:v>
                </c:pt>
                <c:pt idx="19">
                  <c:v>0.61924</c:v>
                </c:pt>
                <c:pt idx="20">
                  <c:v>0.6496230000000001</c:v>
                </c:pt>
                <c:pt idx="22">
                  <c:v>0.6912396</c:v>
                </c:pt>
                <c:pt idx="23">
                  <c:v>0.6819073</c:v>
                </c:pt>
                <c:pt idx="24">
                  <c:v>0.6607264</c:v>
                </c:pt>
                <c:pt idx="25">
                  <c:v>0.677374</c:v>
                </c:pt>
                <c:pt idx="27">
                  <c:v>0.6352618</c:v>
                </c:pt>
                <c:pt idx="28">
                  <c:v>0.6783061</c:v>
                </c:pt>
                <c:pt idx="29">
                  <c:v>0.6653115000000001</c:v>
                </c:pt>
                <c:pt idx="30">
                  <c:v>0.635488</c:v>
                </c:pt>
                <c:pt idx="32">
                  <c:v>0.6514714</c:v>
                </c:pt>
                <c:pt idx="33">
                  <c:v>0.6892602000000001</c:v>
                </c:pt>
                <c:pt idx="34">
                  <c:v>0.6599223</c:v>
                </c:pt>
                <c:pt idx="35">
                  <c:v>0.6490708</c:v>
                </c:pt>
                <c:pt idx="37">
                  <c:v>0.7162639000000001</c:v>
                </c:pt>
                <c:pt idx="38">
                  <c:v>0.7264152</c:v>
                </c:pt>
                <c:pt idx="39">
                  <c:v>0.7378239999999999</c:v>
                </c:pt>
                <c:pt idx="40">
                  <c:v>0.6758873</c:v>
                </c:pt>
                <c:pt idx="41">
                  <c:v>0.6542009000000001</c:v>
                </c:pt>
                <c:pt idx="42">
                  <c:v>0.3597189</c:v>
                </c:pt>
                <c:pt idx="44">
                  <c:v>0.5948508</c:v>
                </c:pt>
                <c:pt idx="45">
                  <c:v>0.1285087</c:v>
                </c:pt>
                <c:pt idx="46">
                  <c:v>0.3580179</c:v>
                </c:pt>
                <c:pt idx="47">
                  <c:v>0.5034075</c:v>
                </c:pt>
                <c:pt idx="48">
                  <c:v>0.6041886</c:v>
                </c:pt>
                <c:pt idx="49">
                  <c:v>0.39028070000000004</c:v>
                </c:pt>
                <c:pt idx="50">
                  <c:v>0.40808069999999996</c:v>
                </c:pt>
                <c:pt idx="51">
                  <c:v>0.6386554</c:v>
                </c:pt>
                <c:pt idx="52">
                  <c:v>0.4750919</c:v>
                </c:pt>
                <c:pt idx="53">
                  <c:v>0.4466513</c:v>
                </c:pt>
                <c:pt idx="54">
                  <c:v>0.3697586</c:v>
                </c:pt>
                <c:pt idx="56">
                  <c:v>0.5092571</c:v>
                </c:pt>
                <c:pt idx="58">
                  <c:v>0.6481962</c:v>
                </c:pt>
                <c:pt idx="59">
                  <c:v>0.5721322</c:v>
                </c:pt>
                <c:pt idx="60">
                  <c:v>0.5871239</c:v>
                </c:pt>
              </c:numCache>
            </c:numRef>
          </c:val>
        </c:ser>
        <c:ser>
          <c:idx val="3"/>
          <c:order val="3"/>
          <c:tx>
            <c:strRef>
              <c:f>'Ordered data'!$E$20</c:f>
              <c:strCache>
                <c:ptCount val="1"/>
                <c:pt idx="0">
                  <c:v>Mb Avg 99/00-00/01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99/00-00/01</c:name>
            <c:spPr>
              <a:ln w="25400">
                <a:solidFill>
                  <a:srgbClr val="333333"/>
                </a:solidFill>
              </a:ln>
            </c:spPr>
            <c:trendlineType val="linear"/>
            <c:forward val="0.5"/>
            <c:backward val="0.5"/>
            <c:dispEq val="0"/>
            <c:dispRSqr val="0"/>
          </c:trendline>
          <c:cat>
            <c:strRef>
              <c:f>'Ordered data'!$A$21:$A$81</c:f>
              <c:strCache>
                <c:ptCount val="61"/>
                <c:pt idx="0">
                  <c:v>SE Northern (2,t)</c:v>
                </c:pt>
                <c:pt idx="1">
                  <c:v>SE Central (1,2,t)</c:v>
                </c:pt>
                <c:pt idx="2">
                  <c:v>SE Western (2,t)</c:v>
                </c:pt>
                <c:pt idx="3">
                  <c:v>SE Southern (1,t)</c:v>
                </c:pt>
                <c:pt idx="5">
                  <c:v>SW District # 3 (1,2)</c:v>
                </c:pt>
                <c:pt idx="6">
                  <c:v>SW District # 1 (1,2,t)</c:v>
                </c:pt>
                <c:pt idx="7">
                  <c:v>SW District # 2 (1,2,t)</c:v>
                </c:pt>
                <c:pt idx="9">
                  <c:v>Bdn West (1,2,t)</c:v>
                </c:pt>
                <c:pt idx="10">
                  <c:v>Bdn Rural (1,2,t)</c:v>
                </c:pt>
                <c:pt idx="11">
                  <c:v>Bdn East (1,2,t)</c:v>
                </c:pt>
                <c:pt idx="13">
                  <c:v>MacDonald/Cartier (1,2,t)</c:v>
                </c:pt>
                <c:pt idx="14">
                  <c:v>Morden/Winkler (t)</c:v>
                </c:pt>
                <c:pt idx="15">
                  <c:v>Altona (t)</c:v>
                </c:pt>
                <c:pt idx="16">
                  <c:v>Carman (1,2,t)</c:v>
                </c:pt>
                <c:pt idx="17">
                  <c:v>Morris/Montcalm (1,2,t)</c:v>
                </c:pt>
                <c:pt idx="18">
                  <c:v>Lorne/Louise/Pem (1,2,t)</c:v>
                </c:pt>
                <c:pt idx="19">
                  <c:v>Seven Regions (1,t)</c:v>
                </c:pt>
                <c:pt idx="20">
                  <c:v>Portage (t)</c:v>
                </c:pt>
                <c:pt idx="22">
                  <c:v>MQ District # 4 (1,2,t)</c:v>
                </c:pt>
                <c:pt idx="23">
                  <c:v>MQ District # 3 (1,2,t)</c:v>
                </c:pt>
                <c:pt idx="24">
                  <c:v>MQ District # 2 (t)</c:v>
                </c:pt>
                <c:pt idx="25">
                  <c:v>MQ District # 1 (2,t)</c:v>
                </c:pt>
                <c:pt idx="27">
                  <c:v>PL West (1,t)</c:v>
                </c:pt>
                <c:pt idx="28">
                  <c:v>PL Central (1,2,t)</c:v>
                </c:pt>
                <c:pt idx="29">
                  <c:v>PL East (1,t)</c:v>
                </c:pt>
                <c:pt idx="30">
                  <c:v>PL North (1,t)</c:v>
                </c:pt>
                <c:pt idx="32">
                  <c:v>IL Southwest (t)</c:v>
                </c:pt>
                <c:pt idx="33">
                  <c:v>IL Southeast (2,t)</c:v>
                </c:pt>
                <c:pt idx="34">
                  <c:v>IL Northeast (2,t)</c:v>
                </c:pt>
                <c:pt idx="35">
                  <c:v>IL Northwest (1,t)</c:v>
                </c:pt>
                <c:pt idx="37">
                  <c:v>Springfield (2,t)</c:v>
                </c:pt>
                <c:pt idx="38">
                  <c:v>Winnipeg River (2,t)</c:v>
                </c:pt>
                <c:pt idx="39">
                  <c:v>Brokenhead (1,2,t)</c:v>
                </c:pt>
                <c:pt idx="40">
                  <c:v>Iron Rose (1,t)</c:v>
                </c:pt>
                <c:pt idx="41">
                  <c:v>Blue Water (1,t)</c:v>
                </c:pt>
                <c:pt idx="42">
                  <c:v>Northern Remote (1,2)</c:v>
                </c:pt>
                <c:pt idx="44">
                  <c:v>Thompson (1,t)</c:v>
                </c:pt>
                <c:pt idx="45">
                  <c:v>Oxford H &amp; Gods (1,2)</c:v>
                </c:pt>
                <c:pt idx="46">
                  <c:v>Cross Lake (s,2)</c:v>
                </c:pt>
                <c:pt idx="47">
                  <c:v>Lynn/Leaf/SIL (1,2,t)</c:v>
                </c:pt>
                <c:pt idx="48">
                  <c:v>Island Lake (1,t)</c:v>
                </c:pt>
                <c:pt idx="49">
                  <c:v>Tad/Broch/Lac Br (s,2)</c:v>
                </c:pt>
                <c:pt idx="50">
                  <c:v>Gillam/Fox Lake (1,2)</c:v>
                </c:pt>
                <c:pt idx="51">
                  <c:v>Thick Por/Pik/Wab (s)</c:v>
                </c:pt>
                <c:pt idx="52">
                  <c:v>Norway House (1,2,t)</c:v>
                </c:pt>
                <c:pt idx="53">
                  <c:v>Sha/York/Split/War (s,2)</c:v>
                </c:pt>
                <c:pt idx="54">
                  <c:v>Nelson House (s,2)</c:v>
                </c:pt>
                <c:pt idx="56">
                  <c:v>Churchill (1,t)</c:v>
                </c:pt>
                <c:pt idx="58">
                  <c:v>F Flon/Snow L/Cran (1,t)</c:v>
                </c:pt>
                <c:pt idx="59">
                  <c:v>The Pas/OCN/Kelsey (1,2,t)</c:v>
                </c:pt>
                <c:pt idx="60">
                  <c:v>Nor-Man Other (1,t)</c:v>
                </c:pt>
              </c:strCache>
            </c:strRef>
          </c:cat>
          <c:val>
            <c:numRef>
              <c:f>'Ordered data'!$E$21:$E$81</c:f>
              <c:numCache>
                <c:ptCount val="61"/>
                <c:pt idx="0">
                  <c:v>0.6276503999999999</c:v>
                </c:pt>
                <c:pt idx="1">
                  <c:v>0.6276503999999999</c:v>
                </c:pt>
                <c:pt idx="2">
                  <c:v>0.6276503999999999</c:v>
                </c:pt>
                <c:pt idx="3">
                  <c:v>0.6276503999999999</c:v>
                </c:pt>
                <c:pt idx="5">
                  <c:v>0.6276503999999999</c:v>
                </c:pt>
                <c:pt idx="6">
                  <c:v>0.6276503999999999</c:v>
                </c:pt>
                <c:pt idx="7">
                  <c:v>0.6276503999999999</c:v>
                </c:pt>
                <c:pt idx="9">
                  <c:v>0.6276503999999999</c:v>
                </c:pt>
                <c:pt idx="10">
                  <c:v>0.6276503999999999</c:v>
                </c:pt>
                <c:pt idx="11">
                  <c:v>0.6276503999999999</c:v>
                </c:pt>
                <c:pt idx="13">
                  <c:v>0.6276503999999999</c:v>
                </c:pt>
                <c:pt idx="14">
                  <c:v>0.6276503999999999</c:v>
                </c:pt>
                <c:pt idx="15">
                  <c:v>0.6276503999999999</c:v>
                </c:pt>
                <c:pt idx="16">
                  <c:v>0.6276503999999999</c:v>
                </c:pt>
                <c:pt idx="17">
                  <c:v>0.6276503999999999</c:v>
                </c:pt>
                <c:pt idx="18">
                  <c:v>0.6276503999999999</c:v>
                </c:pt>
                <c:pt idx="19">
                  <c:v>0.6276503999999999</c:v>
                </c:pt>
                <c:pt idx="20">
                  <c:v>0.6276503999999999</c:v>
                </c:pt>
                <c:pt idx="22">
                  <c:v>0.6276503999999999</c:v>
                </c:pt>
                <c:pt idx="23">
                  <c:v>0.6276503999999999</c:v>
                </c:pt>
                <c:pt idx="24">
                  <c:v>0.6276503999999999</c:v>
                </c:pt>
                <c:pt idx="25">
                  <c:v>0.6276503999999999</c:v>
                </c:pt>
                <c:pt idx="27">
                  <c:v>0.6276503999999999</c:v>
                </c:pt>
                <c:pt idx="28">
                  <c:v>0.6276503999999999</c:v>
                </c:pt>
                <c:pt idx="29">
                  <c:v>0.6276503999999999</c:v>
                </c:pt>
                <c:pt idx="30">
                  <c:v>0.6276503999999999</c:v>
                </c:pt>
                <c:pt idx="32">
                  <c:v>0.6276503999999999</c:v>
                </c:pt>
                <c:pt idx="33">
                  <c:v>0.6276503999999999</c:v>
                </c:pt>
                <c:pt idx="34">
                  <c:v>0.6276503999999999</c:v>
                </c:pt>
                <c:pt idx="35">
                  <c:v>0.6276503999999999</c:v>
                </c:pt>
                <c:pt idx="37">
                  <c:v>0.6276503999999999</c:v>
                </c:pt>
                <c:pt idx="38">
                  <c:v>0.6276503999999999</c:v>
                </c:pt>
                <c:pt idx="39">
                  <c:v>0.6276503999999999</c:v>
                </c:pt>
                <c:pt idx="40">
                  <c:v>0.6276503999999999</c:v>
                </c:pt>
                <c:pt idx="41">
                  <c:v>0.6276503999999999</c:v>
                </c:pt>
                <c:pt idx="42">
                  <c:v>0.6276503999999999</c:v>
                </c:pt>
                <c:pt idx="44">
                  <c:v>0.6276503999999999</c:v>
                </c:pt>
                <c:pt idx="45">
                  <c:v>0.6276503999999999</c:v>
                </c:pt>
                <c:pt idx="46">
                  <c:v>0.6276503999999999</c:v>
                </c:pt>
                <c:pt idx="47">
                  <c:v>0.6276503999999999</c:v>
                </c:pt>
                <c:pt idx="48">
                  <c:v>0.6276503999999999</c:v>
                </c:pt>
                <c:pt idx="49">
                  <c:v>0.6276503999999999</c:v>
                </c:pt>
                <c:pt idx="50">
                  <c:v>0.6276503999999999</c:v>
                </c:pt>
                <c:pt idx="51">
                  <c:v>0.6276503999999999</c:v>
                </c:pt>
                <c:pt idx="52">
                  <c:v>0.6276503999999999</c:v>
                </c:pt>
                <c:pt idx="53">
                  <c:v>0.6276503999999999</c:v>
                </c:pt>
                <c:pt idx="54">
                  <c:v>0.6276503999999999</c:v>
                </c:pt>
                <c:pt idx="56">
                  <c:v>0.6276503999999999</c:v>
                </c:pt>
                <c:pt idx="58">
                  <c:v>0.6276503999999999</c:v>
                </c:pt>
                <c:pt idx="59">
                  <c:v>0.6276503999999999</c:v>
                </c:pt>
                <c:pt idx="60">
                  <c:v>0.6276503999999999</c:v>
                </c:pt>
              </c:numCache>
            </c:numRef>
          </c:val>
        </c:ser>
        <c:gapWidth val="30"/>
        <c:axId val="44034044"/>
        <c:axId val="60762077"/>
      </c:barChart>
      <c:catAx>
        <c:axId val="44034044"/>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60762077"/>
        <c:crosses val="autoZero"/>
        <c:auto val="0"/>
        <c:lblOffset val="100"/>
        <c:noMultiLvlLbl val="0"/>
      </c:catAx>
      <c:valAx>
        <c:axId val="60762077"/>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403404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9"/>
          <c:y val="0.059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4.7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0.05875</cdr:y>
    </cdr:from>
    <cdr:to>
      <cdr:x>0.94</cdr:x>
      <cdr:y>0.09625</cdr:y>
    </cdr:to>
    <cdr:sp>
      <cdr:nvSpPr>
        <cdr:cNvPr id="1" name="TextBox 1"/>
        <cdr:cNvSpPr txBox="1">
          <a:spLocks noChangeArrowheads="1"/>
        </cdr:cNvSpPr>
      </cdr:nvSpPr>
      <cdr:spPr>
        <a:xfrm>
          <a:off x="809625" y="276225"/>
          <a:ext cx="455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Age-adjusted percentage of women age 50-69 receiving at least one mammogram in two years</a:t>
          </a:r>
        </a:p>
      </cdr:txBody>
    </cdr:sp>
  </cdr:relSizeAnchor>
  <cdr:relSizeAnchor xmlns:cdr="http://schemas.openxmlformats.org/drawingml/2006/chartDrawing">
    <cdr:from>
      <cdr:x>0.19875</cdr:x>
      <cdr:y>0.8865</cdr:y>
    </cdr:from>
    <cdr:to>
      <cdr:x>0.9795</cdr:x>
      <cdr:y>1</cdr:y>
    </cdr:to>
    <cdr:sp>
      <cdr:nvSpPr>
        <cdr:cNvPr id="2" name="TextBox 2"/>
        <cdr:cNvSpPr txBox="1">
          <a:spLocks noChangeArrowheads="1"/>
        </cdr:cNvSpPr>
      </cdr:nvSpPr>
      <cdr:spPr>
        <a:xfrm>
          <a:off x="1133475" y="4238625"/>
          <a:ext cx="4457700" cy="542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791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0.02925</cdr:y>
    </cdr:from>
    <cdr:to>
      <cdr:x>0.997</cdr:x>
      <cdr:y>0.04775</cdr:y>
    </cdr:to>
    <cdr:sp>
      <cdr:nvSpPr>
        <cdr:cNvPr id="1" name="TextBox 2"/>
        <cdr:cNvSpPr txBox="1">
          <a:spLocks noChangeArrowheads="1"/>
        </cdr:cNvSpPr>
      </cdr:nvSpPr>
      <cdr:spPr>
        <a:xfrm>
          <a:off x="885825" y="238125"/>
          <a:ext cx="48006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Age-adjusted percentage of women age 50-69 receiving at least one mammogram in two years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80" sqref="A80"/>
    </sheetView>
  </sheetViews>
  <sheetFormatPr defaultColWidth="9.140625" defaultRowHeight="12.75"/>
  <cols>
    <col min="1" max="1" width="22.28125" style="0" customWidth="1"/>
    <col min="2" max="2" width="9.140625" style="10" customWidth="1"/>
    <col min="3" max="4" width="9.140625" style="11" customWidth="1"/>
    <col min="5" max="5" width="9.140625" style="10" customWidth="1"/>
    <col min="6" max="6" width="9.57421875" style="7" customWidth="1"/>
    <col min="7" max="8" width="9.140625" style="15" customWidth="1"/>
    <col min="9" max="9" width="6.7109375" style="7" customWidth="1"/>
    <col min="10" max="10" width="9.140625" style="15" customWidth="1"/>
    <col min="11" max="12" width="9.140625" style="5" customWidth="1"/>
    <col min="13" max="13" width="9.140625" style="21" customWidth="1"/>
    <col min="14" max="14" width="9.140625" style="18" customWidth="1"/>
    <col min="15" max="15" width="9.140625" style="15" customWidth="1"/>
    <col min="16" max="16" width="11.7109375" style="5" customWidth="1"/>
    <col min="17" max="17" width="10.140625" style="0" customWidth="1"/>
    <col min="18" max="18" width="10.00390625" style="15" customWidth="1"/>
    <col min="19" max="19" width="9.57421875" style="15" customWidth="1"/>
    <col min="20" max="20" width="9.421875" style="7" customWidth="1"/>
    <col min="21" max="21" width="9.28125" style="15" customWidth="1"/>
    <col min="22" max="23" width="9.28125" style="5" customWidth="1"/>
    <col min="24" max="24" width="9.140625" style="3" customWidth="1"/>
    <col min="25" max="25" width="9.140625" style="19" customWidth="1"/>
    <col min="26" max="26" width="9.140625" style="15" customWidth="1"/>
  </cols>
  <sheetData>
    <row r="1" spans="2:26" ht="12.75">
      <c r="B1" s="22" t="s">
        <v>218</v>
      </c>
      <c r="C1" s="11" t="s">
        <v>153</v>
      </c>
      <c r="D1" s="11" t="s">
        <v>153</v>
      </c>
      <c r="E1" s="22" t="s">
        <v>220</v>
      </c>
      <c r="F1" s="6" t="s">
        <v>218</v>
      </c>
      <c r="G1" s="14" t="s">
        <v>218</v>
      </c>
      <c r="H1" s="14" t="s">
        <v>218</v>
      </c>
      <c r="I1" s="6" t="s">
        <v>218</v>
      </c>
      <c r="J1" s="14" t="s">
        <v>218</v>
      </c>
      <c r="K1" s="4" t="s">
        <v>218</v>
      </c>
      <c r="L1" s="4" t="s">
        <v>218</v>
      </c>
      <c r="M1" s="9" t="s">
        <v>218</v>
      </c>
      <c r="N1" s="16" t="s">
        <v>218</v>
      </c>
      <c r="O1" s="14" t="s">
        <v>218</v>
      </c>
      <c r="Q1" s="6" t="s">
        <v>220</v>
      </c>
      <c r="R1" s="14" t="s">
        <v>220</v>
      </c>
      <c r="S1" s="14" t="s">
        <v>220</v>
      </c>
      <c r="T1" s="6" t="s">
        <v>220</v>
      </c>
      <c r="U1" s="14" t="s">
        <v>220</v>
      </c>
      <c r="V1" s="4" t="s">
        <v>220</v>
      </c>
      <c r="W1" s="4" t="s">
        <v>220</v>
      </c>
      <c r="X1" s="9" t="s">
        <v>220</v>
      </c>
      <c r="Y1" s="16" t="s">
        <v>220</v>
      </c>
      <c r="Z1" s="14" t="s">
        <v>220</v>
      </c>
    </row>
    <row r="2" spans="3:26" ht="12.75">
      <c r="C2" s="12"/>
      <c r="D2" s="12"/>
      <c r="F2" s="6" t="str">
        <f>'mammography.2fivefinal'!F2</f>
        <v>pop</v>
      </c>
      <c r="G2" s="14" t="str">
        <f>'mammography.2fivefinal'!G2</f>
        <v>ld_mam Lower CI (99.5) Direct Rate</v>
      </c>
      <c r="H2" s="14" t="str">
        <f>'mammography.2fivefinal'!I2</f>
        <v>ud_mam Upper CI (99.5) Direct Rate</v>
      </c>
      <c r="I2" s="6" t="str">
        <f>'mammography.2fivefinal'!J2</f>
        <v>o_mam Total of observed</v>
      </c>
      <c r="J2" s="14" t="str">
        <f>'mammography.2fivefinal'!K2</f>
        <v>c_mam Crude Rate</v>
      </c>
      <c r="K2" s="4" t="str">
        <f>'mammography.2fivefinal'!L2</f>
        <v>t2</v>
      </c>
      <c r="L2" s="4" t="str">
        <f>'mammography.2fivefinal'!M2</f>
        <v>prob</v>
      </c>
      <c r="M2" s="8" t="str">
        <f>'mammography.2fivefinal'!N2</f>
        <v>signif</v>
      </c>
      <c r="N2" s="17" t="str">
        <f>'mammography.2fivefinal'!O2</f>
        <v>sig hi?</v>
      </c>
      <c r="O2" s="14" t="str">
        <f>'mammography.2fivefinal'!P2</f>
        <v>sig lo?</v>
      </c>
      <c r="P2" s="4"/>
      <c r="Q2" s="2" t="s">
        <v>4</v>
      </c>
      <c r="R2" s="14" t="s">
        <v>212</v>
      </c>
      <c r="S2" s="14" t="s">
        <v>213</v>
      </c>
      <c r="T2" s="6" t="s">
        <v>149</v>
      </c>
      <c r="U2" s="14" t="s">
        <v>150</v>
      </c>
      <c r="V2" s="4" t="s">
        <v>5</v>
      </c>
      <c r="W2" s="4" t="s">
        <v>6</v>
      </c>
      <c r="X2" s="8" t="s">
        <v>7</v>
      </c>
      <c r="Y2" s="19" t="s">
        <v>136</v>
      </c>
      <c r="Z2" s="15" t="s">
        <v>137</v>
      </c>
    </row>
    <row r="3" spans="2:5" ht="12.75">
      <c r="B3" s="22" t="s">
        <v>219</v>
      </c>
      <c r="C3" s="13" t="s">
        <v>222</v>
      </c>
      <c r="D3" s="11" t="s">
        <v>223</v>
      </c>
      <c r="E3" s="22" t="s">
        <v>221</v>
      </c>
    </row>
    <row r="4" spans="1:26" ht="12.75">
      <c r="A4" t="s">
        <v>154</v>
      </c>
      <c r="B4" s="10">
        <f aca="true" t="shared" si="0" ref="B4:B14">C$19</f>
        <v>0.4999976</v>
      </c>
      <c r="C4" s="11">
        <f>'mammography.2fivefinal'!H3</f>
        <v>0.4438531</v>
      </c>
      <c r="D4" s="11">
        <f>'mammography.2fivefinal'!H69</f>
        <v>0.6720103000000001</v>
      </c>
      <c r="E4" s="10">
        <f>D$19</f>
        <v>0.6276503999999999</v>
      </c>
      <c r="F4" s="7">
        <f>'mammography.2fivefinal'!F3</f>
        <v>3845</v>
      </c>
      <c r="G4" s="15">
        <f>'mammography.2fivefinal'!G3</f>
        <v>0.4237311</v>
      </c>
      <c r="H4" s="15">
        <f>'mammography.2fivefinal'!I3</f>
        <v>0.4649307</v>
      </c>
      <c r="I4" s="7">
        <f>'mammography.2fivefinal'!J3</f>
        <v>1708</v>
      </c>
      <c r="J4" s="15">
        <f>'mammography.2fivefinal'!K3</f>
        <v>0.4442133</v>
      </c>
      <c r="K4" s="5">
        <f>'mammography.2fivefinal'!L3</f>
        <v>293.8736</v>
      </c>
      <c r="L4" s="5">
        <f>'mammography.2fivefinal'!M3</f>
        <v>0</v>
      </c>
      <c r="M4" s="21" t="str">
        <f>'mammography.2fivefinal'!N3</f>
        <v>*</v>
      </c>
      <c r="N4" s="18">
        <f>'mammography.2fivefinal'!O3</f>
      </c>
      <c r="O4" s="15">
        <f>'mammography.2fivefinal'!P3</f>
        <v>0.03506690000000001</v>
      </c>
      <c r="Q4" s="7">
        <f>'mammography.2fivefinal'!F69</f>
        <v>4319</v>
      </c>
      <c r="R4" s="15">
        <f>'mammography.2fivefinal'!G69</f>
        <v>0.6537909</v>
      </c>
      <c r="S4" s="15">
        <f>'mammography.2fivefinal'!I69</f>
        <v>0.6907374</v>
      </c>
      <c r="T4" s="7">
        <f>'mammography.2fivefinal'!J69</f>
        <v>2917</v>
      </c>
      <c r="U4" s="15">
        <f>'mammography.2fivefinal'!K69</f>
        <v>0.6753878</v>
      </c>
      <c r="V4" s="5">
        <f>'mammography.2fivefinal'!L69</f>
        <v>293.8736</v>
      </c>
      <c r="W4" s="5">
        <f>'mammography.2fivefinal'!M69</f>
        <v>0</v>
      </c>
      <c r="X4" s="3" t="str">
        <f>'mammography.2fivefinal'!N69</f>
        <v>*</v>
      </c>
      <c r="Y4" s="18">
        <f>'mammography.2fivefinal'!O69</f>
        <v>0.02614050000000001</v>
      </c>
      <c r="Z4" s="15">
        <f>'mammography.2fivefinal'!P69</f>
      </c>
    </row>
    <row r="5" spans="1:26" ht="12.75">
      <c r="A5" t="s">
        <v>155</v>
      </c>
      <c r="B5" s="10">
        <f t="shared" si="0"/>
        <v>0.4999976</v>
      </c>
      <c r="C5" s="11">
        <f>'mammography.2fivefinal'!H4</f>
        <v>0.5348062</v>
      </c>
      <c r="D5" s="11">
        <f>'mammography.2fivefinal'!H70</f>
        <v>0.6996798</v>
      </c>
      <c r="E5" s="10">
        <f aca="true" t="shared" si="1" ref="E5:E80">D$19</f>
        <v>0.6276503999999999</v>
      </c>
      <c r="F5" s="7">
        <f>'mammography.2fivefinal'!F4</f>
        <v>3508</v>
      </c>
      <c r="G5" s="15">
        <f>'mammography.2fivefinal'!G4</f>
        <v>0.5133941999999999</v>
      </c>
      <c r="H5" s="15">
        <f>'mammography.2fivefinal'!I4</f>
        <v>0.5571113</v>
      </c>
      <c r="I5" s="7">
        <f>'mammography.2fivefinal'!J4</f>
        <v>1861</v>
      </c>
      <c r="J5" s="15">
        <f>'mammography.2fivefinal'!K4</f>
        <v>0.5305017000000001</v>
      </c>
      <c r="K5" s="5">
        <f>'mammography.2fivefinal'!L4</f>
        <v>158.127</v>
      </c>
      <c r="L5" s="5">
        <f>'mammography.2fivefinal'!M4</f>
        <v>0</v>
      </c>
      <c r="M5" s="21" t="str">
        <f>'mammography.2fivefinal'!N4</f>
        <v>*</v>
      </c>
      <c r="N5" s="18">
        <f>'mammography.2fivefinal'!O4</f>
        <v>0.013396599999999925</v>
      </c>
      <c r="O5" s="15">
        <f>'mammography.2fivefinal'!P4</f>
      </c>
      <c r="Q5" s="7">
        <f>'mammography.2fivefinal'!F70</f>
        <v>3579</v>
      </c>
      <c r="R5" s="15">
        <f>'mammography.2fivefinal'!G70</f>
        <v>0.6802306</v>
      </c>
      <c r="S5" s="15">
        <f>'mammography.2fivefinal'!I70</f>
        <v>0.7196852</v>
      </c>
      <c r="T5" s="7">
        <f>'mammography.2fivefinal'!J70</f>
        <v>2502</v>
      </c>
      <c r="U5" s="15">
        <f>'mammography.2fivefinal'!K70</f>
        <v>0.699078</v>
      </c>
      <c r="V5" s="5">
        <f>'mammography.2fivefinal'!L70</f>
        <v>158.127</v>
      </c>
      <c r="W5" s="5">
        <f>'mammography.2fivefinal'!M70</f>
        <v>0</v>
      </c>
      <c r="X5" s="3" t="str">
        <f>'mammography.2fivefinal'!N70</f>
        <v>*</v>
      </c>
      <c r="Y5" s="18">
        <f>'mammography.2fivefinal'!O70</f>
        <v>0.05258020000000008</v>
      </c>
      <c r="Z5" s="15">
        <f>'mammography.2fivefinal'!P70</f>
      </c>
    </row>
    <row r="6" spans="1:26" ht="12.75">
      <c r="A6" t="s">
        <v>156</v>
      </c>
      <c r="B6" s="10">
        <f t="shared" si="0"/>
        <v>0.4999976</v>
      </c>
      <c r="C6" s="11">
        <f>'mammography.2fivefinal'!H5</f>
        <v>0.6219802</v>
      </c>
      <c r="D6" s="11">
        <f>'mammography.2fivefinal'!H71</f>
        <v>0.7174878</v>
      </c>
      <c r="E6" s="10">
        <f t="shared" si="1"/>
        <v>0.6276503999999999</v>
      </c>
      <c r="F6" s="7">
        <f>'mammography.2fivefinal'!F5</f>
        <v>3987</v>
      </c>
      <c r="G6" s="15">
        <f>'mammography.2fivefinal'!G5</f>
        <v>0.6025549</v>
      </c>
      <c r="H6" s="15">
        <f>'mammography.2fivefinal'!I5</f>
        <v>0.6420319</v>
      </c>
      <c r="I6" s="7">
        <f>'mammography.2fivefinal'!J5</f>
        <v>2473</v>
      </c>
      <c r="J6" s="15">
        <f>'mammography.2fivefinal'!K5</f>
        <v>0.6202659</v>
      </c>
      <c r="K6" s="5">
        <f>'mammography.2fivefinal'!L5</f>
        <v>74.7417</v>
      </c>
      <c r="L6" s="5">
        <f>'mammography.2fivefinal'!M5</f>
        <v>0</v>
      </c>
      <c r="M6" s="21" t="str">
        <f>'mammography.2fivefinal'!N5</f>
        <v>*</v>
      </c>
      <c r="N6" s="18">
        <f>'mammography.2fivefinal'!O5</f>
        <v>0.10255730000000002</v>
      </c>
      <c r="O6" s="15">
        <f>'mammography.2fivefinal'!P5</f>
      </c>
      <c r="Q6" s="7">
        <f>'mammography.2fivefinal'!F71</f>
        <v>4352</v>
      </c>
      <c r="R6" s="15">
        <f>'mammography.2fivefinal'!G71</f>
        <v>0.7000598</v>
      </c>
      <c r="S6" s="15">
        <f>'mammography.2fivefinal'!I71</f>
        <v>0.7353497999999999</v>
      </c>
      <c r="T6" s="7">
        <f>'mammography.2fivefinal'!J71</f>
        <v>3130</v>
      </c>
      <c r="U6" s="15">
        <f>'mammography.2fivefinal'!K71</f>
        <v>0.7192096</v>
      </c>
      <c r="V6" s="5">
        <f>'mammography.2fivefinal'!L71</f>
        <v>74.7417</v>
      </c>
      <c r="W6" s="5">
        <f>'mammography.2fivefinal'!M71</f>
        <v>0</v>
      </c>
      <c r="X6" s="3" t="str">
        <f>'mammography.2fivefinal'!N71</f>
        <v>*</v>
      </c>
      <c r="Y6" s="18">
        <f>'mammography.2fivefinal'!O71</f>
        <v>0.07240940000000007</v>
      </c>
      <c r="Z6" s="15">
        <f>'mammography.2fivefinal'!P71</f>
      </c>
    </row>
    <row r="7" spans="1:26" ht="12.75">
      <c r="A7" t="s">
        <v>138</v>
      </c>
      <c r="B7" s="10">
        <f t="shared" si="0"/>
        <v>0.4999976</v>
      </c>
      <c r="C7" s="11">
        <f>'mammography.2fivefinal'!H6</f>
        <v>0.5309625</v>
      </c>
      <c r="D7" s="11">
        <f>'mammography.2fivefinal'!H72</f>
        <v>0.6578201</v>
      </c>
      <c r="E7" s="10">
        <f t="shared" si="1"/>
        <v>0.6276503999999999</v>
      </c>
      <c r="F7" s="7">
        <f>'mammography.2fivefinal'!F6</f>
        <v>7790</v>
      </c>
      <c r="G7" s="15">
        <f>'mammography.2fivefinal'!G6</f>
        <v>0.5165851</v>
      </c>
      <c r="H7" s="15">
        <f>'mammography.2fivefinal'!I6</f>
        <v>0.5457401</v>
      </c>
      <c r="I7" s="7">
        <f>'mammography.2fivefinal'!J6</f>
        <v>4127</v>
      </c>
      <c r="J7" s="15">
        <f>'mammography.2fivefinal'!K6</f>
        <v>0.5297818</v>
      </c>
      <c r="K7" s="5">
        <f>'mammography.2fivefinal'!L6</f>
        <v>216.5241</v>
      </c>
      <c r="L7" s="5">
        <f>'mammography.2fivefinal'!M6</f>
        <v>0</v>
      </c>
      <c r="M7" s="21" t="str">
        <f>'mammography.2fivefinal'!N6</f>
        <v>*</v>
      </c>
      <c r="N7" s="18">
        <f>'mammography.2fivefinal'!O6</f>
        <v>0.016587500000000033</v>
      </c>
      <c r="O7" s="15">
        <f>'mammography.2fivefinal'!P6</f>
      </c>
      <c r="Q7" s="7">
        <f>'mammography.2fivefinal'!F72</f>
        <v>8134</v>
      </c>
      <c r="R7" s="15">
        <f>'mammography.2fivefinal'!G72</f>
        <v>0.6443921</v>
      </c>
      <c r="S7" s="15">
        <f>'mammography.2fivefinal'!I72</f>
        <v>0.6715279000000001</v>
      </c>
      <c r="T7" s="7">
        <f>'mammography.2fivefinal'!J72</f>
        <v>5359</v>
      </c>
      <c r="U7" s="15">
        <f>'mammography.2fivefinal'!K72</f>
        <v>0.6588394</v>
      </c>
      <c r="V7" s="5">
        <f>'mammography.2fivefinal'!L72</f>
        <v>216.5241</v>
      </c>
      <c r="W7" s="5">
        <f>'mammography.2fivefinal'!M72</f>
        <v>0</v>
      </c>
      <c r="X7" s="3" t="str">
        <f>'mammography.2fivefinal'!N72</f>
        <v>*</v>
      </c>
      <c r="Y7" s="18">
        <f>'mammography.2fivefinal'!O72</f>
        <v>0.01674170000000008</v>
      </c>
      <c r="Z7" s="15">
        <f>'mammography.2fivefinal'!P72</f>
      </c>
    </row>
    <row r="8" spans="1:26" ht="12.75">
      <c r="A8" t="s">
        <v>157</v>
      </c>
      <c r="B8" s="10">
        <f t="shared" si="0"/>
        <v>0.4999976</v>
      </c>
      <c r="C8" s="11">
        <f>'mammography.2fivefinal'!H7</f>
        <v>0.5483132000000001</v>
      </c>
      <c r="D8" s="11">
        <f>'mammography.2fivefinal'!H73</f>
        <v>0.6776087</v>
      </c>
      <c r="E8" s="10">
        <f t="shared" si="1"/>
        <v>0.6276503999999999</v>
      </c>
      <c r="F8" s="7">
        <f>'mammography.2fivefinal'!F7</f>
        <v>3692</v>
      </c>
      <c r="G8" s="15">
        <f>'mammography.2fivefinal'!G7</f>
        <v>0.5275171000000001</v>
      </c>
      <c r="H8" s="15">
        <f>'mammography.2fivefinal'!I7</f>
        <v>0.5699292</v>
      </c>
      <c r="I8" s="7">
        <f>'mammography.2fivefinal'!J7</f>
        <v>2013</v>
      </c>
      <c r="J8" s="15">
        <f>'mammography.2fivefinal'!K7</f>
        <v>0.5452329</v>
      </c>
      <c r="K8" s="5">
        <f>'mammography.2fivefinal'!L7</f>
        <v>107.4327</v>
      </c>
      <c r="L8" s="5">
        <f>'mammography.2fivefinal'!M7</f>
        <v>0</v>
      </c>
      <c r="M8" s="21" t="str">
        <f>'mammography.2fivefinal'!N7</f>
        <v>*</v>
      </c>
      <c r="N8" s="18">
        <f>'mammography.2fivefinal'!O7</f>
        <v>0.027519500000000086</v>
      </c>
      <c r="O8" s="15">
        <f>'mammography.2fivefinal'!P7</f>
      </c>
      <c r="Q8" s="7">
        <f>'mammography.2fivefinal'!F73</f>
        <v>3788</v>
      </c>
      <c r="R8" s="15">
        <f>'mammography.2fivefinal'!G73</f>
        <v>0.6583219</v>
      </c>
      <c r="S8" s="15">
        <f>'mammography.2fivefinal'!I73</f>
        <v>0.6974605</v>
      </c>
      <c r="T8" s="7">
        <f>'mammography.2fivefinal'!J73</f>
        <v>2566</v>
      </c>
      <c r="U8" s="15">
        <f>'mammography.2fivefinal'!K73</f>
        <v>0.6774023</v>
      </c>
      <c r="V8" s="5">
        <f>'mammography.2fivefinal'!L73</f>
        <v>107.4327</v>
      </c>
      <c r="W8" s="5">
        <f>'mammography.2fivefinal'!M73</f>
        <v>0</v>
      </c>
      <c r="X8" s="3" t="str">
        <f>'mammography.2fivefinal'!N73</f>
        <v>*</v>
      </c>
      <c r="Y8" s="18">
        <f>'mammography.2fivefinal'!O73</f>
        <v>0.030671500000000074</v>
      </c>
      <c r="Z8" s="15">
        <f>'mammography.2fivefinal'!P73</f>
      </c>
    </row>
    <row r="9" spans="1:26" ht="12.75">
      <c r="A9" t="s">
        <v>158</v>
      </c>
      <c r="B9" s="10">
        <f t="shared" si="0"/>
        <v>0.4999976</v>
      </c>
      <c r="C9" s="11">
        <f>'mammography.2fivefinal'!H8</f>
        <v>0.29657</v>
      </c>
      <c r="D9" s="11">
        <f>'mammography.2fivefinal'!H74</f>
        <v>0.6559854</v>
      </c>
      <c r="E9" s="10">
        <f t="shared" si="1"/>
        <v>0.6276503999999999</v>
      </c>
      <c r="F9" s="7">
        <f>'mammography.2fivefinal'!F8</f>
        <v>4241</v>
      </c>
      <c r="G9" s="15">
        <f>'mammography.2fivefinal'!G8</f>
        <v>0.2789564</v>
      </c>
      <c r="H9" s="15">
        <f>'mammography.2fivefinal'!I8</f>
        <v>0.31529579999999996</v>
      </c>
      <c r="I9" s="7">
        <f>'mammography.2fivefinal'!J8</f>
        <v>1231</v>
      </c>
      <c r="J9" s="15">
        <f>'mammography.2fivefinal'!K8</f>
        <v>0.2902617</v>
      </c>
      <c r="K9" s="5">
        <f>'mammography.2fivefinal'!L8</f>
        <v>541.8504</v>
      </c>
      <c r="L9" s="5">
        <f>'mammography.2fivefinal'!M8</f>
        <v>0</v>
      </c>
      <c r="M9" s="21" t="str">
        <f>'mammography.2fivefinal'!N8</f>
        <v>*</v>
      </c>
      <c r="N9" s="18">
        <f>'mammography.2fivefinal'!O8</f>
      </c>
      <c r="O9" s="15">
        <f>'mammography.2fivefinal'!P8</f>
        <v>0.18470180000000003</v>
      </c>
      <c r="Q9" s="7">
        <f>'mammography.2fivefinal'!F74</f>
        <v>4285</v>
      </c>
      <c r="R9" s="15">
        <f>'mammography.2fivefinal'!G74</f>
        <v>0.6375675</v>
      </c>
      <c r="S9" s="15">
        <f>'mammography.2fivefinal'!I74</f>
        <v>0.6749355</v>
      </c>
      <c r="T9" s="7">
        <f>'mammography.2fivefinal'!J74</f>
        <v>2810</v>
      </c>
      <c r="U9" s="15">
        <f>'mammography.2fivefinal'!K74</f>
        <v>0.6557759999999999</v>
      </c>
      <c r="V9" s="5">
        <f>'mammography.2fivefinal'!L74</f>
        <v>541.8504</v>
      </c>
      <c r="W9" s="5">
        <f>'mammography.2fivefinal'!M74</f>
        <v>0</v>
      </c>
      <c r="X9" s="3" t="str">
        <f>'mammography.2fivefinal'!N74</f>
        <v>*</v>
      </c>
      <c r="Y9" s="18">
        <f>'mammography.2fivefinal'!O74</f>
        <v>0.009917100000000012</v>
      </c>
      <c r="Z9" s="15">
        <f>'mammography.2fivefinal'!P74</f>
      </c>
    </row>
    <row r="10" spans="1:26" ht="12.75">
      <c r="A10" t="s">
        <v>159</v>
      </c>
      <c r="B10" s="10">
        <f t="shared" si="0"/>
        <v>0.4999976</v>
      </c>
      <c r="C10" s="11">
        <f>'mammography.2fivefinal'!H9</f>
        <v>0.4975983</v>
      </c>
      <c r="D10" s="11">
        <f>'mammography.2fivefinal'!H75</f>
        <v>0.6702038</v>
      </c>
      <c r="E10" s="10">
        <f t="shared" si="1"/>
        <v>0.6276503999999999</v>
      </c>
      <c r="F10" s="7">
        <f>'mammography.2fivefinal'!F9</f>
        <v>6829</v>
      </c>
      <c r="G10" s="15">
        <f>'mammography.2fivefinal'!G9</f>
        <v>0.4822368</v>
      </c>
      <c r="H10" s="15">
        <f>'mammography.2fivefinal'!I9</f>
        <v>0.5134492</v>
      </c>
      <c r="I10" s="7">
        <f>'mammography.2fivefinal'!J9</f>
        <v>3402</v>
      </c>
      <c r="J10" s="15">
        <f>'mammography.2fivefinal'!K9</f>
        <v>0.4981696</v>
      </c>
      <c r="K10" s="5">
        <f>'mammography.2fivefinal'!L9</f>
        <v>334.7623</v>
      </c>
      <c r="L10" s="5">
        <f>'mammography.2fivefinal'!M9</f>
        <v>0</v>
      </c>
      <c r="M10" s="21" t="str">
        <f>'mammography.2fivefinal'!N9</f>
        <v>*</v>
      </c>
      <c r="N10" s="18">
        <f>'mammography.2fivefinal'!O9</f>
      </c>
      <c r="O10" s="15">
        <f>'mammography.2fivefinal'!P9</f>
      </c>
      <c r="Q10" s="7">
        <f>'mammography.2fivefinal'!F75</f>
        <v>7674</v>
      </c>
      <c r="R10" s="15">
        <f>'mammography.2fivefinal'!G75</f>
        <v>0.6564999</v>
      </c>
      <c r="S10" s="15">
        <f>'mammography.2fivefinal'!I75</f>
        <v>0.6841937</v>
      </c>
      <c r="T10" s="7">
        <f>'mammography.2fivefinal'!J75</f>
        <v>5150</v>
      </c>
      <c r="U10" s="15">
        <f>'mammography.2fivefinal'!K75</f>
        <v>0.6710972000000001</v>
      </c>
      <c r="V10" s="5">
        <f>'mammography.2fivefinal'!L75</f>
        <v>334.7623</v>
      </c>
      <c r="W10" s="5">
        <f>'mammography.2fivefinal'!M75</f>
        <v>0</v>
      </c>
      <c r="X10" s="3" t="str">
        <f>'mammography.2fivefinal'!N75</f>
        <v>*</v>
      </c>
      <c r="Y10" s="18">
        <f>'mammography.2fivefinal'!O75</f>
        <v>0.028849500000000083</v>
      </c>
      <c r="Z10" s="15">
        <f>'mammography.2fivefinal'!P75</f>
      </c>
    </row>
    <row r="11" spans="1:26" ht="12.75">
      <c r="A11" t="s">
        <v>160</v>
      </c>
      <c r="B11" s="10">
        <f t="shared" si="0"/>
        <v>0.4999976</v>
      </c>
      <c r="C11" s="11">
        <f>'mammography.2fivefinal'!H10</f>
        <v>0.422616</v>
      </c>
      <c r="D11" s="11">
        <f>'mammography.2fivefinal'!H76</f>
        <v>0.6915644999999999</v>
      </c>
      <c r="E11" s="10">
        <f t="shared" si="1"/>
        <v>0.6276503999999999</v>
      </c>
      <c r="F11" s="7">
        <f>'mammography.2fivefinal'!F10</f>
        <v>3339</v>
      </c>
      <c r="G11" s="15">
        <f>'mammography.2fivefinal'!G10</f>
        <v>0.4011716</v>
      </c>
      <c r="H11" s="15">
        <f>'mammography.2fivefinal'!I10</f>
        <v>0.4452066</v>
      </c>
      <c r="I11" s="7">
        <f>'mammography.2fivefinal'!J10</f>
        <v>1415</v>
      </c>
      <c r="J11" s="15">
        <f>'mammography.2fivefinal'!K10</f>
        <v>0.42377960000000003</v>
      </c>
      <c r="K11" s="5">
        <f>'mammography.2fivefinal'!L10</f>
        <v>335.2657</v>
      </c>
      <c r="L11" s="5">
        <f>'mammography.2fivefinal'!M10</f>
        <v>0</v>
      </c>
      <c r="M11" s="21" t="str">
        <f>'mammography.2fivefinal'!N10</f>
        <v>*</v>
      </c>
      <c r="N11" s="18">
        <f>'mammography.2fivefinal'!O10</f>
      </c>
      <c r="O11" s="15">
        <f>'mammography.2fivefinal'!P10</f>
        <v>0.05479099999999998</v>
      </c>
      <c r="Q11" s="7">
        <f>'mammography.2fivefinal'!F76</f>
        <v>3826</v>
      </c>
      <c r="R11" s="15">
        <f>'mammography.2fivefinal'!G76</f>
        <v>0.6725190999999999</v>
      </c>
      <c r="S11" s="15">
        <f>'mammography.2fivefinal'!I76</f>
        <v>0.7111493</v>
      </c>
      <c r="T11" s="7">
        <f>'mammography.2fivefinal'!J76</f>
        <v>2647</v>
      </c>
      <c r="U11" s="15">
        <f>'mammography.2fivefinal'!K76</f>
        <v>0.6918453</v>
      </c>
      <c r="V11" s="5">
        <f>'mammography.2fivefinal'!L76</f>
        <v>335.2657</v>
      </c>
      <c r="W11" s="5">
        <f>'mammography.2fivefinal'!M76</f>
        <v>0</v>
      </c>
      <c r="X11" s="3" t="str">
        <f>'mammography.2fivefinal'!N76</f>
        <v>*</v>
      </c>
      <c r="Y11" s="18">
        <f>'mammography.2fivefinal'!O76</f>
        <v>0.044868699999999984</v>
      </c>
      <c r="Z11" s="15">
        <f>'mammography.2fivefinal'!P76</f>
      </c>
    </row>
    <row r="12" spans="1:26" ht="12.75">
      <c r="A12" t="s">
        <v>161</v>
      </c>
      <c r="B12" s="10">
        <f t="shared" si="0"/>
        <v>0.4999976</v>
      </c>
      <c r="C12" s="11">
        <f>'mammography.2fivefinal'!H11</f>
        <v>0.0590597</v>
      </c>
      <c r="D12" s="11">
        <f>'mammography.2fivefinal'!H77</f>
        <v>0.49965719999999997</v>
      </c>
      <c r="E12" s="10">
        <f t="shared" si="1"/>
        <v>0.6276503999999999</v>
      </c>
      <c r="F12" s="7">
        <f>'mammography.2fivefinal'!F11</f>
        <v>1858</v>
      </c>
      <c r="G12" s="15">
        <f>'mammography.2fivefinal'!G11</f>
        <v>0.0463374</v>
      </c>
      <c r="H12" s="15">
        <f>'mammography.2fivefinal'!I11</f>
        <v>0.07527500000000001</v>
      </c>
      <c r="I12" s="7">
        <f>'mammography.2fivefinal'!J11</f>
        <v>119</v>
      </c>
      <c r="J12" s="15">
        <f>'mammography.2fivefinal'!K11</f>
        <v>0.06404739999999999</v>
      </c>
      <c r="K12" s="5">
        <f>'mammography.2fivefinal'!L11</f>
        <v>105.1933</v>
      </c>
      <c r="L12" s="5">
        <f>'mammography.2fivefinal'!M11</f>
        <v>0</v>
      </c>
      <c r="M12" s="21" t="str">
        <f>'mammography.2fivefinal'!N11</f>
        <v>*</v>
      </c>
      <c r="N12" s="18">
        <f>'mammography.2fivefinal'!O11</f>
      </c>
      <c r="O12" s="15">
        <f>'mammography.2fivefinal'!P11</f>
        <v>0.42472259999999995</v>
      </c>
      <c r="Q12" s="7">
        <f>'mammography.2fivefinal'!F77</f>
        <v>2283</v>
      </c>
      <c r="R12" s="15">
        <f>'mammography.2fivefinal'!G77</f>
        <v>0.4721939</v>
      </c>
      <c r="S12" s="15">
        <f>'mammography.2fivefinal'!I77</f>
        <v>0.5287178</v>
      </c>
      <c r="T12" s="7">
        <f>'mammography.2fivefinal'!J77</f>
        <v>1178</v>
      </c>
      <c r="U12" s="15">
        <f>'mammography.2fivefinal'!K77</f>
        <v>0.5159877</v>
      </c>
      <c r="V12" s="5">
        <f>'mammography.2fivefinal'!L77</f>
        <v>105.1933</v>
      </c>
      <c r="W12" s="5">
        <f>'mammography.2fivefinal'!M77</f>
        <v>0</v>
      </c>
      <c r="X12" s="3" t="str">
        <f>'mammography.2fivefinal'!N77</f>
        <v>*</v>
      </c>
      <c r="Y12" s="18">
        <f>'mammography.2fivefinal'!O77</f>
      </c>
      <c r="Z12" s="15">
        <f>'mammography.2fivefinal'!P77</f>
        <v>0.09893259999999993</v>
      </c>
    </row>
    <row r="13" spans="1:26" ht="12.75">
      <c r="A13" t="s">
        <v>139</v>
      </c>
      <c r="B13" s="10">
        <f t="shared" si="0"/>
        <v>0.4999976</v>
      </c>
      <c r="C13" s="11">
        <f>'mammography.2fivefinal'!H12</f>
        <v>0.22802719999999999</v>
      </c>
      <c r="D13" s="11">
        <f>'mammography.2fivefinal'!H78</f>
        <v>0.5092571</v>
      </c>
      <c r="E13" s="10">
        <f t="shared" si="1"/>
        <v>0.6276503999999999</v>
      </c>
      <c r="F13" s="7">
        <f>'mammography.2fivefinal'!F12</f>
        <v>65</v>
      </c>
      <c r="G13" s="15">
        <f>'mammography.2fivefinal'!G12</f>
        <v>0.1251888</v>
      </c>
      <c r="H13" s="15">
        <f>'mammography.2fivefinal'!I12</f>
        <v>0.4153438</v>
      </c>
      <c r="I13" s="7">
        <f>'mammography.2fivefinal'!J12</f>
        <v>15</v>
      </c>
      <c r="J13" s="15">
        <f>'mammography.2fivefinal'!K12</f>
        <v>0.2307692</v>
      </c>
      <c r="K13" s="5">
        <f>'mammography.2fivefinal'!L12</f>
        <v>4.8711</v>
      </c>
      <c r="L13" s="5">
        <f>'mammography.2fivefinal'!M12</f>
        <v>0.027309716</v>
      </c>
      <c r="M13" s="21" t="str">
        <f>'mammography.2fivefinal'!N12</f>
        <v>*</v>
      </c>
      <c r="N13" s="18">
        <f>'mammography.2fivefinal'!O12</f>
      </c>
      <c r="O13" s="15">
        <f>'mammography.2fivefinal'!P12</f>
        <v>0.0846538</v>
      </c>
      <c r="Q13" s="7">
        <f>'mammography.2fivefinal'!F78</f>
        <v>73</v>
      </c>
      <c r="R13" s="15">
        <f>'mammography.2fivefinal'!G78</f>
        <v>0.368755</v>
      </c>
      <c r="S13" s="15">
        <f>'mammography.2fivefinal'!I78</f>
        <v>0.7032929</v>
      </c>
      <c r="T13" s="7">
        <f>'mammography.2fivefinal'!J78</f>
        <v>36</v>
      </c>
      <c r="U13" s="15">
        <f>'mammography.2fivefinal'!K78</f>
        <v>0.4931507</v>
      </c>
      <c r="V13" s="5">
        <f>'mammography.2fivefinal'!L78</f>
        <v>4.8711</v>
      </c>
      <c r="W13" s="5">
        <f>'mammography.2fivefinal'!M78</f>
        <v>0.027309716</v>
      </c>
      <c r="X13" s="3" t="str">
        <f>'mammography.2fivefinal'!N78</f>
        <v>*</v>
      </c>
      <c r="Y13" s="18">
        <f>'mammography.2fivefinal'!O78</f>
      </c>
      <c r="Z13" s="15">
        <f>'mammography.2fivefinal'!P78</f>
      </c>
    </row>
    <row r="14" spans="1:26" ht="12.75">
      <c r="A14" t="s">
        <v>162</v>
      </c>
      <c r="B14" s="10">
        <f t="shared" si="0"/>
        <v>0.4999976</v>
      </c>
      <c r="C14" s="11">
        <f>'mammography.2fivefinal'!H13</f>
        <v>0.47734160000000003</v>
      </c>
      <c r="D14" s="11">
        <f>'mammography.2fivefinal'!H79</f>
        <v>0.6070002</v>
      </c>
      <c r="E14" s="10">
        <f t="shared" si="1"/>
        <v>0.6276503999999999</v>
      </c>
      <c r="F14" s="7">
        <f>'mammography.2fivefinal'!F13</f>
        <v>1630</v>
      </c>
      <c r="G14" s="15">
        <f>'mammography.2fivefinal'!G13</f>
        <v>0.4464203</v>
      </c>
      <c r="H14" s="15">
        <f>'mammography.2fivefinal'!I13</f>
        <v>0.5104046</v>
      </c>
      <c r="I14" s="7">
        <f>'mammography.2fivefinal'!J13</f>
        <v>788</v>
      </c>
      <c r="J14" s="15">
        <f>'mammography.2fivefinal'!K13</f>
        <v>0.4834356</v>
      </c>
      <c r="K14" s="5">
        <f>'mammography.2fivefinal'!L13</f>
        <v>44.8462</v>
      </c>
      <c r="L14" s="5">
        <f>'mammography.2fivefinal'!M13</f>
        <v>2.131317E-11</v>
      </c>
      <c r="M14" s="21" t="str">
        <f>'mammography.2fivefinal'!N13</f>
        <v>*</v>
      </c>
      <c r="N14" s="18">
        <f>'mammography.2fivefinal'!O13</f>
      </c>
      <c r="O14" s="15">
        <f>'mammography.2fivefinal'!P13</f>
      </c>
      <c r="Q14" s="7">
        <f>'mammography.2fivefinal'!F79</f>
        <v>1793</v>
      </c>
      <c r="R14" s="15">
        <f>'mammography.2fivefinal'!G79</f>
        <v>0.5773425</v>
      </c>
      <c r="S14" s="15">
        <f>'mammography.2fivefinal'!I79</f>
        <v>0.6381813</v>
      </c>
      <c r="T14" s="7">
        <f>'mammography.2fivefinal'!J79</f>
        <v>1102</v>
      </c>
      <c r="U14" s="15">
        <f>'mammography.2fivefinal'!K79</f>
        <v>0.6146124</v>
      </c>
      <c r="V14" s="5">
        <f>'mammography.2fivefinal'!L79</f>
        <v>44.8462</v>
      </c>
      <c r="W14" s="5">
        <f>'mammography.2fivefinal'!M79</f>
        <v>2.131317E-11</v>
      </c>
      <c r="X14" s="3" t="str">
        <f>'mammography.2fivefinal'!N79</f>
        <v>*</v>
      </c>
      <c r="Y14" s="18">
        <f>'mammography.2fivefinal'!O79</f>
      </c>
      <c r="Z14" s="15">
        <f>'mammography.2fivefinal'!P79</f>
      </c>
    </row>
    <row r="15" spans="1:25" ht="12.75">
      <c r="Q15" s="7"/>
      <c r="Y15" s="18"/>
    </row>
    <row r="16" spans="1:26" ht="12.75">
      <c r="A16" t="s">
        <v>163</v>
      </c>
      <c r="B16" s="10">
        <f>C$19</f>
        <v>0.4999976</v>
      </c>
      <c r="C16" s="11">
        <f>'mammography.2fivefinal'!H14</f>
        <v>0.4753458</v>
      </c>
      <c r="D16" s="11">
        <f>'mammography.2fivefinal'!H80</f>
        <v>0.6721367</v>
      </c>
      <c r="E16" s="10">
        <f t="shared" si="1"/>
        <v>0.6276503999999999</v>
      </c>
      <c r="F16" s="7">
        <f>'mammography.2fivefinal'!F14</f>
        <v>33244</v>
      </c>
      <c r="G16" s="15">
        <f>'mammography.2fivefinal'!G14</f>
        <v>0.46834190000000003</v>
      </c>
      <c r="H16" s="15">
        <f>'mammography.2fivefinal'!I14</f>
        <v>0.4824544</v>
      </c>
      <c r="I16" s="7">
        <f>'mammography.2fivefinal'!J14</f>
        <v>15757</v>
      </c>
      <c r="J16" s="15">
        <f>'mammography.2fivefinal'!K14</f>
        <v>0.4739803</v>
      </c>
      <c r="K16" s="5">
        <f>'mammography.2fivefinal'!L14</f>
        <v>1979.8328</v>
      </c>
      <c r="L16" s="5">
        <f>'mammography.2fivefinal'!M14</f>
        <v>0</v>
      </c>
      <c r="M16" s="21" t="str">
        <f>'mammography.2fivefinal'!N14</f>
        <v>*</v>
      </c>
      <c r="N16" s="18">
        <f>'mammography.2fivefinal'!O14</f>
      </c>
      <c r="O16" s="15">
        <f>'mammography.2fivefinal'!P14</f>
        <v>0.01754319999999998</v>
      </c>
      <c r="Q16" s="7">
        <f>'mammography.2fivefinal'!F80</f>
        <v>35605</v>
      </c>
      <c r="R16" s="15">
        <f>'mammography.2fivefinal'!G80</f>
        <v>0.6657573999999999</v>
      </c>
      <c r="S16" s="15">
        <f>'mammography.2fivefinal'!I80</f>
        <v>0.6785770999999999</v>
      </c>
      <c r="T16" s="7">
        <f>'mammography.2fivefinal'!J80</f>
        <v>23951</v>
      </c>
      <c r="U16" s="15">
        <f>'mammography.2fivefinal'!K80</f>
        <v>0.6726864</v>
      </c>
      <c r="V16" s="5">
        <f>'mammography.2fivefinal'!L80</f>
        <v>1979.8328</v>
      </c>
      <c r="W16" s="5">
        <f>'mammography.2fivefinal'!M80</f>
        <v>0</v>
      </c>
      <c r="X16" s="3" t="str">
        <f>'mammography.2fivefinal'!N80</f>
        <v>*</v>
      </c>
      <c r="Y16" s="18">
        <f>'mammography.2fivefinal'!O80</f>
        <v>0.038107</v>
      </c>
      <c r="Z16" s="15">
        <f>'mammography.2fivefinal'!P80</f>
      </c>
    </row>
    <row r="17" spans="1:26" ht="12.75">
      <c r="A17" t="s">
        <v>140</v>
      </c>
      <c r="B17" s="10">
        <f>C$19</f>
        <v>0.4999976</v>
      </c>
      <c r="C17" s="11">
        <f>'mammography.2fivefinal'!H15</f>
        <v>0.25754109999999997</v>
      </c>
      <c r="D17" s="11">
        <f>'mammography.2fivefinal'!H81</f>
        <v>0.547412</v>
      </c>
      <c r="E17" s="10">
        <f t="shared" si="1"/>
        <v>0.6276503999999999</v>
      </c>
      <c r="F17" s="7">
        <f>'mammography.2fivefinal'!F15</f>
        <v>3553</v>
      </c>
      <c r="G17" s="15">
        <f>'mammography.2fivefinal'!G15</f>
        <v>0.2388269</v>
      </c>
      <c r="H17" s="15">
        <f>'mammography.2fivefinal'!I15</f>
        <v>0.2777216</v>
      </c>
      <c r="I17" s="7">
        <f>'mammography.2fivefinal'!J15</f>
        <v>922</v>
      </c>
      <c r="J17" s="15">
        <f>'mammography.2fivefinal'!K15</f>
        <v>0.25949900000000004</v>
      </c>
      <c r="K17" s="5">
        <f>'mammography.2fivefinal'!L15</f>
        <v>311.5881</v>
      </c>
      <c r="L17" s="5">
        <f>'mammography.2fivefinal'!M15</f>
        <v>0</v>
      </c>
      <c r="M17" s="21" t="str">
        <f>'mammography.2fivefinal'!N15</f>
        <v>*</v>
      </c>
      <c r="N17" s="18">
        <f>'mammography.2fivefinal'!O15</f>
      </c>
      <c r="O17" s="15">
        <f>'mammography.2fivefinal'!P15</f>
        <v>0.22227599999999997</v>
      </c>
      <c r="Q17" s="7">
        <f>'mammography.2fivefinal'!F81</f>
        <v>4149</v>
      </c>
      <c r="R17" s="15">
        <f>'mammography.2fivefinal'!G81</f>
        <v>0.5271678000000001</v>
      </c>
      <c r="S17" s="15">
        <f>'mammography.2fivefinal'!I81</f>
        <v>0.5684336</v>
      </c>
      <c r="T17" s="7">
        <f>'mammography.2fivefinal'!J81</f>
        <v>2316</v>
      </c>
      <c r="U17" s="15">
        <f>'mammography.2fivefinal'!K81</f>
        <v>0.5582068</v>
      </c>
      <c r="V17" s="5">
        <f>'mammography.2fivefinal'!L81</f>
        <v>311.5881</v>
      </c>
      <c r="W17" s="5">
        <f>'mammography.2fivefinal'!M81</f>
        <v>0</v>
      </c>
      <c r="X17" s="3" t="str">
        <f>'mammography.2fivefinal'!N81</f>
        <v>*</v>
      </c>
      <c r="Y17" s="18">
        <f>'mammography.2fivefinal'!O81</f>
      </c>
      <c r="Z17" s="15">
        <f>'mammography.2fivefinal'!P81</f>
        <v>0.05921679999999996</v>
      </c>
    </row>
    <row r="18" spans="1:26" ht="12.75">
      <c r="A18" t="s">
        <v>164</v>
      </c>
      <c r="B18" s="10">
        <f>C$19</f>
        <v>0.4999976</v>
      </c>
      <c r="C18" s="11">
        <f>'mammography.2fivefinal'!H16</f>
        <v>0.5211458999999999</v>
      </c>
      <c r="D18" s="11">
        <f>'mammography.2fivefinal'!H82</f>
        <v>0.6009450000000001</v>
      </c>
      <c r="E18" s="10">
        <f t="shared" si="1"/>
        <v>0.6276503999999999</v>
      </c>
      <c r="F18" s="7">
        <f>'mammography.2fivefinal'!F16</f>
        <v>57266</v>
      </c>
      <c r="G18" s="15">
        <f>'mammography.2fivefinal'!G16</f>
        <v>0.5158083</v>
      </c>
      <c r="H18" s="15">
        <f>'mammography.2fivefinal'!I16</f>
        <v>0.5265386999999999</v>
      </c>
      <c r="I18" s="7">
        <f>'mammography.2fivefinal'!J16</f>
        <v>29786</v>
      </c>
      <c r="J18" s="15">
        <f>'mammography.2fivefinal'!K16</f>
        <v>0.5201341</v>
      </c>
      <c r="K18" s="5">
        <f>'mammography.2fivefinal'!L16</f>
        <v>669.806</v>
      </c>
      <c r="L18" s="5">
        <f>'mammography.2fivefinal'!M16</f>
        <v>0</v>
      </c>
      <c r="M18" s="21" t="str">
        <f>'mammography.2fivefinal'!N16</f>
        <v>*</v>
      </c>
      <c r="N18" s="18">
        <f>'mammography.2fivefinal'!O16</f>
        <v>0.01581070000000001</v>
      </c>
      <c r="O18" s="15">
        <f>'mammography.2fivefinal'!P16</f>
      </c>
      <c r="Q18" s="7">
        <f>'mammography.2fivefinal'!F82</f>
        <v>62130</v>
      </c>
      <c r="R18" s="15">
        <f>'mammography.2fivefinal'!G82</f>
        <v>0.5958845</v>
      </c>
      <c r="S18" s="15">
        <f>'mammography.2fivefinal'!I82</f>
        <v>0.6060485</v>
      </c>
      <c r="T18" s="7">
        <f>'mammography.2fivefinal'!J82</f>
        <v>37395</v>
      </c>
      <c r="U18" s="15">
        <f>'mammography.2fivefinal'!K82</f>
        <v>0.6018831</v>
      </c>
      <c r="V18" s="5">
        <f>'mammography.2fivefinal'!L82</f>
        <v>669.806</v>
      </c>
      <c r="W18" s="5">
        <f>'mammography.2fivefinal'!M82</f>
        <v>0</v>
      </c>
      <c r="X18" s="3" t="str">
        <f>'mammography.2fivefinal'!N82</f>
        <v>*</v>
      </c>
      <c r="Y18" s="18">
        <f>'mammography.2fivefinal'!O82</f>
      </c>
      <c r="Z18" s="15">
        <f>'mammography.2fivefinal'!P82</f>
        <v>0.02160189999999995</v>
      </c>
    </row>
    <row r="19" spans="1:26" ht="12.75">
      <c r="A19" t="s">
        <v>141</v>
      </c>
      <c r="B19" s="10">
        <f>C$19</f>
        <v>0.4999976</v>
      </c>
      <c r="C19" s="11">
        <f>'mammography.2fivefinal'!H17</f>
        <v>0.4999976</v>
      </c>
      <c r="D19" s="11">
        <f>'mammography.2fivefinal'!H83</f>
        <v>0.6276503999999999</v>
      </c>
      <c r="E19" s="10">
        <f t="shared" si="1"/>
        <v>0.6276503999999999</v>
      </c>
      <c r="F19" s="7">
        <f>'mammography.2fivefinal'!F17</f>
        <v>98050</v>
      </c>
      <c r="G19" s="15">
        <f>'mammography.2fivefinal'!G17</f>
        <v>0.4959074</v>
      </c>
      <c r="H19" s="15">
        <f>'mammography.2fivefinal'!I17</f>
        <v>0.5041215</v>
      </c>
      <c r="I19" s="7">
        <f>'mammography.2fivefinal'!J17</f>
        <v>48938</v>
      </c>
      <c r="J19" s="15">
        <f>'mammography.2fivefinal'!K17</f>
        <v>0.4991127</v>
      </c>
      <c r="K19" s="5">
        <f>'mammography.2fivefinal'!L17</f>
        <v>2718.2726</v>
      </c>
      <c r="L19" s="5">
        <f>'mammography.2fivefinal'!M17</f>
        <v>0</v>
      </c>
      <c r="M19" s="21" t="str">
        <f>'mammography.2fivefinal'!N17</f>
        <v>*</v>
      </c>
      <c r="N19" s="18">
        <f>'mammography.2fivefinal'!O17</f>
      </c>
      <c r="O19" s="15">
        <f>'mammography.2fivefinal'!P17</f>
      </c>
      <c r="Q19" s="7">
        <f>'mammography.2fivefinal'!F83</f>
        <v>106236</v>
      </c>
      <c r="R19" s="15">
        <f>'mammography.2fivefinal'!G83</f>
        <v>0.6238305000000001</v>
      </c>
      <c r="S19" s="15">
        <f>'mammography.2fivefinal'!I83</f>
        <v>0.6314938</v>
      </c>
      <c r="T19" s="7">
        <f>'mammography.2fivefinal'!J83</f>
        <v>66792</v>
      </c>
      <c r="U19" s="15">
        <f>'mammography.2fivefinal'!K83</f>
        <v>0.6287134</v>
      </c>
      <c r="V19" s="5">
        <f>'mammography.2fivefinal'!L83</f>
        <v>2718.2726</v>
      </c>
      <c r="W19" s="5">
        <f>'mammography.2fivefinal'!M83</f>
        <v>0</v>
      </c>
      <c r="X19" s="3" t="str">
        <f>'mammography.2fivefinal'!N83</f>
        <v>*</v>
      </c>
      <c r="Y19" s="18">
        <f>'mammography.2fivefinal'!O83</f>
      </c>
      <c r="Z19" s="15">
        <f>'mammography.2fivefinal'!P83</f>
      </c>
    </row>
    <row r="20" spans="2:25" ht="12.75">
      <c r="B20" s="22" t="s">
        <v>219</v>
      </c>
      <c r="C20" s="13" t="s">
        <v>222</v>
      </c>
      <c r="D20" s="11" t="s">
        <v>223</v>
      </c>
      <c r="E20" s="22" t="s">
        <v>221</v>
      </c>
      <c r="Q20" s="7"/>
      <c r="Y20" s="18"/>
    </row>
    <row r="21" spans="1:26" ht="12.75">
      <c r="A21" t="s">
        <v>165</v>
      </c>
      <c r="B21" s="10">
        <f>C$19</f>
        <v>0.4999976</v>
      </c>
      <c r="C21" s="11">
        <f>'mammography.2fivefinal'!H18</f>
        <v>0.49457389999999996</v>
      </c>
      <c r="D21" s="11">
        <f>'mammography.2fivefinal'!H84</f>
        <v>0.6809529999999999</v>
      </c>
      <c r="E21" s="10">
        <f t="shared" si="1"/>
        <v>0.6276503999999999</v>
      </c>
      <c r="F21" s="7">
        <f>'mammography.2fivefinal'!F18</f>
        <v>1099</v>
      </c>
      <c r="G21" s="15">
        <f>'mammography.2fivefinal'!G18</f>
        <v>0.4541072</v>
      </c>
      <c r="H21" s="15">
        <f>'mammography.2fivefinal'!I18</f>
        <v>0.5386467</v>
      </c>
      <c r="I21" s="7">
        <f>'mammography.2fivefinal'!J18</f>
        <v>542</v>
      </c>
      <c r="J21" s="15">
        <f>'mammography.2fivefinal'!K18</f>
        <v>0.4931756</v>
      </c>
      <c r="K21" s="5">
        <f>'mammography.2fivefinal'!L18</f>
        <v>62.9736</v>
      </c>
      <c r="L21" s="5">
        <f>'mammography.2fivefinal'!M18</f>
        <v>2.109424E-15</v>
      </c>
      <c r="M21" s="21" t="str">
        <f>'mammography.2fivefinal'!N18</f>
        <v>*</v>
      </c>
      <c r="N21" s="18">
        <f>'mammography.2fivefinal'!O18</f>
      </c>
      <c r="O21" s="15">
        <f>'mammography.2fivefinal'!P18</f>
      </c>
      <c r="Q21" s="7">
        <f>'mammography.2fivefinal'!F84</f>
        <v>1286</v>
      </c>
      <c r="R21" s="15">
        <f>'mammography.2fivefinal'!G84</f>
        <v>0.645215</v>
      </c>
      <c r="S21" s="15">
        <f>'mammography.2fivefinal'!I84</f>
        <v>0.7186705</v>
      </c>
      <c r="T21" s="7">
        <f>'mammography.2fivefinal'!J84</f>
        <v>883</v>
      </c>
      <c r="U21" s="15">
        <f>'mammography.2fivefinal'!K84</f>
        <v>0.6866251999999999</v>
      </c>
      <c r="V21" s="5">
        <f>'mammography.2fivefinal'!L84</f>
        <v>62.9736</v>
      </c>
      <c r="W21" s="5">
        <f>'mammography.2fivefinal'!M84</f>
        <v>2.109424E-15</v>
      </c>
      <c r="X21" s="3" t="str">
        <f>'mammography.2fivefinal'!N84</f>
        <v>*</v>
      </c>
      <c r="Y21" s="18">
        <f>'mammography.2fivefinal'!O84</f>
        <v>0.01756460000000004</v>
      </c>
      <c r="Z21" s="15">
        <f>'mammography.2fivefinal'!P84</f>
      </c>
    </row>
    <row r="22" spans="1:26" ht="12.75">
      <c r="A22" t="s">
        <v>166</v>
      </c>
      <c r="B22" s="10">
        <f>C$19</f>
        <v>0.4999976</v>
      </c>
      <c r="C22" s="11">
        <f>'mammography.2fivefinal'!H19</f>
        <v>0.4278903</v>
      </c>
      <c r="D22" s="11">
        <f>'mammography.2fivefinal'!H85</f>
        <v>0.6660438000000001</v>
      </c>
      <c r="E22" s="10">
        <f t="shared" si="1"/>
        <v>0.6276503999999999</v>
      </c>
      <c r="F22" s="7">
        <f>'mammography.2fivefinal'!F19</f>
        <v>1359</v>
      </c>
      <c r="G22" s="15">
        <f>'mammography.2fivefinal'!G19</f>
        <v>0.3918463</v>
      </c>
      <c r="H22" s="15">
        <f>'mammography.2fivefinal'!I19</f>
        <v>0.4672498</v>
      </c>
      <c r="I22" s="7">
        <f>'mammography.2fivefinal'!J19</f>
        <v>583</v>
      </c>
      <c r="J22" s="15">
        <f>'mammography.2fivefinal'!K19</f>
        <v>0.4289919</v>
      </c>
      <c r="K22" s="5">
        <f>'mammography.2fivefinal'!L19</f>
        <v>110.6815</v>
      </c>
      <c r="L22" s="5">
        <f>'mammography.2fivefinal'!M19</f>
        <v>0</v>
      </c>
      <c r="M22" s="21" t="str">
        <f>'mammography.2fivefinal'!N19</f>
        <v>*</v>
      </c>
      <c r="N22" s="18">
        <f>'mammography.2fivefinal'!O19</f>
      </c>
      <c r="O22" s="15">
        <f>'mammography.2fivefinal'!P19</f>
        <v>0.032747799999999994</v>
      </c>
      <c r="Q22" s="7">
        <f>'mammography.2fivefinal'!F85</f>
        <v>1558</v>
      </c>
      <c r="R22" s="15">
        <f>'mammography.2fivefinal'!G85</f>
        <v>0.6332019</v>
      </c>
      <c r="S22" s="15">
        <f>'mammography.2fivefinal'!I85</f>
        <v>0.7005891000000001</v>
      </c>
      <c r="T22" s="7">
        <f>'mammography.2fivefinal'!J85</f>
        <v>1039</v>
      </c>
      <c r="U22" s="15">
        <f>'mammography.2fivefinal'!K85</f>
        <v>0.6668805999999999</v>
      </c>
      <c r="V22" s="5">
        <f>'mammography.2fivefinal'!L85</f>
        <v>110.6815</v>
      </c>
      <c r="W22" s="5">
        <f>'mammography.2fivefinal'!M85</f>
        <v>0</v>
      </c>
      <c r="X22" s="3" t="str">
        <f>'mammography.2fivefinal'!N85</f>
        <v>*</v>
      </c>
      <c r="Y22" s="18">
        <f>'mammography.2fivefinal'!O85</f>
        <v>0.0055515000000000425</v>
      </c>
      <c r="Z22" s="15">
        <f>'mammography.2fivefinal'!P85</f>
      </c>
    </row>
    <row r="23" spans="1:26" ht="12.75">
      <c r="A23" t="s">
        <v>167</v>
      </c>
      <c r="B23" s="10">
        <f>C$19</f>
        <v>0.4999976</v>
      </c>
      <c r="C23" s="11">
        <f>'mammography.2fivefinal'!H20</f>
        <v>0.4937645</v>
      </c>
      <c r="D23" s="11">
        <f>'mammography.2fivefinal'!H86</f>
        <v>0.7112747</v>
      </c>
      <c r="E23" s="10">
        <f t="shared" si="1"/>
        <v>0.6276503999999999</v>
      </c>
      <c r="F23" s="7">
        <f>'mammography.2fivefinal'!F20</f>
        <v>770</v>
      </c>
      <c r="G23" s="15">
        <f>'mammography.2fivefinal'!G20</f>
        <v>0.4457442</v>
      </c>
      <c r="H23" s="15">
        <f>'mammography.2fivefinal'!I20</f>
        <v>0.5469582000000001</v>
      </c>
      <c r="I23" s="7">
        <f>'mammography.2fivefinal'!J20</f>
        <v>382</v>
      </c>
      <c r="J23" s="15">
        <f>'mammography.2fivefinal'!K20</f>
        <v>0.4961039</v>
      </c>
      <c r="K23" s="5">
        <f>'mammography.2fivefinal'!L20</f>
        <v>56.7917</v>
      </c>
      <c r="L23" s="5">
        <f>'mammography.2fivefinal'!M20</f>
        <v>4.840572E-14</v>
      </c>
      <c r="M23" s="21" t="str">
        <f>'mammography.2fivefinal'!N20</f>
        <v>*</v>
      </c>
      <c r="N23" s="18">
        <f>'mammography.2fivefinal'!O20</f>
      </c>
      <c r="O23" s="15">
        <f>'mammography.2fivefinal'!P20</f>
      </c>
      <c r="Q23" s="7">
        <f>'mammography.2fivefinal'!F86</f>
        <v>839</v>
      </c>
      <c r="R23" s="15">
        <f>'mammography.2fivefinal'!G86</f>
        <v>0.6684129000000001</v>
      </c>
      <c r="S23" s="15">
        <f>'mammography.2fivefinal'!I86</f>
        <v>0.756885</v>
      </c>
      <c r="T23" s="7">
        <f>'mammography.2fivefinal'!J86</f>
        <v>605</v>
      </c>
      <c r="U23" s="15">
        <f>'mammography.2fivefinal'!K86</f>
        <v>0.7210965</v>
      </c>
      <c r="V23" s="5">
        <f>'mammography.2fivefinal'!L86</f>
        <v>56.7917</v>
      </c>
      <c r="W23" s="5">
        <f>'mammography.2fivefinal'!M86</f>
        <v>4.840572E-14</v>
      </c>
      <c r="X23" s="3" t="str">
        <f>'mammography.2fivefinal'!N86</f>
        <v>*</v>
      </c>
      <c r="Y23" s="18">
        <f>'mammography.2fivefinal'!O86</f>
        <v>0.040762500000000146</v>
      </c>
      <c r="Z23" s="15">
        <f>'mammography.2fivefinal'!P86</f>
      </c>
    </row>
    <row r="24" spans="1:26" ht="12.75">
      <c r="A24" t="s">
        <v>168</v>
      </c>
      <c r="B24" s="10">
        <f>C$19</f>
        <v>0.4999976</v>
      </c>
      <c r="C24" s="11">
        <f>'mammography.2fivefinal'!H21</f>
        <v>0.32951119999999995</v>
      </c>
      <c r="D24" s="11">
        <f>'mammography.2fivefinal'!H87</f>
        <v>0.6155138</v>
      </c>
      <c r="E24" s="10">
        <f t="shared" si="1"/>
        <v>0.6276503999999999</v>
      </c>
      <c r="F24" s="7">
        <f>'mammography.2fivefinal'!F21</f>
        <v>617</v>
      </c>
      <c r="G24" s="15">
        <f>'mammography.2fivefinal'!G21</f>
        <v>0.27993799999999996</v>
      </c>
      <c r="H24" s="15">
        <f>'mammography.2fivefinal'!I21</f>
        <v>0.38786309999999996</v>
      </c>
      <c r="I24" s="7">
        <f>'mammography.2fivefinal'!J21</f>
        <v>201</v>
      </c>
      <c r="J24" s="15">
        <f>'mammography.2fivefinal'!K21</f>
        <v>0.3257699</v>
      </c>
      <c r="K24" s="5">
        <f>'mammography.2fivefinal'!L21</f>
        <v>57.0121</v>
      </c>
      <c r="L24" s="5">
        <f>'mammography.2fivefinal'!M21</f>
        <v>4.32987E-14</v>
      </c>
      <c r="M24" s="21" t="str">
        <f>'mammography.2fivefinal'!N21</f>
        <v>*</v>
      </c>
      <c r="N24" s="18">
        <f>'mammography.2fivefinal'!O21</f>
      </c>
      <c r="O24" s="15">
        <f>'mammography.2fivefinal'!P21</f>
        <v>0.11213450000000003</v>
      </c>
      <c r="Q24" s="7">
        <f>'mammography.2fivefinal'!F87</f>
        <v>636</v>
      </c>
      <c r="R24" s="15">
        <f>'mammography.2fivefinal'!G87</f>
        <v>0.5633370999999999</v>
      </c>
      <c r="S24" s="15">
        <f>'mammography.2fivefinal'!I87</f>
        <v>0.6725231</v>
      </c>
      <c r="T24" s="7">
        <f>'mammography.2fivefinal'!J87</f>
        <v>390</v>
      </c>
      <c r="U24" s="15">
        <f>'mammography.2fivefinal'!K87</f>
        <v>0.6132075</v>
      </c>
      <c r="V24" s="5">
        <f>'mammography.2fivefinal'!L87</f>
        <v>57.0121</v>
      </c>
      <c r="W24" s="5">
        <f>'mammography.2fivefinal'!M87</f>
        <v>4.32987E-14</v>
      </c>
      <c r="X24" s="3" t="str">
        <f>'mammography.2fivefinal'!N87</f>
        <v>*</v>
      </c>
      <c r="Y24" s="18">
        <f>'mammography.2fivefinal'!O87</f>
      </c>
      <c r="Z24" s="15">
        <f>'mammography.2fivefinal'!P87</f>
      </c>
    </row>
    <row r="25" spans="1:25" ht="12.75">
      <c r="Q25" s="7"/>
      <c r="Y25" s="18"/>
    </row>
    <row r="26" spans="1:26" ht="12.75">
      <c r="A26" t="s">
        <v>169</v>
      </c>
      <c r="B26" s="10">
        <f>C$19</f>
        <v>0.4999976</v>
      </c>
      <c r="C26" s="11">
        <f>'mammography.2fivefinal'!H22</f>
        <v>0.6353251</v>
      </c>
      <c r="D26" s="11">
        <f>'mammography.2fivefinal'!H88</f>
        <v>0.6785589</v>
      </c>
      <c r="E26" s="10">
        <f t="shared" si="1"/>
        <v>0.6276503999999999</v>
      </c>
      <c r="F26" s="7">
        <f>'mammography.2fivefinal'!F22</f>
        <v>806</v>
      </c>
      <c r="G26" s="15">
        <f>'mammography.2fivefinal'!G22</f>
        <v>0.5892472</v>
      </c>
      <c r="H26" s="15">
        <f>'mammography.2fivefinal'!I22</f>
        <v>0.6850062</v>
      </c>
      <c r="I26" s="7">
        <f>'mammography.2fivefinal'!J22</f>
        <v>511</v>
      </c>
      <c r="J26" s="15">
        <f>'mammography.2fivefinal'!K22</f>
        <v>0.633995</v>
      </c>
      <c r="K26" s="5">
        <f>'mammography.2fivefinal'!L22</f>
        <v>3.1822</v>
      </c>
      <c r="L26" s="5">
        <f>'mammography.2fivefinal'!M22</f>
        <v>0.074443234</v>
      </c>
      <c r="M26" s="21" t="str">
        <f>'mammography.2fivefinal'!N22</f>
        <v> </v>
      </c>
      <c r="N26" s="18">
        <f>'mammography.2fivefinal'!O22</f>
        <v>0.08924959999999998</v>
      </c>
      <c r="O26" s="15">
        <f>'mammography.2fivefinal'!P22</f>
      </c>
      <c r="Q26" s="7">
        <f>'mammography.2fivefinal'!F88</f>
        <v>841</v>
      </c>
      <c r="R26" s="15">
        <f>'mammography.2fivefinal'!G88</f>
        <v>0.6348254</v>
      </c>
      <c r="S26" s="15">
        <f>'mammography.2fivefinal'!I88</f>
        <v>0.7253052</v>
      </c>
      <c r="T26" s="7">
        <f>'mammography.2fivefinal'!J88</f>
        <v>569</v>
      </c>
      <c r="U26" s="15">
        <f>'mammography.2fivefinal'!K88</f>
        <v>0.6765755</v>
      </c>
      <c r="V26" s="5">
        <f>'mammography.2fivefinal'!L88</f>
        <v>3.1822</v>
      </c>
      <c r="W26" s="5">
        <f>'mammography.2fivefinal'!M88</f>
        <v>0.074443234</v>
      </c>
      <c r="X26" s="3" t="str">
        <f>'mammography.2fivefinal'!N88</f>
        <v> </v>
      </c>
      <c r="Y26" s="18">
        <f>'mammography.2fivefinal'!O88</f>
        <v>0.0071750000000000425</v>
      </c>
      <c r="Z26" s="15">
        <f>'mammography.2fivefinal'!P88</f>
      </c>
    </row>
    <row r="27" spans="1:26" ht="12.75">
      <c r="A27" t="s">
        <v>170</v>
      </c>
      <c r="B27" s="10">
        <f>C$19</f>
        <v>0.4999976</v>
      </c>
      <c r="C27" s="11">
        <f>'mammography.2fivefinal'!H23</f>
        <v>0.4419576</v>
      </c>
      <c r="D27" s="11">
        <f>'mammography.2fivefinal'!H89</f>
        <v>0.7004003</v>
      </c>
      <c r="E27" s="10">
        <f t="shared" si="1"/>
        <v>0.6276503999999999</v>
      </c>
      <c r="F27" s="7">
        <f>'mammography.2fivefinal'!F23</f>
        <v>1455</v>
      </c>
      <c r="G27" s="15">
        <f>'mammography.2fivefinal'!G23</f>
        <v>0.4065448</v>
      </c>
      <c r="H27" s="15">
        <f>'mammography.2fivefinal'!I23</f>
        <v>0.48045499999999997</v>
      </c>
      <c r="I27" s="7">
        <f>'mammography.2fivefinal'!J23</f>
        <v>636</v>
      </c>
      <c r="J27" s="15">
        <f>'mammography.2fivefinal'!K23</f>
        <v>0.4371134</v>
      </c>
      <c r="K27" s="5">
        <f>'mammography.2fivefinal'!L23</f>
        <v>132.8886</v>
      </c>
      <c r="L27" s="5">
        <f>'mammography.2fivefinal'!M23</f>
        <v>0</v>
      </c>
      <c r="M27" s="21" t="str">
        <f>'mammography.2fivefinal'!N23</f>
        <v>*</v>
      </c>
      <c r="N27" s="18">
        <f>'mammography.2fivefinal'!O23</f>
      </c>
      <c r="O27" s="15">
        <f>'mammography.2fivefinal'!P23</f>
        <v>0.01954260000000002</v>
      </c>
      <c r="Q27" s="7">
        <f>'mammography.2fivefinal'!F89</f>
        <v>1519</v>
      </c>
      <c r="R27" s="15">
        <f>'mammography.2fivefinal'!G89</f>
        <v>0.6681104</v>
      </c>
      <c r="S27" s="15">
        <f>'mammography.2fivefinal'!I89</f>
        <v>0.7342508</v>
      </c>
      <c r="T27" s="7">
        <f>'mammography.2fivefinal'!J89</f>
        <v>1064</v>
      </c>
      <c r="U27" s="15">
        <f>'mammography.2fivefinal'!K89</f>
        <v>0.7004608</v>
      </c>
      <c r="V27" s="5">
        <f>'mammography.2fivefinal'!L89</f>
        <v>132.8886</v>
      </c>
      <c r="W27" s="5">
        <f>'mammography.2fivefinal'!M89</f>
        <v>0</v>
      </c>
      <c r="X27" s="3" t="str">
        <f>'mammography.2fivefinal'!N89</f>
        <v>*</v>
      </c>
      <c r="Y27" s="18">
        <f>'mammography.2fivefinal'!O89</f>
        <v>0.04046000000000005</v>
      </c>
      <c r="Z27" s="15">
        <f>'mammography.2fivefinal'!P89</f>
      </c>
    </row>
    <row r="28" spans="1:26" ht="12.75">
      <c r="A28" t="s">
        <v>171</v>
      </c>
      <c r="B28" s="10">
        <f>C$19</f>
        <v>0.4999976</v>
      </c>
      <c r="C28" s="11">
        <f>'mammography.2fivefinal'!H24</f>
        <v>0.5781278</v>
      </c>
      <c r="D28" s="11">
        <f>'mammography.2fivefinal'!H90</f>
        <v>0.7149479</v>
      </c>
      <c r="E28" s="10">
        <f t="shared" si="1"/>
        <v>0.6276503999999999</v>
      </c>
      <c r="F28" s="7">
        <f>'mammography.2fivefinal'!F24</f>
        <v>1247</v>
      </c>
      <c r="G28" s="15">
        <f>'mammography.2fivefinal'!G24</f>
        <v>0.5397611000000001</v>
      </c>
      <c r="H28" s="15">
        <f>'mammography.2fivefinal'!I24</f>
        <v>0.6192215999999999</v>
      </c>
      <c r="I28" s="7">
        <f>'mammography.2fivefinal'!J24</f>
        <v>714</v>
      </c>
      <c r="J28" s="15">
        <f>'mammography.2fivefinal'!K24</f>
        <v>0.5725742</v>
      </c>
      <c r="K28" s="5">
        <f>'mammography.2fivefinal'!L24</f>
        <v>41.2489</v>
      </c>
      <c r="L28" s="5">
        <f>'mammography.2fivefinal'!M24</f>
        <v>1.340251E-10</v>
      </c>
      <c r="M28" s="21" t="str">
        <f>'mammography.2fivefinal'!N24</f>
        <v>*</v>
      </c>
      <c r="N28" s="18">
        <f>'mammography.2fivefinal'!O24</f>
        <v>0.03976350000000012</v>
      </c>
      <c r="O28" s="15">
        <f>'mammography.2fivefinal'!P24</f>
      </c>
      <c r="Q28" s="7">
        <f>'mammography.2fivefinal'!F90</f>
        <v>1219</v>
      </c>
      <c r="R28" s="15">
        <f>'mammography.2fivefinal'!G90</f>
        <v>0.6797246</v>
      </c>
      <c r="S28" s="15">
        <f>'mammography.2fivefinal'!I90</f>
        <v>0.7519964</v>
      </c>
      <c r="T28" s="7">
        <f>'mammography.2fivefinal'!J90</f>
        <v>869</v>
      </c>
      <c r="U28" s="15">
        <f>'mammography.2fivefinal'!K90</f>
        <v>0.7128794</v>
      </c>
      <c r="V28" s="5">
        <f>'mammography.2fivefinal'!L90</f>
        <v>41.2489</v>
      </c>
      <c r="W28" s="5">
        <f>'mammography.2fivefinal'!M90</f>
        <v>1.340251E-10</v>
      </c>
      <c r="X28" s="3" t="str">
        <f>'mammography.2fivefinal'!N90</f>
        <v>*</v>
      </c>
      <c r="Y28" s="18">
        <f>'mammography.2fivefinal'!O90</f>
        <v>0.05207420000000007</v>
      </c>
      <c r="Z28" s="15">
        <f>'mammography.2fivefinal'!P90</f>
      </c>
    </row>
    <row r="29" spans="1:25" ht="12.75">
      <c r="Q29" s="7"/>
      <c r="Y29" s="18"/>
    </row>
    <row r="30" spans="1:26" ht="12.75">
      <c r="A30" t="s">
        <v>172</v>
      </c>
      <c r="B30" s="10">
        <f>C$19</f>
        <v>0.4999976</v>
      </c>
      <c r="C30" s="11">
        <f>'mammography.2fivefinal'!H25</f>
        <v>0.6755722</v>
      </c>
      <c r="D30" s="11">
        <f>'mammography.2fivefinal'!H91</f>
        <v>0.7489456999999999</v>
      </c>
      <c r="E30" s="10">
        <f t="shared" si="1"/>
        <v>0.6276503999999999</v>
      </c>
      <c r="F30" s="7">
        <f>'mammography.2fivefinal'!F25</f>
        <v>1818</v>
      </c>
      <c r="G30" s="15">
        <f>'mammography.2fivefinal'!G25</f>
        <v>0.6455598</v>
      </c>
      <c r="H30" s="15">
        <f>'mammography.2fivefinal'!I25</f>
        <v>0.70698</v>
      </c>
      <c r="I30" s="7">
        <f>'mammography.2fivefinal'!J25</f>
        <v>1225</v>
      </c>
      <c r="J30" s="15">
        <f>'mammography.2fivefinal'!K25</f>
        <v>0.6738174</v>
      </c>
      <c r="K30" s="5">
        <f>'mammography.2fivefinal'!L25</f>
        <v>22.9301</v>
      </c>
      <c r="L30" s="5">
        <f>'mammography.2fivefinal'!M25</f>
        <v>1.6800072E-06</v>
      </c>
      <c r="M30" s="21" t="str">
        <f>'mammography.2fivefinal'!N25</f>
        <v>*</v>
      </c>
      <c r="N30" s="18">
        <f>'mammography.2fivefinal'!O25</f>
        <v>0.14556220000000003</v>
      </c>
      <c r="O30" s="15">
        <f>'mammography.2fivefinal'!P25</f>
      </c>
      <c r="Q30" s="7">
        <f>'mammography.2fivefinal'!F91</f>
        <v>2058</v>
      </c>
      <c r="R30" s="15">
        <f>'mammography.2fivefinal'!G91</f>
        <v>0.7225017</v>
      </c>
      <c r="S30" s="15">
        <f>'mammography.2fivefinal'!I91</f>
        <v>0.7763577</v>
      </c>
      <c r="T30" s="7">
        <f>'mammography.2fivefinal'!J91</f>
        <v>1544</v>
      </c>
      <c r="U30" s="15">
        <f>'mammography.2fivefinal'!K91</f>
        <v>0.7502430000000001</v>
      </c>
      <c r="V30" s="5">
        <f>'mammography.2fivefinal'!L91</f>
        <v>22.9301</v>
      </c>
      <c r="W30" s="5">
        <f>'mammography.2fivefinal'!M91</f>
        <v>1.6800072E-06</v>
      </c>
      <c r="X30" s="3" t="str">
        <f>'mammography.2fivefinal'!N91</f>
        <v>*</v>
      </c>
      <c r="Y30" s="18">
        <f>'mammography.2fivefinal'!O91</f>
        <v>0.09485130000000008</v>
      </c>
      <c r="Z30" s="15">
        <f>'mammography.2fivefinal'!P91</f>
      </c>
    </row>
    <row r="31" spans="1:26" ht="12.75">
      <c r="A31" t="s">
        <v>173</v>
      </c>
      <c r="B31" s="10">
        <f>C$19</f>
        <v>0.4999976</v>
      </c>
      <c r="C31" s="11">
        <f>'mammography.2fivefinal'!H26</f>
        <v>0.605953</v>
      </c>
      <c r="D31" s="11">
        <f>'mammography.2fivefinal'!H92</f>
        <v>0.6970092</v>
      </c>
      <c r="E31" s="10">
        <f t="shared" si="1"/>
        <v>0.6276503999999999</v>
      </c>
      <c r="F31" s="7">
        <f>'mammography.2fivefinal'!F26</f>
        <v>432</v>
      </c>
      <c r="G31" s="15">
        <f>'mammography.2fivefinal'!G26</f>
        <v>0.5426054</v>
      </c>
      <c r="H31" s="15">
        <f>'mammography.2fivefinal'!I26</f>
        <v>0.6766962999999999</v>
      </c>
      <c r="I31" s="7">
        <f>'mammography.2fivefinal'!J26</f>
        <v>263</v>
      </c>
      <c r="J31" s="15">
        <f>'mammography.2fivefinal'!K26</f>
        <v>0.6087963</v>
      </c>
      <c r="K31" s="5">
        <f>'mammography.2fivefinal'!L26</f>
        <v>6.9636</v>
      </c>
      <c r="L31" s="5">
        <f>'mammography.2fivefinal'!M26</f>
        <v>0.0083186088</v>
      </c>
      <c r="M31" s="21" t="str">
        <f>'mammography.2fivefinal'!N26</f>
        <v>*</v>
      </c>
      <c r="N31" s="18">
        <f>'mammography.2fivefinal'!O26</f>
        <v>0.04260780000000003</v>
      </c>
      <c r="O31" s="15">
        <f>'mammography.2fivefinal'!P26</f>
      </c>
      <c r="Q31" s="7">
        <f>'mammography.2fivefinal'!F92</f>
        <v>487</v>
      </c>
      <c r="R31" s="15">
        <f>'mammography.2fivefinal'!G92</f>
        <v>0.6390175</v>
      </c>
      <c r="S31" s="15">
        <f>'mammography.2fivefinal'!I92</f>
        <v>0.7602637999999999</v>
      </c>
      <c r="T31" s="7">
        <f>'mammography.2fivefinal'!J92</f>
        <v>343</v>
      </c>
      <c r="U31" s="15">
        <f>'mammography.2fivefinal'!K92</f>
        <v>0.7043121</v>
      </c>
      <c r="V31" s="5">
        <f>'mammography.2fivefinal'!L92</f>
        <v>6.9636</v>
      </c>
      <c r="W31" s="5">
        <f>'mammography.2fivefinal'!M92</f>
        <v>0.0083186088</v>
      </c>
      <c r="X31" s="3" t="str">
        <f>'mammography.2fivefinal'!N92</f>
        <v>*</v>
      </c>
      <c r="Y31" s="18">
        <f>'mammography.2fivefinal'!O92</f>
        <v>0.011367100000000074</v>
      </c>
      <c r="Z31" s="15">
        <f>'mammography.2fivefinal'!P92</f>
      </c>
    </row>
    <row r="32" spans="1:26" ht="12.75">
      <c r="A32" t="s">
        <v>174</v>
      </c>
      <c r="B32" s="10">
        <f>C$19</f>
        <v>0.4999976</v>
      </c>
      <c r="C32" s="11">
        <f>'mammography.2fivefinal'!H27</f>
        <v>0.5698227</v>
      </c>
      <c r="D32" s="11">
        <f>'mammography.2fivefinal'!H93</f>
        <v>0.6864412999999999</v>
      </c>
      <c r="E32" s="10">
        <f t="shared" si="1"/>
        <v>0.6276503999999999</v>
      </c>
      <c r="F32" s="7">
        <f>'mammography.2fivefinal'!F27</f>
        <v>1737</v>
      </c>
      <c r="G32" s="15">
        <f>'mammography.2fivefinal'!G27</f>
        <v>0.5373479</v>
      </c>
      <c r="H32" s="15">
        <f>'mammography.2fivefinal'!I27</f>
        <v>0.6042601</v>
      </c>
      <c r="I32" s="7">
        <f>'mammography.2fivefinal'!J27</f>
        <v>985</v>
      </c>
      <c r="J32" s="15">
        <f>'mammography.2fivefinal'!K27</f>
        <v>0.5670697</v>
      </c>
      <c r="K32" s="5">
        <f>'mammography.2fivefinal'!L27</f>
        <v>43.0517</v>
      </c>
      <c r="L32" s="5">
        <f>'mammography.2fivefinal'!M27</f>
        <v>5.331147E-11</v>
      </c>
      <c r="M32" s="21" t="str">
        <f>'mammography.2fivefinal'!N27</f>
        <v>*</v>
      </c>
      <c r="N32" s="18">
        <f>'mammography.2fivefinal'!O27</f>
        <v>0.0373503</v>
      </c>
      <c r="O32" s="15">
        <f>'mammography.2fivefinal'!P27</f>
      </c>
      <c r="Q32" s="7">
        <f>'mammography.2fivefinal'!F93</f>
        <v>1807</v>
      </c>
      <c r="R32" s="15">
        <f>'mammography.2fivefinal'!G93</f>
        <v>0.6564217</v>
      </c>
      <c r="S32" s="15">
        <f>'mammography.2fivefinal'!I93</f>
        <v>0.7178337</v>
      </c>
      <c r="T32" s="7">
        <f>'mammography.2fivefinal'!J93</f>
        <v>1243</v>
      </c>
      <c r="U32" s="15">
        <f>'mammography.2fivefinal'!K93</f>
        <v>0.6878805</v>
      </c>
      <c r="V32" s="5">
        <f>'mammography.2fivefinal'!L93</f>
        <v>43.0517</v>
      </c>
      <c r="W32" s="5">
        <f>'mammography.2fivefinal'!M93</f>
        <v>5.331147E-11</v>
      </c>
      <c r="X32" s="3" t="str">
        <f>'mammography.2fivefinal'!N93</f>
        <v>*</v>
      </c>
      <c r="Y32" s="18">
        <f>'mammography.2fivefinal'!O93</f>
        <v>0.028771300000000055</v>
      </c>
      <c r="Z32" s="15">
        <f>'mammography.2fivefinal'!P93</f>
      </c>
    </row>
    <row r="33" spans="1:25" ht="12.75">
      <c r="Q33" s="7"/>
      <c r="Y33" s="18"/>
    </row>
    <row r="34" spans="1:26" ht="12.75">
      <c r="A34" t="s">
        <v>175</v>
      </c>
      <c r="B34" s="10">
        <f aca="true" t="shared" si="2" ref="B34:B41">C$19</f>
        <v>0.4999976</v>
      </c>
      <c r="C34" s="11">
        <f>'mammography.2fivefinal'!H28</f>
        <v>0.5693267</v>
      </c>
      <c r="D34" s="11">
        <f>'mammography.2fivefinal'!H94</f>
        <v>0.7011329</v>
      </c>
      <c r="E34" s="10">
        <f t="shared" si="1"/>
        <v>0.6276503999999999</v>
      </c>
      <c r="F34" s="7">
        <f>'mammography.2fivefinal'!F28</f>
        <v>755</v>
      </c>
      <c r="G34" s="15">
        <f>'mammography.2fivefinal'!G28</f>
        <v>0.5200308</v>
      </c>
      <c r="H34" s="15">
        <f>'mammography.2fivefinal'!I28</f>
        <v>0.6232956000000001</v>
      </c>
      <c r="I34" s="7">
        <f>'mammography.2fivefinal'!J28</f>
        <v>433</v>
      </c>
      <c r="J34" s="15">
        <f>'mammography.2fivefinal'!K28</f>
        <v>0.5735099</v>
      </c>
      <c r="K34" s="5">
        <f>'mammography.2fivefinal'!L28</f>
        <v>23.9681</v>
      </c>
      <c r="L34" s="5">
        <f>'mammography.2fivefinal'!M28</f>
        <v>9.7945514E-07</v>
      </c>
      <c r="M34" s="21" t="str">
        <f>'mammography.2fivefinal'!N28</f>
        <v>*</v>
      </c>
      <c r="N34" s="18">
        <f>'mammography.2fivefinal'!O28</f>
        <v>0.02003320000000003</v>
      </c>
      <c r="O34" s="15">
        <f>'mammography.2fivefinal'!P28</f>
      </c>
      <c r="Q34" s="7">
        <f>'mammography.2fivefinal'!F94</f>
        <v>904</v>
      </c>
      <c r="R34" s="15">
        <f>'mammography.2fivefinal'!G94</f>
        <v>0.6582058</v>
      </c>
      <c r="S34" s="15">
        <f>'mammography.2fivefinal'!I94</f>
        <v>0.7468597</v>
      </c>
      <c r="T34" s="7">
        <f>'mammography.2fivefinal'!J94</f>
        <v>639</v>
      </c>
      <c r="U34" s="15">
        <f>'mammography.2fivefinal'!K94</f>
        <v>0.7068584</v>
      </c>
      <c r="V34" s="5">
        <f>'mammography.2fivefinal'!L94</f>
        <v>23.9681</v>
      </c>
      <c r="W34" s="5">
        <f>'mammography.2fivefinal'!M94</f>
        <v>9.7945514E-07</v>
      </c>
      <c r="X34" s="3" t="str">
        <f>'mammography.2fivefinal'!N94</f>
        <v>*</v>
      </c>
      <c r="Y34" s="18">
        <f>'mammography.2fivefinal'!O94</f>
        <v>0.03055540000000001</v>
      </c>
      <c r="Z34" s="15">
        <f>'mammography.2fivefinal'!P94</f>
      </c>
    </row>
    <row r="35" spans="1:26" ht="12.75">
      <c r="A35" t="s">
        <v>176</v>
      </c>
      <c r="B35" s="10">
        <f t="shared" si="2"/>
        <v>0.4999976</v>
      </c>
      <c r="C35" s="11">
        <f>'mammography.2fivefinal'!H29</f>
        <v>0.5106743</v>
      </c>
      <c r="D35" s="11">
        <f>'mammography.2fivefinal'!H95</f>
        <v>0.6285242</v>
      </c>
      <c r="E35" s="10">
        <f t="shared" si="1"/>
        <v>0.6276503999999999</v>
      </c>
      <c r="F35" s="7">
        <f>'mammography.2fivefinal'!F29</f>
        <v>1451</v>
      </c>
      <c r="G35" s="15">
        <f>'mammography.2fivefinal'!G29</f>
        <v>0.4750244</v>
      </c>
      <c r="H35" s="15">
        <f>'mammography.2fivefinal'!I29</f>
        <v>0.5489998</v>
      </c>
      <c r="I35" s="7">
        <f>'mammography.2fivefinal'!J29</f>
        <v>738</v>
      </c>
      <c r="J35" s="15">
        <f>'mammography.2fivefinal'!K29</f>
        <v>0.5086147</v>
      </c>
      <c r="K35" s="5">
        <f>'mammography.2fivefinal'!L29</f>
        <v>34.1923</v>
      </c>
      <c r="L35" s="5">
        <f>'mammography.2fivefinal'!M29</f>
        <v>4.9925619E-09</v>
      </c>
      <c r="M35" s="21" t="str">
        <f>'mammography.2fivefinal'!N29</f>
        <v>*</v>
      </c>
      <c r="N35" s="18">
        <f>'mammography.2fivefinal'!O29</f>
      </c>
      <c r="O35" s="15">
        <f>'mammography.2fivefinal'!P29</f>
      </c>
      <c r="Q35" s="7">
        <f>'mammography.2fivefinal'!F95</f>
        <v>1501</v>
      </c>
      <c r="R35" s="15">
        <f>'mammography.2fivefinal'!G95</f>
        <v>0.5944752999999999</v>
      </c>
      <c r="S35" s="15">
        <f>'mammography.2fivefinal'!I95</f>
        <v>0.6645234</v>
      </c>
      <c r="T35" s="7">
        <f>'mammography.2fivefinal'!J95</f>
        <v>944</v>
      </c>
      <c r="U35" s="15">
        <f>'mammography.2fivefinal'!K95</f>
        <v>0.6289140999999999</v>
      </c>
      <c r="V35" s="5">
        <f>'mammography.2fivefinal'!L95</f>
        <v>34.1923</v>
      </c>
      <c r="W35" s="5">
        <f>'mammography.2fivefinal'!M95</f>
        <v>4.9925619E-09</v>
      </c>
      <c r="X35" s="3" t="str">
        <f>'mammography.2fivefinal'!N95</f>
        <v>*</v>
      </c>
      <c r="Y35" s="18">
        <f>'mammography.2fivefinal'!O95</f>
      </c>
      <c r="Z35" s="15">
        <f>'mammography.2fivefinal'!P95</f>
      </c>
    </row>
    <row r="36" spans="1:26" ht="12.75">
      <c r="A36" t="s">
        <v>177</v>
      </c>
      <c r="B36" s="10">
        <f t="shared" si="2"/>
        <v>0.4999976</v>
      </c>
      <c r="C36" s="11">
        <f>'mammography.2fivefinal'!H30</f>
        <v>0.5157496</v>
      </c>
      <c r="D36" s="11">
        <f>'mammography.2fivefinal'!H96</f>
        <v>0.5854998</v>
      </c>
      <c r="E36" s="10">
        <f t="shared" si="1"/>
        <v>0.6276503999999999</v>
      </c>
      <c r="F36" s="7">
        <f>'mammography.2fivefinal'!F30</f>
        <v>572</v>
      </c>
      <c r="G36" s="15">
        <f>'mammography.2fivefinal'!G30</f>
        <v>0.4597377</v>
      </c>
      <c r="H36" s="15">
        <f>'mammography.2fivefinal'!I30</f>
        <v>0.5785856</v>
      </c>
      <c r="I36" s="7">
        <f>'mammography.2fivefinal'!J30</f>
        <v>295</v>
      </c>
      <c r="J36" s="15">
        <f>'mammography.2fivefinal'!K30</f>
        <v>0.5157343</v>
      </c>
      <c r="K36" s="5">
        <f>'mammography.2fivefinal'!L30</f>
        <v>5.0304</v>
      </c>
      <c r="L36" s="5">
        <f>'mammography.2fivefinal'!M30</f>
        <v>0.0249058621</v>
      </c>
      <c r="M36" s="21" t="str">
        <f>'mammography.2fivefinal'!N30</f>
        <v>*</v>
      </c>
      <c r="N36" s="18">
        <f>'mammography.2fivefinal'!O30</f>
      </c>
      <c r="O36" s="15">
        <f>'mammography.2fivefinal'!P30</f>
      </c>
      <c r="Q36" s="7">
        <f>'mammography.2fivefinal'!F96</f>
        <v>599</v>
      </c>
      <c r="R36" s="15">
        <f>'mammography.2fivefinal'!G96</f>
        <v>0.5316746000000001</v>
      </c>
      <c r="S36" s="15">
        <f>'mammography.2fivefinal'!I96</f>
        <v>0.6447742</v>
      </c>
      <c r="T36" s="7">
        <f>'mammography.2fivefinal'!J96</f>
        <v>351</v>
      </c>
      <c r="U36" s="15">
        <f>'mammography.2fivefinal'!K96</f>
        <v>0.5859766</v>
      </c>
      <c r="V36" s="5">
        <f>'mammography.2fivefinal'!L96</f>
        <v>5.0304</v>
      </c>
      <c r="W36" s="5">
        <f>'mammography.2fivefinal'!M96</f>
        <v>0.0249058621</v>
      </c>
      <c r="X36" s="3" t="str">
        <f>'mammography.2fivefinal'!N96</f>
        <v>*</v>
      </c>
      <c r="Y36" s="18">
        <f>'mammography.2fivefinal'!O96</f>
      </c>
      <c r="Z36" s="15">
        <f>'mammography.2fivefinal'!P96</f>
      </c>
    </row>
    <row r="37" spans="1:26" ht="12.75">
      <c r="A37" t="s">
        <v>178</v>
      </c>
      <c r="B37" s="10">
        <f t="shared" si="2"/>
        <v>0.4999976</v>
      </c>
      <c r="C37" s="11">
        <f>'mammography.2fivefinal'!H31</f>
        <v>0.5850311</v>
      </c>
      <c r="D37" s="11">
        <f>'mammography.2fivefinal'!H97</f>
        <v>0.6923041</v>
      </c>
      <c r="E37" s="10">
        <f t="shared" si="1"/>
        <v>0.6276503999999999</v>
      </c>
      <c r="F37" s="7">
        <f>'mammography.2fivefinal'!F31</f>
        <v>1014</v>
      </c>
      <c r="G37" s="15">
        <f>'mammography.2fivefinal'!G31</f>
        <v>0.5429818000000001</v>
      </c>
      <c r="H37" s="15">
        <f>'mammography.2fivefinal'!I31</f>
        <v>0.6303366</v>
      </c>
      <c r="I37" s="7">
        <f>'mammography.2fivefinal'!J31</f>
        <v>593</v>
      </c>
      <c r="J37" s="15">
        <f>'mammography.2fivefinal'!K31</f>
        <v>0.5848126</v>
      </c>
      <c r="K37" s="5">
        <f>'mammography.2fivefinal'!L31</f>
        <v>21.3597</v>
      </c>
      <c r="L37" s="5">
        <f>'mammography.2fivefinal'!M31</f>
        <v>3.8068687E-06</v>
      </c>
      <c r="M37" s="21" t="str">
        <f>'mammography.2fivefinal'!N31</f>
        <v>*</v>
      </c>
      <c r="N37" s="18">
        <f>'mammography.2fivefinal'!O31</f>
        <v>0.04298420000000008</v>
      </c>
      <c r="O37" s="15">
        <f>'mammography.2fivefinal'!P31</f>
      </c>
      <c r="Q37" s="7">
        <f>'mammography.2fivefinal'!F97</f>
        <v>1010</v>
      </c>
      <c r="R37" s="15">
        <f>'mammography.2fivefinal'!G97</f>
        <v>0.652568</v>
      </c>
      <c r="S37" s="15">
        <f>'mammography.2fivefinal'!I97</f>
        <v>0.7344598999999999</v>
      </c>
      <c r="T37" s="7">
        <f>'mammography.2fivefinal'!J97</f>
        <v>698</v>
      </c>
      <c r="U37" s="15">
        <f>'mammography.2fivefinal'!K97</f>
        <v>0.6910891</v>
      </c>
      <c r="V37" s="5">
        <f>'mammography.2fivefinal'!L97</f>
        <v>21.3597</v>
      </c>
      <c r="W37" s="5">
        <f>'mammography.2fivefinal'!M97</f>
        <v>3.8068687E-06</v>
      </c>
      <c r="X37" s="3" t="str">
        <f>'mammography.2fivefinal'!N97</f>
        <v>*</v>
      </c>
      <c r="Y37" s="18">
        <f>'mammography.2fivefinal'!O97</f>
        <v>0.024917600000000095</v>
      </c>
      <c r="Z37" s="15">
        <f>'mammography.2fivefinal'!P97</f>
      </c>
    </row>
    <row r="38" spans="1:26" ht="12.75">
      <c r="A38" t="s">
        <v>179</v>
      </c>
      <c r="B38" s="10">
        <f t="shared" si="2"/>
        <v>0.4999976</v>
      </c>
      <c r="C38" s="11">
        <f>'mammography.2fivefinal'!H32</f>
        <v>0.6134888999999999</v>
      </c>
      <c r="D38" s="11">
        <f>'mammography.2fivefinal'!H98</f>
        <v>0.687801</v>
      </c>
      <c r="E38" s="10">
        <f t="shared" si="1"/>
        <v>0.6276503999999999</v>
      </c>
      <c r="F38" s="7">
        <f>'mammography.2fivefinal'!F32</f>
        <v>631</v>
      </c>
      <c r="G38" s="15">
        <f>'mammography.2fivefinal'!G32</f>
        <v>0.5613360000000001</v>
      </c>
      <c r="H38" s="15">
        <f>'mammography.2fivefinal'!I32</f>
        <v>0.6704871</v>
      </c>
      <c r="I38" s="7">
        <f>'mammography.2fivefinal'!J32</f>
        <v>385</v>
      </c>
      <c r="J38" s="15">
        <f>'mammography.2fivefinal'!K32</f>
        <v>0.6101426</v>
      </c>
      <c r="K38" s="5">
        <f>'mammography.2fivefinal'!L32</f>
        <v>6.7912</v>
      </c>
      <c r="L38" s="5">
        <f>'mammography.2fivefinal'!M32</f>
        <v>0.0091607403</v>
      </c>
      <c r="M38" s="21" t="str">
        <f>'mammography.2fivefinal'!N32</f>
        <v>*</v>
      </c>
      <c r="N38" s="18">
        <f>'mammography.2fivefinal'!O32</f>
        <v>0.06133840000000007</v>
      </c>
      <c r="O38" s="15">
        <f>'mammography.2fivefinal'!P32</f>
      </c>
      <c r="Q38" s="7">
        <f>'mammography.2fivefinal'!F98</f>
        <v>629</v>
      </c>
      <c r="R38" s="15">
        <f>'mammography.2fivefinal'!G98</f>
        <v>0.6374156000000001</v>
      </c>
      <c r="S38" s="15">
        <f>'mammography.2fivefinal'!I98</f>
        <v>0.7421690999999999</v>
      </c>
      <c r="T38" s="7">
        <f>'mammography.2fivefinal'!J98</f>
        <v>434</v>
      </c>
      <c r="U38" s="15">
        <f>'mammography.2fivefinal'!K98</f>
        <v>0.6899841</v>
      </c>
      <c r="V38" s="5">
        <f>'mammography.2fivefinal'!L98</f>
        <v>6.7912</v>
      </c>
      <c r="W38" s="5">
        <f>'mammography.2fivefinal'!M98</f>
        <v>0.0091607403</v>
      </c>
      <c r="X38" s="3" t="str">
        <f>'mammography.2fivefinal'!N98</f>
        <v>*</v>
      </c>
      <c r="Y38" s="18">
        <f>'mammography.2fivefinal'!O98</f>
        <v>0.00976520000000014</v>
      </c>
      <c r="Z38" s="15">
        <f>'mammography.2fivefinal'!P98</f>
      </c>
    </row>
    <row r="39" spans="1:26" ht="12.75">
      <c r="A39" t="s">
        <v>217</v>
      </c>
      <c r="B39" s="10">
        <f t="shared" si="2"/>
        <v>0.4999976</v>
      </c>
      <c r="C39" s="11">
        <f>'mammography.2fivefinal'!H33</f>
        <v>0.5864121</v>
      </c>
      <c r="D39" s="11">
        <f>'mammography.2fivefinal'!H99</f>
        <v>0.71458</v>
      </c>
      <c r="E39" s="10">
        <f t="shared" si="1"/>
        <v>0.6276503999999999</v>
      </c>
      <c r="F39" s="7">
        <f>'mammography.2fivefinal'!F33</f>
        <v>715</v>
      </c>
      <c r="G39" s="15">
        <f>'mammography.2fivefinal'!G33</f>
        <v>0.536526</v>
      </c>
      <c r="H39" s="15">
        <f>'mammography.2fivefinal'!I33</f>
        <v>0.6409365</v>
      </c>
      <c r="I39" s="7">
        <f>'mammography.2fivefinal'!J33</f>
        <v>416</v>
      </c>
      <c r="J39" s="15">
        <f>'mammography.2fivefinal'!K33</f>
        <v>0.5818182000000001</v>
      </c>
      <c r="K39" s="5">
        <f>'mammography.2fivefinal'!L33</f>
        <v>21.5602</v>
      </c>
      <c r="L39" s="5">
        <f>'mammography.2fivefinal'!M33</f>
        <v>3.4289058E-06</v>
      </c>
      <c r="M39" s="21" t="str">
        <f>'mammography.2fivefinal'!N33</f>
        <v>*</v>
      </c>
      <c r="N39" s="18">
        <f>'mammography.2fivefinal'!O33</f>
        <v>0.03652839999999996</v>
      </c>
      <c r="O39" s="15">
        <f>'mammography.2fivefinal'!P33</f>
      </c>
      <c r="Q39" s="7">
        <f>'mammography.2fivefinal'!F99</f>
        <v>732</v>
      </c>
      <c r="R39" s="15">
        <f>'mammography.2fivefinal'!G99</f>
        <v>0.6692577</v>
      </c>
      <c r="S39" s="15">
        <f>'mammography.2fivefinal'!I99</f>
        <v>0.7629717</v>
      </c>
      <c r="T39" s="7">
        <f>'mammography.2fivefinal'!J99</f>
        <v>522</v>
      </c>
      <c r="U39" s="15">
        <f>'mammography.2fivefinal'!K99</f>
        <v>0.7131147999999999</v>
      </c>
      <c r="V39" s="5">
        <f>'mammography.2fivefinal'!L99</f>
        <v>21.5602</v>
      </c>
      <c r="W39" s="5">
        <f>'mammography.2fivefinal'!M99</f>
        <v>3.4289058E-06</v>
      </c>
      <c r="X39" s="3" t="str">
        <f>'mammography.2fivefinal'!N99</f>
        <v>*</v>
      </c>
      <c r="Y39" s="18">
        <f>'mammography.2fivefinal'!O99</f>
        <v>0.041607300000000014</v>
      </c>
      <c r="Z39" s="15">
        <f>'mammography.2fivefinal'!P99</f>
      </c>
    </row>
    <row r="40" spans="1:26" ht="12.75">
      <c r="A40" t="s">
        <v>180</v>
      </c>
      <c r="B40" s="10">
        <f t="shared" si="2"/>
        <v>0.4999976</v>
      </c>
      <c r="C40" s="11">
        <f>'mammography.2fivefinal'!H34</f>
        <v>0.4202111</v>
      </c>
      <c r="D40" s="11">
        <f>'mammography.2fivefinal'!H100</f>
        <v>0.61924</v>
      </c>
      <c r="E40" s="10">
        <f t="shared" si="1"/>
        <v>0.6276503999999999</v>
      </c>
      <c r="F40" s="7">
        <f>'mammography.2fivefinal'!F34</f>
        <v>824</v>
      </c>
      <c r="G40" s="15">
        <f>'mammography.2fivefinal'!G34</f>
        <v>0.37452219999999997</v>
      </c>
      <c r="H40" s="15">
        <f>'mammography.2fivefinal'!I34</f>
        <v>0.4714738</v>
      </c>
      <c r="I40" s="7">
        <f>'mammography.2fivefinal'!J34</f>
        <v>345</v>
      </c>
      <c r="J40" s="15">
        <f>'mammography.2fivefinal'!K34</f>
        <v>0.4186893</v>
      </c>
      <c r="K40" s="5">
        <f>'mammography.2fivefinal'!L34</f>
        <v>45.4429</v>
      </c>
      <c r="L40" s="5">
        <f>'mammography.2fivefinal'!M34</f>
        <v>1.571565E-11</v>
      </c>
      <c r="M40" s="21" t="str">
        <f>'mammography.2fivefinal'!N34</f>
        <v>*</v>
      </c>
      <c r="N40" s="18">
        <f>'mammography.2fivefinal'!O34</f>
      </c>
      <c r="O40" s="15">
        <f>'mammography.2fivefinal'!P34</f>
        <v>0.028523799999999988</v>
      </c>
      <c r="Q40" s="7">
        <f>'mammography.2fivefinal'!F100</f>
        <v>830</v>
      </c>
      <c r="R40" s="15">
        <f>'mammography.2fivefinal'!G100</f>
        <v>0.5734465</v>
      </c>
      <c r="S40" s="15">
        <f>'mammography.2fivefinal'!I100</f>
        <v>0.6686903999999999</v>
      </c>
      <c r="T40" s="7">
        <f>'mammography.2fivefinal'!J100</f>
        <v>515</v>
      </c>
      <c r="U40" s="15">
        <f>'mammography.2fivefinal'!K100</f>
        <v>0.6204819</v>
      </c>
      <c r="V40" s="5">
        <f>'mammography.2fivefinal'!L100</f>
        <v>45.4429</v>
      </c>
      <c r="W40" s="5">
        <f>'mammography.2fivefinal'!M100</f>
        <v>1.571565E-11</v>
      </c>
      <c r="X40" s="3" t="str">
        <f>'mammography.2fivefinal'!N100</f>
        <v>*</v>
      </c>
      <c r="Y40" s="18">
        <f>'mammography.2fivefinal'!O100</f>
      </c>
      <c r="Z40" s="15">
        <f>'mammography.2fivefinal'!P100</f>
      </c>
    </row>
    <row r="41" spans="1:26" ht="12.75">
      <c r="A41" t="s">
        <v>181</v>
      </c>
      <c r="B41" s="10">
        <f t="shared" si="2"/>
        <v>0.4999976</v>
      </c>
      <c r="C41" s="11">
        <f>'mammography.2fivefinal'!H35</f>
        <v>0.5059397999999999</v>
      </c>
      <c r="D41" s="11">
        <f>'mammography.2fivefinal'!H101</f>
        <v>0.6496230000000001</v>
      </c>
      <c r="E41" s="10">
        <f t="shared" si="1"/>
        <v>0.6276503999999999</v>
      </c>
      <c r="F41" s="7">
        <f>'mammography.2fivefinal'!F35</f>
        <v>1828</v>
      </c>
      <c r="G41" s="15">
        <f>'mammography.2fivefinal'!G35</f>
        <v>0.474142</v>
      </c>
      <c r="H41" s="15">
        <f>'mammography.2fivefinal'!I35</f>
        <v>0.53987</v>
      </c>
      <c r="I41" s="7">
        <f>'mammography.2fivefinal'!J35</f>
        <v>922</v>
      </c>
      <c r="J41" s="15">
        <f>'mammography.2fivefinal'!K35</f>
        <v>0.5043764</v>
      </c>
      <c r="K41" s="5">
        <f>'mammography.2fivefinal'!L35</f>
        <v>62.584</v>
      </c>
      <c r="L41" s="5">
        <f>'mammography.2fivefinal'!M35</f>
        <v>2.553513E-15</v>
      </c>
      <c r="M41" s="21" t="str">
        <f>'mammography.2fivefinal'!N35</f>
        <v>*</v>
      </c>
      <c r="N41" s="18">
        <f>'mammography.2fivefinal'!O35</f>
      </c>
      <c r="O41" s="15">
        <f>'mammography.2fivefinal'!P35</f>
      </c>
      <c r="Q41" s="7">
        <f>'mammography.2fivefinal'!F101</f>
        <v>1929</v>
      </c>
      <c r="R41" s="15">
        <f>'mammography.2fivefinal'!G101</f>
        <v>0.619749</v>
      </c>
      <c r="S41" s="15">
        <f>'mammography.2fivefinal'!I101</f>
        <v>0.6809369000000001</v>
      </c>
      <c r="T41" s="7">
        <f>'mammography.2fivefinal'!J101</f>
        <v>1256</v>
      </c>
      <c r="U41" s="15">
        <f>'mammography.2fivefinal'!K101</f>
        <v>0.6511146</v>
      </c>
      <c r="V41" s="5">
        <f>'mammography.2fivefinal'!L101</f>
        <v>62.584</v>
      </c>
      <c r="W41" s="5">
        <f>'mammography.2fivefinal'!M101</f>
        <v>2.553513E-15</v>
      </c>
      <c r="X41" s="3" t="str">
        <f>'mammography.2fivefinal'!N101</f>
        <v>*</v>
      </c>
      <c r="Y41" s="18">
        <f>'mammography.2fivefinal'!O101</f>
      </c>
      <c r="Z41" s="15">
        <f>'mammography.2fivefinal'!P101</f>
      </c>
    </row>
    <row r="42" spans="1:25" ht="12.75">
      <c r="Q42" s="7"/>
      <c r="Y42" s="18"/>
    </row>
    <row r="43" spans="1:26" ht="12.75">
      <c r="A43" t="s">
        <v>182</v>
      </c>
      <c r="B43" s="10">
        <f>C$19</f>
        <v>0.4999976</v>
      </c>
      <c r="C43" s="11">
        <f>'mammography.2fivefinal'!H36</f>
        <v>0.5829538</v>
      </c>
      <c r="D43" s="11">
        <f>'mammography.2fivefinal'!H102</f>
        <v>0.6912396</v>
      </c>
      <c r="E43" s="10">
        <f t="shared" si="1"/>
        <v>0.6276503999999999</v>
      </c>
      <c r="F43" s="7">
        <f>'mammography.2fivefinal'!F36</f>
        <v>1014</v>
      </c>
      <c r="G43" s="15">
        <f>'mammography.2fivefinal'!G36</f>
        <v>0.5410719</v>
      </c>
      <c r="H43" s="15">
        <f>'mammography.2fivefinal'!I36</f>
        <v>0.6280776</v>
      </c>
      <c r="I43" s="7">
        <f>'mammography.2fivefinal'!J36</f>
        <v>589</v>
      </c>
      <c r="J43" s="15">
        <f>'mammography.2fivefinal'!K36</f>
        <v>0.5808679</v>
      </c>
      <c r="K43" s="5">
        <f>'mammography.2fivefinal'!L36</f>
        <v>22.3501</v>
      </c>
      <c r="L43" s="5">
        <f>'mammography.2fivefinal'!M36</f>
        <v>2.2719531E-06</v>
      </c>
      <c r="M43" s="21" t="str">
        <f>'mammography.2fivefinal'!N36</f>
        <v>*</v>
      </c>
      <c r="N43" s="18">
        <f>'mammography.2fivefinal'!O36</f>
        <v>0.041074300000000064</v>
      </c>
      <c r="O43" s="15">
        <f>'mammography.2fivefinal'!P36</f>
      </c>
      <c r="Q43" s="7">
        <f>'mammography.2fivefinal'!F102</f>
        <v>1057</v>
      </c>
      <c r="R43" s="15">
        <f>'mammography.2fivefinal'!G102</f>
        <v>0.6525065</v>
      </c>
      <c r="S43" s="15">
        <f>'mammography.2fivefinal'!I102</f>
        <v>0.732272</v>
      </c>
      <c r="T43" s="7">
        <f>'mammography.2fivefinal'!J102</f>
        <v>730</v>
      </c>
      <c r="U43" s="15">
        <f>'mammography.2fivefinal'!K102</f>
        <v>0.6906339</v>
      </c>
      <c r="V43" s="5">
        <f>'mammography.2fivefinal'!L102</f>
        <v>22.3501</v>
      </c>
      <c r="W43" s="5">
        <f>'mammography.2fivefinal'!M102</f>
        <v>2.2719531E-06</v>
      </c>
      <c r="X43" s="3" t="str">
        <f>'mammography.2fivefinal'!N102</f>
        <v>*</v>
      </c>
      <c r="Y43" s="18">
        <f>'mammography.2fivefinal'!O102</f>
        <v>0.024856100000000048</v>
      </c>
      <c r="Z43" s="15">
        <f>'mammography.2fivefinal'!P102</f>
      </c>
    </row>
    <row r="44" spans="1:26" ht="12.75">
      <c r="A44" t="s">
        <v>183</v>
      </c>
      <c r="B44" s="10">
        <f>C$19</f>
        <v>0.4999976</v>
      </c>
      <c r="C44" s="11">
        <f>'mammography.2fivefinal'!H37</f>
        <v>0.6087785</v>
      </c>
      <c r="D44" s="11">
        <f>'mammography.2fivefinal'!H103</f>
        <v>0.6819073</v>
      </c>
      <c r="E44" s="10">
        <f t="shared" si="1"/>
        <v>0.6276503999999999</v>
      </c>
      <c r="F44" s="7">
        <f>'mammography.2fivefinal'!F37</f>
        <v>875</v>
      </c>
      <c r="G44" s="15">
        <f>'mammography.2fivefinal'!G37</f>
        <v>0.5640249</v>
      </c>
      <c r="H44" s="15">
        <f>'mammography.2fivefinal'!I37</f>
        <v>0.6570830999999999</v>
      </c>
      <c r="I44" s="7">
        <f>'mammography.2fivefinal'!J37</f>
        <v>530</v>
      </c>
      <c r="J44" s="15">
        <f>'mammography.2fivefinal'!K37</f>
        <v>0.6057142999999999</v>
      </c>
      <c r="K44" s="5">
        <f>'mammography.2fivefinal'!L37</f>
        <v>9.3329</v>
      </c>
      <c r="L44" s="5">
        <f>'mammography.2fivefinal'!M37</f>
        <v>0.0022507435</v>
      </c>
      <c r="M44" s="21" t="str">
        <f>'mammography.2fivefinal'!N37</f>
        <v>*</v>
      </c>
      <c r="N44" s="18">
        <f>'mammography.2fivefinal'!O37</f>
        <v>0.06402730000000006</v>
      </c>
      <c r="O44" s="15">
        <f>'mammography.2fivefinal'!P37</f>
      </c>
      <c r="Q44" s="7">
        <f>'mammography.2fivefinal'!F103</f>
        <v>919</v>
      </c>
      <c r="R44" s="15">
        <f>'mammography.2fivefinal'!G103</f>
        <v>0.640053</v>
      </c>
      <c r="S44" s="15">
        <f>'mammography.2fivefinal'!I103</f>
        <v>0.7264986</v>
      </c>
      <c r="T44" s="7">
        <f>'mammography.2fivefinal'!J103</f>
        <v>627</v>
      </c>
      <c r="U44" s="15">
        <f>'mammography.2fivefinal'!K103</f>
        <v>0.6822632999999999</v>
      </c>
      <c r="V44" s="5">
        <f>'mammography.2fivefinal'!L103</f>
        <v>9.3329</v>
      </c>
      <c r="W44" s="5">
        <f>'mammography.2fivefinal'!M103</f>
        <v>0.0022507435</v>
      </c>
      <c r="X44" s="3" t="str">
        <f>'mammography.2fivefinal'!N103</f>
        <v>*</v>
      </c>
      <c r="Y44" s="18">
        <f>'mammography.2fivefinal'!O103</f>
        <v>0.012402600000000041</v>
      </c>
      <c r="Z44" s="15">
        <f>'mammography.2fivefinal'!P103</f>
      </c>
    </row>
    <row r="45" spans="1:26" ht="12.75">
      <c r="A45" t="s">
        <v>184</v>
      </c>
      <c r="B45" s="10">
        <f>C$19</f>
        <v>0.4999976</v>
      </c>
      <c r="C45" s="11">
        <f>'mammography.2fivefinal'!H38</f>
        <v>0.49873829999999997</v>
      </c>
      <c r="D45" s="11">
        <f>'mammography.2fivefinal'!H104</f>
        <v>0.6607264</v>
      </c>
      <c r="E45" s="10">
        <f t="shared" si="1"/>
        <v>0.6276503999999999</v>
      </c>
      <c r="F45" s="7">
        <f>'mammography.2fivefinal'!F38</f>
        <v>952</v>
      </c>
      <c r="G45" s="15">
        <f>'mammography.2fivefinal'!G38</f>
        <v>0.4547339</v>
      </c>
      <c r="H45" s="15">
        <f>'mammography.2fivefinal'!I38</f>
        <v>0.5470010999999999</v>
      </c>
      <c r="I45" s="7">
        <f>'mammography.2fivefinal'!J38</f>
        <v>470</v>
      </c>
      <c r="J45" s="15">
        <f>'mammography.2fivefinal'!K38</f>
        <v>0.4936975</v>
      </c>
      <c r="K45" s="5">
        <f>'mammography.2fivefinal'!L38</f>
        <v>39.0232</v>
      </c>
      <c r="L45" s="5">
        <f>'mammography.2fivefinal'!M38</f>
        <v>4.187958E-10</v>
      </c>
      <c r="M45" s="21" t="str">
        <f>'mammography.2fivefinal'!N38</f>
        <v>*</v>
      </c>
      <c r="N45" s="18">
        <f>'mammography.2fivefinal'!O38</f>
      </c>
      <c r="O45" s="15">
        <f>'mammography.2fivefinal'!P38</f>
      </c>
      <c r="Q45" s="7">
        <f>'mammography.2fivefinal'!F104</f>
        <v>951</v>
      </c>
      <c r="R45" s="15">
        <f>'mammography.2fivefinal'!G104</f>
        <v>0.6190759</v>
      </c>
      <c r="S45" s="15">
        <f>'mammography.2fivefinal'!I104</f>
        <v>0.7051791</v>
      </c>
      <c r="T45" s="7">
        <f>'mammography.2fivefinal'!J104</f>
        <v>627</v>
      </c>
      <c r="U45" s="15">
        <f>'mammography.2fivefinal'!K104</f>
        <v>0.6593060000000001</v>
      </c>
      <c r="V45" s="5">
        <f>'mammography.2fivefinal'!L104</f>
        <v>39.0232</v>
      </c>
      <c r="W45" s="5">
        <f>'mammography.2fivefinal'!M104</f>
        <v>4.187958E-10</v>
      </c>
      <c r="X45" s="3" t="str">
        <f>'mammography.2fivefinal'!N104</f>
        <v>*</v>
      </c>
      <c r="Y45" s="18">
        <f>'mammography.2fivefinal'!O104</f>
      </c>
      <c r="Z45" s="15">
        <f>'mammography.2fivefinal'!P104</f>
      </c>
    </row>
    <row r="46" spans="1:26" ht="12.75">
      <c r="A46" t="s">
        <v>185</v>
      </c>
      <c r="B46" s="10">
        <f>C$19</f>
        <v>0.4999976</v>
      </c>
      <c r="C46" s="11">
        <f>'mammography.2fivefinal'!H39</f>
        <v>0.5009805</v>
      </c>
      <c r="D46" s="11">
        <f>'mammography.2fivefinal'!H105</f>
        <v>0.677374</v>
      </c>
      <c r="E46" s="10">
        <f t="shared" si="1"/>
        <v>0.6276503999999999</v>
      </c>
      <c r="F46" s="7">
        <f>'mammography.2fivefinal'!F39</f>
        <v>851</v>
      </c>
      <c r="G46" s="15">
        <f>'mammography.2fivefinal'!G39</f>
        <v>0.4548397</v>
      </c>
      <c r="H46" s="15">
        <f>'mammography.2fivefinal'!I39</f>
        <v>0.551802</v>
      </c>
      <c r="I46" s="7">
        <f>'mammography.2fivefinal'!J39</f>
        <v>424</v>
      </c>
      <c r="J46" s="15">
        <f>'mammography.2fivefinal'!K39</f>
        <v>0.4982374</v>
      </c>
      <c r="K46" s="5">
        <f>'mammography.2fivefinal'!L39</f>
        <v>41.3701</v>
      </c>
      <c r="L46" s="5">
        <f>'mammography.2fivefinal'!M39</f>
        <v>1.25969E-10</v>
      </c>
      <c r="M46" s="21" t="str">
        <f>'mammography.2fivefinal'!N39</f>
        <v>*</v>
      </c>
      <c r="N46" s="18">
        <f>'mammography.2fivefinal'!O39</f>
      </c>
      <c r="O46" s="15">
        <f>'mammography.2fivefinal'!P39</f>
      </c>
      <c r="Q46" s="7">
        <f>'mammography.2fivefinal'!F105</f>
        <v>861</v>
      </c>
      <c r="R46" s="15">
        <f>'mammography.2fivefinal'!G105</f>
        <v>0.6340265</v>
      </c>
      <c r="S46" s="15">
        <f>'mammography.2fivefinal'!I105</f>
        <v>0.7236851000000001</v>
      </c>
      <c r="T46" s="7">
        <f>'mammography.2fivefinal'!J105</f>
        <v>582</v>
      </c>
      <c r="U46" s="15">
        <f>'mammography.2fivefinal'!K105</f>
        <v>0.6759582000000001</v>
      </c>
      <c r="V46" s="5">
        <f>'mammography.2fivefinal'!L105</f>
        <v>41.3701</v>
      </c>
      <c r="W46" s="5">
        <f>'mammography.2fivefinal'!M105</f>
        <v>1.25969E-10</v>
      </c>
      <c r="X46" s="3" t="str">
        <f>'mammography.2fivefinal'!N105</f>
        <v>*</v>
      </c>
      <c r="Y46" s="18">
        <f>'mammography.2fivefinal'!O105</f>
        <v>0.006376100000000107</v>
      </c>
      <c r="Z46" s="15">
        <f>'mammography.2fivefinal'!P105</f>
      </c>
    </row>
    <row r="47" spans="1:25" ht="12.75">
      <c r="Q47" s="7"/>
      <c r="Y47" s="18"/>
    </row>
    <row r="48" spans="1:26" ht="12.75">
      <c r="A48" t="s">
        <v>186</v>
      </c>
      <c r="B48" s="10">
        <f>C$19</f>
        <v>0.4999976</v>
      </c>
      <c r="C48" s="11">
        <f>'mammography.2fivefinal'!H40</f>
        <v>0.23519679999999998</v>
      </c>
      <c r="D48" s="11">
        <f>'mammography.2fivefinal'!H106</f>
        <v>0.6352618</v>
      </c>
      <c r="E48" s="10">
        <f t="shared" si="1"/>
        <v>0.6276503999999999</v>
      </c>
      <c r="F48" s="7">
        <f>'mammography.2fivefinal'!F40</f>
        <v>609</v>
      </c>
      <c r="G48" s="15">
        <f>'mammography.2fivefinal'!G40</f>
        <v>0.1913862</v>
      </c>
      <c r="H48" s="15">
        <f>'mammography.2fivefinal'!I40</f>
        <v>0.28903609999999996</v>
      </c>
      <c r="I48" s="7">
        <f>'mammography.2fivefinal'!J40</f>
        <v>142</v>
      </c>
      <c r="J48" s="15">
        <f>'mammography.2fivefinal'!K40</f>
        <v>0.2331691</v>
      </c>
      <c r="K48" s="5">
        <f>'mammography.2fivefinal'!L40</f>
        <v>82.3343</v>
      </c>
      <c r="L48" s="5">
        <f>'mammography.2fivefinal'!M40</f>
        <v>0</v>
      </c>
      <c r="M48" s="21" t="str">
        <f>'mammography.2fivefinal'!N40</f>
        <v>*</v>
      </c>
      <c r="N48" s="18">
        <f>'mammography.2fivefinal'!O40</f>
      </c>
      <c r="O48" s="15">
        <f>'mammography.2fivefinal'!P40</f>
        <v>0.21096150000000002</v>
      </c>
      <c r="Q48" s="7">
        <f>'mammography.2fivefinal'!F106</f>
        <v>636</v>
      </c>
      <c r="R48" s="15">
        <f>'mammography.2fivefinal'!G106</f>
        <v>0.5838336000000001</v>
      </c>
      <c r="S48" s="15">
        <f>'mammography.2fivefinal'!I106</f>
        <v>0.6912201</v>
      </c>
      <c r="T48" s="7">
        <f>'mammography.2fivefinal'!J106</f>
        <v>403</v>
      </c>
      <c r="U48" s="15">
        <f>'mammography.2fivefinal'!K106</f>
        <v>0.6336478</v>
      </c>
      <c r="V48" s="5">
        <f>'mammography.2fivefinal'!L106</f>
        <v>82.3343</v>
      </c>
      <c r="W48" s="5">
        <f>'mammography.2fivefinal'!M106</f>
        <v>0</v>
      </c>
      <c r="X48" s="3" t="str">
        <f>'mammography.2fivefinal'!N106</f>
        <v>*</v>
      </c>
      <c r="Y48" s="18">
        <f>'mammography.2fivefinal'!O106</f>
      </c>
      <c r="Z48" s="15">
        <f>'mammography.2fivefinal'!P106</f>
      </c>
    </row>
    <row r="49" spans="1:26" ht="12.75">
      <c r="A49" t="s">
        <v>187</v>
      </c>
      <c r="B49" s="10">
        <f>C$19</f>
        <v>0.4999976</v>
      </c>
      <c r="C49" s="11">
        <f>'mammography.2fivefinal'!H41</f>
        <v>0.3200332</v>
      </c>
      <c r="D49" s="11">
        <f>'mammography.2fivefinal'!H107</f>
        <v>0.6783061</v>
      </c>
      <c r="E49" s="10">
        <f t="shared" si="1"/>
        <v>0.6276503999999999</v>
      </c>
      <c r="F49" s="7">
        <f>'mammography.2fivefinal'!F41</f>
        <v>1637</v>
      </c>
      <c r="G49" s="15">
        <f>'mammography.2fivefinal'!G41</f>
        <v>0.28881209999999996</v>
      </c>
      <c r="H49" s="15">
        <f>'mammography.2fivefinal'!I41</f>
        <v>0.3546293</v>
      </c>
      <c r="I49" s="7">
        <f>'mammography.2fivefinal'!J41</f>
        <v>506</v>
      </c>
      <c r="J49" s="15">
        <f>'mammography.2fivefinal'!K41</f>
        <v>0.309102</v>
      </c>
      <c r="K49" s="5">
        <f>'mammography.2fivefinal'!L41</f>
        <v>210.8361</v>
      </c>
      <c r="L49" s="5">
        <f>'mammography.2fivefinal'!M41</f>
        <v>0</v>
      </c>
      <c r="M49" s="21" t="str">
        <f>'mammography.2fivefinal'!N41</f>
        <v>*</v>
      </c>
      <c r="N49" s="18">
        <f>'mammography.2fivefinal'!O41</f>
      </c>
      <c r="O49" s="15">
        <f>'mammography.2fivefinal'!P41</f>
        <v>0.1453683</v>
      </c>
      <c r="Q49" s="7">
        <f>'mammography.2fivefinal'!F107</f>
        <v>1594</v>
      </c>
      <c r="R49" s="15">
        <f>'mammography.2fivefinal'!G107</f>
        <v>0.6462165999999999</v>
      </c>
      <c r="S49" s="15">
        <f>'mammography.2fivefinal'!I107</f>
        <v>0.7119891</v>
      </c>
      <c r="T49" s="7">
        <f>'mammography.2fivefinal'!J107</f>
        <v>1080</v>
      </c>
      <c r="U49" s="15">
        <f>'mammography.2fivefinal'!K107</f>
        <v>0.6775407999999999</v>
      </c>
      <c r="V49" s="5">
        <f>'mammography.2fivefinal'!L107</f>
        <v>210.8361</v>
      </c>
      <c r="W49" s="5">
        <f>'mammography.2fivefinal'!M107</f>
        <v>0</v>
      </c>
      <c r="X49" s="3" t="str">
        <f>'mammography.2fivefinal'!N107</f>
        <v>*</v>
      </c>
      <c r="Y49" s="18">
        <f>'mammography.2fivefinal'!O107</f>
        <v>0.018566199999999977</v>
      </c>
      <c r="Z49" s="15">
        <f>'mammography.2fivefinal'!P107</f>
      </c>
    </row>
    <row r="50" spans="1:26" ht="12.75">
      <c r="A50" t="s">
        <v>188</v>
      </c>
      <c r="B50" s="10">
        <f>C$19</f>
        <v>0.4999976</v>
      </c>
      <c r="C50" s="11">
        <f>'mammography.2fivefinal'!H42</f>
        <v>0.3494524</v>
      </c>
      <c r="D50" s="11">
        <f>'mammography.2fivefinal'!H108</f>
        <v>0.6653115000000001</v>
      </c>
      <c r="E50" s="10">
        <f t="shared" si="1"/>
        <v>0.6276503999999999</v>
      </c>
      <c r="F50" s="7">
        <f>'mammography.2fivefinal'!F42</f>
        <v>569</v>
      </c>
      <c r="G50" s="15">
        <f>'mammography.2fivefinal'!G42</f>
        <v>0.29789299999999996</v>
      </c>
      <c r="H50" s="15">
        <f>'mammography.2fivefinal'!I42</f>
        <v>0.4099357</v>
      </c>
      <c r="I50" s="7">
        <f>'mammography.2fivefinal'!J42</f>
        <v>196</v>
      </c>
      <c r="J50" s="15">
        <f>'mammography.2fivefinal'!K42</f>
        <v>0.344464</v>
      </c>
      <c r="K50" s="5">
        <f>'mammography.2fivefinal'!L42</f>
        <v>66.37</v>
      </c>
      <c r="L50" s="5">
        <f>'mammography.2fivefinal'!M42</f>
        <v>3.330669E-16</v>
      </c>
      <c r="M50" s="21" t="str">
        <f>'mammography.2fivefinal'!N42</f>
        <v>*</v>
      </c>
      <c r="N50" s="18">
        <f>'mammography.2fivefinal'!O42</f>
      </c>
      <c r="O50" s="15">
        <f>'mammography.2fivefinal'!P42</f>
        <v>0.09006189999999997</v>
      </c>
      <c r="Q50" s="7">
        <f>'mammography.2fivefinal'!F108</f>
        <v>612</v>
      </c>
      <c r="R50" s="15">
        <f>'mammography.2fivefinal'!G108</f>
        <v>0.6135922</v>
      </c>
      <c r="S50" s="15">
        <f>'mammography.2fivefinal'!I108</f>
        <v>0.7213900999999999</v>
      </c>
      <c r="T50" s="7">
        <f>'mammography.2fivefinal'!J108</f>
        <v>407</v>
      </c>
      <c r="U50" s="15">
        <f>'mammography.2fivefinal'!K108</f>
        <v>0.6650327</v>
      </c>
      <c r="V50" s="5">
        <f>'mammography.2fivefinal'!L108</f>
        <v>66.37</v>
      </c>
      <c r="W50" s="5">
        <f>'mammography.2fivefinal'!M108</f>
        <v>3.330669E-16</v>
      </c>
      <c r="X50" s="3" t="str">
        <f>'mammography.2fivefinal'!N108</f>
        <v>*</v>
      </c>
      <c r="Y50" s="18">
        <f>'mammography.2fivefinal'!O108</f>
      </c>
      <c r="Z50" s="15">
        <f>'mammography.2fivefinal'!P108</f>
      </c>
    </row>
    <row r="51" spans="1:26" ht="12.75">
      <c r="A51" t="s">
        <v>189</v>
      </c>
      <c r="B51" s="10">
        <f>C$19</f>
        <v>0.4999976</v>
      </c>
      <c r="C51" s="11">
        <f>'mammography.2fivefinal'!H43</f>
        <v>0.2791089</v>
      </c>
      <c r="D51" s="11">
        <f>'mammography.2fivefinal'!H109</f>
        <v>0.635488</v>
      </c>
      <c r="E51" s="10">
        <f t="shared" si="1"/>
        <v>0.6276503999999999</v>
      </c>
      <c r="F51" s="7">
        <f>'mammography.2fivefinal'!F43</f>
        <v>1426</v>
      </c>
      <c r="G51" s="15">
        <f>'mammography.2fivefinal'!G43</f>
        <v>0.2475142</v>
      </c>
      <c r="H51" s="15">
        <f>'mammography.2fivefinal'!I43</f>
        <v>0.3147367</v>
      </c>
      <c r="I51" s="7">
        <f>'mammography.2fivefinal'!J43</f>
        <v>387</v>
      </c>
      <c r="J51" s="15">
        <f>'mammography.2fivefinal'!K43</f>
        <v>0.27138850000000003</v>
      </c>
      <c r="K51" s="5">
        <f>'mammography.2fivefinal'!L43</f>
        <v>174.3369</v>
      </c>
      <c r="L51" s="5">
        <f>'mammography.2fivefinal'!M43</f>
        <v>0</v>
      </c>
      <c r="M51" s="21" t="str">
        <f>'mammography.2fivefinal'!N43</f>
        <v>*</v>
      </c>
      <c r="N51" s="18">
        <f>'mammography.2fivefinal'!O43</f>
      </c>
      <c r="O51" s="15">
        <f>'mammography.2fivefinal'!P43</f>
        <v>0.1852609</v>
      </c>
      <c r="Q51" s="7">
        <f>'mammography.2fivefinal'!F109</f>
        <v>1443</v>
      </c>
      <c r="R51" s="15">
        <f>'mammography.2fivefinal'!G109</f>
        <v>0.6009741000000001</v>
      </c>
      <c r="S51" s="15">
        <f>'mammography.2fivefinal'!I109</f>
        <v>0.6719841</v>
      </c>
      <c r="T51" s="7">
        <f>'mammography.2fivefinal'!J109</f>
        <v>920</v>
      </c>
      <c r="U51" s="15">
        <f>'mammography.2fivefinal'!K109</f>
        <v>0.6375606</v>
      </c>
      <c r="V51" s="5">
        <f>'mammography.2fivefinal'!L109</f>
        <v>174.3369</v>
      </c>
      <c r="W51" s="5">
        <f>'mammography.2fivefinal'!M109</f>
        <v>0</v>
      </c>
      <c r="X51" s="3" t="str">
        <f>'mammography.2fivefinal'!N109</f>
        <v>*</v>
      </c>
      <c r="Y51" s="18">
        <f>'mammography.2fivefinal'!O109</f>
      </c>
      <c r="Z51" s="15">
        <f>'mammography.2fivefinal'!P109</f>
      </c>
    </row>
    <row r="52" spans="1:25" ht="12.75">
      <c r="Q52" s="7"/>
      <c r="Y52" s="18"/>
    </row>
    <row r="53" spans="1:26" ht="12.75">
      <c r="A53" t="s">
        <v>190</v>
      </c>
      <c r="B53" s="10">
        <f>C$19</f>
        <v>0.4999976</v>
      </c>
      <c r="C53" s="11">
        <f>'mammography.2fivefinal'!H44</f>
        <v>0.5329841</v>
      </c>
      <c r="D53" s="11">
        <f>'mammography.2fivefinal'!H110</f>
        <v>0.6514714</v>
      </c>
      <c r="E53" s="10">
        <f t="shared" si="1"/>
        <v>0.6276503999999999</v>
      </c>
      <c r="F53" s="7">
        <f>'mammography.2fivefinal'!F44</f>
        <v>1516</v>
      </c>
      <c r="G53" s="15">
        <f>'mammography.2fivefinal'!G44</f>
        <v>0.4981533</v>
      </c>
      <c r="H53" s="15">
        <f>'mammography.2fivefinal'!I44</f>
        <v>0.5702503</v>
      </c>
      <c r="I53" s="7">
        <f>'mammography.2fivefinal'!J44</f>
        <v>807</v>
      </c>
      <c r="J53" s="15">
        <f>'mammography.2fivefinal'!K44</f>
        <v>0.5323219</v>
      </c>
      <c r="K53" s="5">
        <f>'mammography.2fivefinal'!L44</f>
        <v>38.6144</v>
      </c>
      <c r="L53" s="5">
        <f>'mammography.2fivefinal'!M44</f>
        <v>5.163532E-10</v>
      </c>
      <c r="M53" s="21" t="str">
        <f>'mammography.2fivefinal'!N44</f>
        <v>*</v>
      </c>
      <c r="N53" s="18">
        <f>'mammography.2fivefinal'!O44</f>
      </c>
      <c r="O53" s="15">
        <f>'mammography.2fivefinal'!P44</f>
      </c>
      <c r="Q53" s="7">
        <f>'mammography.2fivefinal'!F110</f>
        <v>1751</v>
      </c>
      <c r="R53" s="15">
        <f>'mammography.2fivefinal'!G110</f>
        <v>0.6200318</v>
      </c>
      <c r="S53" s="15">
        <f>'mammography.2fivefinal'!I110</f>
        <v>0.6845051999999999</v>
      </c>
      <c r="T53" s="7">
        <f>'mammography.2fivefinal'!J110</f>
        <v>1142</v>
      </c>
      <c r="U53" s="15">
        <f>'mammography.2fivefinal'!K110</f>
        <v>0.6521987</v>
      </c>
      <c r="V53" s="5">
        <f>'mammography.2fivefinal'!L110</f>
        <v>38.6144</v>
      </c>
      <c r="W53" s="5">
        <f>'mammography.2fivefinal'!M110</f>
        <v>5.163532E-10</v>
      </c>
      <c r="X53" s="3" t="str">
        <f>'mammography.2fivefinal'!N110</f>
        <v>*</v>
      </c>
      <c r="Y53" s="18">
        <f>'mammography.2fivefinal'!O110</f>
      </c>
      <c r="Z53" s="15">
        <f>'mammography.2fivefinal'!P110</f>
      </c>
    </row>
    <row r="54" spans="1:26" ht="12.75">
      <c r="A54" t="s">
        <v>224</v>
      </c>
      <c r="B54" s="10">
        <f>C$19</f>
        <v>0.4999976</v>
      </c>
      <c r="C54" s="11">
        <f>'mammography.2fivefinal'!H45</f>
        <v>0.5079085999999999</v>
      </c>
      <c r="D54" s="11">
        <f>'mammography.2fivefinal'!H111</f>
        <v>0.6892602000000001</v>
      </c>
      <c r="E54" s="10">
        <f t="shared" si="1"/>
        <v>0.6276503999999999</v>
      </c>
      <c r="F54" s="7">
        <f>'mammography.2fivefinal'!F45</f>
        <v>2835</v>
      </c>
      <c r="G54" s="15">
        <f>'mammography.2fivefinal'!G45</f>
        <v>0.48223340000000003</v>
      </c>
      <c r="H54" s="15">
        <f>'mammography.2fivefinal'!I45</f>
        <v>0.5349507</v>
      </c>
      <c r="I54" s="7">
        <f>'mammography.2fivefinal'!J45</f>
        <v>1449</v>
      </c>
      <c r="J54" s="15">
        <f>'mammography.2fivefinal'!K45</f>
        <v>0.5111111</v>
      </c>
      <c r="K54" s="5">
        <f>'mammography.2fivefinal'!L45</f>
        <v>153.2255</v>
      </c>
      <c r="L54" s="5">
        <f>'mammography.2fivefinal'!M45</f>
        <v>0</v>
      </c>
      <c r="M54" s="21" t="str">
        <f>'mammography.2fivefinal'!N45</f>
        <v>*</v>
      </c>
      <c r="N54" s="18">
        <f>'mammography.2fivefinal'!O45</f>
      </c>
      <c r="O54" s="15">
        <f>'mammography.2fivefinal'!P45</f>
      </c>
      <c r="Q54" s="7">
        <f>'mammography.2fivefinal'!F111</f>
        <v>3160</v>
      </c>
      <c r="R54" s="15">
        <f>'mammography.2fivefinal'!G111</f>
        <v>0.6663583</v>
      </c>
      <c r="S54" s="15">
        <f>'mammography.2fivefinal'!I111</f>
        <v>0.7129491</v>
      </c>
      <c r="T54" s="7">
        <f>'mammography.2fivefinal'!J111</f>
        <v>2189</v>
      </c>
      <c r="U54" s="15">
        <f>'mammography.2fivefinal'!K111</f>
        <v>0.6927215</v>
      </c>
      <c r="V54" s="5">
        <f>'mammography.2fivefinal'!L111</f>
        <v>153.2255</v>
      </c>
      <c r="W54" s="5">
        <f>'mammography.2fivefinal'!M111</f>
        <v>0</v>
      </c>
      <c r="X54" s="3" t="str">
        <f>'mammography.2fivefinal'!N111</f>
        <v>*</v>
      </c>
      <c r="Y54" s="18">
        <f>'mammography.2fivefinal'!O111</f>
        <v>0.03870790000000002</v>
      </c>
      <c r="Z54" s="15">
        <f>'mammography.2fivefinal'!P111</f>
      </c>
    </row>
    <row r="55" spans="1:26" ht="12.75">
      <c r="A55" t="s">
        <v>191</v>
      </c>
      <c r="B55" s="10">
        <f>C$19</f>
        <v>0.4999976</v>
      </c>
      <c r="C55" s="11">
        <f>'mammography.2fivefinal'!H46</f>
        <v>0.47336090000000003</v>
      </c>
      <c r="D55" s="11">
        <f>'mammography.2fivefinal'!H112</f>
        <v>0.6599223</v>
      </c>
      <c r="E55" s="10">
        <f t="shared" si="1"/>
        <v>0.6276503999999999</v>
      </c>
      <c r="F55" s="7">
        <f>'mammography.2fivefinal'!F46</f>
        <v>1666</v>
      </c>
      <c r="G55" s="15">
        <f>'mammography.2fivefinal'!G46</f>
        <v>0.43968009999999996</v>
      </c>
      <c r="H55" s="15">
        <f>'mammography.2fivefinal'!I46</f>
        <v>0.5096217</v>
      </c>
      <c r="I55" s="7">
        <f>'mammography.2fivefinal'!J46</f>
        <v>784</v>
      </c>
      <c r="J55" s="15">
        <f>'mammography.2fivefinal'!K46</f>
        <v>0.47058819999999996</v>
      </c>
      <c r="K55" s="5">
        <f>'mammography.2fivefinal'!L46</f>
        <v>89.9841</v>
      </c>
      <c r="L55" s="5">
        <f>'mammography.2fivefinal'!M46</f>
        <v>0</v>
      </c>
      <c r="M55" s="21" t="str">
        <f>'mammography.2fivefinal'!N46</f>
        <v>*</v>
      </c>
      <c r="N55" s="18">
        <f>'mammography.2fivefinal'!O46</f>
      </c>
      <c r="O55" s="15">
        <f>'mammography.2fivefinal'!P46</f>
      </c>
      <c r="Q55" s="7">
        <f>'mammography.2fivefinal'!F112</f>
        <v>1902</v>
      </c>
      <c r="R55" s="15">
        <f>'mammography.2fivefinal'!G112</f>
        <v>0.6298806</v>
      </c>
      <c r="S55" s="15">
        <f>'mammography.2fivefinal'!I112</f>
        <v>0.6913968</v>
      </c>
      <c r="T55" s="7">
        <f>'mammography.2fivefinal'!J112</f>
        <v>1260</v>
      </c>
      <c r="U55" s="15">
        <f>'mammography.2fivefinal'!K112</f>
        <v>0.6624606</v>
      </c>
      <c r="V55" s="5">
        <f>'mammography.2fivefinal'!L112</f>
        <v>89.9841</v>
      </c>
      <c r="W55" s="5">
        <f>'mammography.2fivefinal'!M112</f>
        <v>0</v>
      </c>
      <c r="X55" s="3" t="str">
        <f>'mammography.2fivefinal'!N112</f>
        <v>*</v>
      </c>
      <c r="Y55" s="18">
        <f>'mammography.2fivefinal'!O112</f>
        <v>0.002230200000000071</v>
      </c>
      <c r="Z55" s="15">
        <f>'mammography.2fivefinal'!P112</f>
      </c>
    </row>
    <row r="56" spans="1:26" ht="12.75">
      <c r="A56" t="s">
        <v>142</v>
      </c>
      <c r="B56" s="10">
        <f>C$19</f>
        <v>0.4999976</v>
      </c>
      <c r="C56" s="11">
        <f>'mammography.2fivefinal'!H47</f>
        <v>0.4403245</v>
      </c>
      <c r="D56" s="11">
        <f>'mammography.2fivefinal'!H113</f>
        <v>0.6490708</v>
      </c>
      <c r="E56" s="10">
        <f t="shared" si="1"/>
        <v>0.6276503999999999</v>
      </c>
      <c r="F56" s="7">
        <f>'mammography.2fivefinal'!F47</f>
        <v>812</v>
      </c>
      <c r="G56" s="15">
        <f>'mammography.2fivefinal'!G47</f>
        <v>0.39403320000000003</v>
      </c>
      <c r="H56" s="15">
        <f>'mammography.2fivefinal'!I47</f>
        <v>0.4920542</v>
      </c>
      <c r="I56" s="7">
        <f>'mammography.2fivefinal'!J47</f>
        <v>362</v>
      </c>
      <c r="J56" s="15">
        <f>'mammography.2fivefinal'!K47</f>
        <v>0.4458128</v>
      </c>
      <c r="K56" s="5">
        <f>'mammography.2fivefinal'!L47</f>
        <v>51.4392</v>
      </c>
      <c r="L56" s="5">
        <f>'mammography.2fivefinal'!M47</f>
        <v>7.385204E-13</v>
      </c>
      <c r="M56" s="21" t="str">
        <f>'mammography.2fivefinal'!N47</f>
        <v>*</v>
      </c>
      <c r="N56" s="18">
        <f>'mammography.2fivefinal'!O47</f>
      </c>
      <c r="O56" s="15">
        <f>'mammography.2fivefinal'!P47</f>
        <v>0.00794339999999999</v>
      </c>
      <c r="Q56" s="7">
        <f>'mammography.2fivefinal'!F113</f>
        <v>861</v>
      </c>
      <c r="R56" s="15">
        <f>'mammography.2fivefinal'!G113</f>
        <v>0.6050336</v>
      </c>
      <c r="S56" s="15">
        <f>'mammography.2fivefinal'!I113</f>
        <v>0.6963132000000001</v>
      </c>
      <c r="T56" s="7">
        <f>'mammography.2fivefinal'!J113</f>
        <v>559</v>
      </c>
      <c r="U56" s="15">
        <f>'mammography.2fivefinal'!K113</f>
        <v>0.6492451</v>
      </c>
      <c r="V56" s="5">
        <f>'mammography.2fivefinal'!L113</f>
        <v>51.4392</v>
      </c>
      <c r="W56" s="5">
        <f>'mammography.2fivefinal'!M113</f>
        <v>7.385204E-13</v>
      </c>
      <c r="X56" s="3" t="str">
        <f>'mammography.2fivefinal'!N113</f>
        <v>*</v>
      </c>
      <c r="Y56" s="18">
        <f>'mammography.2fivefinal'!O113</f>
      </c>
      <c r="Z56" s="15">
        <f>'mammography.2fivefinal'!P113</f>
      </c>
    </row>
    <row r="57" spans="1:25" ht="12.75">
      <c r="Q57" s="7"/>
      <c r="Y57" s="18"/>
    </row>
    <row r="58" spans="1:26" ht="12.75">
      <c r="A58" t="s">
        <v>192</v>
      </c>
      <c r="B58" s="10">
        <f aca="true" t="shared" si="3" ref="B58:B63">C$19</f>
        <v>0.4999976</v>
      </c>
      <c r="C58" s="11">
        <f>'mammography.2fivefinal'!H48</f>
        <v>0.47908409999999996</v>
      </c>
      <c r="D58" s="11">
        <f>'mammography.2fivefinal'!H114</f>
        <v>0.7162639000000001</v>
      </c>
      <c r="E58" s="10">
        <f t="shared" si="1"/>
        <v>0.6276503999999999</v>
      </c>
      <c r="F58" s="7">
        <f>'mammography.2fivefinal'!F48</f>
        <v>915</v>
      </c>
      <c r="G58" s="15">
        <f>'mammography.2fivefinal'!G48</f>
        <v>0.4341766</v>
      </c>
      <c r="H58" s="15">
        <f>'mammography.2fivefinal'!I48</f>
        <v>0.5286365</v>
      </c>
      <c r="I58" s="7">
        <f>'mammography.2fivefinal'!J48</f>
        <v>445</v>
      </c>
      <c r="J58" s="15">
        <f>'mammography.2fivefinal'!K48</f>
        <v>0.4863388</v>
      </c>
      <c r="K58" s="5">
        <f>'mammography.2fivefinal'!L48</f>
        <v>77.1058</v>
      </c>
      <c r="L58" s="5">
        <f>'mammography.2fivefinal'!M48</f>
        <v>0</v>
      </c>
      <c r="M58" s="21" t="str">
        <f>'mammography.2fivefinal'!N48</f>
        <v>*</v>
      </c>
      <c r="N58" s="18">
        <f>'mammography.2fivefinal'!O48</f>
      </c>
      <c r="O58" s="15">
        <f>'mammography.2fivefinal'!P48</f>
      </c>
      <c r="Q58" s="7">
        <f>'mammography.2fivefinal'!F114</f>
        <v>1090</v>
      </c>
      <c r="R58" s="15">
        <f>'mammography.2fivefinal'!G114</f>
        <v>0.6777147</v>
      </c>
      <c r="S58" s="15">
        <f>'mammography.2fivefinal'!I114</f>
        <v>0.7570058000000001</v>
      </c>
      <c r="T58" s="7">
        <f>'mammography.2fivefinal'!J114</f>
        <v>780</v>
      </c>
      <c r="U58" s="15">
        <f>'mammography.2fivefinal'!K114</f>
        <v>0.7155963000000001</v>
      </c>
      <c r="V58" s="5">
        <f>'mammography.2fivefinal'!L114</f>
        <v>77.1058</v>
      </c>
      <c r="W58" s="5">
        <f>'mammography.2fivefinal'!M114</f>
        <v>0</v>
      </c>
      <c r="X58" s="3" t="str">
        <f>'mammography.2fivefinal'!N114</f>
        <v>*</v>
      </c>
      <c r="Y58" s="18">
        <f>'mammography.2fivefinal'!O114</f>
        <v>0.05006430000000006</v>
      </c>
      <c r="Z58" s="15">
        <f>'mammography.2fivefinal'!P114</f>
      </c>
    </row>
    <row r="59" spans="1:26" ht="12.75">
      <c r="A59" t="s">
        <v>193</v>
      </c>
      <c r="B59" s="10">
        <f t="shared" si="3"/>
        <v>0.4999976</v>
      </c>
      <c r="C59" s="11">
        <f>'mammography.2fivefinal'!H49</f>
        <v>0.47646570000000005</v>
      </c>
      <c r="D59" s="11">
        <f>'mammography.2fivefinal'!H115</f>
        <v>0.7264152</v>
      </c>
      <c r="E59" s="10">
        <f t="shared" si="1"/>
        <v>0.6276503999999999</v>
      </c>
      <c r="F59" s="7">
        <f>'mammography.2fivefinal'!F49</f>
        <v>726</v>
      </c>
      <c r="G59" s="15">
        <f>'mammography.2fivefinal'!G49</f>
        <v>0.4265512</v>
      </c>
      <c r="H59" s="15">
        <f>'mammography.2fivefinal'!I49</f>
        <v>0.5322211</v>
      </c>
      <c r="I59" s="7">
        <f>'mammography.2fivefinal'!J49</f>
        <v>347</v>
      </c>
      <c r="J59" s="15">
        <f>'mammography.2fivefinal'!K49</f>
        <v>0.47796140000000004</v>
      </c>
      <c r="K59" s="5">
        <f>'mammography.2fivefinal'!L49</f>
        <v>68.0915</v>
      </c>
      <c r="L59" s="5">
        <f>'mammography.2fivefinal'!M49</f>
        <v>1.110223E-16</v>
      </c>
      <c r="M59" s="21" t="str">
        <f>'mammography.2fivefinal'!N49</f>
        <v>*</v>
      </c>
      <c r="N59" s="18">
        <f>'mammography.2fivefinal'!O49</f>
      </c>
      <c r="O59" s="15">
        <f>'mammography.2fivefinal'!P49</f>
      </c>
      <c r="Q59" s="7">
        <f>'mammography.2fivefinal'!F115</f>
        <v>842</v>
      </c>
      <c r="R59" s="15">
        <f>'mammography.2fivefinal'!G115</f>
        <v>0.6841938</v>
      </c>
      <c r="S59" s="15">
        <f>'mammography.2fivefinal'!I115</f>
        <v>0.7712422</v>
      </c>
      <c r="T59" s="7">
        <f>'mammography.2fivefinal'!J115</f>
        <v>607</v>
      </c>
      <c r="U59" s="15">
        <f>'mammography.2fivefinal'!K115</f>
        <v>0.7209026000000001</v>
      </c>
      <c r="V59" s="5">
        <f>'mammography.2fivefinal'!L115</f>
        <v>68.0915</v>
      </c>
      <c r="W59" s="5">
        <f>'mammography.2fivefinal'!M115</f>
        <v>1.110223E-16</v>
      </c>
      <c r="X59" s="3" t="str">
        <f>'mammography.2fivefinal'!N115</f>
        <v>*</v>
      </c>
      <c r="Y59" s="18">
        <f>'mammography.2fivefinal'!O115</f>
        <v>0.05654340000000002</v>
      </c>
      <c r="Z59" s="15">
        <f>'mammography.2fivefinal'!P115</f>
      </c>
    </row>
    <row r="60" spans="1:26" ht="12.75">
      <c r="A60" t="s">
        <v>194</v>
      </c>
      <c r="B60" s="10">
        <f t="shared" si="3"/>
        <v>0.4999976</v>
      </c>
      <c r="C60" s="11">
        <f>'mammography.2fivefinal'!H50</f>
        <v>0.3842783</v>
      </c>
      <c r="D60" s="11">
        <f>'mammography.2fivefinal'!H116</f>
        <v>0.7378239999999999</v>
      </c>
      <c r="E60" s="10">
        <f t="shared" si="1"/>
        <v>0.6276503999999999</v>
      </c>
      <c r="F60" s="7">
        <f>'mammography.2fivefinal'!F50</f>
        <v>646</v>
      </c>
      <c r="G60" s="15">
        <f>'mammography.2fivefinal'!G50</f>
        <v>0.3342196</v>
      </c>
      <c r="H60" s="15">
        <f>'mammography.2fivefinal'!I50</f>
        <v>0.4418346</v>
      </c>
      <c r="I60" s="7">
        <f>'mammography.2fivefinal'!J50</f>
        <v>247</v>
      </c>
      <c r="J60" s="15">
        <f>'mammography.2fivefinal'!K50</f>
        <v>0.3823529</v>
      </c>
      <c r="K60" s="5">
        <f>'mammography.2fivefinal'!L50</f>
        <v>97.1162</v>
      </c>
      <c r="L60" s="5">
        <f>'mammography.2fivefinal'!M50</f>
        <v>0</v>
      </c>
      <c r="M60" s="21" t="str">
        <f>'mammography.2fivefinal'!N50</f>
        <v>*</v>
      </c>
      <c r="N60" s="18">
        <f>'mammography.2fivefinal'!O50</f>
      </c>
      <c r="O60" s="15">
        <f>'mammography.2fivefinal'!P50</f>
        <v>0.058162999999999965</v>
      </c>
      <c r="Q60" s="7">
        <f>'mammography.2fivefinal'!F116</f>
        <v>682</v>
      </c>
      <c r="R60" s="15">
        <f>'mammography.2fivefinal'!G116</f>
        <v>0.6921605</v>
      </c>
      <c r="S60" s="15">
        <f>'mammography.2fivefinal'!I116</f>
        <v>0.7865</v>
      </c>
      <c r="T60" s="7">
        <f>'mammography.2fivefinal'!J116</f>
        <v>503</v>
      </c>
      <c r="U60" s="15">
        <f>'mammography.2fivefinal'!K116</f>
        <v>0.7375367</v>
      </c>
      <c r="V60" s="5">
        <f>'mammography.2fivefinal'!L116</f>
        <v>97.1162</v>
      </c>
      <c r="W60" s="5">
        <f>'mammography.2fivefinal'!M116</f>
        <v>0</v>
      </c>
      <c r="X60" s="3" t="str">
        <f>'mammography.2fivefinal'!N116</f>
        <v>*</v>
      </c>
      <c r="Y60" s="18">
        <f>'mammography.2fivefinal'!O116</f>
        <v>0.06451010000000001</v>
      </c>
      <c r="Z60" s="15">
        <f>'mammography.2fivefinal'!P116</f>
      </c>
    </row>
    <row r="61" spans="1:26" ht="12.75">
      <c r="A61" t="s">
        <v>195</v>
      </c>
      <c r="B61" s="10">
        <f t="shared" si="3"/>
        <v>0.4999976</v>
      </c>
      <c r="C61" s="11">
        <f>'mammography.2fivefinal'!H51</f>
        <v>0.40623349999999997</v>
      </c>
      <c r="D61" s="11">
        <f>'mammography.2fivefinal'!H117</f>
        <v>0.6758873</v>
      </c>
      <c r="E61" s="10">
        <f t="shared" si="1"/>
        <v>0.6276503999999999</v>
      </c>
      <c r="F61" s="7">
        <f>'mammography.2fivefinal'!F51</f>
        <v>309</v>
      </c>
      <c r="G61" s="15">
        <f>'mammography.2fivefinal'!G51</f>
        <v>0.33462790000000003</v>
      </c>
      <c r="H61" s="15">
        <f>'mammography.2fivefinal'!I51</f>
        <v>0.4931617</v>
      </c>
      <c r="I61" s="7">
        <f>'mammography.2fivefinal'!J51</f>
        <v>125</v>
      </c>
      <c r="J61" s="15">
        <f>'mammography.2fivefinal'!K51</f>
        <v>0.4045307</v>
      </c>
      <c r="K61" s="5">
        <f>'mammography.2fivefinal'!L51</f>
        <v>30.5109</v>
      </c>
      <c r="L61" s="5">
        <f>'mammography.2fivefinal'!M51</f>
        <v>3.3199079E-08</v>
      </c>
      <c r="M61" s="21" t="str">
        <f>'mammography.2fivefinal'!N51</f>
        <v>*</v>
      </c>
      <c r="N61" s="18">
        <f>'mammography.2fivefinal'!O51</f>
      </c>
      <c r="O61" s="15">
        <f>'mammography.2fivefinal'!P51</f>
        <v>0.006835900000000006</v>
      </c>
      <c r="Q61" s="7">
        <f>'mammography.2fivefinal'!F117</f>
        <v>360</v>
      </c>
      <c r="R61" s="15">
        <f>'mammography.2fivefinal'!G117</f>
        <v>0.6097737</v>
      </c>
      <c r="S61" s="15">
        <f>'mammography.2fivefinal'!I117</f>
        <v>0.7491692000000001</v>
      </c>
      <c r="T61" s="7">
        <f>'mammography.2fivefinal'!J117</f>
        <v>240</v>
      </c>
      <c r="U61" s="15">
        <f>'mammography.2fivefinal'!K117</f>
        <v>0.6666667</v>
      </c>
      <c r="V61" s="5">
        <f>'mammography.2fivefinal'!L117</f>
        <v>30.5109</v>
      </c>
      <c r="W61" s="5">
        <f>'mammography.2fivefinal'!M117</f>
        <v>3.3199079E-08</v>
      </c>
      <c r="X61" s="3" t="str">
        <f>'mammography.2fivefinal'!N117</f>
        <v>*</v>
      </c>
      <c r="Y61" s="18">
        <f>'mammography.2fivefinal'!O117</f>
      </c>
      <c r="Z61" s="15">
        <f>'mammography.2fivefinal'!P117</f>
      </c>
    </row>
    <row r="62" spans="1:26" ht="12.75">
      <c r="A62" t="s">
        <v>196</v>
      </c>
      <c r="B62" s="10">
        <f t="shared" si="3"/>
        <v>0.4999976</v>
      </c>
      <c r="C62" s="11">
        <f>'mammography.2fivefinal'!H52</f>
        <v>0.3524054</v>
      </c>
      <c r="D62" s="11">
        <f>'mammography.2fivefinal'!H118</f>
        <v>0.6542009000000001</v>
      </c>
      <c r="E62" s="10">
        <f t="shared" si="1"/>
        <v>0.6276503999999999</v>
      </c>
      <c r="F62" s="7">
        <f>'mammography.2fivefinal'!F52</f>
        <v>622</v>
      </c>
      <c r="G62" s="15">
        <f>'mammography.2fivefinal'!G52</f>
        <v>0.3021247</v>
      </c>
      <c r="H62" s="15">
        <f>'mammography.2fivefinal'!I52</f>
        <v>0.4110541</v>
      </c>
      <c r="I62" s="7">
        <f>'mammography.2fivefinal'!J52</f>
        <v>219</v>
      </c>
      <c r="J62" s="15">
        <f>'mammography.2fivefinal'!K52</f>
        <v>0.35208999999999996</v>
      </c>
      <c r="K62" s="5">
        <f>'mammography.2fivefinal'!L52</f>
        <v>69.1699</v>
      </c>
      <c r="L62" s="5">
        <f>'mammography.2fivefinal'!M52</f>
        <v>1.110223E-16</v>
      </c>
      <c r="M62" s="21" t="str">
        <f>'mammography.2fivefinal'!N52</f>
        <v>*</v>
      </c>
      <c r="N62" s="18">
        <f>'mammography.2fivefinal'!O52</f>
      </c>
      <c r="O62" s="15">
        <f>'mammography.2fivefinal'!P52</f>
        <v>0.08894350000000001</v>
      </c>
      <c r="Q62" s="7">
        <f>'mammography.2fivefinal'!F118</f>
        <v>724</v>
      </c>
      <c r="R62" s="15">
        <f>'mammography.2fivefinal'!G118</f>
        <v>0.6063329</v>
      </c>
      <c r="S62" s="15">
        <f>'mammography.2fivefinal'!I118</f>
        <v>0.7058478</v>
      </c>
      <c r="T62" s="7">
        <f>'mammography.2fivefinal'!J118</f>
        <v>474</v>
      </c>
      <c r="U62" s="15">
        <f>'mammography.2fivefinal'!K118</f>
        <v>0.6546961</v>
      </c>
      <c r="V62" s="5">
        <f>'mammography.2fivefinal'!L118</f>
        <v>69.1699</v>
      </c>
      <c r="W62" s="5">
        <f>'mammography.2fivefinal'!M118</f>
        <v>1.110223E-16</v>
      </c>
      <c r="X62" s="3" t="str">
        <f>'mammography.2fivefinal'!N118</f>
        <v>*</v>
      </c>
      <c r="Y62" s="18">
        <f>'mammography.2fivefinal'!O118</f>
      </c>
      <c r="Z62" s="15">
        <f>'mammography.2fivefinal'!P118</f>
      </c>
    </row>
    <row r="63" spans="1:26" ht="12.75">
      <c r="A63" t="s">
        <v>143</v>
      </c>
      <c r="B63" s="10">
        <f t="shared" si="3"/>
        <v>0.4999976</v>
      </c>
      <c r="C63" s="11">
        <f>'mammography.2fivefinal'!H53</f>
        <v>0.2859139</v>
      </c>
      <c r="D63" s="11">
        <f>'mammography.2fivefinal'!H119</f>
        <v>0.3597189</v>
      </c>
      <c r="E63" s="10">
        <f t="shared" si="1"/>
        <v>0.6276503999999999</v>
      </c>
      <c r="F63" s="7">
        <f>'mammography.2fivefinal'!F53</f>
        <v>121</v>
      </c>
      <c r="G63" s="15">
        <f>'mammography.2fivefinal'!G53</f>
        <v>0.18684309999999998</v>
      </c>
      <c r="H63" s="15">
        <f>'mammography.2fivefinal'!I53</f>
        <v>0.4375155</v>
      </c>
      <c r="I63" s="7">
        <f>'mammography.2fivefinal'!J53</f>
        <v>32</v>
      </c>
      <c r="J63" s="15">
        <f>'mammography.2fivefinal'!K53</f>
        <v>0.2644628</v>
      </c>
      <c r="K63" s="5">
        <f>'mammography.2fivefinal'!L53</f>
        <v>1.2293</v>
      </c>
      <c r="L63" s="5">
        <f>'mammography.2fivefinal'!M53</f>
        <v>0.2675376606</v>
      </c>
      <c r="M63" s="21" t="str">
        <f>'mammography.2fivefinal'!N53</f>
        <v> </v>
      </c>
      <c r="N63" s="18">
        <f>'mammography.2fivefinal'!O53</f>
      </c>
      <c r="O63" s="15">
        <f>'mammography.2fivefinal'!P53</f>
        <v>0.062482099999999985</v>
      </c>
      <c r="Q63" s="7">
        <f>'mammography.2fivefinal'!F119</f>
        <v>128</v>
      </c>
      <c r="R63" s="15">
        <f>'mammography.2fivefinal'!G119</f>
        <v>0.2625362</v>
      </c>
      <c r="S63" s="15">
        <f>'mammography.2fivefinal'!I119</f>
        <v>0.4928756</v>
      </c>
      <c r="T63" s="7">
        <f>'mammography.2fivefinal'!J119</f>
        <v>43</v>
      </c>
      <c r="U63" s="15">
        <f>'mammography.2fivefinal'!K119</f>
        <v>0.3359375</v>
      </c>
      <c r="V63" s="5">
        <f>'mammography.2fivefinal'!L119</f>
        <v>1.2293</v>
      </c>
      <c r="W63" s="5">
        <f>'mammography.2fivefinal'!M119</f>
        <v>0.2675376606</v>
      </c>
      <c r="X63" s="3" t="str">
        <f>'mammography.2fivefinal'!N119</f>
        <v> </v>
      </c>
      <c r="Y63" s="18">
        <f>'mammography.2fivefinal'!O119</f>
      </c>
      <c r="Z63" s="15">
        <f>'mammography.2fivefinal'!P119</f>
        <v>0.13477479999999992</v>
      </c>
    </row>
    <row r="64" spans="1:25" ht="12.75">
      <c r="Q64" s="7"/>
      <c r="Y64" s="18"/>
    </row>
    <row r="65" spans="1:26" ht="12.75">
      <c r="A65" t="s">
        <v>197</v>
      </c>
      <c r="B65" s="10">
        <f aca="true" t="shared" si="4" ref="B65:B75">C$19</f>
        <v>0.4999976</v>
      </c>
      <c r="C65" s="11">
        <f>'mammography.2fivefinal'!H54</f>
        <v>0.0499886</v>
      </c>
      <c r="D65" s="11">
        <f>'mammography.2fivefinal'!H120</f>
        <v>0.5948508</v>
      </c>
      <c r="E65" s="10">
        <f t="shared" si="1"/>
        <v>0.6276503999999999</v>
      </c>
      <c r="F65" s="7">
        <f>'mammography.2fivefinal'!F54</f>
        <v>673</v>
      </c>
      <c r="G65" s="15">
        <f>'mammography.2fivefinal'!G54</f>
        <v>0.028725300000000002</v>
      </c>
      <c r="H65" s="15">
        <f>'mammography.2fivefinal'!I54</f>
        <v>0.0869918</v>
      </c>
      <c r="I65" s="7">
        <f>'mammography.2fivefinal'!J54</f>
        <v>34</v>
      </c>
      <c r="J65" s="15">
        <f>'mammography.2fivefinal'!K54</f>
        <v>0.0505201</v>
      </c>
      <c r="K65" s="5">
        <f>'mammography.2fivefinal'!L54</f>
        <v>33.1416</v>
      </c>
      <c r="L65" s="5">
        <f>'mammography.2fivefinal'!M54</f>
        <v>8.5687631E-09</v>
      </c>
      <c r="M65" s="21" t="str">
        <f>'mammography.2fivefinal'!N54</f>
        <v>*</v>
      </c>
      <c r="N65" s="18">
        <f>'mammography.2fivefinal'!O54</f>
      </c>
      <c r="O65" s="15">
        <f>'mammography.2fivefinal'!P54</f>
        <v>0.4130058</v>
      </c>
      <c r="Q65" s="7">
        <f>'mammography.2fivefinal'!F120</f>
        <v>877</v>
      </c>
      <c r="R65" s="15">
        <f>'mammography.2fivefinal'!G120</f>
        <v>0.5435625</v>
      </c>
      <c r="S65" s="15">
        <f>'mammography.2fivefinal'!I120</f>
        <v>0.6509785</v>
      </c>
      <c r="T65" s="7">
        <f>'mammography.2fivefinal'!J120</f>
        <v>540</v>
      </c>
      <c r="U65" s="15">
        <f>'mammography.2fivefinal'!K120</f>
        <v>0.6157355</v>
      </c>
      <c r="V65" s="5">
        <f>'mammography.2fivefinal'!L120</f>
        <v>33.1416</v>
      </c>
      <c r="W65" s="5">
        <f>'mammography.2fivefinal'!M120</f>
        <v>8.5687631E-09</v>
      </c>
      <c r="X65" s="3" t="str">
        <f>'mammography.2fivefinal'!N120</f>
        <v>*</v>
      </c>
      <c r="Y65" s="18">
        <f>'mammography.2fivefinal'!O120</f>
      </c>
      <c r="Z65" s="15">
        <f>'mammography.2fivefinal'!P120</f>
      </c>
    </row>
    <row r="66" spans="1:26" ht="12.75">
      <c r="A66" t="s">
        <v>198</v>
      </c>
      <c r="B66" s="10">
        <f t="shared" si="4"/>
        <v>0.4999976</v>
      </c>
      <c r="C66" s="11">
        <f>'mammography.2fivefinal'!H55</f>
        <v>0.050133699999999996</v>
      </c>
      <c r="D66" s="11">
        <f>'mammography.2fivefinal'!H121</f>
        <v>0.1285087</v>
      </c>
      <c r="E66" s="10">
        <f t="shared" si="1"/>
        <v>0.6276503999999999</v>
      </c>
      <c r="F66" s="7">
        <f>'mammography.2fivefinal'!F55</f>
        <v>132</v>
      </c>
      <c r="G66" s="15">
        <f>'mammography.2fivefinal'!G55</f>
        <v>0.0140383</v>
      </c>
      <c r="H66" s="15">
        <f>'mammography.2fivefinal'!I55</f>
        <v>0.17903809999999998</v>
      </c>
      <c r="I66" s="7">
        <f>'mammography.2fivefinal'!J55</f>
        <v>6</v>
      </c>
      <c r="J66" s="15">
        <f>'mammography.2fivefinal'!K55</f>
        <v>0.0454545</v>
      </c>
      <c r="K66" s="5">
        <f>'mammography.2fivefinal'!L55</f>
        <v>1.6744</v>
      </c>
      <c r="L66" s="5">
        <f>'mammography.2fivefinal'!M55</f>
        <v>0.1956719223</v>
      </c>
      <c r="M66" s="21" t="str">
        <f>'mammography.2fivefinal'!N55</f>
        <v> </v>
      </c>
      <c r="N66" s="18">
        <f>'mammography.2fivefinal'!O55</f>
      </c>
      <c r="O66" s="15">
        <f>'mammography.2fivefinal'!P55</f>
        <v>0.3209595</v>
      </c>
      <c r="Q66" s="7">
        <f>'mammography.2fivefinal'!F121</f>
        <v>148</v>
      </c>
      <c r="R66" s="15">
        <f>'mammography.2fivefinal'!G121</f>
        <v>0.06893099999999999</v>
      </c>
      <c r="S66" s="15">
        <f>'mammography.2fivefinal'!I121</f>
        <v>0.2395801</v>
      </c>
      <c r="T66" s="7">
        <f>'mammography.2fivefinal'!J121</f>
        <v>18</v>
      </c>
      <c r="U66" s="15">
        <f>'mammography.2fivefinal'!K121</f>
        <v>0.1216216</v>
      </c>
      <c r="V66" s="5">
        <f>'mammography.2fivefinal'!L121</f>
        <v>1.6744</v>
      </c>
      <c r="W66" s="5">
        <f>'mammography.2fivefinal'!M121</f>
        <v>0.1956719223</v>
      </c>
      <c r="X66" s="3" t="str">
        <f>'mammography.2fivefinal'!N121</f>
        <v> </v>
      </c>
      <c r="Y66" s="18">
        <f>'mammography.2fivefinal'!O121</f>
      </c>
      <c r="Z66" s="15">
        <f>'mammography.2fivefinal'!P121</f>
        <v>0.3880703</v>
      </c>
    </row>
    <row r="67" spans="1:26" ht="12.75">
      <c r="A67" t="s">
        <v>211</v>
      </c>
      <c r="B67" s="10">
        <f t="shared" si="4"/>
        <v>0.4999976</v>
      </c>
      <c r="D67" s="11">
        <f>'mammography.2fivefinal'!H122</f>
        <v>0.3580179</v>
      </c>
      <c r="E67" s="10">
        <f t="shared" si="1"/>
        <v>0.6276503999999999</v>
      </c>
      <c r="F67" s="7">
        <f>'mammography.2fivefinal'!F56</f>
        <v>134</v>
      </c>
      <c r="Q67" s="7">
        <f>'mammography.2fivefinal'!F122</f>
        <v>168</v>
      </c>
      <c r="R67" s="15">
        <f>'mammography.2fivefinal'!G122</f>
        <v>0.2700344</v>
      </c>
      <c r="S67" s="15">
        <f>'mammography.2fivefinal'!I122</f>
        <v>0.47466840000000005</v>
      </c>
      <c r="T67" s="7">
        <f>'mammography.2fivefinal'!J122</f>
        <v>60</v>
      </c>
      <c r="U67" s="15">
        <f>'mammography.2fivefinal'!K122</f>
        <v>0.3571429</v>
      </c>
      <c r="V67" s="5">
        <f>'mammography.2fivefinal'!L122</f>
        <v>3.0188</v>
      </c>
      <c r="W67" s="5">
        <f>'mammography.2fivefinal'!M122</f>
        <v>0.0823033553</v>
      </c>
      <c r="X67" s="3" t="str">
        <f>'mammography.2fivefinal'!N122</f>
        <v> </v>
      </c>
      <c r="Y67" s="18">
        <f>'mammography.2fivefinal'!O122</f>
      </c>
      <c r="Z67" s="15">
        <f>'mammography.2fivefinal'!P122</f>
        <v>0.1529819999999999</v>
      </c>
    </row>
    <row r="68" spans="1:26" ht="12.75">
      <c r="A68" t="s">
        <v>199</v>
      </c>
      <c r="B68" s="10">
        <f t="shared" si="4"/>
        <v>0.4999976</v>
      </c>
      <c r="C68" s="11">
        <f>'mammography.2fivefinal'!H57</f>
        <v>0.0809868</v>
      </c>
      <c r="D68" s="11">
        <f>'mammography.2fivefinal'!H123</f>
        <v>0.5034075</v>
      </c>
      <c r="E68" s="10">
        <f t="shared" si="1"/>
        <v>0.6276503999999999</v>
      </c>
      <c r="F68" s="7">
        <f>'mammography.2fivefinal'!F57</f>
        <v>160</v>
      </c>
      <c r="G68" s="15">
        <f>'mammography.2fivefinal'!G57</f>
        <v>0.031229800000000002</v>
      </c>
      <c r="H68" s="15">
        <f>'mammography.2fivefinal'!I57</f>
        <v>0.2100194</v>
      </c>
      <c r="I68" s="7">
        <f>'mammography.2fivefinal'!J57</f>
        <v>15</v>
      </c>
      <c r="J68" s="15">
        <f>'mammography.2fivefinal'!K57</f>
        <v>0.09375</v>
      </c>
      <c r="K68" s="5">
        <f>'mammography.2fivefinal'!L57</f>
        <v>9.7901</v>
      </c>
      <c r="L68" s="5">
        <f>'mammography.2fivefinal'!M57</f>
        <v>0.0017544981</v>
      </c>
      <c r="M68" s="21" t="str">
        <f>'mammography.2fivefinal'!N57</f>
        <v>*</v>
      </c>
      <c r="N68" s="18">
        <f>'mammography.2fivefinal'!O57</f>
      </c>
      <c r="O68" s="15">
        <f>'mammography.2fivefinal'!P57</f>
        <v>0.28997819999999996</v>
      </c>
      <c r="Q68" s="7">
        <f>'mammography.2fivefinal'!F123</f>
        <v>197</v>
      </c>
      <c r="R68" s="15">
        <f>'mammography.2fivefinal'!G123</f>
        <v>0.40619659999999996</v>
      </c>
      <c r="S68" s="15">
        <f>'mammography.2fivefinal'!I123</f>
        <v>0.6238828999999999</v>
      </c>
      <c r="T68" s="7">
        <f>'mammography.2fivefinal'!J123</f>
        <v>102</v>
      </c>
      <c r="U68" s="15">
        <f>'mammography.2fivefinal'!K123</f>
        <v>0.5177664999999999</v>
      </c>
      <c r="V68" s="5">
        <f>'mammography.2fivefinal'!L123</f>
        <v>9.7901</v>
      </c>
      <c r="W68" s="5">
        <f>'mammography.2fivefinal'!M123</f>
        <v>0.0017544981</v>
      </c>
      <c r="X68" s="3" t="str">
        <f>'mammography.2fivefinal'!N123</f>
        <v>*</v>
      </c>
      <c r="Y68" s="18">
        <f>'mammography.2fivefinal'!O123</f>
      </c>
      <c r="Z68" s="15">
        <f>'mammography.2fivefinal'!P123</f>
        <v>0.0037675000000000347</v>
      </c>
    </row>
    <row r="69" spans="1:26" ht="12.75">
      <c r="A69" t="s">
        <v>200</v>
      </c>
      <c r="B69" s="10">
        <f t="shared" si="4"/>
        <v>0.4999976</v>
      </c>
      <c r="C69" s="11">
        <f>'mammography.2fivefinal'!H58</f>
        <v>0.0921233</v>
      </c>
      <c r="D69" s="11">
        <f>'mammography.2fivefinal'!H124</f>
        <v>0.6041886</v>
      </c>
      <c r="E69" s="10">
        <f t="shared" si="1"/>
        <v>0.6276503999999999</v>
      </c>
      <c r="F69" s="7">
        <f>'mammography.2fivefinal'!F58</f>
        <v>215</v>
      </c>
      <c r="G69" s="15">
        <f>'mammography.2fivefinal'!G58</f>
        <v>0.0494039</v>
      </c>
      <c r="H69" s="15">
        <f>'mammography.2fivefinal'!I58</f>
        <v>0.17178200000000002</v>
      </c>
      <c r="I69" s="7">
        <f>'mammography.2fivefinal'!J58</f>
        <v>20</v>
      </c>
      <c r="J69" s="15">
        <f>'mammography.2fivefinal'!K58</f>
        <v>0.0930233</v>
      </c>
      <c r="K69" s="5">
        <f>'mammography.2fivefinal'!L58</f>
        <v>21.7986</v>
      </c>
      <c r="L69" s="5">
        <f>'mammography.2fivefinal'!M58</f>
        <v>3.0282622E-06</v>
      </c>
      <c r="M69" s="21" t="str">
        <f>'mammography.2fivefinal'!N58</f>
        <v>*</v>
      </c>
      <c r="N69" s="18">
        <f>'mammography.2fivefinal'!O58</f>
      </c>
      <c r="O69" s="15">
        <f>'mammography.2fivefinal'!P58</f>
        <v>0.32821559999999994</v>
      </c>
      <c r="Q69" s="7">
        <f>'mammography.2fivefinal'!F124</f>
        <v>266</v>
      </c>
      <c r="R69" s="15">
        <f>'mammography.2fivefinal'!G124</f>
        <v>0.5232265</v>
      </c>
      <c r="S69" s="15">
        <f>'mammography.2fivefinal'!I124</f>
        <v>0.6976785</v>
      </c>
      <c r="T69" s="7">
        <f>'mammography.2fivefinal'!J124</f>
        <v>161</v>
      </c>
      <c r="U69" s="15">
        <f>'mammography.2fivefinal'!K124</f>
        <v>0.6052632</v>
      </c>
      <c r="V69" s="5">
        <f>'mammography.2fivefinal'!L124</f>
        <v>21.7986</v>
      </c>
      <c r="W69" s="5">
        <f>'mammography.2fivefinal'!M124</f>
        <v>3.0282622E-06</v>
      </c>
      <c r="X69" s="3" t="str">
        <f>'mammography.2fivefinal'!N124</f>
        <v>*</v>
      </c>
      <c r="Y69" s="18">
        <f>'mammography.2fivefinal'!O124</f>
      </c>
      <c r="Z69" s="15">
        <f>'mammography.2fivefinal'!P124</f>
      </c>
    </row>
    <row r="70" spans="1:26" ht="12.75">
      <c r="A70" t="s">
        <v>210</v>
      </c>
      <c r="B70" s="10">
        <f t="shared" si="4"/>
        <v>0.4999976</v>
      </c>
      <c r="D70" s="11">
        <f>'mammography.2fivefinal'!H125</f>
        <v>0.39028070000000004</v>
      </c>
      <c r="E70" s="10">
        <f t="shared" si="1"/>
        <v>0.6276503999999999</v>
      </c>
      <c r="F70" s="7">
        <f>'mammography.2fivefinal'!F59</f>
        <v>68</v>
      </c>
      <c r="Q70" s="7">
        <f>'mammography.2fivefinal'!F125</f>
        <v>73</v>
      </c>
      <c r="R70" s="15">
        <f>'mammography.2fivefinal'!G125</f>
        <v>0.26034199999999996</v>
      </c>
      <c r="S70" s="15">
        <f>'mammography.2fivefinal'!I125</f>
        <v>0.5850727</v>
      </c>
      <c r="T70" s="7">
        <f>'mammography.2fivefinal'!J125</f>
        <v>29</v>
      </c>
      <c r="U70" s="15">
        <f>'mammography.2fivefinal'!K125</f>
        <v>0.39726029999999996</v>
      </c>
      <c r="V70" s="5">
        <f>'mammography.2fivefinal'!L125</f>
        <v>2.8557</v>
      </c>
      <c r="W70" s="5">
        <f>'mammography.2fivefinal'!M125</f>
        <v>0.0910483308</v>
      </c>
      <c r="X70" s="3" t="str">
        <f>'mammography.2fivefinal'!N125</f>
        <v> </v>
      </c>
      <c r="Y70" s="18">
        <f>'mammography.2fivefinal'!O125</f>
      </c>
      <c r="Z70" s="15">
        <f>'mammography.2fivefinal'!P125</f>
        <v>0.04257769999999994</v>
      </c>
    </row>
    <row r="71" spans="1:26" ht="12.75">
      <c r="A71" t="s">
        <v>201</v>
      </c>
      <c r="B71" s="10">
        <f t="shared" si="4"/>
        <v>0.4999976</v>
      </c>
      <c r="C71" s="11">
        <f>'mammography.2fivefinal'!H60</f>
        <v>0.2689191</v>
      </c>
      <c r="D71" s="11">
        <f>'mammography.2fivefinal'!H126</f>
        <v>0.40808069999999996</v>
      </c>
      <c r="E71" s="10">
        <f t="shared" si="1"/>
        <v>0.6276503999999999</v>
      </c>
      <c r="F71" s="7">
        <f>'mammography.2fivefinal'!F60</f>
        <v>68</v>
      </c>
      <c r="G71" s="15">
        <f>'mammography.2fivefinal'!G60</f>
        <v>0.1491893</v>
      </c>
      <c r="H71" s="15">
        <f>'mammography.2fivefinal'!I60</f>
        <v>0.4847364</v>
      </c>
      <c r="I71" s="7">
        <f>'mammography.2fivefinal'!J60</f>
        <v>20</v>
      </c>
      <c r="J71" s="15">
        <f>'mammography.2fivefinal'!K60</f>
        <v>0.2941176</v>
      </c>
      <c r="K71" s="5">
        <f>'mammography.2fivefinal'!L60</f>
        <v>2.0049</v>
      </c>
      <c r="L71" s="5">
        <f>'mammography.2fivefinal'!M60</f>
        <v>0.1567953985</v>
      </c>
      <c r="M71" s="21" t="str">
        <f>'mammography.2fivefinal'!N60</f>
        <v> </v>
      </c>
      <c r="N71" s="18">
        <f>'mammography.2fivefinal'!O60</f>
      </c>
      <c r="O71" s="15">
        <f>'mammography.2fivefinal'!P60</f>
        <v>0.015261199999999975</v>
      </c>
      <c r="Q71" s="7">
        <f>'mammography.2fivefinal'!F126</f>
        <v>75</v>
      </c>
      <c r="R71" s="15">
        <f>'mammography.2fivefinal'!G126</f>
        <v>0.2784479</v>
      </c>
      <c r="S71" s="15">
        <f>'mammography.2fivefinal'!I126</f>
        <v>0.5980649</v>
      </c>
      <c r="T71" s="7">
        <f>'mammography.2fivefinal'!J126</f>
        <v>38</v>
      </c>
      <c r="U71" s="15">
        <f>'mammography.2fivefinal'!K126</f>
        <v>0.5066667</v>
      </c>
      <c r="V71" s="5">
        <f>'mammography.2fivefinal'!L126</f>
        <v>2.0049</v>
      </c>
      <c r="W71" s="5">
        <f>'mammography.2fivefinal'!M126</f>
        <v>0.1567953985</v>
      </c>
      <c r="X71" s="3" t="str">
        <f>'mammography.2fivefinal'!N126</f>
        <v> </v>
      </c>
      <c r="Y71" s="18">
        <f>'mammography.2fivefinal'!O126</f>
      </c>
      <c r="Z71" s="15">
        <f>'mammography.2fivefinal'!P126</f>
        <v>0.02958549999999993</v>
      </c>
    </row>
    <row r="72" spans="1:26" ht="12.75">
      <c r="A72" t="s">
        <v>207</v>
      </c>
      <c r="B72" s="10">
        <f t="shared" si="4"/>
        <v>0.4999976</v>
      </c>
      <c r="D72" s="11">
        <f>'mammography.2fivefinal'!H127</f>
        <v>0.6386554</v>
      </c>
      <c r="E72" s="10">
        <f t="shared" si="1"/>
        <v>0.6276503999999999</v>
      </c>
      <c r="F72" s="7">
        <f>'mammography.2fivefinal'!F61</f>
        <v>60</v>
      </c>
      <c r="Q72" s="7">
        <f>'mammography.2fivefinal'!F127</f>
        <v>64</v>
      </c>
      <c r="R72" s="15">
        <f>'mammography.2fivefinal'!G127</f>
        <v>0.4863248</v>
      </c>
      <c r="S72" s="15">
        <f>'mammography.2fivefinal'!I127</f>
        <v>0.8387002</v>
      </c>
      <c r="T72" s="7">
        <f>'mammography.2fivefinal'!J127</f>
        <v>42</v>
      </c>
      <c r="U72" s="15">
        <f>'mammography.2fivefinal'!K127</f>
        <v>0.65625</v>
      </c>
      <c r="V72" s="5">
        <f>'mammography.2fivefinal'!L127</f>
        <v>0.9578</v>
      </c>
      <c r="W72" s="5">
        <f>'mammography.2fivefinal'!M127</f>
        <v>0.3277326687</v>
      </c>
      <c r="X72" s="3" t="str">
        <f>'mammography.2fivefinal'!N127</f>
        <v> </v>
      </c>
      <c r="Y72" s="18">
        <f>'mammography.2fivefinal'!O127</f>
      </c>
      <c r="Z72" s="15">
        <f>'mammography.2fivefinal'!P127</f>
      </c>
    </row>
    <row r="73" spans="1:26" ht="12.75">
      <c r="A73" t="s">
        <v>144</v>
      </c>
      <c r="B73" s="10">
        <f t="shared" si="4"/>
        <v>0.4999976</v>
      </c>
      <c r="C73" s="11">
        <f>'mammography.2fivefinal'!H62</f>
        <v>0.0588683</v>
      </c>
      <c r="D73" s="11">
        <f>'mammography.2fivefinal'!H128</f>
        <v>0.4750919</v>
      </c>
      <c r="E73" s="10">
        <f t="shared" si="1"/>
        <v>0.6276503999999999</v>
      </c>
      <c r="F73" s="7">
        <f>'mammography.2fivefinal'!F62</f>
        <v>178</v>
      </c>
      <c r="G73" s="15">
        <f>'mammography.2fivefinal'!G62</f>
        <v>0.0235556</v>
      </c>
      <c r="H73" s="15">
        <f>'mammography.2fivefinal'!I62</f>
        <v>0.1471193</v>
      </c>
      <c r="I73" s="7">
        <f>'mammography.2fivefinal'!J62</f>
        <v>12</v>
      </c>
      <c r="J73" s="15">
        <f>'mammography.2fivefinal'!K62</f>
        <v>0.0674157</v>
      </c>
      <c r="K73" s="5">
        <f>'mammography.2fivefinal'!L62</f>
        <v>9.0246</v>
      </c>
      <c r="L73" s="5">
        <f>'mammography.2fivefinal'!M62</f>
        <v>0.0026636777</v>
      </c>
      <c r="M73" s="21" t="str">
        <f>'mammography.2fivefinal'!N62</f>
        <v>*</v>
      </c>
      <c r="N73" s="18">
        <f>'mammography.2fivefinal'!O62</f>
      </c>
      <c r="O73" s="15">
        <f>'mammography.2fivefinal'!P62</f>
        <v>0.3528783</v>
      </c>
      <c r="Q73" s="7">
        <f>'mammography.2fivefinal'!F128</f>
        <v>212</v>
      </c>
      <c r="R73" s="15">
        <f>'mammography.2fivefinal'!G128</f>
        <v>0.3837638</v>
      </c>
      <c r="S73" s="15">
        <f>'mammography.2fivefinal'!I128</f>
        <v>0.5881542</v>
      </c>
      <c r="T73" s="7">
        <f>'mammography.2fivefinal'!J128</f>
        <v>100</v>
      </c>
      <c r="U73" s="15">
        <f>'mammography.2fivefinal'!K128</f>
        <v>0.4716981</v>
      </c>
      <c r="V73" s="5">
        <f>'mammography.2fivefinal'!L128</f>
        <v>9.0246</v>
      </c>
      <c r="W73" s="5">
        <f>'mammography.2fivefinal'!M128</f>
        <v>0.0026636777</v>
      </c>
      <c r="X73" s="3" t="str">
        <f>'mammography.2fivefinal'!N128</f>
        <v>*</v>
      </c>
      <c r="Y73" s="18">
        <f>'mammography.2fivefinal'!O128</f>
      </c>
      <c r="Z73" s="15">
        <f>'mammography.2fivefinal'!P128</f>
        <v>0.03949619999999998</v>
      </c>
    </row>
    <row r="74" spans="1:26" ht="12.75">
      <c r="A74" t="s">
        <v>209</v>
      </c>
      <c r="B74" s="10">
        <f t="shared" si="4"/>
        <v>0.4999976</v>
      </c>
      <c r="D74" s="11">
        <f>'mammography.2fivefinal'!H129</f>
        <v>0.4466513</v>
      </c>
      <c r="E74" s="10">
        <f t="shared" si="1"/>
        <v>0.6276503999999999</v>
      </c>
      <c r="F74" s="7">
        <f>'mammography.2fivefinal'!F63</f>
        <v>101</v>
      </c>
      <c r="Q74" s="7">
        <f>'mammography.2fivefinal'!F129</f>
        <v>123</v>
      </c>
      <c r="R74" s="15">
        <f>'mammography.2fivefinal'!G129</f>
        <v>0.328432</v>
      </c>
      <c r="S74" s="15">
        <f>'mammography.2fivefinal'!I129</f>
        <v>0.6074238000000001</v>
      </c>
      <c r="T74" s="7">
        <f>'mammography.2fivefinal'!J129</f>
        <v>58</v>
      </c>
      <c r="U74" s="15">
        <f>'mammography.2fivefinal'!K129</f>
        <v>0.4715447</v>
      </c>
      <c r="V74" s="5">
        <f>'mammography.2fivefinal'!L129</f>
        <v>0</v>
      </c>
      <c r="W74" s="5">
        <f>'mammography.2fivefinal'!M129</f>
        <v>1</v>
      </c>
      <c r="X74" s="3" t="str">
        <f>'mammography.2fivefinal'!N129</f>
        <v> </v>
      </c>
      <c r="Y74" s="18">
        <f>'mammography.2fivefinal'!O129</f>
      </c>
      <c r="Z74" s="15">
        <f>'mammography.2fivefinal'!P129</f>
        <v>0.020226599999999872</v>
      </c>
    </row>
    <row r="75" spans="1:26" ht="12.75">
      <c r="A75" t="s">
        <v>208</v>
      </c>
      <c r="B75" s="10">
        <f t="shared" si="4"/>
        <v>0.4999976</v>
      </c>
      <c r="D75" s="11">
        <f>'mammography.2fivefinal'!H130</f>
        <v>0.3697586</v>
      </c>
      <c r="E75" s="10">
        <f t="shared" si="1"/>
        <v>0.6276503999999999</v>
      </c>
      <c r="F75" s="7">
        <f>'mammography.2fivefinal'!F64</f>
        <v>69</v>
      </c>
      <c r="Q75" s="7">
        <f>'mammography.2fivefinal'!F130</f>
        <v>80</v>
      </c>
      <c r="R75" s="15">
        <f>'mammography.2fivefinal'!G130</f>
        <v>0.23940450000000002</v>
      </c>
      <c r="S75" s="15">
        <f>'mammography.2fivefinal'!I130</f>
        <v>0.5710895</v>
      </c>
      <c r="T75" s="7">
        <f>'mammography.2fivefinal'!J130</f>
        <v>30</v>
      </c>
      <c r="U75" s="15">
        <f>'mammography.2fivefinal'!K130</f>
        <v>0.375</v>
      </c>
      <c r="V75" s="5">
        <f>'mammography.2fivefinal'!L130</f>
        <v>1.9999</v>
      </c>
      <c r="W75" s="5">
        <f>'mammography.2fivefinal'!M130</f>
        <v>0.1573084951</v>
      </c>
      <c r="X75" s="3" t="str">
        <f>'mammography.2fivefinal'!N130</f>
        <v> </v>
      </c>
      <c r="Y75" s="18">
        <f>'mammography.2fivefinal'!O130</f>
      </c>
      <c r="Z75" s="15">
        <f>'mammography.2fivefinal'!P130</f>
        <v>0.056560899999999914</v>
      </c>
    </row>
    <row r="76" spans="1:25" ht="12.75">
      <c r="Q76" s="7"/>
      <c r="Y76" s="18"/>
    </row>
    <row r="77" spans="1:26" ht="12.75">
      <c r="A77" t="s">
        <v>139</v>
      </c>
      <c r="B77" s="10">
        <f>C$19</f>
        <v>0.4999976</v>
      </c>
      <c r="C77" s="11">
        <f>'mammography.2fivefinal'!H65</f>
        <v>0.22802719999999999</v>
      </c>
      <c r="D77" s="11">
        <f>'mammography.2fivefinal'!H131</f>
        <v>0.5092571</v>
      </c>
      <c r="E77" s="10">
        <f t="shared" si="1"/>
        <v>0.6276503999999999</v>
      </c>
      <c r="F77" s="7">
        <f>'mammography.2fivefinal'!F65</f>
        <v>65</v>
      </c>
      <c r="G77" s="15">
        <f>'mammography.2fivefinal'!G65</f>
        <v>0.11862879999999999</v>
      </c>
      <c r="H77" s="15">
        <f>'mammography.2fivefinal'!I65</f>
        <v>0.4383116</v>
      </c>
      <c r="I77" s="7">
        <f>'mammography.2fivefinal'!J65</f>
        <v>15</v>
      </c>
      <c r="J77" s="15">
        <f>'mammography.2fivefinal'!K65</f>
        <v>0.2307692</v>
      </c>
      <c r="K77" s="5">
        <f>'mammography.2fivefinal'!L65</f>
        <v>4.8711</v>
      </c>
      <c r="L77" s="5">
        <f>'mammography.2fivefinal'!M65</f>
        <v>0.027309716</v>
      </c>
      <c r="M77" s="21" t="str">
        <f>'mammography.2fivefinal'!N65</f>
        <v>*</v>
      </c>
      <c r="N77" s="18">
        <f>'mammography.2fivefinal'!O65</f>
      </c>
      <c r="O77" s="15">
        <f>'mammography.2fivefinal'!P65</f>
        <v>0.06168599999999996</v>
      </c>
      <c r="Q77" s="7">
        <f>'mammography.2fivefinal'!F131</f>
        <v>73</v>
      </c>
      <c r="R77" s="15">
        <f>'mammography.2fivefinal'!G131</f>
        <v>0.3582233</v>
      </c>
      <c r="S77" s="15">
        <f>'mammography.2fivefinal'!I131</f>
        <v>0.7239696999999999</v>
      </c>
      <c r="T77" s="7">
        <f>'mammography.2fivefinal'!J131</f>
        <v>36</v>
      </c>
      <c r="U77" s="15">
        <f>'mammography.2fivefinal'!K131</f>
        <v>0.4931507</v>
      </c>
      <c r="V77" s="5">
        <f>'mammography.2fivefinal'!L131</f>
        <v>4.8711</v>
      </c>
      <c r="W77" s="5">
        <f>'mammography.2fivefinal'!M131</f>
        <v>0.027309716</v>
      </c>
      <c r="X77" s="3" t="str">
        <f>'mammography.2fivefinal'!N131</f>
        <v>*</v>
      </c>
      <c r="Y77" s="18">
        <f>'mammography.2fivefinal'!O131</f>
      </c>
      <c r="Z77" s="15">
        <f>'mammography.2fivefinal'!P131</f>
      </c>
    </row>
    <row r="78" spans="1:25" ht="12.75">
      <c r="Q78" s="7"/>
      <c r="Y78" s="18"/>
    </row>
    <row r="79" spans="1:26" ht="12.75">
      <c r="A79" t="s">
        <v>145</v>
      </c>
      <c r="B79" s="10">
        <f>C$19</f>
        <v>0.4999976</v>
      </c>
      <c r="C79" s="11">
        <f>'mammography.2fivefinal'!H66</f>
        <v>0.5779791</v>
      </c>
      <c r="D79" s="11">
        <f>'mammography.2fivefinal'!H132</f>
        <v>0.6481962</v>
      </c>
      <c r="E79" s="10">
        <f t="shared" si="1"/>
        <v>0.6276503999999999</v>
      </c>
      <c r="F79" s="7">
        <f>'mammography.2fivefinal'!F66</f>
        <v>707</v>
      </c>
      <c r="G79" s="15">
        <f>'mammography.2fivefinal'!G66</f>
        <v>0.5279847</v>
      </c>
      <c r="H79" s="15">
        <f>'mammography.2fivefinal'!I66</f>
        <v>0.6327075</v>
      </c>
      <c r="I79" s="7">
        <f>'mammography.2fivefinal'!J66</f>
        <v>410</v>
      </c>
      <c r="J79" s="15">
        <f>'mammography.2fivefinal'!K66</f>
        <v>0.5799151</v>
      </c>
      <c r="K79" s="5">
        <f>'mammography.2fivefinal'!L66</f>
        <v>6.6329</v>
      </c>
      <c r="L79" s="5">
        <f>'mammography.2fivefinal'!M66</f>
        <v>0.0100114177</v>
      </c>
      <c r="M79" s="21" t="str">
        <f>'mammography.2fivefinal'!N66</f>
        <v>*</v>
      </c>
      <c r="N79" s="18">
        <f>'mammography.2fivefinal'!O66</f>
        <v>0.027987099999999987</v>
      </c>
      <c r="O79" s="15">
        <f>'mammography.2fivefinal'!P66</f>
      </c>
      <c r="Q79" s="7">
        <f>'mammography.2fivefinal'!F132</f>
        <v>741</v>
      </c>
      <c r="R79" s="15">
        <f>'mammography.2fivefinal'!G132</f>
        <v>0.6002372</v>
      </c>
      <c r="S79" s="15">
        <f>'mammography.2fivefinal'!I132</f>
        <v>0.6999869999999999</v>
      </c>
      <c r="T79" s="7">
        <f>'mammography.2fivefinal'!J132</f>
        <v>482</v>
      </c>
      <c r="U79" s="15">
        <f>'mammography.2fivefinal'!K132</f>
        <v>0.6504723</v>
      </c>
      <c r="V79" s="5">
        <f>'mammography.2fivefinal'!L132</f>
        <v>6.6329</v>
      </c>
      <c r="W79" s="5">
        <f>'mammography.2fivefinal'!M132</f>
        <v>0.0100114177</v>
      </c>
      <c r="X79" s="3" t="str">
        <f>'mammography.2fivefinal'!N132</f>
        <v>*</v>
      </c>
      <c r="Y79" s="18">
        <f>'mammography.2fivefinal'!O132</f>
      </c>
      <c r="Z79" s="15">
        <f>'mammography.2fivefinal'!P132</f>
      </c>
    </row>
    <row r="80" spans="1:26" ht="12.75">
      <c r="A80" t="s">
        <v>202</v>
      </c>
      <c r="B80" s="10">
        <f>C$19</f>
        <v>0.4999976</v>
      </c>
      <c r="C80" s="11">
        <f>'mammography.2fivefinal'!H67</f>
        <v>0.4144404</v>
      </c>
      <c r="D80" s="11">
        <f>'mammography.2fivefinal'!H133</f>
        <v>0.5721322</v>
      </c>
      <c r="E80" s="10">
        <f t="shared" si="1"/>
        <v>0.6276503999999999</v>
      </c>
      <c r="F80" s="7">
        <f>'mammography.2fivefinal'!F67</f>
        <v>699</v>
      </c>
      <c r="G80" s="15">
        <f>'mammography.2fivefinal'!G67</f>
        <v>0.36542169999999996</v>
      </c>
      <c r="H80" s="15">
        <f>'mammography.2fivefinal'!I67</f>
        <v>0.47003469999999997</v>
      </c>
      <c r="I80" s="7">
        <f>'mammography.2fivefinal'!J67</f>
        <v>300</v>
      </c>
      <c r="J80" s="15">
        <f>'mammography.2fivefinal'!K67</f>
        <v>0.4291845</v>
      </c>
      <c r="K80" s="5">
        <f>'mammography.2fivefinal'!L67</f>
        <v>27.0897</v>
      </c>
      <c r="L80" s="5">
        <f>'mammography.2fivefinal'!M67</f>
        <v>1.9422525E-07</v>
      </c>
      <c r="M80" s="21" t="str">
        <f>'mammography.2fivefinal'!N67</f>
        <v>*</v>
      </c>
      <c r="N80" s="18">
        <f>'mammography.2fivefinal'!O67</f>
      </c>
      <c r="O80" s="15">
        <f>'mammography.2fivefinal'!P67</f>
        <v>0.029962900000000015</v>
      </c>
      <c r="Q80" s="7">
        <f>'mammography.2fivefinal'!F133</f>
        <v>818</v>
      </c>
      <c r="R80" s="15">
        <f>'mammography.2fivefinal'!G133</f>
        <v>0.5245067</v>
      </c>
      <c r="S80" s="15">
        <f>'mammography.2fivefinal'!I133</f>
        <v>0.6240821999999999</v>
      </c>
      <c r="T80" s="7">
        <f>'mammography.2fivefinal'!J133</f>
        <v>485</v>
      </c>
      <c r="U80" s="15">
        <f>'mammography.2fivefinal'!K133</f>
        <v>0.5929095</v>
      </c>
      <c r="V80" s="5">
        <f>'mammography.2fivefinal'!L133</f>
        <v>27.0897</v>
      </c>
      <c r="W80" s="5">
        <f>'mammography.2fivefinal'!M133</f>
        <v>1.9422525E-07</v>
      </c>
      <c r="X80" s="3" t="str">
        <f>'mammography.2fivefinal'!N133</f>
        <v>*</v>
      </c>
      <c r="Y80" s="18">
        <f>'mammography.2fivefinal'!O133</f>
      </c>
      <c r="Z80" s="15">
        <f>'mammography.2fivefinal'!P133</f>
        <v>0.0035682000000000214</v>
      </c>
    </row>
    <row r="81" spans="1:26" ht="12.75">
      <c r="A81" t="s">
        <v>203</v>
      </c>
      <c r="B81" s="10">
        <f>C$19</f>
        <v>0.4999976</v>
      </c>
      <c r="C81" s="11">
        <f>'mammography.2fivefinal'!H68</f>
        <v>0.3457556</v>
      </c>
      <c r="D81" s="11">
        <f>'mammography.2fivefinal'!H134</f>
        <v>0.5871239</v>
      </c>
      <c r="E81" s="10">
        <f>D$19</f>
        <v>0.6276503999999999</v>
      </c>
      <c r="F81" s="7">
        <f>'mammography.2fivefinal'!F68</f>
        <v>224</v>
      </c>
      <c r="G81" s="15">
        <f>'mammography.2fivefinal'!G68</f>
        <v>0.2662214</v>
      </c>
      <c r="H81" s="15">
        <f>'mammography.2fivefinal'!I68</f>
        <v>0.44905079999999997</v>
      </c>
      <c r="I81" s="7">
        <f>'mammography.2fivefinal'!J68</f>
        <v>78</v>
      </c>
      <c r="J81" s="15">
        <f>'mammography.2fivefinal'!K68</f>
        <v>0.3482143</v>
      </c>
      <c r="K81" s="5">
        <f>'mammography.2fivefinal'!L68</f>
        <v>15.2483</v>
      </c>
      <c r="L81" s="5">
        <f>'mammography.2fivefinal'!M68</f>
        <v>9.42623E-05</v>
      </c>
      <c r="M81" s="21" t="str">
        <f>'mammography.2fivefinal'!N68</f>
        <v>*</v>
      </c>
      <c r="N81" s="18">
        <f>'mammography.2fivefinal'!O68</f>
      </c>
      <c r="O81" s="15">
        <f>'mammography.2fivefinal'!P68</f>
        <v>0.050946800000000014</v>
      </c>
      <c r="Q81" s="7">
        <f>'mammography.2fivefinal'!F134</f>
        <v>234</v>
      </c>
      <c r="R81" s="15">
        <f>'mammography.2fivefinal'!G134</f>
        <v>0.49884850000000003</v>
      </c>
      <c r="S81" s="15">
        <f>'mammography.2fivefinal'!I134</f>
        <v>0.6910203</v>
      </c>
      <c r="T81" s="7">
        <f>'mammography.2fivefinal'!J134</f>
        <v>135</v>
      </c>
      <c r="U81" s="15">
        <f>'mammography.2fivefinal'!K134</f>
        <v>0.5769231</v>
      </c>
      <c r="V81" s="5">
        <f>'mammography.2fivefinal'!L134</f>
        <v>15.2483</v>
      </c>
      <c r="W81" s="5">
        <f>'mammography.2fivefinal'!M134</f>
        <v>9.42623E-05</v>
      </c>
      <c r="X81" s="3" t="str">
        <f>'mammography.2fivefinal'!N134</f>
        <v>*</v>
      </c>
      <c r="Y81" s="18">
        <f>'mammography.2fivefinal'!O134</f>
      </c>
      <c r="Z81" s="15">
        <f>'mammography.2fivefinal'!P134</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34"/>
  <sheetViews>
    <sheetView tabSelected="1" workbookViewId="0" topLeftCell="A1">
      <pane ySplit="2" topLeftCell="BM3" activePane="bottomLeft" state="frozen"/>
      <selection pane="topLeft" activeCell="A1" sqref="A1"/>
      <selection pane="bottomLeft" activeCell="E2" sqref="E2"/>
    </sheetView>
  </sheetViews>
  <sheetFormatPr defaultColWidth="9.140625" defaultRowHeight="12.75"/>
  <cols>
    <col min="10" max="10" width="9.140625" style="20" customWidth="1"/>
    <col min="14" max="14" width="9.140625" style="3" customWidth="1"/>
    <col min="15" max="16" width="9.140625" style="10" customWidth="1"/>
  </cols>
  <sheetData>
    <row r="1" spans="1:5" ht="12.75">
      <c r="A1" t="s">
        <v>0</v>
      </c>
      <c r="B1" t="s">
        <v>1</v>
      </c>
      <c r="C1" t="s">
        <v>151</v>
      </c>
      <c r="D1" t="s">
        <v>152</v>
      </c>
      <c r="E1">
        <v>1996</v>
      </c>
    </row>
    <row r="2" spans="1:16" ht="12.75">
      <c r="A2" t="s">
        <v>214</v>
      </c>
      <c r="B2" t="s">
        <v>2</v>
      </c>
      <c r="C2" t="s">
        <v>215</v>
      </c>
      <c r="D2" t="s">
        <v>3</v>
      </c>
      <c r="E2" t="s">
        <v>204</v>
      </c>
      <c r="F2" t="s">
        <v>4</v>
      </c>
      <c r="G2" t="s">
        <v>146</v>
      </c>
      <c r="H2" t="s">
        <v>147</v>
      </c>
      <c r="I2" t="s">
        <v>148</v>
      </c>
      <c r="J2" s="20" t="s">
        <v>149</v>
      </c>
      <c r="K2" t="s">
        <v>150</v>
      </c>
      <c r="L2" t="s">
        <v>5</v>
      </c>
      <c r="M2" t="s">
        <v>6</v>
      </c>
      <c r="N2" t="s">
        <v>7</v>
      </c>
      <c r="O2" s="10" t="s">
        <v>136</v>
      </c>
      <c r="P2" s="10" t="s">
        <v>137</v>
      </c>
    </row>
    <row r="3" spans="1:21" ht="12.75">
      <c r="A3" t="s">
        <v>8</v>
      </c>
      <c r="B3" t="s">
        <v>9</v>
      </c>
      <c r="C3" t="s">
        <v>9</v>
      </c>
      <c r="D3" t="s">
        <v>10</v>
      </c>
      <c r="E3" t="s">
        <v>205</v>
      </c>
      <c r="F3">
        <v>3845</v>
      </c>
      <c r="G3" s="10">
        <v>0.4237311</v>
      </c>
      <c r="H3" s="10">
        <v>0.4438531</v>
      </c>
      <c r="I3" s="10">
        <v>0.4649307</v>
      </c>
      <c r="J3" s="20">
        <v>1708</v>
      </c>
      <c r="K3" s="10">
        <v>0.4442133</v>
      </c>
      <c r="L3">
        <v>293.8736</v>
      </c>
      <c r="M3">
        <v>0</v>
      </c>
      <c r="N3" t="s">
        <v>17</v>
      </c>
      <c r="O3" s="10">
        <f>IF(G3&gt;H$17,G3-H$17,"")</f>
      </c>
      <c r="P3" s="10">
        <f>IF(I3&lt;H$17,H$17-I3,"")</f>
        <v>0.03506690000000001</v>
      </c>
      <c r="Q3" s="10"/>
      <c r="R3" s="10"/>
      <c r="S3" s="10"/>
      <c r="T3" s="10"/>
      <c r="U3" s="10"/>
    </row>
    <row r="4" spans="1:21" ht="12.75">
      <c r="A4" t="s">
        <v>11</v>
      </c>
      <c r="B4" t="s">
        <v>9</v>
      </c>
      <c r="C4" t="s">
        <v>9</v>
      </c>
      <c r="D4" t="s">
        <v>12</v>
      </c>
      <c r="E4" t="s">
        <v>205</v>
      </c>
      <c r="F4">
        <v>3508</v>
      </c>
      <c r="G4" s="10">
        <v>0.5133941999999999</v>
      </c>
      <c r="H4" s="10">
        <v>0.5348062</v>
      </c>
      <c r="I4" s="10">
        <v>0.5571113</v>
      </c>
      <c r="J4" s="20">
        <v>1861</v>
      </c>
      <c r="K4" s="10">
        <v>0.5305017000000001</v>
      </c>
      <c r="L4">
        <v>158.127</v>
      </c>
      <c r="M4">
        <v>0</v>
      </c>
      <c r="N4" t="s">
        <v>17</v>
      </c>
      <c r="O4" s="10">
        <f aca="true" t="shared" si="0" ref="O4:O67">IF(G4&gt;H$17,G4-H$17,"")</f>
        <v>0.013396599999999925</v>
      </c>
      <c r="P4" s="10">
        <f aca="true" t="shared" si="1" ref="P4:P67">IF(I4&lt;H$17,H$17-I4,"")</f>
      </c>
      <c r="Q4" s="10"/>
      <c r="R4" s="10"/>
      <c r="S4" s="10"/>
      <c r="T4" s="10"/>
      <c r="U4" s="10"/>
    </row>
    <row r="5" spans="1:21" ht="12.75">
      <c r="A5" t="s">
        <v>13</v>
      </c>
      <c r="B5" t="s">
        <v>9</v>
      </c>
      <c r="C5" t="s">
        <v>9</v>
      </c>
      <c r="D5" t="s">
        <v>14</v>
      </c>
      <c r="E5" t="s">
        <v>205</v>
      </c>
      <c r="F5">
        <v>3987</v>
      </c>
      <c r="G5" s="10">
        <v>0.6025549</v>
      </c>
      <c r="H5" s="10">
        <v>0.6219802</v>
      </c>
      <c r="I5" s="10">
        <v>0.6420319</v>
      </c>
      <c r="J5" s="20">
        <v>2473</v>
      </c>
      <c r="K5" s="10">
        <v>0.6202659</v>
      </c>
      <c r="L5">
        <v>74.7417</v>
      </c>
      <c r="M5">
        <v>0</v>
      </c>
      <c r="N5" t="s">
        <v>17</v>
      </c>
      <c r="O5" s="10">
        <f t="shared" si="0"/>
        <v>0.10255730000000002</v>
      </c>
      <c r="P5" s="10">
        <f t="shared" si="1"/>
      </c>
      <c r="Q5" s="10"/>
      <c r="R5" s="10"/>
      <c r="S5" s="10"/>
      <c r="T5" s="10"/>
      <c r="U5" s="10"/>
    </row>
    <row r="6" spans="1:21" ht="12.75">
      <c r="A6" t="s">
        <v>15</v>
      </c>
      <c r="B6" t="s">
        <v>9</v>
      </c>
      <c r="C6" t="s">
        <v>9</v>
      </c>
      <c r="D6" t="s">
        <v>16</v>
      </c>
      <c r="E6" t="s">
        <v>205</v>
      </c>
      <c r="F6">
        <v>7790</v>
      </c>
      <c r="G6" s="10">
        <v>0.5165851</v>
      </c>
      <c r="H6" s="10">
        <v>0.5309625</v>
      </c>
      <c r="I6" s="10">
        <v>0.5457401</v>
      </c>
      <c r="J6" s="20">
        <v>4127</v>
      </c>
      <c r="K6" s="10">
        <v>0.5297818</v>
      </c>
      <c r="L6">
        <v>216.5241</v>
      </c>
      <c r="M6">
        <v>0</v>
      </c>
      <c r="N6" t="s">
        <v>17</v>
      </c>
      <c r="O6" s="10">
        <f t="shared" si="0"/>
        <v>0.016587500000000033</v>
      </c>
      <c r="P6" s="10">
        <f t="shared" si="1"/>
      </c>
      <c r="Q6" s="10"/>
      <c r="R6" s="10"/>
      <c r="S6" s="10"/>
      <c r="T6" s="10"/>
      <c r="U6" s="10"/>
    </row>
    <row r="7" spans="1:21" ht="12.75">
      <c r="A7" t="s">
        <v>18</v>
      </c>
      <c r="B7" t="s">
        <v>9</v>
      </c>
      <c r="C7" t="s">
        <v>9</v>
      </c>
      <c r="D7" t="s">
        <v>19</v>
      </c>
      <c r="E7" t="s">
        <v>205</v>
      </c>
      <c r="F7">
        <v>3692</v>
      </c>
      <c r="G7" s="10">
        <v>0.5275171000000001</v>
      </c>
      <c r="H7" s="10">
        <v>0.5483132000000001</v>
      </c>
      <c r="I7" s="10">
        <v>0.5699292</v>
      </c>
      <c r="J7" s="20">
        <v>2013</v>
      </c>
      <c r="K7" s="10">
        <v>0.5452329</v>
      </c>
      <c r="L7">
        <v>107.4327</v>
      </c>
      <c r="M7">
        <v>0</v>
      </c>
      <c r="N7" t="s">
        <v>17</v>
      </c>
      <c r="O7" s="10">
        <f t="shared" si="0"/>
        <v>0.027519500000000086</v>
      </c>
      <c r="P7" s="10">
        <f t="shared" si="1"/>
      </c>
      <c r="Q7" s="10"/>
      <c r="R7" s="10"/>
      <c r="S7" s="10"/>
      <c r="T7" s="10"/>
      <c r="U7" s="10"/>
    </row>
    <row r="8" spans="1:21" ht="12.75">
      <c r="A8" t="s">
        <v>20</v>
      </c>
      <c r="B8" t="s">
        <v>9</v>
      </c>
      <c r="C8" t="s">
        <v>9</v>
      </c>
      <c r="D8" t="s">
        <v>21</v>
      </c>
      <c r="E8" t="s">
        <v>205</v>
      </c>
      <c r="F8">
        <v>4241</v>
      </c>
      <c r="G8" s="10">
        <v>0.2789564</v>
      </c>
      <c r="H8" s="10">
        <v>0.29657</v>
      </c>
      <c r="I8" s="10">
        <v>0.31529579999999996</v>
      </c>
      <c r="J8" s="20">
        <v>1231</v>
      </c>
      <c r="K8" s="10">
        <v>0.2902617</v>
      </c>
      <c r="L8">
        <v>541.8504</v>
      </c>
      <c r="M8">
        <v>0</v>
      </c>
      <c r="N8" t="s">
        <v>17</v>
      </c>
      <c r="O8" s="10">
        <f t="shared" si="0"/>
      </c>
      <c r="P8" s="10">
        <f t="shared" si="1"/>
        <v>0.18470180000000003</v>
      </c>
      <c r="Q8" s="10"/>
      <c r="R8" s="10"/>
      <c r="S8" s="10"/>
      <c r="T8" s="10"/>
      <c r="U8" s="10"/>
    </row>
    <row r="9" spans="1:21" ht="12.75">
      <c r="A9" t="s">
        <v>22</v>
      </c>
      <c r="B9" t="s">
        <v>9</v>
      </c>
      <c r="C9" t="s">
        <v>9</v>
      </c>
      <c r="D9" t="s">
        <v>23</v>
      </c>
      <c r="E9" t="s">
        <v>205</v>
      </c>
      <c r="F9">
        <v>6829</v>
      </c>
      <c r="G9" s="10">
        <v>0.4822368</v>
      </c>
      <c r="H9" s="10">
        <v>0.4975983</v>
      </c>
      <c r="I9" s="10">
        <v>0.5134492</v>
      </c>
      <c r="J9" s="20">
        <v>3402</v>
      </c>
      <c r="K9" s="10">
        <v>0.4981696</v>
      </c>
      <c r="L9">
        <v>334.7623</v>
      </c>
      <c r="M9">
        <v>0</v>
      </c>
      <c r="N9" t="s">
        <v>17</v>
      </c>
      <c r="O9" s="10">
        <f t="shared" si="0"/>
      </c>
      <c r="P9" s="10">
        <f t="shared" si="1"/>
      </c>
      <c r="Q9" s="10"/>
      <c r="R9" s="10"/>
      <c r="S9" s="10"/>
      <c r="T9" s="10"/>
      <c r="U9" s="10"/>
    </row>
    <row r="10" spans="1:21" ht="12.75">
      <c r="A10" t="s">
        <v>24</v>
      </c>
      <c r="B10" t="s">
        <v>9</v>
      </c>
      <c r="C10" t="s">
        <v>9</v>
      </c>
      <c r="D10" t="s">
        <v>25</v>
      </c>
      <c r="E10" t="s">
        <v>205</v>
      </c>
      <c r="F10">
        <v>3339</v>
      </c>
      <c r="G10" s="10">
        <v>0.4011716</v>
      </c>
      <c r="H10" s="10">
        <v>0.422616</v>
      </c>
      <c r="I10" s="10">
        <v>0.4452066</v>
      </c>
      <c r="J10" s="20">
        <v>1415</v>
      </c>
      <c r="K10" s="10">
        <v>0.42377960000000003</v>
      </c>
      <c r="L10">
        <v>335.2657</v>
      </c>
      <c r="M10">
        <v>0</v>
      </c>
      <c r="N10" t="s">
        <v>17</v>
      </c>
      <c r="O10" s="10">
        <f t="shared" si="0"/>
      </c>
      <c r="P10" s="10">
        <f t="shared" si="1"/>
        <v>0.05479099999999998</v>
      </c>
      <c r="Q10" s="10"/>
      <c r="R10" s="10"/>
      <c r="S10" s="10"/>
      <c r="T10" s="10"/>
      <c r="U10" s="10"/>
    </row>
    <row r="11" spans="1:21" ht="12.75">
      <c r="A11" t="s">
        <v>26</v>
      </c>
      <c r="B11" t="s">
        <v>9</v>
      </c>
      <c r="C11" t="s">
        <v>9</v>
      </c>
      <c r="D11" t="s">
        <v>27</v>
      </c>
      <c r="E11" t="s">
        <v>205</v>
      </c>
      <c r="F11">
        <v>1858</v>
      </c>
      <c r="G11" s="10">
        <v>0.0463374</v>
      </c>
      <c r="H11" s="10">
        <v>0.0590597</v>
      </c>
      <c r="I11" s="10">
        <v>0.07527500000000001</v>
      </c>
      <c r="J11" s="20">
        <v>119</v>
      </c>
      <c r="K11" s="10">
        <v>0.06404739999999999</v>
      </c>
      <c r="L11">
        <v>105.1933</v>
      </c>
      <c r="M11">
        <v>0</v>
      </c>
      <c r="N11" t="s">
        <v>17</v>
      </c>
      <c r="O11" s="10">
        <f t="shared" si="0"/>
      </c>
      <c r="P11" s="10">
        <f t="shared" si="1"/>
        <v>0.42472259999999995</v>
      </c>
      <c r="Q11" s="10"/>
      <c r="R11" s="10"/>
      <c r="S11" s="10"/>
      <c r="T11" s="10"/>
      <c r="U11" s="10"/>
    </row>
    <row r="12" spans="1:21" ht="12.75">
      <c r="A12" t="s">
        <v>28</v>
      </c>
      <c r="B12" t="s">
        <v>9</v>
      </c>
      <c r="C12" t="s">
        <v>9</v>
      </c>
      <c r="D12" t="s">
        <v>29</v>
      </c>
      <c r="E12" t="s">
        <v>205</v>
      </c>
      <c r="F12">
        <v>65</v>
      </c>
      <c r="G12" s="10">
        <v>0.1251888</v>
      </c>
      <c r="H12" s="10">
        <v>0.22802719999999999</v>
      </c>
      <c r="I12" s="10">
        <v>0.4153438</v>
      </c>
      <c r="J12" s="20">
        <v>15</v>
      </c>
      <c r="K12" s="10">
        <v>0.2307692</v>
      </c>
      <c r="L12">
        <v>4.8711</v>
      </c>
      <c r="M12">
        <v>0.027309716</v>
      </c>
      <c r="N12" t="s">
        <v>17</v>
      </c>
      <c r="O12" s="10">
        <f t="shared" si="0"/>
      </c>
      <c r="P12" s="10">
        <f t="shared" si="1"/>
        <v>0.0846538</v>
      </c>
      <c r="Q12" s="10"/>
      <c r="R12" s="10"/>
      <c r="S12" s="10"/>
      <c r="T12" s="10"/>
      <c r="U12" s="10"/>
    </row>
    <row r="13" spans="1:21" ht="12.75">
      <c r="A13" t="s">
        <v>30</v>
      </c>
      <c r="B13" t="s">
        <v>9</v>
      </c>
      <c r="C13" t="s">
        <v>9</v>
      </c>
      <c r="D13" t="s">
        <v>31</v>
      </c>
      <c r="E13" t="s">
        <v>205</v>
      </c>
      <c r="F13">
        <v>1630</v>
      </c>
      <c r="G13" s="10">
        <v>0.4464203</v>
      </c>
      <c r="H13" s="10">
        <v>0.47734160000000003</v>
      </c>
      <c r="I13" s="10">
        <v>0.5104046</v>
      </c>
      <c r="J13" s="20">
        <v>788</v>
      </c>
      <c r="K13" s="10">
        <v>0.4834356</v>
      </c>
      <c r="L13">
        <v>44.8462</v>
      </c>
      <c r="M13" s="1">
        <v>2.131317E-11</v>
      </c>
      <c r="N13" t="s">
        <v>17</v>
      </c>
      <c r="O13" s="10">
        <f t="shared" si="0"/>
      </c>
      <c r="P13" s="10">
        <f t="shared" si="1"/>
      </c>
      <c r="Q13" s="10"/>
      <c r="R13" s="10"/>
      <c r="S13" s="10"/>
      <c r="T13" s="10"/>
      <c r="U13" s="10"/>
    </row>
    <row r="14" spans="1:21" ht="12.75">
      <c r="A14" t="s">
        <v>9</v>
      </c>
      <c r="B14" t="s">
        <v>32</v>
      </c>
      <c r="C14" t="s">
        <v>9</v>
      </c>
      <c r="D14" t="s">
        <v>33</v>
      </c>
      <c r="E14" t="s">
        <v>205</v>
      </c>
      <c r="F14">
        <v>33244</v>
      </c>
      <c r="G14" s="10">
        <v>0.46834190000000003</v>
      </c>
      <c r="H14" s="10">
        <v>0.4753458</v>
      </c>
      <c r="I14" s="10">
        <v>0.4824544</v>
      </c>
      <c r="J14" s="20">
        <v>15757</v>
      </c>
      <c r="K14" s="10">
        <v>0.4739803</v>
      </c>
      <c r="L14">
        <v>1979.8328</v>
      </c>
      <c r="M14">
        <v>0</v>
      </c>
      <c r="N14" t="s">
        <v>17</v>
      </c>
      <c r="O14" s="10">
        <f t="shared" si="0"/>
      </c>
      <c r="P14" s="10">
        <f t="shared" si="1"/>
        <v>0.01754319999999998</v>
      </c>
      <c r="Q14" s="10"/>
      <c r="R14" s="10"/>
      <c r="S14" s="10"/>
      <c r="T14" s="10"/>
      <c r="U14" s="10"/>
    </row>
    <row r="15" spans="1:21" ht="12.75">
      <c r="A15" t="s">
        <v>9</v>
      </c>
      <c r="B15" t="s">
        <v>34</v>
      </c>
      <c r="C15" t="s">
        <v>9</v>
      </c>
      <c r="D15" t="s">
        <v>35</v>
      </c>
      <c r="E15" t="s">
        <v>205</v>
      </c>
      <c r="F15">
        <v>3553</v>
      </c>
      <c r="G15" s="10">
        <v>0.2388269</v>
      </c>
      <c r="H15" s="10">
        <v>0.25754109999999997</v>
      </c>
      <c r="I15" s="10">
        <v>0.2777216</v>
      </c>
      <c r="J15" s="20">
        <v>922</v>
      </c>
      <c r="K15" s="10">
        <v>0.25949900000000004</v>
      </c>
      <c r="L15">
        <v>311.5881</v>
      </c>
      <c r="M15">
        <v>0</v>
      </c>
      <c r="N15" t="s">
        <v>17</v>
      </c>
      <c r="O15" s="10">
        <f t="shared" si="0"/>
      </c>
      <c r="P15" s="10">
        <f t="shared" si="1"/>
        <v>0.22227599999999997</v>
      </c>
      <c r="Q15" s="10"/>
      <c r="R15" s="10"/>
      <c r="S15" s="10"/>
      <c r="T15" s="10"/>
      <c r="U15" s="10"/>
    </row>
    <row r="16" spans="1:21" ht="12.75">
      <c r="A16" t="s">
        <v>9</v>
      </c>
      <c r="B16" t="s">
        <v>36</v>
      </c>
      <c r="C16" t="s">
        <v>9</v>
      </c>
      <c r="D16" t="s">
        <v>37</v>
      </c>
      <c r="E16" t="s">
        <v>205</v>
      </c>
      <c r="F16">
        <v>57266</v>
      </c>
      <c r="G16" s="10">
        <v>0.5158083</v>
      </c>
      <c r="H16" s="10">
        <v>0.5211458999999999</v>
      </c>
      <c r="I16" s="10">
        <v>0.5265386999999999</v>
      </c>
      <c r="J16" s="20">
        <v>29786</v>
      </c>
      <c r="K16" s="10">
        <v>0.5201341</v>
      </c>
      <c r="L16">
        <v>669.806</v>
      </c>
      <c r="M16">
        <v>0</v>
      </c>
      <c r="N16" t="s">
        <v>17</v>
      </c>
      <c r="O16" s="10">
        <f t="shared" si="0"/>
        <v>0.01581070000000001</v>
      </c>
      <c r="P16" s="10">
        <f t="shared" si="1"/>
      </c>
      <c r="Q16" s="10"/>
      <c r="R16" s="10"/>
      <c r="S16" s="10"/>
      <c r="T16" s="10"/>
      <c r="U16" s="10"/>
    </row>
    <row r="17" spans="1:21" ht="12.75">
      <c r="A17" t="s">
        <v>9</v>
      </c>
      <c r="B17" t="s">
        <v>38</v>
      </c>
      <c r="C17" t="s">
        <v>9</v>
      </c>
      <c r="D17" t="s">
        <v>39</v>
      </c>
      <c r="E17" t="s">
        <v>205</v>
      </c>
      <c r="F17">
        <v>98050</v>
      </c>
      <c r="G17" s="10">
        <v>0.4959074</v>
      </c>
      <c r="H17" s="10">
        <v>0.4999976</v>
      </c>
      <c r="I17" s="10">
        <v>0.5041215</v>
      </c>
      <c r="J17" s="20">
        <v>48938</v>
      </c>
      <c r="K17" s="10">
        <v>0.4991127</v>
      </c>
      <c r="L17">
        <v>2718.2726</v>
      </c>
      <c r="M17">
        <v>0</v>
      </c>
      <c r="N17" t="s">
        <v>17</v>
      </c>
      <c r="O17" s="10">
        <f t="shared" si="0"/>
      </c>
      <c r="P17" s="10">
        <f t="shared" si="1"/>
      </c>
      <c r="Q17" s="10"/>
      <c r="R17" s="10"/>
      <c r="S17" s="10"/>
      <c r="T17" s="10"/>
      <c r="U17" s="10"/>
    </row>
    <row r="18" spans="1:21" ht="12.75">
      <c r="A18" t="s">
        <v>9</v>
      </c>
      <c r="B18" t="s">
        <v>9</v>
      </c>
      <c r="C18" t="s">
        <v>40</v>
      </c>
      <c r="D18" t="s">
        <v>41</v>
      </c>
      <c r="E18" t="s">
        <v>205</v>
      </c>
      <c r="F18">
        <v>1099</v>
      </c>
      <c r="G18" s="10">
        <v>0.4541072</v>
      </c>
      <c r="H18" s="10">
        <v>0.49457389999999996</v>
      </c>
      <c r="I18" s="10">
        <v>0.5386467</v>
      </c>
      <c r="J18" s="20">
        <v>542</v>
      </c>
      <c r="K18" s="10">
        <v>0.4931756</v>
      </c>
      <c r="L18">
        <v>62.9736</v>
      </c>
      <c r="M18" s="1">
        <v>2.109424E-15</v>
      </c>
      <c r="N18" t="s">
        <v>17</v>
      </c>
      <c r="O18" s="10">
        <f t="shared" si="0"/>
      </c>
      <c r="P18" s="10">
        <f t="shared" si="1"/>
      </c>
      <c r="Q18" s="10"/>
      <c r="R18" s="10"/>
      <c r="S18" s="10"/>
      <c r="T18" s="10"/>
      <c r="U18" s="10"/>
    </row>
    <row r="19" spans="1:21" ht="12.75">
      <c r="A19" t="s">
        <v>9</v>
      </c>
      <c r="B19" t="s">
        <v>9</v>
      </c>
      <c r="C19" t="s">
        <v>42</v>
      </c>
      <c r="D19" t="s">
        <v>43</v>
      </c>
      <c r="E19" t="s">
        <v>205</v>
      </c>
      <c r="F19">
        <v>1359</v>
      </c>
      <c r="G19" s="10">
        <v>0.3918463</v>
      </c>
      <c r="H19" s="10">
        <v>0.4278903</v>
      </c>
      <c r="I19" s="10">
        <v>0.4672498</v>
      </c>
      <c r="J19" s="20">
        <v>583</v>
      </c>
      <c r="K19" s="10">
        <v>0.4289919</v>
      </c>
      <c r="L19">
        <v>110.6815</v>
      </c>
      <c r="M19">
        <v>0</v>
      </c>
      <c r="N19" t="s">
        <v>17</v>
      </c>
      <c r="O19" s="10">
        <f t="shared" si="0"/>
      </c>
      <c r="P19" s="10">
        <f t="shared" si="1"/>
        <v>0.032747799999999994</v>
      </c>
      <c r="Q19" s="10"/>
      <c r="R19" s="10"/>
      <c r="S19" s="10"/>
      <c r="T19" s="10"/>
      <c r="U19" s="10"/>
    </row>
    <row r="20" spans="1:21" ht="12.75">
      <c r="A20" t="s">
        <v>9</v>
      </c>
      <c r="B20" t="s">
        <v>9</v>
      </c>
      <c r="C20" t="s">
        <v>44</v>
      </c>
      <c r="D20" t="s">
        <v>45</v>
      </c>
      <c r="E20" t="s">
        <v>205</v>
      </c>
      <c r="F20">
        <v>770</v>
      </c>
      <c r="G20" s="10">
        <v>0.4457442</v>
      </c>
      <c r="H20" s="10">
        <v>0.4937645</v>
      </c>
      <c r="I20" s="10">
        <v>0.5469582000000001</v>
      </c>
      <c r="J20" s="20">
        <v>382</v>
      </c>
      <c r="K20" s="10">
        <v>0.4961039</v>
      </c>
      <c r="L20">
        <v>56.7917</v>
      </c>
      <c r="M20" s="1">
        <v>4.840572E-14</v>
      </c>
      <c r="N20" t="s">
        <v>17</v>
      </c>
      <c r="O20" s="10">
        <f t="shared" si="0"/>
      </c>
      <c r="P20" s="10">
        <f t="shared" si="1"/>
      </c>
      <c r="Q20" s="10"/>
      <c r="R20" s="10"/>
      <c r="S20" s="10"/>
      <c r="T20" s="10"/>
      <c r="U20" s="10"/>
    </row>
    <row r="21" spans="1:21" ht="12.75">
      <c r="A21" t="s">
        <v>9</v>
      </c>
      <c r="B21" t="s">
        <v>9</v>
      </c>
      <c r="C21" t="s">
        <v>46</v>
      </c>
      <c r="D21" t="s">
        <v>47</v>
      </c>
      <c r="E21" t="s">
        <v>205</v>
      </c>
      <c r="F21">
        <v>617</v>
      </c>
      <c r="G21" s="10">
        <v>0.27993799999999996</v>
      </c>
      <c r="H21" s="10">
        <v>0.32951119999999995</v>
      </c>
      <c r="I21" s="10">
        <v>0.38786309999999996</v>
      </c>
      <c r="J21" s="20">
        <v>201</v>
      </c>
      <c r="K21" s="10">
        <v>0.3257699</v>
      </c>
      <c r="L21">
        <v>57.0121</v>
      </c>
      <c r="M21" s="1">
        <v>4.32987E-14</v>
      </c>
      <c r="N21" t="s">
        <v>17</v>
      </c>
      <c r="O21" s="10">
        <f t="shared" si="0"/>
      </c>
      <c r="P21" s="10">
        <f t="shared" si="1"/>
        <v>0.11213450000000003</v>
      </c>
      <c r="Q21" s="10"/>
      <c r="R21" s="10"/>
      <c r="S21" s="10"/>
      <c r="T21" s="10"/>
      <c r="U21" s="10"/>
    </row>
    <row r="22" spans="1:21" ht="12.75">
      <c r="A22" t="s">
        <v>9</v>
      </c>
      <c r="B22" t="s">
        <v>9</v>
      </c>
      <c r="C22" t="s">
        <v>48</v>
      </c>
      <c r="D22" t="s">
        <v>49</v>
      </c>
      <c r="E22" t="s">
        <v>205</v>
      </c>
      <c r="F22">
        <v>806</v>
      </c>
      <c r="G22" s="10">
        <v>0.5892472</v>
      </c>
      <c r="H22" s="10">
        <v>0.6353251</v>
      </c>
      <c r="I22" s="10">
        <v>0.6850062</v>
      </c>
      <c r="J22" s="20">
        <v>511</v>
      </c>
      <c r="K22" s="10">
        <v>0.633995</v>
      </c>
      <c r="L22">
        <v>3.1822</v>
      </c>
      <c r="M22">
        <v>0.074443234</v>
      </c>
      <c r="N22" t="s">
        <v>9</v>
      </c>
      <c r="O22" s="10">
        <f t="shared" si="0"/>
        <v>0.08924959999999998</v>
      </c>
      <c r="P22" s="10">
        <f t="shared" si="1"/>
      </c>
      <c r="Q22" s="10"/>
      <c r="R22" s="10"/>
      <c r="S22" s="10"/>
      <c r="T22" s="10"/>
      <c r="U22" s="10"/>
    </row>
    <row r="23" spans="1:21" ht="12.75">
      <c r="A23" t="s">
        <v>9</v>
      </c>
      <c r="B23" t="s">
        <v>9</v>
      </c>
      <c r="C23" t="s">
        <v>50</v>
      </c>
      <c r="D23" t="s">
        <v>51</v>
      </c>
      <c r="E23" t="s">
        <v>205</v>
      </c>
      <c r="F23">
        <v>1455</v>
      </c>
      <c r="G23" s="10">
        <v>0.4065448</v>
      </c>
      <c r="H23" s="10">
        <v>0.4419576</v>
      </c>
      <c r="I23" s="10">
        <v>0.48045499999999997</v>
      </c>
      <c r="J23" s="20">
        <v>636</v>
      </c>
      <c r="K23" s="10">
        <v>0.4371134</v>
      </c>
      <c r="L23">
        <v>132.8886</v>
      </c>
      <c r="M23">
        <v>0</v>
      </c>
      <c r="N23" t="s">
        <v>17</v>
      </c>
      <c r="O23" s="10">
        <f t="shared" si="0"/>
      </c>
      <c r="P23" s="10">
        <f t="shared" si="1"/>
        <v>0.01954260000000002</v>
      </c>
      <c r="Q23" s="10"/>
      <c r="R23" s="10"/>
      <c r="S23" s="10"/>
      <c r="T23" s="10"/>
      <c r="U23" s="10"/>
    </row>
    <row r="24" spans="1:21" ht="12.75">
      <c r="A24" t="s">
        <v>9</v>
      </c>
      <c r="B24" t="s">
        <v>9</v>
      </c>
      <c r="C24" t="s">
        <v>52</v>
      </c>
      <c r="D24" t="s">
        <v>53</v>
      </c>
      <c r="E24" t="s">
        <v>205</v>
      </c>
      <c r="F24">
        <v>1247</v>
      </c>
      <c r="G24" s="10">
        <v>0.5397611000000001</v>
      </c>
      <c r="H24" s="10">
        <v>0.5781278</v>
      </c>
      <c r="I24" s="10">
        <v>0.6192215999999999</v>
      </c>
      <c r="J24" s="20">
        <v>714</v>
      </c>
      <c r="K24" s="10">
        <v>0.5725742</v>
      </c>
      <c r="L24">
        <v>41.2489</v>
      </c>
      <c r="M24" s="1">
        <v>1.340251E-10</v>
      </c>
      <c r="N24" t="s">
        <v>17</v>
      </c>
      <c r="O24" s="10">
        <f t="shared" si="0"/>
        <v>0.03976350000000012</v>
      </c>
      <c r="P24" s="10">
        <f t="shared" si="1"/>
      </c>
      <c r="Q24" s="10"/>
      <c r="R24" s="10"/>
      <c r="S24" s="10"/>
      <c r="T24" s="10"/>
      <c r="U24" s="10"/>
    </row>
    <row r="25" spans="1:21" ht="12.75">
      <c r="A25" t="s">
        <v>9</v>
      </c>
      <c r="B25" t="s">
        <v>9</v>
      </c>
      <c r="C25" t="s">
        <v>54</v>
      </c>
      <c r="D25" t="s">
        <v>55</v>
      </c>
      <c r="E25" t="s">
        <v>205</v>
      </c>
      <c r="F25">
        <v>1818</v>
      </c>
      <c r="G25" s="10">
        <v>0.6455598</v>
      </c>
      <c r="H25" s="10">
        <v>0.6755722</v>
      </c>
      <c r="I25" s="10">
        <v>0.70698</v>
      </c>
      <c r="J25" s="20">
        <v>1225</v>
      </c>
      <c r="K25" s="10">
        <v>0.6738174</v>
      </c>
      <c r="L25">
        <v>22.9301</v>
      </c>
      <c r="M25" s="1">
        <v>1.6800072E-06</v>
      </c>
      <c r="N25" t="s">
        <v>17</v>
      </c>
      <c r="O25" s="10">
        <f t="shared" si="0"/>
        <v>0.14556220000000003</v>
      </c>
      <c r="P25" s="10">
        <f t="shared" si="1"/>
      </c>
      <c r="Q25" s="10"/>
      <c r="R25" s="10"/>
      <c r="S25" s="10"/>
      <c r="T25" s="10"/>
      <c r="U25" s="10"/>
    </row>
    <row r="26" spans="1:21" ht="12.75">
      <c r="A26" t="s">
        <v>9</v>
      </c>
      <c r="B26" t="s">
        <v>9</v>
      </c>
      <c r="C26" t="s">
        <v>56</v>
      </c>
      <c r="D26" t="s">
        <v>57</v>
      </c>
      <c r="E26" t="s">
        <v>205</v>
      </c>
      <c r="F26">
        <v>432</v>
      </c>
      <c r="G26" s="10">
        <v>0.5426054</v>
      </c>
      <c r="H26" s="10">
        <v>0.605953</v>
      </c>
      <c r="I26" s="10">
        <v>0.6766962999999999</v>
      </c>
      <c r="J26" s="20">
        <v>263</v>
      </c>
      <c r="K26" s="10">
        <v>0.6087963</v>
      </c>
      <c r="L26">
        <v>6.9636</v>
      </c>
      <c r="M26">
        <v>0.0083186088</v>
      </c>
      <c r="N26" t="s">
        <v>17</v>
      </c>
      <c r="O26" s="10">
        <f t="shared" si="0"/>
        <v>0.04260780000000003</v>
      </c>
      <c r="P26" s="10">
        <f t="shared" si="1"/>
      </c>
      <c r="Q26" s="10"/>
      <c r="R26" s="10"/>
      <c r="S26" s="10"/>
      <c r="T26" s="10"/>
      <c r="U26" s="10"/>
    </row>
    <row r="27" spans="1:21" ht="12.75">
      <c r="A27" t="s">
        <v>9</v>
      </c>
      <c r="B27" t="s">
        <v>9</v>
      </c>
      <c r="C27" t="s">
        <v>58</v>
      </c>
      <c r="D27" t="s">
        <v>59</v>
      </c>
      <c r="E27" t="s">
        <v>205</v>
      </c>
      <c r="F27">
        <v>1737</v>
      </c>
      <c r="G27" s="10">
        <v>0.5373479</v>
      </c>
      <c r="H27" s="10">
        <v>0.5698227</v>
      </c>
      <c r="I27" s="10">
        <v>0.6042601</v>
      </c>
      <c r="J27" s="20">
        <v>985</v>
      </c>
      <c r="K27" s="10">
        <v>0.5670697</v>
      </c>
      <c r="L27">
        <v>43.0517</v>
      </c>
      <c r="M27" s="1">
        <v>5.331147E-11</v>
      </c>
      <c r="N27" t="s">
        <v>17</v>
      </c>
      <c r="O27" s="10">
        <f t="shared" si="0"/>
        <v>0.0373503</v>
      </c>
      <c r="P27" s="10">
        <f t="shared" si="1"/>
      </c>
      <c r="Q27" s="10"/>
      <c r="R27" s="10"/>
      <c r="S27" s="10"/>
      <c r="T27" s="10"/>
      <c r="U27" s="10"/>
    </row>
    <row r="28" spans="1:21" ht="12.75">
      <c r="A28" t="s">
        <v>9</v>
      </c>
      <c r="B28" t="s">
        <v>9</v>
      </c>
      <c r="C28" t="s">
        <v>60</v>
      </c>
      <c r="D28" t="s">
        <v>61</v>
      </c>
      <c r="E28" t="s">
        <v>205</v>
      </c>
      <c r="F28">
        <v>755</v>
      </c>
      <c r="G28" s="10">
        <v>0.5200308</v>
      </c>
      <c r="H28" s="10">
        <v>0.5693267</v>
      </c>
      <c r="I28" s="10">
        <v>0.6232956000000001</v>
      </c>
      <c r="J28" s="20">
        <v>433</v>
      </c>
      <c r="K28" s="10">
        <v>0.5735099</v>
      </c>
      <c r="L28">
        <v>23.9681</v>
      </c>
      <c r="M28" s="1">
        <v>9.7945514E-07</v>
      </c>
      <c r="N28" t="s">
        <v>17</v>
      </c>
      <c r="O28" s="10">
        <f t="shared" si="0"/>
        <v>0.02003320000000003</v>
      </c>
      <c r="P28" s="10">
        <f t="shared" si="1"/>
      </c>
      <c r="Q28" s="10"/>
      <c r="R28" s="10"/>
      <c r="S28" s="10"/>
      <c r="T28" s="10"/>
      <c r="U28" s="10"/>
    </row>
    <row r="29" spans="1:21" ht="12.75">
      <c r="A29" t="s">
        <v>9</v>
      </c>
      <c r="B29" t="s">
        <v>9</v>
      </c>
      <c r="C29" t="s">
        <v>62</v>
      </c>
      <c r="D29" t="s">
        <v>63</v>
      </c>
      <c r="E29" t="s">
        <v>205</v>
      </c>
      <c r="F29">
        <v>1451</v>
      </c>
      <c r="G29" s="10">
        <v>0.4750244</v>
      </c>
      <c r="H29" s="10">
        <v>0.5106743</v>
      </c>
      <c r="I29" s="10">
        <v>0.5489998</v>
      </c>
      <c r="J29" s="20">
        <v>738</v>
      </c>
      <c r="K29" s="10">
        <v>0.5086147</v>
      </c>
      <c r="L29">
        <v>34.1923</v>
      </c>
      <c r="M29" s="1">
        <v>4.9925619E-09</v>
      </c>
      <c r="N29" t="s">
        <v>17</v>
      </c>
      <c r="O29" s="10">
        <f t="shared" si="0"/>
      </c>
      <c r="P29" s="10">
        <f t="shared" si="1"/>
      </c>
      <c r="Q29" s="10"/>
      <c r="R29" s="10"/>
      <c r="S29" s="10"/>
      <c r="T29" s="10"/>
      <c r="U29" s="10"/>
    </row>
    <row r="30" spans="1:21" ht="12.75">
      <c r="A30" t="s">
        <v>9</v>
      </c>
      <c r="B30" t="s">
        <v>9</v>
      </c>
      <c r="C30" t="s">
        <v>64</v>
      </c>
      <c r="D30" t="s">
        <v>65</v>
      </c>
      <c r="E30" t="s">
        <v>205</v>
      </c>
      <c r="F30">
        <v>572</v>
      </c>
      <c r="G30" s="10">
        <v>0.4597377</v>
      </c>
      <c r="H30" s="10">
        <v>0.5157496</v>
      </c>
      <c r="I30" s="10">
        <v>0.5785856</v>
      </c>
      <c r="J30" s="20">
        <v>295</v>
      </c>
      <c r="K30" s="10">
        <v>0.5157343</v>
      </c>
      <c r="L30">
        <v>5.0304</v>
      </c>
      <c r="M30">
        <v>0.0249058621</v>
      </c>
      <c r="N30" t="s">
        <v>17</v>
      </c>
      <c r="O30" s="10">
        <f t="shared" si="0"/>
      </c>
      <c r="P30" s="10">
        <f t="shared" si="1"/>
      </c>
      <c r="Q30" s="10"/>
      <c r="R30" s="10"/>
      <c r="S30" s="10"/>
      <c r="T30" s="10"/>
      <c r="U30" s="10"/>
    </row>
    <row r="31" spans="1:21" ht="12.75">
      <c r="A31" t="s">
        <v>9</v>
      </c>
      <c r="B31" t="s">
        <v>9</v>
      </c>
      <c r="C31" t="s">
        <v>66</v>
      </c>
      <c r="D31" t="s">
        <v>67</v>
      </c>
      <c r="E31" t="s">
        <v>205</v>
      </c>
      <c r="F31">
        <v>1014</v>
      </c>
      <c r="G31" s="10">
        <v>0.5429818000000001</v>
      </c>
      <c r="H31" s="10">
        <v>0.5850311</v>
      </c>
      <c r="I31" s="10">
        <v>0.6303366</v>
      </c>
      <c r="J31" s="20">
        <v>593</v>
      </c>
      <c r="K31" s="10">
        <v>0.5848126</v>
      </c>
      <c r="L31">
        <v>21.3597</v>
      </c>
      <c r="M31" s="1">
        <v>3.8068687E-06</v>
      </c>
      <c r="N31" t="s">
        <v>17</v>
      </c>
      <c r="O31" s="10">
        <f t="shared" si="0"/>
        <v>0.04298420000000008</v>
      </c>
      <c r="P31" s="10">
        <f t="shared" si="1"/>
      </c>
      <c r="Q31" s="10"/>
      <c r="R31" s="10"/>
      <c r="S31" s="10"/>
      <c r="T31" s="10"/>
      <c r="U31" s="10"/>
    </row>
    <row r="32" spans="1:21" ht="12.75">
      <c r="A32" t="s">
        <v>9</v>
      </c>
      <c r="B32" t="s">
        <v>9</v>
      </c>
      <c r="C32" t="s">
        <v>68</v>
      </c>
      <c r="D32" t="s">
        <v>69</v>
      </c>
      <c r="E32" t="s">
        <v>205</v>
      </c>
      <c r="F32">
        <v>631</v>
      </c>
      <c r="G32" s="10">
        <v>0.5613360000000001</v>
      </c>
      <c r="H32" s="10">
        <v>0.6134888999999999</v>
      </c>
      <c r="I32" s="10">
        <v>0.6704871</v>
      </c>
      <c r="J32" s="20">
        <v>385</v>
      </c>
      <c r="K32" s="10">
        <v>0.6101426</v>
      </c>
      <c r="L32">
        <v>6.7912</v>
      </c>
      <c r="M32">
        <v>0.0091607403</v>
      </c>
      <c r="N32" t="s">
        <v>17</v>
      </c>
      <c r="O32" s="10">
        <f t="shared" si="0"/>
        <v>0.06133840000000007</v>
      </c>
      <c r="P32" s="10">
        <f t="shared" si="1"/>
      </c>
      <c r="Q32" s="10"/>
      <c r="R32" s="10"/>
      <c r="S32" s="10"/>
      <c r="T32" s="10"/>
      <c r="U32" s="10"/>
    </row>
    <row r="33" spans="1:21" ht="12.75">
      <c r="A33" t="s">
        <v>9</v>
      </c>
      <c r="B33" t="s">
        <v>9</v>
      </c>
      <c r="C33" t="s">
        <v>70</v>
      </c>
      <c r="D33" t="s">
        <v>216</v>
      </c>
      <c r="E33" t="s">
        <v>205</v>
      </c>
      <c r="F33">
        <v>715</v>
      </c>
      <c r="G33" s="10">
        <v>0.536526</v>
      </c>
      <c r="H33" s="10">
        <v>0.5864121</v>
      </c>
      <c r="I33" s="10">
        <v>0.6409365</v>
      </c>
      <c r="J33" s="20">
        <v>416</v>
      </c>
      <c r="K33" s="10">
        <v>0.5818182000000001</v>
      </c>
      <c r="L33">
        <v>21.5602</v>
      </c>
      <c r="M33" s="1">
        <v>3.4289058E-06</v>
      </c>
      <c r="N33" t="s">
        <v>17</v>
      </c>
      <c r="O33" s="10">
        <f t="shared" si="0"/>
        <v>0.03652839999999996</v>
      </c>
      <c r="P33" s="10">
        <f t="shared" si="1"/>
      </c>
      <c r="Q33" s="10"/>
      <c r="R33" s="10"/>
      <c r="S33" s="10"/>
      <c r="T33" s="10"/>
      <c r="U33" s="10"/>
    </row>
    <row r="34" spans="1:21" ht="12.75">
      <c r="A34" t="s">
        <v>9</v>
      </c>
      <c r="B34" t="s">
        <v>9</v>
      </c>
      <c r="C34" t="s">
        <v>71</v>
      </c>
      <c r="D34" t="s">
        <v>72</v>
      </c>
      <c r="E34" t="s">
        <v>205</v>
      </c>
      <c r="F34">
        <v>824</v>
      </c>
      <c r="G34" s="10">
        <v>0.37452219999999997</v>
      </c>
      <c r="H34" s="10">
        <v>0.4202111</v>
      </c>
      <c r="I34" s="10">
        <v>0.4714738</v>
      </c>
      <c r="J34" s="20">
        <v>345</v>
      </c>
      <c r="K34" s="10">
        <v>0.4186893</v>
      </c>
      <c r="L34">
        <v>45.4429</v>
      </c>
      <c r="M34" s="1">
        <v>1.571565E-11</v>
      </c>
      <c r="N34" t="s">
        <v>17</v>
      </c>
      <c r="O34" s="10">
        <f t="shared" si="0"/>
      </c>
      <c r="P34" s="10">
        <f t="shared" si="1"/>
        <v>0.028523799999999988</v>
      </c>
      <c r="Q34" s="10"/>
      <c r="R34" s="10"/>
      <c r="S34" s="10"/>
      <c r="T34" s="10"/>
      <c r="U34" s="10"/>
    </row>
    <row r="35" spans="1:21" ht="12.75">
      <c r="A35" t="s">
        <v>9</v>
      </c>
      <c r="B35" t="s">
        <v>9</v>
      </c>
      <c r="C35" t="s">
        <v>73</v>
      </c>
      <c r="D35" t="s">
        <v>74</v>
      </c>
      <c r="E35" t="s">
        <v>205</v>
      </c>
      <c r="F35">
        <v>1828</v>
      </c>
      <c r="G35" s="10">
        <v>0.474142</v>
      </c>
      <c r="H35" s="10">
        <v>0.5059397999999999</v>
      </c>
      <c r="I35" s="10">
        <v>0.53987</v>
      </c>
      <c r="J35" s="20">
        <v>922</v>
      </c>
      <c r="K35" s="10">
        <v>0.5043764</v>
      </c>
      <c r="L35">
        <v>62.584</v>
      </c>
      <c r="M35" s="1">
        <v>2.553513E-15</v>
      </c>
      <c r="N35" t="s">
        <v>17</v>
      </c>
      <c r="O35" s="10">
        <f t="shared" si="0"/>
      </c>
      <c r="P35" s="10">
        <f t="shared" si="1"/>
      </c>
      <c r="Q35" s="10"/>
      <c r="R35" s="10"/>
      <c r="S35" s="10"/>
      <c r="T35" s="10"/>
      <c r="U35" s="10"/>
    </row>
    <row r="36" spans="1:21" ht="12.75">
      <c r="A36" t="s">
        <v>9</v>
      </c>
      <c r="B36" t="s">
        <v>9</v>
      </c>
      <c r="C36" t="s">
        <v>75</v>
      </c>
      <c r="D36" t="s">
        <v>76</v>
      </c>
      <c r="E36" t="s">
        <v>205</v>
      </c>
      <c r="F36">
        <v>1014</v>
      </c>
      <c r="G36" s="10">
        <v>0.5410719</v>
      </c>
      <c r="H36" s="10">
        <v>0.5829538</v>
      </c>
      <c r="I36" s="10">
        <v>0.6280776</v>
      </c>
      <c r="J36" s="20">
        <v>589</v>
      </c>
      <c r="K36" s="10">
        <v>0.5808679</v>
      </c>
      <c r="L36">
        <v>22.3501</v>
      </c>
      <c r="M36" s="1">
        <v>2.2719531E-06</v>
      </c>
      <c r="N36" t="s">
        <v>17</v>
      </c>
      <c r="O36" s="10">
        <f t="shared" si="0"/>
        <v>0.041074300000000064</v>
      </c>
      <c r="P36" s="10">
        <f t="shared" si="1"/>
      </c>
      <c r="Q36" s="10"/>
      <c r="R36" s="10"/>
      <c r="S36" s="10"/>
      <c r="T36" s="10"/>
      <c r="U36" s="10"/>
    </row>
    <row r="37" spans="1:21" ht="12.75">
      <c r="A37" t="s">
        <v>9</v>
      </c>
      <c r="B37" t="s">
        <v>9</v>
      </c>
      <c r="C37" t="s">
        <v>77</v>
      </c>
      <c r="D37" t="s">
        <v>78</v>
      </c>
      <c r="E37" t="s">
        <v>205</v>
      </c>
      <c r="F37">
        <v>875</v>
      </c>
      <c r="G37" s="10">
        <v>0.5640249</v>
      </c>
      <c r="H37" s="10">
        <v>0.6087785</v>
      </c>
      <c r="I37" s="10">
        <v>0.6570830999999999</v>
      </c>
      <c r="J37" s="20">
        <v>530</v>
      </c>
      <c r="K37" s="10">
        <v>0.6057142999999999</v>
      </c>
      <c r="L37">
        <v>9.3329</v>
      </c>
      <c r="M37">
        <v>0.0022507435</v>
      </c>
      <c r="N37" t="s">
        <v>17</v>
      </c>
      <c r="O37" s="10">
        <f t="shared" si="0"/>
        <v>0.06402730000000006</v>
      </c>
      <c r="P37" s="10">
        <f t="shared" si="1"/>
      </c>
      <c r="Q37" s="10"/>
      <c r="R37" s="10"/>
      <c r="S37" s="10"/>
      <c r="T37" s="10"/>
      <c r="U37" s="10"/>
    </row>
    <row r="38" spans="1:21" ht="12.75">
      <c r="A38" t="s">
        <v>9</v>
      </c>
      <c r="B38" t="s">
        <v>9</v>
      </c>
      <c r="C38" t="s">
        <v>79</v>
      </c>
      <c r="D38" t="s">
        <v>80</v>
      </c>
      <c r="E38" t="s">
        <v>205</v>
      </c>
      <c r="F38">
        <v>952</v>
      </c>
      <c r="G38" s="10">
        <v>0.4547339</v>
      </c>
      <c r="H38" s="10">
        <v>0.49873829999999997</v>
      </c>
      <c r="I38" s="10">
        <v>0.5470010999999999</v>
      </c>
      <c r="J38" s="20">
        <v>470</v>
      </c>
      <c r="K38" s="10">
        <v>0.4936975</v>
      </c>
      <c r="L38">
        <v>39.0232</v>
      </c>
      <c r="M38" s="1">
        <v>4.187958E-10</v>
      </c>
      <c r="N38" t="s">
        <v>17</v>
      </c>
      <c r="O38" s="10">
        <f t="shared" si="0"/>
      </c>
      <c r="P38" s="10">
        <f t="shared" si="1"/>
      </c>
      <c r="Q38" s="10"/>
      <c r="R38" s="10"/>
      <c r="S38" s="10"/>
      <c r="T38" s="10"/>
      <c r="U38" s="10"/>
    </row>
    <row r="39" spans="1:21" ht="12.75">
      <c r="A39" t="s">
        <v>9</v>
      </c>
      <c r="B39" t="s">
        <v>9</v>
      </c>
      <c r="C39" t="s">
        <v>81</v>
      </c>
      <c r="D39" t="s">
        <v>82</v>
      </c>
      <c r="E39" t="s">
        <v>205</v>
      </c>
      <c r="F39">
        <v>851</v>
      </c>
      <c r="G39" s="10">
        <v>0.4548397</v>
      </c>
      <c r="H39" s="10">
        <v>0.5009805</v>
      </c>
      <c r="I39" s="10">
        <v>0.551802</v>
      </c>
      <c r="J39" s="20">
        <v>424</v>
      </c>
      <c r="K39" s="10">
        <v>0.4982374</v>
      </c>
      <c r="L39">
        <v>41.3701</v>
      </c>
      <c r="M39" s="1">
        <v>1.25969E-10</v>
      </c>
      <c r="N39" t="s">
        <v>17</v>
      </c>
      <c r="O39" s="10">
        <f t="shared" si="0"/>
      </c>
      <c r="P39" s="10">
        <f t="shared" si="1"/>
      </c>
      <c r="Q39" s="10"/>
      <c r="R39" s="10"/>
      <c r="S39" s="10"/>
      <c r="T39" s="10"/>
      <c r="U39" s="10"/>
    </row>
    <row r="40" spans="1:21" ht="12.75">
      <c r="A40" t="s">
        <v>9</v>
      </c>
      <c r="B40" t="s">
        <v>9</v>
      </c>
      <c r="C40" s="1">
        <v>230000</v>
      </c>
      <c r="D40" t="s">
        <v>83</v>
      </c>
      <c r="E40" t="s">
        <v>205</v>
      </c>
      <c r="F40">
        <v>609</v>
      </c>
      <c r="G40" s="10">
        <v>0.1913862</v>
      </c>
      <c r="H40" s="10">
        <v>0.23519679999999998</v>
      </c>
      <c r="I40" s="10">
        <v>0.28903609999999996</v>
      </c>
      <c r="J40" s="20">
        <v>142</v>
      </c>
      <c r="K40" s="10">
        <v>0.2331691</v>
      </c>
      <c r="L40">
        <v>82.3343</v>
      </c>
      <c r="M40">
        <v>0</v>
      </c>
      <c r="N40" t="s">
        <v>17</v>
      </c>
      <c r="O40" s="10">
        <f t="shared" si="0"/>
      </c>
      <c r="P40" s="10">
        <f t="shared" si="1"/>
        <v>0.21096150000000002</v>
      </c>
      <c r="Q40" s="10"/>
      <c r="R40" s="10"/>
      <c r="S40" s="10"/>
      <c r="T40" s="10"/>
      <c r="U40" s="10"/>
    </row>
    <row r="41" spans="1:21" ht="12.75">
      <c r="A41" t="s">
        <v>9</v>
      </c>
      <c r="B41" t="s">
        <v>9</v>
      </c>
      <c r="C41" s="1">
        <v>240</v>
      </c>
      <c r="D41" t="s">
        <v>84</v>
      </c>
      <c r="E41" t="s">
        <v>205</v>
      </c>
      <c r="F41">
        <v>1637</v>
      </c>
      <c r="G41" s="10">
        <v>0.28881209999999996</v>
      </c>
      <c r="H41" s="10">
        <v>0.3200332</v>
      </c>
      <c r="I41" s="10">
        <v>0.3546293</v>
      </c>
      <c r="J41" s="20">
        <v>506</v>
      </c>
      <c r="K41" s="10">
        <v>0.309102</v>
      </c>
      <c r="L41">
        <v>210.8361</v>
      </c>
      <c r="M41">
        <v>0</v>
      </c>
      <c r="N41" t="s">
        <v>17</v>
      </c>
      <c r="O41" s="10">
        <f t="shared" si="0"/>
      </c>
      <c r="P41" s="10">
        <f t="shared" si="1"/>
        <v>0.1453683</v>
      </c>
      <c r="Q41" s="10"/>
      <c r="R41" s="10"/>
      <c r="S41" s="10"/>
      <c r="T41" s="10"/>
      <c r="U41" s="10"/>
    </row>
    <row r="42" spans="1:21" ht="12.75">
      <c r="A42" t="s">
        <v>9</v>
      </c>
      <c r="B42" t="s">
        <v>9</v>
      </c>
      <c r="C42" s="1">
        <v>2500</v>
      </c>
      <c r="D42" t="s">
        <v>85</v>
      </c>
      <c r="E42" t="s">
        <v>205</v>
      </c>
      <c r="F42">
        <v>569</v>
      </c>
      <c r="G42" s="10">
        <v>0.29789299999999996</v>
      </c>
      <c r="H42" s="10">
        <v>0.3494524</v>
      </c>
      <c r="I42" s="10">
        <v>0.4099357</v>
      </c>
      <c r="J42" s="20">
        <v>196</v>
      </c>
      <c r="K42" s="10">
        <v>0.344464</v>
      </c>
      <c r="L42">
        <v>66.37</v>
      </c>
      <c r="M42" s="1">
        <v>3.330669E-16</v>
      </c>
      <c r="N42" t="s">
        <v>17</v>
      </c>
      <c r="O42" s="10">
        <f t="shared" si="0"/>
      </c>
      <c r="P42" s="10">
        <f t="shared" si="1"/>
        <v>0.09006189999999997</v>
      </c>
      <c r="Q42" s="10"/>
      <c r="R42" s="10"/>
      <c r="S42" s="10"/>
      <c r="T42" s="10"/>
      <c r="U42" s="10"/>
    </row>
    <row r="43" spans="1:21" ht="12.75">
      <c r="A43" t="s">
        <v>9</v>
      </c>
      <c r="B43" t="s">
        <v>9</v>
      </c>
      <c r="C43" s="1">
        <v>26000</v>
      </c>
      <c r="D43" t="s">
        <v>86</v>
      </c>
      <c r="E43" t="s">
        <v>205</v>
      </c>
      <c r="F43">
        <v>1426</v>
      </c>
      <c r="G43" s="10">
        <v>0.2475142</v>
      </c>
      <c r="H43" s="10">
        <v>0.2791089</v>
      </c>
      <c r="I43" s="10">
        <v>0.3147367</v>
      </c>
      <c r="J43" s="20">
        <v>387</v>
      </c>
      <c r="K43" s="10">
        <v>0.27138850000000003</v>
      </c>
      <c r="L43">
        <v>174.3369</v>
      </c>
      <c r="M43">
        <v>0</v>
      </c>
      <c r="N43" t="s">
        <v>17</v>
      </c>
      <c r="O43" s="10">
        <f t="shared" si="0"/>
      </c>
      <c r="P43" s="10">
        <f t="shared" si="1"/>
        <v>0.1852609</v>
      </c>
      <c r="Q43" s="10"/>
      <c r="R43" s="10"/>
      <c r="S43" s="10"/>
      <c r="T43" s="10"/>
      <c r="U43" s="10"/>
    </row>
    <row r="44" spans="1:21" ht="12.75">
      <c r="A44" t="s">
        <v>9</v>
      </c>
      <c r="B44" t="s">
        <v>9</v>
      </c>
      <c r="C44" t="s">
        <v>87</v>
      </c>
      <c r="D44" t="s">
        <v>88</v>
      </c>
      <c r="E44" t="s">
        <v>205</v>
      </c>
      <c r="F44">
        <v>1516</v>
      </c>
      <c r="G44" s="10">
        <v>0.4981533</v>
      </c>
      <c r="H44" s="10">
        <v>0.5329841</v>
      </c>
      <c r="I44" s="10">
        <v>0.5702503</v>
      </c>
      <c r="J44" s="20">
        <v>807</v>
      </c>
      <c r="K44" s="10">
        <v>0.5323219</v>
      </c>
      <c r="L44">
        <v>38.6144</v>
      </c>
      <c r="M44" s="1">
        <v>5.163532E-10</v>
      </c>
      <c r="N44" t="s">
        <v>17</v>
      </c>
      <c r="O44" s="10">
        <f t="shared" si="0"/>
      </c>
      <c r="P44" s="10">
        <f t="shared" si="1"/>
      </c>
      <c r="Q44" s="10"/>
      <c r="R44" s="10"/>
      <c r="S44" s="10"/>
      <c r="T44" s="10"/>
      <c r="U44" s="10"/>
    </row>
    <row r="45" spans="1:21" ht="12.75">
      <c r="A45" t="s">
        <v>9</v>
      </c>
      <c r="B45" t="s">
        <v>9</v>
      </c>
      <c r="C45" t="s">
        <v>89</v>
      </c>
      <c r="D45" t="s">
        <v>90</v>
      </c>
      <c r="E45" t="s">
        <v>205</v>
      </c>
      <c r="F45">
        <v>2835</v>
      </c>
      <c r="G45" s="10">
        <v>0.48223340000000003</v>
      </c>
      <c r="H45" s="10">
        <v>0.5079085999999999</v>
      </c>
      <c r="I45" s="10">
        <v>0.5349507</v>
      </c>
      <c r="J45" s="20">
        <v>1449</v>
      </c>
      <c r="K45" s="10">
        <v>0.5111111</v>
      </c>
      <c r="L45">
        <v>153.2255</v>
      </c>
      <c r="M45">
        <v>0</v>
      </c>
      <c r="N45" t="s">
        <v>17</v>
      </c>
      <c r="O45" s="10">
        <f t="shared" si="0"/>
      </c>
      <c r="P45" s="10">
        <f t="shared" si="1"/>
      </c>
      <c r="Q45" s="10"/>
      <c r="R45" s="10"/>
      <c r="S45" s="10"/>
      <c r="T45" s="10"/>
      <c r="U45" s="10"/>
    </row>
    <row r="46" spans="1:21" ht="12.75">
      <c r="A46" t="s">
        <v>9</v>
      </c>
      <c r="B46" t="s">
        <v>9</v>
      </c>
      <c r="C46" t="s">
        <v>91</v>
      </c>
      <c r="D46" t="s">
        <v>92</v>
      </c>
      <c r="E46" t="s">
        <v>205</v>
      </c>
      <c r="F46">
        <v>1666</v>
      </c>
      <c r="G46" s="10">
        <v>0.43968009999999996</v>
      </c>
      <c r="H46" s="10">
        <v>0.47336090000000003</v>
      </c>
      <c r="I46" s="10">
        <v>0.5096217</v>
      </c>
      <c r="J46" s="20">
        <v>784</v>
      </c>
      <c r="K46" s="10">
        <v>0.47058819999999996</v>
      </c>
      <c r="L46">
        <v>89.9841</v>
      </c>
      <c r="M46">
        <v>0</v>
      </c>
      <c r="N46" t="s">
        <v>17</v>
      </c>
      <c r="O46" s="10">
        <f t="shared" si="0"/>
      </c>
      <c r="P46" s="10">
        <f t="shared" si="1"/>
      </c>
      <c r="Q46" s="10"/>
      <c r="R46" s="10"/>
      <c r="S46" s="10"/>
      <c r="T46" s="10"/>
      <c r="U46" s="10"/>
    </row>
    <row r="47" spans="1:21" ht="12.75">
      <c r="A47" t="s">
        <v>9</v>
      </c>
      <c r="B47" t="s">
        <v>9</v>
      </c>
      <c r="C47" t="s">
        <v>93</v>
      </c>
      <c r="D47" t="s">
        <v>94</v>
      </c>
      <c r="E47" t="s">
        <v>205</v>
      </c>
      <c r="F47">
        <v>812</v>
      </c>
      <c r="G47" s="10">
        <v>0.39403320000000003</v>
      </c>
      <c r="H47" s="10">
        <v>0.4403245</v>
      </c>
      <c r="I47" s="10">
        <v>0.4920542</v>
      </c>
      <c r="J47" s="20">
        <v>362</v>
      </c>
      <c r="K47" s="10">
        <v>0.4458128</v>
      </c>
      <c r="L47">
        <v>51.4392</v>
      </c>
      <c r="M47" s="1">
        <v>7.385204E-13</v>
      </c>
      <c r="N47" t="s">
        <v>17</v>
      </c>
      <c r="O47" s="10">
        <f t="shared" si="0"/>
      </c>
      <c r="P47" s="10">
        <f t="shared" si="1"/>
        <v>0.00794339999999999</v>
      </c>
      <c r="Q47" s="10"/>
      <c r="R47" s="10"/>
      <c r="S47" s="10"/>
      <c r="T47" s="10"/>
      <c r="U47" s="10"/>
    </row>
    <row r="48" spans="1:21" ht="12.75">
      <c r="A48" t="s">
        <v>9</v>
      </c>
      <c r="B48" t="s">
        <v>9</v>
      </c>
      <c r="C48" t="s">
        <v>95</v>
      </c>
      <c r="D48" t="s">
        <v>96</v>
      </c>
      <c r="E48" t="s">
        <v>205</v>
      </c>
      <c r="F48">
        <v>915</v>
      </c>
      <c r="G48" s="10">
        <v>0.4341766</v>
      </c>
      <c r="H48" s="10">
        <v>0.47908409999999996</v>
      </c>
      <c r="I48" s="10">
        <v>0.5286365</v>
      </c>
      <c r="J48" s="20">
        <v>445</v>
      </c>
      <c r="K48" s="10">
        <v>0.4863388</v>
      </c>
      <c r="L48">
        <v>77.1058</v>
      </c>
      <c r="M48">
        <v>0</v>
      </c>
      <c r="N48" t="s">
        <v>17</v>
      </c>
      <c r="O48" s="10">
        <f t="shared" si="0"/>
      </c>
      <c r="P48" s="10">
        <f t="shared" si="1"/>
      </c>
      <c r="Q48" s="10"/>
      <c r="R48" s="10"/>
      <c r="S48" s="10"/>
      <c r="T48" s="10"/>
      <c r="U48" s="10"/>
    </row>
    <row r="49" spans="1:21" ht="12.75">
      <c r="A49" t="s">
        <v>9</v>
      </c>
      <c r="B49" t="s">
        <v>9</v>
      </c>
      <c r="C49" t="s">
        <v>97</v>
      </c>
      <c r="D49" t="s">
        <v>98</v>
      </c>
      <c r="E49" t="s">
        <v>205</v>
      </c>
      <c r="F49">
        <v>726</v>
      </c>
      <c r="G49" s="10">
        <v>0.4265512</v>
      </c>
      <c r="H49" s="10">
        <v>0.47646570000000005</v>
      </c>
      <c r="I49" s="10">
        <v>0.5322211</v>
      </c>
      <c r="J49" s="20">
        <v>347</v>
      </c>
      <c r="K49" s="10">
        <v>0.47796140000000004</v>
      </c>
      <c r="L49">
        <v>68.0915</v>
      </c>
      <c r="M49" s="1">
        <v>1.110223E-16</v>
      </c>
      <c r="N49" t="s">
        <v>17</v>
      </c>
      <c r="O49" s="10">
        <f t="shared" si="0"/>
      </c>
      <c r="P49" s="10">
        <f t="shared" si="1"/>
      </c>
      <c r="Q49" s="10"/>
      <c r="R49" s="10"/>
      <c r="S49" s="10"/>
      <c r="T49" s="10"/>
      <c r="U49" s="10"/>
    </row>
    <row r="50" spans="1:21" ht="12.75">
      <c r="A50" t="s">
        <v>9</v>
      </c>
      <c r="B50" t="s">
        <v>9</v>
      </c>
      <c r="C50" t="s">
        <v>99</v>
      </c>
      <c r="D50" t="s">
        <v>100</v>
      </c>
      <c r="E50" t="s">
        <v>205</v>
      </c>
      <c r="F50">
        <v>646</v>
      </c>
      <c r="G50" s="10">
        <v>0.3342196</v>
      </c>
      <c r="H50" s="10">
        <v>0.3842783</v>
      </c>
      <c r="I50" s="10">
        <v>0.4418346</v>
      </c>
      <c r="J50" s="20">
        <v>247</v>
      </c>
      <c r="K50" s="10">
        <v>0.3823529</v>
      </c>
      <c r="L50">
        <v>97.1162</v>
      </c>
      <c r="M50">
        <v>0</v>
      </c>
      <c r="N50" t="s">
        <v>17</v>
      </c>
      <c r="O50" s="10">
        <f t="shared" si="0"/>
      </c>
      <c r="P50" s="10">
        <f t="shared" si="1"/>
        <v>0.058162999999999965</v>
      </c>
      <c r="Q50" s="10"/>
      <c r="R50" s="10"/>
      <c r="S50" s="10"/>
      <c r="T50" s="10"/>
      <c r="U50" s="10"/>
    </row>
    <row r="51" spans="1:21" ht="12.75">
      <c r="A51" t="s">
        <v>9</v>
      </c>
      <c r="B51" t="s">
        <v>9</v>
      </c>
      <c r="C51" t="s">
        <v>101</v>
      </c>
      <c r="D51" t="s">
        <v>102</v>
      </c>
      <c r="E51" t="s">
        <v>205</v>
      </c>
      <c r="F51">
        <v>309</v>
      </c>
      <c r="G51" s="10">
        <v>0.33462790000000003</v>
      </c>
      <c r="H51" s="10">
        <v>0.40623349999999997</v>
      </c>
      <c r="I51" s="10">
        <v>0.4931617</v>
      </c>
      <c r="J51" s="20">
        <v>125</v>
      </c>
      <c r="K51" s="10">
        <v>0.4045307</v>
      </c>
      <c r="L51">
        <v>30.5109</v>
      </c>
      <c r="M51" s="1">
        <v>3.3199079E-08</v>
      </c>
      <c r="N51" t="s">
        <v>17</v>
      </c>
      <c r="O51" s="10">
        <f t="shared" si="0"/>
      </c>
      <c r="P51" s="10">
        <f t="shared" si="1"/>
        <v>0.006835900000000006</v>
      </c>
      <c r="Q51" s="10"/>
      <c r="R51" s="10"/>
      <c r="S51" s="10"/>
      <c r="T51" s="10"/>
      <c r="U51" s="10"/>
    </row>
    <row r="52" spans="1:21" ht="12.75">
      <c r="A52" t="s">
        <v>9</v>
      </c>
      <c r="B52" t="s">
        <v>9</v>
      </c>
      <c r="C52" t="s">
        <v>103</v>
      </c>
      <c r="D52" t="s">
        <v>104</v>
      </c>
      <c r="E52" t="s">
        <v>205</v>
      </c>
      <c r="F52">
        <v>622</v>
      </c>
      <c r="G52" s="10">
        <v>0.3021247</v>
      </c>
      <c r="H52" s="10">
        <v>0.3524054</v>
      </c>
      <c r="I52" s="10">
        <v>0.4110541</v>
      </c>
      <c r="J52" s="20">
        <v>219</v>
      </c>
      <c r="K52" s="10">
        <v>0.35208999999999996</v>
      </c>
      <c r="L52">
        <v>69.1699</v>
      </c>
      <c r="M52" s="1">
        <v>1.110223E-16</v>
      </c>
      <c r="N52" t="s">
        <v>17</v>
      </c>
      <c r="O52" s="10">
        <f t="shared" si="0"/>
      </c>
      <c r="P52" s="10">
        <f t="shared" si="1"/>
        <v>0.08894350000000001</v>
      </c>
      <c r="Q52" s="10"/>
      <c r="R52" s="10"/>
      <c r="S52" s="10"/>
      <c r="T52" s="10"/>
      <c r="U52" s="10"/>
    </row>
    <row r="53" spans="1:21" ht="12.75">
      <c r="A53" t="s">
        <v>9</v>
      </c>
      <c r="B53" t="s">
        <v>9</v>
      </c>
      <c r="C53" t="s">
        <v>105</v>
      </c>
      <c r="D53" t="s">
        <v>106</v>
      </c>
      <c r="E53" t="s">
        <v>205</v>
      </c>
      <c r="F53">
        <v>121</v>
      </c>
      <c r="G53" s="10">
        <v>0.18684309999999998</v>
      </c>
      <c r="H53" s="10">
        <v>0.2859139</v>
      </c>
      <c r="I53" s="10">
        <v>0.4375155</v>
      </c>
      <c r="J53" s="20">
        <v>32</v>
      </c>
      <c r="K53" s="10">
        <v>0.2644628</v>
      </c>
      <c r="L53">
        <v>1.2293</v>
      </c>
      <c r="M53">
        <v>0.2675376606</v>
      </c>
      <c r="N53" t="s">
        <v>9</v>
      </c>
      <c r="O53" s="10">
        <f t="shared" si="0"/>
      </c>
      <c r="P53" s="10">
        <f t="shared" si="1"/>
        <v>0.062482099999999985</v>
      </c>
      <c r="Q53" s="10"/>
      <c r="R53" s="10"/>
      <c r="S53" s="10"/>
      <c r="T53" s="10"/>
      <c r="U53" s="10"/>
    </row>
    <row r="54" spans="1:21" ht="12.75">
      <c r="A54" t="s">
        <v>9</v>
      </c>
      <c r="B54" t="s">
        <v>9</v>
      </c>
      <c r="C54" t="s">
        <v>107</v>
      </c>
      <c r="D54" t="s">
        <v>108</v>
      </c>
      <c r="E54" t="s">
        <v>205</v>
      </c>
      <c r="F54">
        <v>673</v>
      </c>
      <c r="G54" s="10">
        <v>0.028725300000000002</v>
      </c>
      <c r="H54" s="10">
        <v>0.0499886</v>
      </c>
      <c r="I54" s="10">
        <v>0.0869918</v>
      </c>
      <c r="J54" s="20">
        <v>34</v>
      </c>
      <c r="K54" s="10">
        <v>0.0505201</v>
      </c>
      <c r="L54">
        <v>33.1416</v>
      </c>
      <c r="M54" s="1">
        <v>8.5687631E-09</v>
      </c>
      <c r="N54" t="s">
        <v>17</v>
      </c>
      <c r="O54" s="10">
        <f t="shared" si="0"/>
      </c>
      <c r="P54" s="10">
        <f t="shared" si="1"/>
        <v>0.4130058</v>
      </c>
      <c r="Q54" s="10"/>
      <c r="R54" s="10"/>
      <c r="S54" s="10"/>
      <c r="T54" s="10"/>
      <c r="U54" s="10"/>
    </row>
    <row r="55" spans="1:21" ht="12.75">
      <c r="A55" t="s">
        <v>9</v>
      </c>
      <c r="B55" t="s">
        <v>9</v>
      </c>
      <c r="C55" t="s">
        <v>109</v>
      </c>
      <c r="D55" t="s">
        <v>110</v>
      </c>
      <c r="E55" t="s">
        <v>205</v>
      </c>
      <c r="F55">
        <v>132</v>
      </c>
      <c r="G55" s="10">
        <v>0.0140383</v>
      </c>
      <c r="H55" s="10">
        <v>0.050133699999999996</v>
      </c>
      <c r="I55" s="10">
        <v>0.17903809999999998</v>
      </c>
      <c r="J55" s="20">
        <v>6</v>
      </c>
      <c r="K55" s="10">
        <v>0.0454545</v>
      </c>
      <c r="L55">
        <v>1.6744</v>
      </c>
      <c r="M55">
        <v>0.1956719223</v>
      </c>
      <c r="N55" t="s">
        <v>9</v>
      </c>
      <c r="O55" s="10">
        <f t="shared" si="0"/>
      </c>
      <c r="P55" s="10">
        <f t="shared" si="1"/>
        <v>0.3209595</v>
      </c>
      <c r="Q55" s="10"/>
      <c r="R55" s="10"/>
      <c r="S55" s="10"/>
      <c r="T55" s="10"/>
      <c r="U55" s="10"/>
    </row>
    <row r="56" spans="1:21" ht="12.75">
      <c r="A56" t="s">
        <v>9</v>
      </c>
      <c r="B56" t="s">
        <v>9</v>
      </c>
      <c r="C56" t="s">
        <v>111</v>
      </c>
      <c r="D56" t="s">
        <v>112</v>
      </c>
      <c r="E56" t="s">
        <v>205</v>
      </c>
      <c r="F56">
        <v>134</v>
      </c>
      <c r="G56" s="10"/>
      <c r="H56" s="10"/>
      <c r="I56" s="10"/>
      <c r="K56" s="10"/>
      <c r="N56"/>
      <c r="Q56" s="10"/>
      <c r="R56" s="10"/>
      <c r="S56" s="10"/>
      <c r="T56" s="10"/>
      <c r="U56" s="10"/>
    </row>
    <row r="57" spans="1:21" ht="12.75">
      <c r="A57" t="s">
        <v>9</v>
      </c>
      <c r="B57" t="s">
        <v>9</v>
      </c>
      <c r="C57" t="s">
        <v>113</v>
      </c>
      <c r="D57" t="s">
        <v>114</v>
      </c>
      <c r="E57" t="s">
        <v>205</v>
      </c>
      <c r="F57">
        <v>160</v>
      </c>
      <c r="G57" s="10">
        <v>0.031229800000000002</v>
      </c>
      <c r="H57" s="10">
        <v>0.0809868</v>
      </c>
      <c r="I57" s="10">
        <v>0.2100194</v>
      </c>
      <c r="J57" s="20">
        <v>15</v>
      </c>
      <c r="K57" s="10">
        <v>0.09375</v>
      </c>
      <c r="L57">
        <v>9.7901</v>
      </c>
      <c r="M57">
        <v>0.0017544981</v>
      </c>
      <c r="N57" t="s">
        <v>17</v>
      </c>
      <c r="O57" s="10">
        <f t="shared" si="0"/>
      </c>
      <c r="P57" s="10">
        <f t="shared" si="1"/>
        <v>0.28997819999999996</v>
      </c>
      <c r="Q57" s="10"/>
      <c r="R57" s="10"/>
      <c r="S57" s="10"/>
      <c r="T57" s="10"/>
      <c r="U57" s="10"/>
    </row>
    <row r="58" spans="1:21" ht="12.75">
      <c r="A58" t="s">
        <v>9</v>
      </c>
      <c r="B58" t="s">
        <v>9</v>
      </c>
      <c r="C58" t="s">
        <v>115</v>
      </c>
      <c r="D58" t="s">
        <v>116</v>
      </c>
      <c r="E58" t="s">
        <v>205</v>
      </c>
      <c r="F58">
        <v>215</v>
      </c>
      <c r="G58" s="10">
        <v>0.0494039</v>
      </c>
      <c r="H58" s="10">
        <v>0.0921233</v>
      </c>
      <c r="I58" s="10">
        <v>0.17178200000000002</v>
      </c>
      <c r="J58" s="20">
        <v>20</v>
      </c>
      <c r="K58" s="10">
        <v>0.0930233</v>
      </c>
      <c r="L58">
        <v>21.7986</v>
      </c>
      <c r="M58" s="1">
        <v>3.0282622E-06</v>
      </c>
      <c r="N58" t="s">
        <v>17</v>
      </c>
      <c r="O58" s="10">
        <f t="shared" si="0"/>
      </c>
      <c r="P58" s="10">
        <f t="shared" si="1"/>
        <v>0.32821559999999994</v>
      </c>
      <c r="Q58" s="10"/>
      <c r="R58" s="10"/>
      <c r="S58" s="10"/>
      <c r="T58" s="10"/>
      <c r="U58" s="10"/>
    </row>
    <row r="59" spans="1:21" ht="12.75">
      <c r="A59" t="s">
        <v>9</v>
      </c>
      <c r="B59" t="s">
        <v>9</v>
      </c>
      <c r="C59" t="s">
        <v>117</v>
      </c>
      <c r="D59" t="s">
        <v>118</v>
      </c>
      <c r="E59" t="s">
        <v>205</v>
      </c>
      <c r="F59">
        <v>68</v>
      </c>
      <c r="G59" s="10"/>
      <c r="H59" s="10"/>
      <c r="I59" s="10"/>
      <c r="K59" s="10"/>
      <c r="N59"/>
      <c r="Q59" s="10"/>
      <c r="R59" s="10"/>
      <c r="S59" s="10"/>
      <c r="T59" s="10"/>
      <c r="U59" s="10"/>
    </row>
    <row r="60" spans="1:21" ht="12.75">
      <c r="A60" t="s">
        <v>9</v>
      </c>
      <c r="B60" t="s">
        <v>9</v>
      </c>
      <c r="C60" t="s">
        <v>119</v>
      </c>
      <c r="D60" t="s">
        <v>120</v>
      </c>
      <c r="E60" t="s">
        <v>205</v>
      </c>
      <c r="F60">
        <v>68</v>
      </c>
      <c r="G60" s="10">
        <v>0.1491893</v>
      </c>
      <c r="H60" s="10">
        <v>0.2689191</v>
      </c>
      <c r="I60" s="10">
        <v>0.4847364</v>
      </c>
      <c r="J60" s="20">
        <v>20</v>
      </c>
      <c r="K60" s="10">
        <v>0.2941176</v>
      </c>
      <c r="L60">
        <v>2.0049</v>
      </c>
      <c r="M60">
        <v>0.1567953985</v>
      </c>
      <c r="N60" t="s">
        <v>9</v>
      </c>
      <c r="O60" s="10">
        <f t="shared" si="0"/>
      </c>
      <c r="P60" s="10">
        <f t="shared" si="1"/>
        <v>0.015261199999999975</v>
      </c>
      <c r="Q60" s="10"/>
      <c r="R60" s="10"/>
      <c r="S60" s="10"/>
      <c r="T60" s="10"/>
      <c r="U60" s="10"/>
    </row>
    <row r="61" spans="1:21" ht="12.75">
      <c r="A61" t="s">
        <v>9</v>
      </c>
      <c r="B61" t="s">
        <v>9</v>
      </c>
      <c r="C61" t="s">
        <v>121</v>
      </c>
      <c r="D61" t="s">
        <v>122</v>
      </c>
      <c r="E61" t="s">
        <v>205</v>
      </c>
      <c r="F61">
        <v>60</v>
      </c>
      <c r="G61" s="10"/>
      <c r="H61" s="10"/>
      <c r="I61" s="10"/>
      <c r="K61" s="10"/>
      <c r="N61"/>
      <c r="Q61" s="10"/>
      <c r="R61" s="10"/>
      <c r="S61" s="10"/>
      <c r="T61" s="10"/>
      <c r="U61" s="10"/>
    </row>
    <row r="62" spans="1:21" ht="12.75">
      <c r="A62" t="s">
        <v>9</v>
      </c>
      <c r="B62" t="s">
        <v>9</v>
      </c>
      <c r="C62" t="s">
        <v>123</v>
      </c>
      <c r="D62" t="s">
        <v>124</v>
      </c>
      <c r="E62" t="s">
        <v>205</v>
      </c>
      <c r="F62">
        <v>178</v>
      </c>
      <c r="G62" s="10">
        <v>0.0235556</v>
      </c>
      <c r="H62" s="10">
        <v>0.0588683</v>
      </c>
      <c r="I62" s="10">
        <v>0.1471193</v>
      </c>
      <c r="J62" s="20">
        <v>12</v>
      </c>
      <c r="K62" s="10">
        <v>0.0674157</v>
      </c>
      <c r="L62">
        <v>9.0246</v>
      </c>
      <c r="M62">
        <v>0.0026636777</v>
      </c>
      <c r="N62" t="s">
        <v>17</v>
      </c>
      <c r="O62" s="10">
        <f t="shared" si="0"/>
      </c>
      <c r="P62" s="10">
        <f t="shared" si="1"/>
        <v>0.3528783</v>
      </c>
      <c r="Q62" s="10"/>
      <c r="R62" s="10"/>
      <c r="S62" s="10"/>
      <c r="T62" s="10"/>
      <c r="U62" s="10"/>
    </row>
    <row r="63" spans="1:21" ht="12.75">
      <c r="A63" t="s">
        <v>9</v>
      </c>
      <c r="B63" t="s">
        <v>9</v>
      </c>
      <c r="C63" t="s">
        <v>125</v>
      </c>
      <c r="D63" t="s">
        <v>126</v>
      </c>
      <c r="E63" t="s">
        <v>205</v>
      </c>
      <c r="F63">
        <v>101</v>
      </c>
      <c r="G63" s="10"/>
      <c r="H63" s="10"/>
      <c r="I63" s="10"/>
      <c r="K63" s="10"/>
      <c r="N63"/>
      <c r="Q63" s="10"/>
      <c r="R63" s="10"/>
      <c r="S63" s="10"/>
      <c r="T63" s="10"/>
      <c r="U63" s="10"/>
    </row>
    <row r="64" spans="1:21" ht="12.75">
      <c r="A64" t="s">
        <v>9</v>
      </c>
      <c r="B64" t="s">
        <v>9</v>
      </c>
      <c r="C64" t="s">
        <v>127</v>
      </c>
      <c r="D64" t="s">
        <v>128</v>
      </c>
      <c r="E64" t="s">
        <v>205</v>
      </c>
      <c r="F64">
        <v>69</v>
      </c>
      <c r="G64" s="10"/>
      <c r="H64" s="10"/>
      <c r="I64" s="10"/>
      <c r="K64" s="10"/>
      <c r="N64"/>
      <c r="Q64" s="10"/>
      <c r="R64" s="10"/>
      <c r="S64" s="10"/>
      <c r="T64" s="10"/>
      <c r="U64" s="10"/>
    </row>
    <row r="65" spans="1:21" ht="12.75">
      <c r="A65" t="s">
        <v>9</v>
      </c>
      <c r="B65" t="s">
        <v>9</v>
      </c>
      <c r="C65" t="s">
        <v>129</v>
      </c>
      <c r="D65" t="s">
        <v>29</v>
      </c>
      <c r="E65" t="s">
        <v>205</v>
      </c>
      <c r="F65">
        <v>65</v>
      </c>
      <c r="G65" s="10">
        <v>0.11862879999999999</v>
      </c>
      <c r="H65" s="10">
        <v>0.22802719999999999</v>
      </c>
      <c r="I65" s="10">
        <v>0.4383116</v>
      </c>
      <c r="J65" s="20">
        <v>15</v>
      </c>
      <c r="K65" s="10">
        <v>0.2307692</v>
      </c>
      <c r="L65">
        <v>4.8711</v>
      </c>
      <c r="M65">
        <v>0.027309716</v>
      </c>
      <c r="N65" t="s">
        <v>17</v>
      </c>
      <c r="O65" s="10">
        <f t="shared" si="0"/>
      </c>
      <c r="P65" s="10">
        <f t="shared" si="1"/>
        <v>0.06168599999999996</v>
      </c>
      <c r="Q65" s="10"/>
      <c r="R65" s="10"/>
      <c r="S65" s="10"/>
      <c r="T65" s="10"/>
      <c r="U65" s="10"/>
    </row>
    <row r="66" spans="1:21" ht="12.75">
      <c r="A66" t="s">
        <v>9</v>
      </c>
      <c r="B66" t="s">
        <v>9</v>
      </c>
      <c r="C66" t="s">
        <v>130</v>
      </c>
      <c r="D66" t="s">
        <v>131</v>
      </c>
      <c r="E66" t="s">
        <v>205</v>
      </c>
      <c r="F66">
        <v>707</v>
      </c>
      <c r="G66" s="10">
        <v>0.5279847</v>
      </c>
      <c r="H66" s="10">
        <v>0.5779791</v>
      </c>
      <c r="I66" s="10">
        <v>0.6327075</v>
      </c>
      <c r="J66" s="20">
        <v>410</v>
      </c>
      <c r="K66" s="10">
        <v>0.5799151</v>
      </c>
      <c r="L66">
        <v>6.6329</v>
      </c>
      <c r="M66">
        <v>0.0100114177</v>
      </c>
      <c r="N66" t="s">
        <v>17</v>
      </c>
      <c r="O66" s="10">
        <f t="shared" si="0"/>
        <v>0.027987099999999987</v>
      </c>
      <c r="P66" s="10">
        <f t="shared" si="1"/>
      </c>
      <c r="Q66" s="10"/>
      <c r="R66" s="10"/>
      <c r="S66" s="10"/>
      <c r="T66" s="10"/>
      <c r="U66" s="10"/>
    </row>
    <row r="67" spans="1:21" ht="12.75">
      <c r="A67" t="s">
        <v>9</v>
      </c>
      <c r="B67" t="s">
        <v>9</v>
      </c>
      <c r="C67" t="s">
        <v>132</v>
      </c>
      <c r="D67" t="s">
        <v>133</v>
      </c>
      <c r="E67" t="s">
        <v>205</v>
      </c>
      <c r="F67">
        <v>699</v>
      </c>
      <c r="G67" s="10">
        <v>0.36542169999999996</v>
      </c>
      <c r="H67" s="10">
        <v>0.4144404</v>
      </c>
      <c r="I67" s="10">
        <v>0.47003469999999997</v>
      </c>
      <c r="J67" s="20">
        <v>300</v>
      </c>
      <c r="K67" s="10">
        <v>0.4291845</v>
      </c>
      <c r="L67">
        <v>27.0897</v>
      </c>
      <c r="M67" s="1">
        <v>1.9422525E-07</v>
      </c>
      <c r="N67" t="s">
        <v>17</v>
      </c>
      <c r="O67" s="10">
        <f t="shared" si="0"/>
      </c>
      <c r="P67" s="10">
        <f t="shared" si="1"/>
        <v>0.029962900000000015</v>
      </c>
      <c r="Q67" s="10"/>
      <c r="R67" s="10"/>
      <c r="S67" s="10"/>
      <c r="T67" s="10"/>
      <c r="U67" s="10"/>
    </row>
    <row r="68" spans="1:21" ht="12.75">
      <c r="A68" t="s">
        <v>9</v>
      </c>
      <c r="B68" t="s">
        <v>9</v>
      </c>
      <c r="C68" t="s">
        <v>134</v>
      </c>
      <c r="D68" t="s">
        <v>135</v>
      </c>
      <c r="E68" t="s">
        <v>205</v>
      </c>
      <c r="F68">
        <v>224</v>
      </c>
      <c r="G68" s="10">
        <v>0.2662214</v>
      </c>
      <c r="H68" s="10">
        <v>0.3457556</v>
      </c>
      <c r="I68" s="10">
        <v>0.44905079999999997</v>
      </c>
      <c r="J68" s="20">
        <v>78</v>
      </c>
      <c r="K68" s="10">
        <v>0.3482143</v>
      </c>
      <c r="L68">
        <v>15.2483</v>
      </c>
      <c r="M68">
        <v>9.42623E-05</v>
      </c>
      <c r="N68" t="s">
        <v>17</v>
      </c>
      <c r="O68" s="10">
        <f>IF(G68&gt;H$17,G68-H$17,"")</f>
      </c>
      <c r="P68" s="10">
        <f>IF(I68&lt;H$17,H$17-I68,"")</f>
        <v>0.050946800000000014</v>
      </c>
      <c r="Q68" s="10"/>
      <c r="R68" s="10"/>
      <c r="S68" s="10"/>
      <c r="T68" s="10"/>
      <c r="U68" s="10"/>
    </row>
    <row r="69" spans="1:21" ht="12.75">
      <c r="A69" t="s">
        <v>8</v>
      </c>
      <c r="B69" t="s">
        <v>9</v>
      </c>
      <c r="C69" t="s">
        <v>9</v>
      </c>
      <c r="D69" t="s">
        <v>10</v>
      </c>
      <c r="E69" t="s">
        <v>206</v>
      </c>
      <c r="F69">
        <v>4319</v>
      </c>
      <c r="G69" s="10">
        <v>0.6537909</v>
      </c>
      <c r="H69" s="10">
        <v>0.6720103000000001</v>
      </c>
      <c r="I69" s="10">
        <v>0.6907374</v>
      </c>
      <c r="J69" s="20">
        <v>2917</v>
      </c>
      <c r="K69" s="10">
        <v>0.6753878</v>
      </c>
      <c r="L69">
        <v>293.8736</v>
      </c>
      <c r="M69">
        <v>0</v>
      </c>
      <c r="N69" t="s">
        <v>17</v>
      </c>
      <c r="O69" s="10">
        <f>IF(G69&gt;H$83,G69-H$83,"")</f>
        <v>0.02614050000000001</v>
      </c>
      <c r="P69" s="10">
        <f>IF(I69&lt;H$83,H$83-I69,"")</f>
      </c>
      <c r="Q69" s="10"/>
      <c r="R69" s="10"/>
      <c r="S69" s="10"/>
      <c r="T69" s="10"/>
      <c r="U69" s="10"/>
    </row>
    <row r="70" spans="1:21" ht="12.75">
      <c r="A70" t="s">
        <v>11</v>
      </c>
      <c r="B70" t="s">
        <v>9</v>
      </c>
      <c r="C70" t="s">
        <v>9</v>
      </c>
      <c r="D70" t="s">
        <v>12</v>
      </c>
      <c r="E70" t="s">
        <v>206</v>
      </c>
      <c r="F70">
        <v>3579</v>
      </c>
      <c r="G70" s="10">
        <v>0.6802306</v>
      </c>
      <c r="H70" s="10">
        <v>0.6996798</v>
      </c>
      <c r="I70" s="10">
        <v>0.7196852</v>
      </c>
      <c r="J70" s="20">
        <v>2502</v>
      </c>
      <c r="K70" s="10">
        <v>0.699078</v>
      </c>
      <c r="L70">
        <v>158.127</v>
      </c>
      <c r="M70">
        <v>0</v>
      </c>
      <c r="N70" t="s">
        <v>17</v>
      </c>
      <c r="O70" s="10">
        <f aca="true" t="shared" si="2" ref="O70:O133">IF(G70&gt;H$83,G70-H$83,"")</f>
        <v>0.05258020000000008</v>
      </c>
      <c r="P70" s="10">
        <f aca="true" t="shared" si="3" ref="P70:P133">IF(I70&lt;H$83,H$83-I70,"")</f>
      </c>
      <c r="Q70" s="10"/>
      <c r="R70" s="10"/>
      <c r="S70" s="10"/>
      <c r="T70" s="10"/>
      <c r="U70" s="10"/>
    </row>
    <row r="71" spans="1:21" ht="12.75">
      <c r="A71" t="s">
        <v>13</v>
      </c>
      <c r="B71" t="s">
        <v>9</v>
      </c>
      <c r="C71" t="s">
        <v>9</v>
      </c>
      <c r="D71" t="s">
        <v>14</v>
      </c>
      <c r="E71" t="s">
        <v>206</v>
      </c>
      <c r="F71">
        <v>4352</v>
      </c>
      <c r="G71" s="10">
        <v>0.7000598</v>
      </c>
      <c r="H71" s="10">
        <v>0.7174878</v>
      </c>
      <c r="I71" s="10">
        <v>0.7353497999999999</v>
      </c>
      <c r="J71" s="20">
        <v>3130</v>
      </c>
      <c r="K71" s="10">
        <v>0.7192096</v>
      </c>
      <c r="L71">
        <v>74.7417</v>
      </c>
      <c r="M71">
        <v>0</v>
      </c>
      <c r="N71" t="s">
        <v>17</v>
      </c>
      <c r="O71" s="10">
        <f t="shared" si="2"/>
        <v>0.07240940000000007</v>
      </c>
      <c r="P71" s="10">
        <f t="shared" si="3"/>
      </c>
      <c r="Q71" s="10"/>
      <c r="R71" s="10"/>
      <c r="S71" s="10"/>
      <c r="T71" s="10"/>
      <c r="U71" s="10"/>
    </row>
    <row r="72" spans="1:21" ht="12.75">
      <c r="A72" t="s">
        <v>15</v>
      </c>
      <c r="B72" t="s">
        <v>9</v>
      </c>
      <c r="C72" t="s">
        <v>9</v>
      </c>
      <c r="D72" t="s">
        <v>16</v>
      </c>
      <c r="E72" t="s">
        <v>206</v>
      </c>
      <c r="F72">
        <v>8134</v>
      </c>
      <c r="G72" s="10">
        <v>0.6443921</v>
      </c>
      <c r="H72" s="10">
        <v>0.6578201</v>
      </c>
      <c r="I72" s="10">
        <v>0.6715279000000001</v>
      </c>
      <c r="J72" s="20">
        <v>5359</v>
      </c>
      <c r="K72" s="10">
        <v>0.6588394</v>
      </c>
      <c r="L72">
        <v>216.5241</v>
      </c>
      <c r="M72">
        <v>0</v>
      </c>
      <c r="N72" t="s">
        <v>17</v>
      </c>
      <c r="O72" s="10">
        <f t="shared" si="2"/>
        <v>0.01674170000000008</v>
      </c>
      <c r="P72" s="10">
        <f t="shared" si="3"/>
      </c>
      <c r="Q72" s="10"/>
      <c r="R72" s="10"/>
      <c r="S72" s="10"/>
      <c r="T72" s="10"/>
      <c r="U72" s="10"/>
    </row>
    <row r="73" spans="1:21" ht="12.75">
      <c r="A73" t="s">
        <v>18</v>
      </c>
      <c r="B73" t="s">
        <v>9</v>
      </c>
      <c r="C73" t="s">
        <v>9</v>
      </c>
      <c r="D73" t="s">
        <v>19</v>
      </c>
      <c r="E73" t="s">
        <v>206</v>
      </c>
      <c r="F73">
        <v>3788</v>
      </c>
      <c r="G73" s="10">
        <v>0.6583219</v>
      </c>
      <c r="H73" s="10">
        <v>0.6776087</v>
      </c>
      <c r="I73" s="10">
        <v>0.6974605</v>
      </c>
      <c r="J73" s="20">
        <v>2566</v>
      </c>
      <c r="K73" s="10">
        <v>0.6774023</v>
      </c>
      <c r="L73">
        <v>107.4327</v>
      </c>
      <c r="M73">
        <v>0</v>
      </c>
      <c r="N73" t="s">
        <v>17</v>
      </c>
      <c r="O73" s="10">
        <f t="shared" si="2"/>
        <v>0.030671500000000074</v>
      </c>
      <c r="P73" s="10">
        <f t="shared" si="3"/>
      </c>
      <c r="Q73" s="10"/>
      <c r="R73" s="10"/>
      <c r="S73" s="10"/>
      <c r="T73" s="10"/>
      <c r="U73" s="10"/>
    </row>
    <row r="74" spans="1:21" ht="12.75">
      <c r="A74" t="s">
        <v>20</v>
      </c>
      <c r="B74" t="s">
        <v>9</v>
      </c>
      <c r="C74" t="s">
        <v>9</v>
      </c>
      <c r="D74" t="s">
        <v>21</v>
      </c>
      <c r="E74" t="s">
        <v>206</v>
      </c>
      <c r="F74">
        <v>4285</v>
      </c>
      <c r="G74" s="10">
        <v>0.6375675</v>
      </c>
      <c r="H74" s="10">
        <v>0.6559854</v>
      </c>
      <c r="I74" s="10">
        <v>0.6749355</v>
      </c>
      <c r="J74" s="20">
        <v>2810</v>
      </c>
      <c r="K74" s="10">
        <v>0.6557759999999999</v>
      </c>
      <c r="L74">
        <v>541.8504</v>
      </c>
      <c r="M74">
        <v>0</v>
      </c>
      <c r="N74" t="s">
        <v>17</v>
      </c>
      <c r="O74" s="10">
        <f t="shared" si="2"/>
        <v>0.009917100000000012</v>
      </c>
      <c r="P74" s="10">
        <f t="shared" si="3"/>
      </c>
      <c r="Q74" s="10"/>
      <c r="R74" s="10"/>
      <c r="S74" s="10"/>
      <c r="T74" s="10"/>
      <c r="U74" s="10"/>
    </row>
    <row r="75" spans="1:21" ht="12.75">
      <c r="A75" t="s">
        <v>22</v>
      </c>
      <c r="B75" t="s">
        <v>9</v>
      </c>
      <c r="C75" t="s">
        <v>9</v>
      </c>
      <c r="D75" t="s">
        <v>23</v>
      </c>
      <c r="E75" t="s">
        <v>206</v>
      </c>
      <c r="F75">
        <v>7674</v>
      </c>
      <c r="G75" s="10">
        <v>0.6564999</v>
      </c>
      <c r="H75" s="10">
        <v>0.6702038</v>
      </c>
      <c r="I75" s="10">
        <v>0.6841937</v>
      </c>
      <c r="J75" s="20">
        <v>5150</v>
      </c>
      <c r="K75" s="10">
        <v>0.6710972000000001</v>
      </c>
      <c r="L75">
        <v>334.7623</v>
      </c>
      <c r="M75">
        <v>0</v>
      </c>
      <c r="N75" t="s">
        <v>17</v>
      </c>
      <c r="O75" s="10">
        <f t="shared" si="2"/>
        <v>0.028849500000000083</v>
      </c>
      <c r="P75" s="10">
        <f t="shared" si="3"/>
      </c>
      <c r="Q75" s="10"/>
      <c r="R75" s="10"/>
      <c r="S75" s="10"/>
      <c r="T75" s="10"/>
      <c r="U75" s="10"/>
    </row>
    <row r="76" spans="1:21" ht="12.75">
      <c r="A76" t="s">
        <v>24</v>
      </c>
      <c r="B76" t="s">
        <v>9</v>
      </c>
      <c r="C76" t="s">
        <v>9</v>
      </c>
      <c r="D76" t="s">
        <v>25</v>
      </c>
      <c r="E76" t="s">
        <v>206</v>
      </c>
      <c r="F76">
        <v>3826</v>
      </c>
      <c r="G76" s="10">
        <v>0.6725190999999999</v>
      </c>
      <c r="H76" s="10">
        <v>0.6915644999999999</v>
      </c>
      <c r="I76" s="10">
        <v>0.7111493</v>
      </c>
      <c r="J76" s="20">
        <v>2647</v>
      </c>
      <c r="K76" s="10">
        <v>0.6918453</v>
      </c>
      <c r="L76">
        <v>335.2657</v>
      </c>
      <c r="M76">
        <v>0</v>
      </c>
      <c r="N76" t="s">
        <v>17</v>
      </c>
      <c r="O76" s="10">
        <f t="shared" si="2"/>
        <v>0.044868699999999984</v>
      </c>
      <c r="P76" s="10">
        <f t="shared" si="3"/>
      </c>
      <c r="Q76" s="10"/>
      <c r="R76" s="10"/>
      <c r="S76" s="10"/>
      <c r="T76" s="10"/>
      <c r="U76" s="10"/>
    </row>
    <row r="77" spans="1:21" ht="12.75">
      <c r="A77" t="s">
        <v>26</v>
      </c>
      <c r="B77" t="s">
        <v>9</v>
      </c>
      <c r="C77" t="s">
        <v>9</v>
      </c>
      <c r="D77" t="s">
        <v>27</v>
      </c>
      <c r="E77" t="s">
        <v>206</v>
      </c>
      <c r="F77">
        <v>2283</v>
      </c>
      <c r="G77" s="10">
        <v>0.4721939</v>
      </c>
      <c r="H77" s="10">
        <v>0.49965719999999997</v>
      </c>
      <c r="I77" s="10">
        <v>0.5287178</v>
      </c>
      <c r="J77" s="20">
        <v>1178</v>
      </c>
      <c r="K77" s="10">
        <v>0.5159877</v>
      </c>
      <c r="L77">
        <v>105.1933</v>
      </c>
      <c r="M77">
        <v>0</v>
      </c>
      <c r="N77" t="s">
        <v>17</v>
      </c>
      <c r="O77" s="10">
        <f t="shared" si="2"/>
      </c>
      <c r="P77" s="10">
        <f t="shared" si="3"/>
        <v>0.09893259999999993</v>
      </c>
      <c r="Q77" s="10"/>
      <c r="R77" s="10"/>
      <c r="S77" s="10"/>
      <c r="T77" s="10"/>
      <c r="U77" s="10"/>
    </row>
    <row r="78" spans="1:21" ht="12.75">
      <c r="A78" t="s">
        <v>28</v>
      </c>
      <c r="B78" t="s">
        <v>9</v>
      </c>
      <c r="C78" t="s">
        <v>9</v>
      </c>
      <c r="D78" t="s">
        <v>29</v>
      </c>
      <c r="E78" t="s">
        <v>206</v>
      </c>
      <c r="F78">
        <v>73</v>
      </c>
      <c r="G78" s="10">
        <v>0.368755</v>
      </c>
      <c r="H78" s="10">
        <v>0.5092571</v>
      </c>
      <c r="I78" s="10">
        <v>0.7032929</v>
      </c>
      <c r="J78" s="20">
        <v>36</v>
      </c>
      <c r="K78" s="10">
        <v>0.4931507</v>
      </c>
      <c r="L78">
        <v>4.8711</v>
      </c>
      <c r="M78">
        <v>0.027309716</v>
      </c>
      <c r="N78" t="s">
        <v>17</v>
      </c>
      <c r="O78" s="10">
        <f t="shared" si="2"/>
      </c>
      <c r="P78" s="10">
        <f t="shared" si="3"/>
      </c>
      <c r="Q78" s="10"/>
      <c r="R78" s="10"/>
      <c r="S78" s="10"/>
      <c r="T78" s="10"/>
      <c r="U78" s="10"/>
    </row>
    <row r="79" spans="1:21" ht="12.75">
      <c r="A79" t="s">
        <v>30</v>
      </c>
      <c r="B79" t="s">
        <v>9</v>
      </c>
      <c r="C79" t="s">
        <v>9</v>
      </c>
      <c r="D79" t="s">
        <v>31</v>
      </c>
      <c r="E79" t="s">
        <v>206</v>
      </c>
      <c r="F79">
        <v>1793</v>
      </c>
      <c r="G79" s="10">
        <v>0.5773425</v>
      </c>
      <c r="H79" s="10">
        <v>0.6070002</v>
      </c>
      <c r="I79" s="10">
        <v>0.6381813</v>
      </c>
      <c r="J79" s="20">
        <v>1102</v>
      </c>
      <c r="K79" s="10">
        <v>0.6146124</v>
      </c>
      <c r="L79">
        <v>44.8462</v>
      </c>
      <c r="M79" s="1">
        <v>2.131317E-11</v>
      </c>
      <c r="N79" t="s">
        <v>17</v>
      </c>
      <c r="O79" s="10">
        <f t="shared" si="2"/>
      </c>
      <c r="P79" s="10">
        <f t="shared" si="3"/>
      </c>
      <c r="Q79" s="10"/>
      <c r="R79" s="10"/>
      <c r="S79" s="10"/>
      <c r="T79" s="10"/>
      <c r="U79" s="10"/>
    </row>
    <row r="80" spans="1:21" ht="12.75">
      <c r="A80" t="s">
        <v>9</v>
      </c>
      <c r="B80" t="s">
        <v>32</v>
      </c>
      <c r="C80" t="s">
        <v>9</v>
      </c>
      <c r="D80" t="s">
        <v>33</v>
      </c>
      <c r="E80" t="s">
        <v>206</v>
      </c>
      <c r="F80">
        <v>35605</v>
      </c>
      <c r="G80" s="10">
        <v>0.6657573999999999</v>
      </c>
      <c r="H80" s="10">
        <v>0.6721367</v>
      </c>
      <c r="I80" s="10">
        <v>0.6785770999999999</v>
      </c>
      <c r="J80" s="20">
        <v>23951</v>
      </c>
      <c r="K80" s="10">
        <v>0.6726864</v>
      </c>
      <c r="L80">
        <v>1979.8328</v>
      </c>
      <c r="M80">
        <v>0</v>
      </c>
      <c r="N80" t="s">
        <v>17</v>
      </c>
      <c r="O80" s="10">
        <f t="shared" si="2"/>
        <v>0.038107</v>
      </c>
      <c r="P80" s="10">
        <f t="shared" si="3"/>
      </c>
      <c r="Q80" s="10"/>
      <c r="R80" s="10"/>
      <c r="S80" s="10"/>
      <c r="T80" s="10"/>
      <c r="U80" s="10"/>
    </row>
    <row r="81" spans="1:21" ht="12.75">
      <c r="A81" t="s">
        <v>9</v>
      </c>
      <c r="B81" t="s">
        <v>34</v>
      </c>
      <c r="C81" t="s">
        <v>9</v>
      </c>
      <c r="D81" t="s">
        <v>35</v>
      </c>
      <c r="E81" t="s">
        <v>206</v>
      </c>
      <c r="F81">
        <v>4149</v>
      </c>
      <c r="G81" s="10">
        <v>0.5271678000000001</v>
      </c>
      <c r="H81" s="10">
        <v>0.547412</v>
      </c>
      <c r="I81" s="10">
        <v>0.5684336</v>
      </c>
      <c r="J81" s="20">
        <v>2316</v>
      </c>
      <c r="K81" s="10">
        <v>0.5582068</v>
      </c>
      <c r="L81">
        <v>311.5881</v>
      </c>
      <c r="M81">
        <v>0</v>
      </c>
      <c r="N81" t="s">
        <v>17</v>
      </c>
      <c r="O81" s="10">
        <f t="shared" si="2"/>
      </c>
      <c r="P81" s="10">
        <f t="shared" si="3"/>
        <v>0.05921679999999996</v>
      </c>
      <c r="Q81" s="10"/>
      <c r="R81" s="10"/>
      <c r="S81" s="10"/>
      <c r="T81" s="10"/>
      <c r="U81" s="10"/>
    </row>
    <row r="82" spans="1:21" ht="12.75">
      <c r="A82" t="s">
        <v>9</v>
      </c>
      <c r="B82" t="s">
        <v>36</v>
      </c>
      <c r="C82" t="s">
        <v>9</v>
      </c>
      <c r="D82" t="s">
        <v>37</v>
      </c>
      <c r="E82" t="s">
        <v>206</v>
      </c>
      <c r="F82">
        <v>62130</v>
      </c>
      <c r="G82" s="10">
        <v>0.5958845</v>
      </c>
      <c r="H82" s="10">
        <v>0.6009450000000001</v>
      </c>
      <c r="I82" s="10">
        <v>0.6060485</v>
      </c>
      <c r="J82" s="20">
        <v>37395</v>
      </c>
      <c r="K82" s="10">
        <v>0.6018831</v>
      </c>
      <c r="L82">
        <v>669.806</v>
      </c>
      <c r="M82">
        <v>0</v>
      </c>
      <c r="N82" t="s">
        <v>17</v>
      </c>
      <c r="O82" s="10">
        <f t="shared" si="2"/>
      </c>
      <c r="P82" s="10">
        <f t="shared" si="3"/>
        <v>0.02160189999999995</v>
      </c>
      <c r="Q82" s="10"/>
      <c r="R82" s="10"/>
      <c r="S82" s="10"/>
      <c r="T82" s="10"/>
      <c r="U82" s="10"/>
    </row>
    <row r="83" spans="1:21" ht="12.75">
      <c r="A83" t="s">
        <v>9</v>
      </c>
      <c r="B83" t="s">
        <v>38</v>
      </c>
      <c r="C83" t="s">
        <v>9</v>
      </c>
      <c r="D83" t="s">
        <v>39</v>
      </c>
      <c r="E83" t="s">
        <v>206</v>
      </c>
      <c r="F83">
        <v>106236</v>
      </c>
      <c r="G83" s="10">
        <v>0.6238305000000001</v>
      </c>
      <c r="H83" s="10">
        <v>0.6276503999999999</v>
      </c>
      <c r="I83" s="10">
        <v>0.6314938</v>
      </c>
      <c r="J83" s="20">
        <v>66792</v>
      </c>
      <c r="K83" s="10">
        <v>0.6287134</v>
      </c>
      <c r="L83">
        <v>2718.2726</v>
      </c>
      <c r="M83">
        <v>0</v>
      </c>
      <c r="N83" t="s">
        <v>17</v>
      </c>
      <c r="O83" s="10">
        <f t="shared" si="2"/>
      </c>
      <c r="P83" s="10">
        <f t="shared" si="3"/>
      </c>
      <c r="Q83" s="10"/>
      <c r="R83" s="10"/>
      <c r="S83" s="10"/>
      <c r="T83" s="10"/>
      <c r="U83" s="10"/>
    </row>
    <row r="84" spans="1:21" ht="12.75">
      <c r="A84" t="s">
        <v>9</v>
      </c>
      <c r="B84" t="s">
        <v>9</v>
      </c>
      <c r="C84" t="s">
        <v>40</v>
      </c>
      <c r="D84" t="s">
        <v>41</v>
      </c>
      <c r="E84" t="s">
        <v>206</v>
      </c>
      <c r="F84">
        <v>1286</v>
      </c>
      <c r="G84" s="10">
        <v>0.645215</v>
      </c>
      <c r="H84" s="10">
        <v>0.6809529999999999</v>
      </c>
      <c r="I84" s="10">
        <v>0.7186705</v>
      </c>
      <c r="J84" s="20">
        <v>883</v>
      </c>
      <c r="K84" s="10">
        <v>0.6866251999999999</v>
      </c>
      <c r="L84">
        <v>62.9736</v>
      </c>
      <c r="M84" s="1">
        <v>2.109424E-15</v>
      </c>
      <c r="N84" t="s">
        <v>17</v>
      </c>
      <c r="O84" s="10">
        <f t="shared" si="2"/>
        <v>0.01756460000000004</v>
      </c>
      <c r="P84" s="10">
        <f t="shared" si="3"/>
      </c>
      <c r="Q84" s="10"/>
      <c r="R84" s="10"/>
      <c r="S84" s="10"/>
      <c r="T84" s="10"/>
      <c r="U84" s="10"/>
    </row>
    <row r="85" spans="1:21" ht="12.75">
      <c r="A85" t="s">
        <v>9</v>
      </c>
      <c r="B85" t="s">
        <v>9</v>
      </c>
      <c r="C85" t="s">
        <v>42</v>
      </c>
      <c r="D85" t="s">
        <v>43</v>
      </c>
      <c r="E85" t="s">
        <v>206</v>
      </c>
      <c r="F85">
        <v>1558</v>
      </c>
      <c r="G85" s="10">
        <v>0.6332019</v>
      </c>
      <c r="H85" s="10">
        <v>0.6660438000000001</v>
      </c>
      <c r="I85" s="10">
        <v>0.7005891000000001</v>
      </c>
      <c r="J85" s="20">
        <v>1039</v>
      </c>
      <c r="K85" s="10">
        <v>0.6668805999999999</v>
      </c>
      <c r="L85">
        <v>110.6815</v>
      </c>
      <c r="M85">
        <v>0</v>
      </c>
      <c r="N85" t="s">
        <v>17</v>
      </c>
      <c r="O85" s="10">
        <f t="shared" si="2"/>
        <v>0.0055515000000000425</v>
      </c>
      <c r="P85" s="10">
        <f t="shared" si="3"/>
      </c>
      <c r="Q85" s="10"/>
      <c r="R85" s="10"/>
      <c r="S85" s="10"/>
      <c r="T85" s="10"/>
      <c r="U85" s="10"/>
    </row>
    <row r="86" spans="1:21" ht="12.75">
      <c r="A86" t="s">
        <v>9</v>
      </c>
      <c r="B86" t="s">
        <v>9</v>
      </c>
      <c r="C86" t="s">
        <v>44</v>
      </c>
      <c r="D86" t="s">
        <v>45</v>
      </c>
      <c r="E86" t="s">
        <v>206</v>
      </c>
      <c r="F86">
        <v>839</v>
      </c>
      <c r="G86" s="10">
        <v>0.6684129000000001</v>
      </c>
      <c r="H86" s="10">
        <v>0.7112747</v>
      </c>
      <c r="I86" s="10">
        <v>0.756885</v>
      </c>
      <c r="J86" s="20">
        <v>605</v>
      </c>
      <c r="K86" s="10">
        <v>0.7210965</v>
      </c>
      <c r="L86">
        <v>56.7917</v>
      </c>
      <c r="M86" s="1">
        <v>4.840572E-14</v>
      </c>
      <c r="N86" t="s">
        <v>17</v>
      </c>
      <c r="O86" s="10">
        <f t="shared" si="2"/>
        <v>0.040762500000000146</v>
      </c>
      <c r="P86" s="10">
        <f t="shared" si="3"/>
      </c>
      <c r="Q86" s="10"/>
      <c r="R86" s="10"/>
      <c r="S86" s="10"/>
      <c r="T86" s="10"/>
      <c r="U86" s="10"/>
    </row>
    <row r="87" spans="1:21" ht="12.75">
      <c r="A87" t="s">
        <v>9</v>
      </c>
      <c r="B87" t="s">
        <v>9</v>
      </c>
      <c r="C87" t="s">
        <v>46</v>
      </c>
      <c r="D87" t="s">
        <v>47</v>
      </c>
      <c r="E87" t="s">
        <v>206</v>
      </c>
      <c r="F87">
        <v>636</v>
      </c>
      <c r="G87" s="10">
        <v>0.5633370999999999</v>
      </c>
      <c r="H87" s="10">
        <v>0.6155138</v>
      </c>
      <c r="I87" s="10">
        <v>0.6725231</v>
      </c>
      <c r="J87" s="20">
        <v>390</v>
      </c>
      <c r="K87" s="10">
        <v>0.6132075</v>
      </c>
      <c r="L87">
        <v>57.0121</v>
      </c>
      <c r="M87" s="1">
        <v>4.32987E-14</v>
      </c>
      <c r="N87" t="s">
        <v>17</v>
      </c>
      <c r="O87" s="10">
        <f t="shared" si="2"/>
      </c>
      <c r="P87" s="10">
        <f t="shared" si="3"/>
      </c>
      <c r="Q87" s="10"/>
      <c r="R87" s="10"/>
      <c r="S87" s="10"/>
      <c r="T87" s="10"/>
      <c r="U87" s="10"/>
    </row>
    <row r="88" spans="1:21" ht="12.75">
      <c r="A88" t="s">
        <v>9</v>
      </c>
      <c r="B88" t="s">
        <v>9</v>
      </c>
      <c r="C88" t="s">
        <v>48</v>
      </c>
      <c r="D88" t="s">
        <v>49</v>
      </c>
      <c r="E88" t="s">
        <v>206</v>
      </c>
      <c r="F88">
        <v>841</v>
      </c>
      <c r="G88" s="10">
        <v>0.6348254</v>
      </c>
      <c r="H88" s="10">
        <v>0.6785589</v>
      </c>
      <c r="I88" s="10">
        <v>0.7253052</v>
      </c>
      <c r="J88" s="20">
        <v>569</v>
      </c>
      <c r="K88" s="10">
        <v>0.6765755</v>
      </c>
      <c r="L88">
        <v>3.1822</v>
      </c>
      <c r="M88">
        <v>0.074443234</v>
      </c>
      <c r="N88" t="s">
        <v>9</v>
      </c>
      <c r="O88" s="10">
        <f t="shared" si="2"/>
        <v>0.0071750000000000425</v>
      </c>
      <c r="P88" s="10">
        <f t="shared" si="3"/>
      </c>
      <c r="Q88" s="10"/>
      <c r="R88" s="10"/>
      <c r="S88" s="10"/>
      <c r="T88" s="10"/>
      <c r="U88" s="10"/>
    </row>
    <row r="89" spans="1:21" ht="12.75">
      <c r="A89" t="s">
        <v>9</v>
      </c>
      <c r="B89" t="s">
        <v>9</v>
      </c>
      <c r="C89" t="s">
        <v>50</v>
      </c>
      <c r="D89" t="s">
        <v>51</v>
      </c>
      <c r="E89" t="s">
        <v>206</v>
      </c>
      <c r="F89">
        <v>1519</v>
      </c>
      <c r="G89" s="10">
        <v>0.6681104</v>
      </c>
      <c r="H89" s="10">
        <v>0.7004003</v>
      </c>
      <c r="I89" s="10">
        <v>0.7342508</v>
      </c>
      <c r="J89" s="20">
        <v>1064</v>
      </c>
      <c r="K89" s="10">
        <v>0.7004608</v>
      </c>
      <c r="L89">
        <v>132.8886</v>
      </c>
      <c r="M89">
        <v>0</v>
      </c>
      <c r="N89" t="s">
        <v>17</v>
      </c>
      <c r="O89" s="10">
        <f t="shared" si="2"/>
        <v>0.04046000000000005</v>
      </c>
      <c r="P89" s="10">
        <f t="shared" si="3"/>
      </c>
      <c r="Q89" s="10"/>
      <c r="R89" s="10"/>
      <c r="S89" s="10"/>
      <c r="T89" s="10"/>
      <c r="U89" s="10"/>
    </row>
    <row r="90" spans="1:21" ht="12.75">
      <c r="A90" t="s">
        <v>9</v>
      </c>
      <c r="B90" t="s">
        <v>9</v>
      </c>
      <c r="C90" t="s">
        <v>52</v>
      </c>
      <c r="D90" t="s">
        <v>53</v>
      </c>
      <c r="E90" t="s">
        <v>206</v>
      </c>
      <c r="F90">
        <v>1219</v>
      </c>
      <c r="G90" s="10">
        <v>0.6797246</v>
      </c>
      <c r="H90" s="10">
        <v>0.7149479</v>
      </c>
      <c r="I90" s="10">
        <v>0.7519964</v>
      </c>
      <c r="J90" s="20">
        <v>869</v>
      </c>
      <c r="K90" s="10">
        <v>0.7128794</v>
      </c>
      <c r="L90">
        <v>41.2489</v>
      </c>
      <c r="M90" s="1">
        <v>1.340251E-10</v>
      </c>
      <c r="N90" t="s">
        <v>17</v>
      </c>
      <c r="O90" s="10">
        <f t="shared" si="2"/>
        <v>0.05207420000000007</v>
      </c>
      <c r="P90" s="10">
        <f t="shared" si="3"/>
      </c>
      <c r="Q90" s="10"/>
      <c r="R90" s="10"/>
      <c r="S90" s="10"/>
      <c r="T90" s="10"/>
      <c r="U90" s="10"/>
    </row>
    <row r="91" spans="1:21" ht="12.75">
      <c r="A91" t="s">
        <v>9</v>
      </c>
      <c r="B91" t="s">
        <v>9</v>
      </c>
      <c r="C91" t="s">
        <v>54</v>
      </c>
      <c r="D91" t="s">
        <v>55</v>
      </c>
      <c r="E91" t="s">
        <v>206</v>
      </c>
      <c r="F91">
        <v>2058</v>
      </c>
      <c r="G91" s="10">
        <v>0.7225017</v>
      </c>
      <c r="H91" s="10">
        <v>0.7489456999999999</v>
      </c>
      <c r="I91" s="10">
        <v>0.7763577</v>
      </c>
      <c r="J91" s="20">
        <v>1544</v>
      </c>
      <c r="K91" s="10">
        <v>0.7502430000000001</v>
      </c>
      <c r="L91">
        <v>22.9301</v>
      </c>
      <c r="M91" s="1">
        <v>1.6800072E-06</v>
      </c>
      <c r="N91" t="s">
        <v>17</v>
      </c>
      <c r="O91" s="10">
        <f t="shared" si="2"/>
        <v>0.09485130000000008</v>
      </c>
      <c r="P91" s="10">
        <f t="shared" si="3"/>
      </c>
      <c r="Q91" s="10"/>
      <c r="R91" s="10"/>
      <c r="S91" s="10"/>
      <c r="T91" s="10"/>
      <c r="U91" s="10"/>
    </row>
    <row r="92" spans="1:21" ht="12.75">
      <c r="A92" t="s">
        <v>9</v>
      </c>
      <c r="B92" t="s">
        <v>9</v>
      </c>
      <c r="C92" t="s">
        <v>56</v>
      </c>
      <c r="D92" t="s">
        <v>57</v>
      </c>
      <c r="E92" t="s">
        <v>206</v>
      </c>
      <c r="F92">
        <v>487</v>
      </c>
      <c r="G92" s="10">
        <v>0.6390175</v>
      </c>
      <c r="H92" s="10">
        <v>0.6970092</v>
      </c>
      <c r="I92" s="10">
        <v>0.7602637999999999</v>
      </c>
      <c r="J92" s="20">
        <v>343</v>
      </c>
      <c r="K92" s="10">
        <v>0.7043121</v>
      </c>
      <c r="L92">
        <v>6.9636</v>
      </c>
      <c r="M92">
        <v>0.0083186088</v>
      </c>
      <c r="N92" t="s">
        <v>17</v>
      </c>
      <c r="O92" s="10">
        <f t="shared" si="2"/>
        <v>0.011367100000000074</v>
      </c>
      <c r="P92" s="10">
        <f t="shared" si="3"/>
      </c>
      <c r="Q92" s="10"/>
      <c r="R92" s="10"/>
      <c r="S92" s="10"/>
      <c r="T92" s="10"/>
      <c r="U92" s="10"/>
    </row>
    <row r="93" spans="1:21" ht="12.75">
      <c r="A93" t="s">
        <v>9</v>
      </c>
      <c r="B93" t="s">
        <v>9</v>
      </c>
      <c r="C93" t="s">
        <v>58</v>
      </c>
      <c r="D93" t="s">
        <v>59</v>
      </c>
      <c r="E93" t="s">
        <v>206</v>
      </c>
      <c r="F93">
        <v>1807</v>
      </c>
      <c r="G93" s="10">
        <v>0.6564217</v>
      </c>
      <c r="H93" s="10">
        <v>0.6864412999999999</v>
      </c>
      <c r="I93" s="10">
        <v>0.7178337</v>
      </c>
      <c r="J93" s="20">
        <v>1243</v>
      </c>
      <c r="K93" s="10">
        <v>0.6878805</v>
      </c>
      <c r="L93">
        <v>43.0517</v>
      </c>
      <c r="M93" s="1">
        <v>5.331147E-11</v>
      </c>
      <c r="N93" t="s">
        <v>17</v>
      </c>
      <c r="O93" s="10">
        <f t="shared" si="2"/>
        <v>0.028771300000000055</v>
      </c>
      <c r="P93" s="10">
        <f t="shared" si="3"/>
      </c>
      <c r="Q93" s="10"/>
      <c r="R93" s="10"/>
      <c r="S93" s="10"/>
      <c r="T93" s="10"/>
      <c r="U93" s="10"/>
    </row>
    <row r="94" spans="1:21" ht="12.75">
      <c r="A94" t="s">
        <v>9</v>
      </c>
      <c r="B94" t="s">
        <v>9</v>
      </c>
      <c r="C94" t="s">
        <v>60</v>
      </c>
      <c r="D94" t="s">
        <v>61</v>
      </c>
      <c r="E94" t="s">
        <v>206</v>
      </c>
      <c r="F94">
        <v>904</v>
      </c>
      <c r="G94" s="10">
        <v>0.6582058</v>
      </c>
      <c r="H94" s="10">
        <v>0.7011329</v>
      </c>
      <c r="I94" s="10">
        <v>0.7468597</v>
      </c>
      <c r="J94" s="20">
        <v>639</v>
      </c>
      <c r="K94" s="10">
        <v>0.7068584</v>
      </c>
      <c r="L94">
        <v>23.9681</v>
      </c>
      <c r="M94" s="1">
        <v>9.7945514E-07</v>
      </c>
      <c r="N94" t="s">
        <v>17</v>
      </c>
      <c r="O94" s="10">
        <f t="shared" si="2"/>
        <v>0.03055540000000001</v>
      </c>
      <c r="P94" s="10">
        <f t="shared" si="3"/>
      </c>
      <c r="Q94" s="10"/>
      <c r="R94" s="10"/>
      <c r="S94" s="10"/>
      <c r="T94" s="10"/>
      <c r="U94" s="10"/>
    </row>
    <row r="95" spans="1:21" ht="12.75">
      <c r="A95" t="s">
        <v>9</v>
      </c>
      <c r="B95" t="s">
        <v>9</v>
      </c>
      <c r="C95" t="s">
        <v>62</v>
      </c>
      <c r="D95" t="s">
        <v>63</v>
      </c>
      <c r="E95" t="s">
        <v>206</v>
      </c>
      <c r="F95">
        <v>1501</v>
      </c>
      <c r="G95" s="10">
        <v>0.5944752999999999</v>
      </c>
      <c r="H95" s="10">
        <v>0.6285242</v>
      </c>
      <c r="I95" s="10">
        <v>0.6645234</v>
      </c>
      <c r="J95" s="20">
        <v>944</v>
      </c>
      <c r="K95" s="10">
        <v>0.6289140999999999</v>
      </c>
      <c r="L95">
        <v>34.1923</v>
      </c>
      <c r="M95" s="1">
        <v>4.9925619E-09</v>
      </c>
      <c r="N95" t="s">
        <v>17</v>
      </c>
      <c r="O95" s="10">
        <f t="shared" si="2"/>
      </c>
      <c r="P95" s="10">
        <f t="shared" si="3"/>
      </c>
      <c r="Q95" s="10"/>
      <c r="R95" s="10"/>
      <c r="S95" s="10"/>
      <c r="T95" s="10"/>
      <c r="U95" s="10"/>
    </row>
    <row r="96" spans="1:21" ht="12.75">
      <c r="A96" t="s">
        <v>9</v>
      </c>
      <c r="B96" t="s">
        <v>9</v>
      </c>
      <c r="C96" t="s">
        <v>64</v>
      </c>
      <c r="D96" t="s">
        <v>65</v>
      </c>
      <c r="E96" t="s">
        <v>206</v>
      </c>
      <c r="F96">
        <v>599</v>
      </c>
      <c r="G96" s="10">
        <v>0.5316746000000001</v>
      </c>
      <c r="H96" s="10">
        <v>0.5854998</v>
      </c>
      <c r="I96" s="10">
        <v>0.6447742</v>
      </c>
      <c r="J96" s="20">
        <v>351</v>
      </c>
      <c r="K96" s="10">
        <v>0.5859766</v>
      </c>
      <c r="L96">
        <v>5.0304</v>
      </c>
      <c r="M96">
        <v>0.0249058621</v>
      </c>
      <c r="N96" t="s">
        <v>17</v>
      </c>
      <c r="O96" s="10">
        <f t="shared" si="2"/>
      </c>
      <c r="P96" s="10">
        <f t="shared" si="3"/>
      </c>
      <c r="Q96" s="10"/>
      <c r="R96" s="10"/>
      <c r="S96" s="10"/>
      <c r="T96" s="10"/>
      <c r="U96" s="10"/>
    </row>
    <row r="97" spans="1:21" ht="12.75">
      <c r="A97" t="s">
        <v>9</v>
      </c>
      <c r="B97" t="s">
        <v>9</v>
      </c>
      <c r="C97" t="s">
        <v>66</v>
      </c>
      <c r="D97" t="s">
        <v>67</v>
      </c>
      <c r="E97" t="s">
        <v>206</v>
      </c>
      <c r="F97">
        <v>1010</v>
      </c>
      <c r="G97" s="10">
        <v>0.652568</v>
      </c>
      <c r="H97" s="10">
        <v>0.6923041</v>
      </c>
      <c r="I97" s="10">
        <v>0.7344598999999999</v>
      </c>
      <c r="J97" s="20">
        <v>698</v>
      </c>
      <c r="K97" s="10">
        <v>0.6910891</v>
      </c>
      <c r="L97">
        <v>21.3597</v>
      </c>
      <c r="M97" s="1">
        <v>3.8068687E-06</v>
      </c>
      <c r="N97" t="s">
        <v>17</v>
      </c>
      <c r="O97" s="10">
        <f t="shared" si="2"/>
        <v>0.024917600000000095</v>
      </c>
      <c r="P97" s="10">
        <f t="shared" si="3"/>
      </c>
      <c r="Q97" s="10"/>
      <c r="R97" s="10"/>
      <c r="S97" s="10"/>
      <c r="T97" s="10"/>
      <c r="U97" s="10"/>
    </row>
    <row r="98" spans="1:21" ht="12.75">
      <c r="A98" t="s">
        <v>9</v>
      </c>
      <c r="B98" t="s">
        <v>9</v>
      </c>
      <c r="C98" t="s">
        <v>68</v>
      </c>
      <c r="D98" t="s">
        <v>69</v>
      </c>
      <c r="E98" t="s">
        <v>206</v>
      </c>
      <c r="F98">
        <v>629</v>
      </c>
      <c r="G98" s="10">
        <v>0.6374156000000001</v>
      </c>
      <c r="H98" s="10">
        <v>0.687801</v>
      </c>
      <c r="I98" s="10">
        <v>0.7421690999999999</v>
      </c>
      <c r="J98" s="20">
        <v>434</v>
      </c>
      <c r="K98" s="10">
        <v>0.6899841</v>
      </c>
      <c r="L98">
        <v>6.7912</v>
      </c>
      <c r="M98">
        <v>0.0091607403</v>
      </c>
      <c r="N98" t="s">
        <v>17</v>
      </c>
      <c r="O98" s="10">
        <f t="shared" si="2"/>
        <v>0.00976520000000014</v>
      </c>
      <c r="P98" s="10">
        <f t="shared" si="3"/>
      </c>
      <c r="Q98" s="10"/>
      <c r="R98" s="10"/>
      <c r="S98" s="10"/>
      <c r="T98" s="10"/>
      <c r="U98" s="10"/>
    </row>
    <row r="99" spans="1:21" ht="12.75">
      <c r="A99" t="s">
        <v>9</v>
      </c>
      <c r="B99" t="s">
        <v>9</v>
      </c>
      <c r="C99" t="s">
        <v>70</v>
      </c>
      <c r="D99" t="s">
        <v>216</v>
      </c>
      <c r="E99" t="s">
        <v>206</v>
      </c>
      <c r="F99">
        <v>732</v>
      </c>
      <c r="G99" s="10">
        <v>0.6692577</v>
      </c>
      <c r="H99" s="10">
        <v>0.71458</v>
      </c>
      <c r="I99" s="10">
        <v>0.7629717</v>
      </c>
      <c r="J99" s="20">
        <v>522</v>
      </c>
      <c r="K99" s="10">
        <v>0.7131147999999999</v>
      </c>
      <c r="L99">
        <v>21.5602</v>
      </c>
      <c r="M99" s="1">
        <v>3.4289058E-06</v>
      </c>
      <c r="N99" t="s">
        <v>17</v>
      </c>
      <c r="O99" s="10">
        <f t="shared" si="2"/>
        <v>0.041607300000000014</v>
      </c>
      <c r="P99" s="10">
        <f t="shared" si="3"/>
      </c>
      <c r="Q99" s="10"/>
      <c r="R99" s="10"/>
      <c r="S99" s="10"/>
      <c r="T99" s="10"/>
      <c r="U99" s="10"/>
    </row>
    <row r="100" spans="1:21" ht="12.75">
      <c r="A100" t="s">
        <v>9</v>
      </c>
      <c r="B100" t="s">
        <v>9</v>
      </c>
      <c r="C100" t="s">
        <v>71</v>
      </c>
      <c r="D100" t="s">
        <v>72</v>
      </c>
      <c r="E100" t="s">
        <v>206</v>
      </c>
      <c r="F100">
        <v>830</v>
      </c>
      <c r="G100" s="10">
        <v>0.5734465</v>
      </c>
      <c r="H100" s="10">
        <v>0.61924</v>
      </c>
      <c r="I100" s="10">
        <v>0.6686903999999999</v>
      </c>
      <c r="J100" s="20">
        <v>515</v>
      </c>
      <c r="K100" s="10">
        <v>0.6204819</v>
      </c>
      <c r="L100">
        <v>45.4429</v>
      </c>
      <c r="M100" s="1">
        <v>1.571565E-11</v>
      </c>
      <c r="N100" t="s">
        <v>17</v>
      </c>
      <c r="O100" s="10">
        <f t="shared" si="2"/>
      </c>
      <c r="P100" s="10">
        <f t="shared" si="3"/>
      </c>
      <c r="Q100" s="10"/>
      <c r="R100" s="10"/>
      <c r="S100" s="10"/>
      <c r="T100" s="10"/>
      <c r="U100" s="10"/>
    </row>
    <row r="101" spans="1:21" ht="12.75">
      <c r="A101" t="s">
        <v>9</v>
      </c>
      <c r="B101" t="s">
        <v>9</v>
      </c>
      <c r="C101" t="s">
        <v>73</v>
      </c>
      <c r="D101" t="s">
        <v>74</v>
      </c>
      <c r="E101" t="s">
        <v>206</v>
      </c>
      <c r="F101">
        <v>1929</v>
      </c>
      <c r="G101" s="10">
        <v>0.619749</v>
      </c>
      <c r="H101" s="10">
        <v>0.6496230000000001</v>
      </c>
      <c r="I101" s="10">
        <v>0.6809369000000001</v>
      </c>
      <c r="J101" s="20">
        <v>1256</v>
      </c>
      <c r="K101" s="10">
        <v>0.6511146</v>
      </c>
      <c r="L101">
        <v>62.584</v>
      </c>
      <c r="M101" s="1">
        <v>2.553513E-15</v>
      </c>
      <c r="N101" t="s">
        <v>17</v>
      </c>
      <c r="O101" s="10">
        <f t="shared" si="2"/>
      </c>
      <c r="P101" s="10">
        <f t="shared" si="3"/>
      </c>
      <c r="Q101" s="10"/>
      <c r="R101" s="10"/>
      <c r="S101" s="10"/>
      <c r="T101" s="10"/>
      <c r="U101" s="10"/>
    </row>
    <row r="102" spans="1:21" ht="12.75">
      <c r="A102" t="s">
        <v>9</v>
      </c>
      <c r="B102" t="s">
        <v>9</v>
      </c>
      <c r="C102" t="s">
        <v>75</v>
      </c>
      <c r="D102" t="s">
        <v>76</v>
      </c>
      <c r="E102" t="s">
        <v>206</v>
      </c>
      <c r="F102">
        <v>1057</v>
      </c>
      <c r="G102" s="10">
        <v>0.6525065</v>
      </c>
      <c r="H102" s="10">
        <v>0.6912396</v>
      </c>
      <c r="I102" s="10">
        <v>0.732272</v>
      </c>
      <c r="J102" s="20">
        <v>730</v>
      </c>
      <c r="K102" s="10">
        <v>0.6906339</v>
      </c>
      <c r="L102">
        <v>22.3501</v>
      </c>
      <c r="M102" s="1">
        <v>2.2719531E-06</v>
      </c>
      <c r="N102" t="s">
        <v>17</v>
      </c>
      <c r="O102" s="10">
        <f t="shared" si="2"/>
        <v>0.024856100000000048</v>
      </c>
      <c r="P102" s="10">
        <f t="shared" si="3"/>
      </c>
      <c r="Q102" s="10"/>
      <c r="R102" s="10"/>
      <c r="S102" s="10"/>
      <c r="T102" s="10"/>
      <c r="U102" s="10"/>
    </row>
    <row r="103" spans="1:21" ht="12.75">
      <c r="A103" t="s">
        <v>9</v>
      </c>
      <c r="B103" t="s">
        <v>9</v>
      </c>
      <c r="C103" t="s">
        <v>77</v>
      </c>
      <c r="D103" t="s">
        <v>78</v>
      </c>
      <c r="E103" t="s">
        <v>206</v>
      </c>
      <c r="F103">
        <v>919</v>
      </c>
      <c r="G103" s="10">
        <v>0.640053</v>
      </c>
      <c r="H103" s="10">
        <v>0.6819073</v>
      </c>
      <c r="I103" s="10">
        <v>0.7264986</v>
      </c>
      <c r="J103" s="20">
        <v>627</v>
      </c>
      <c r="K103" s="10">
        <v>0.6822632999999999</v>
      </c>
      <c r="L103">
        <v>9.3329</v>
      </c>
      <c r="M103">
        <v>0.0022507435</v>
      </c>
      <c r="N103" t="s">
        <v>17</v>
      </c>
      <c r="O103" s="10">
        <f t="shared" si="2"/>
        <v>0.012402600000000041</v>
      </c>
      <c r="P103" s="10">
        <f t="shared" si="3"/>
      </c>
      <c r="Q103" s="10"/>
      <c r="R103" s="10"/>
      <c r="S103" s="10"/>
      <c r="T103" s="10"/>
      <c r="U103" s="10"/>
    </row>
    <row r="104" spans="1:21" ht="12.75">
      <c r="A104" t="s">
        <v>9</v>
      </c>
      <c r="B104" t="s">
        <v>9</v>
      </c>
      <c r="C104" t="s">
        <v>79</v>
      </c>
      <c r="D104" t="s">
        <v>80</v>
      </c>
      <c r="E104" t="s">
        <v>206</v>
      </c>
      <c r="F104">
        <v>951</v>
      </c>
      <c r="G104" s="10">
        <v>0.6190759</v>
      </c>
      <c r="H104" s="10">
        <v>0.6607264</v>
      </c>
      <c r="I104" s="10">
        <v>0.7051791</v>
      </c>
      <c r="J104" s="20">
        <v>627</v>
      </c>
      <c r="K104" s="10">
        <v>0.6593060000000001</v>
      </c>
      <c r="L104">
        <v>39.0232</v>
      </c>
      <c r="M104" s="1">
        <v>4.187958E-10</v>
      </c>
      <c r="N104" t="s">
        <v>17</v>
      </c>
      <c r="O104" s="10">
        <f t="shared" si="2"/>
      </c>
      <c r="P104" s="10">
        <f t="shared" si="3"/>
      </c>
      <c r="Q104" s="10"/>
      <c r="R104" s="10"/>
      <c r="S104" s="10"/>
      <c r="T104" s="10"/>
      <c r="U104" s="10"/>
    </row>
    <row r="105" spans="1:21" ht="12.75">
      <c r="A105" t="s">
        <v>9</v>
      </c>
      <c r="B105" t="s">
        <v>9</v>
      </c>
      <c r="C105" t="s">
        <v>81</v>
      </c>
      <c r="D105" t="s">
        <v>82</v>
      </c>
      <c r="E105" t="s">
        <v>206</v>
      </c>
      <c r="F105">
        <v>861</v>
      </c>
      <c r="G105" s="10">
        <v>0.6340265</v>
      </c>
      <c r="H105" s="10">
        <v>0.677374</v>
      </c>
      <c r="I105" s="10">
        <v>0.7236851000000001</v>
      </c>
      <c r="J105" s="20">
        <v>582</v>
      </c>
      <c r="K105" s="10">
        <v>0.6759582000000001</v>
      </c>
      <c r="L105">
        <v>41.3701</v>
      </c>
      <c r="M105" s="1">
        <v>1.25969E-10</v>
      </c>
      <c r="N105" t="s">
        <v>17</v>
      </c>
      <c r="O105" s="10">
        <f t="shared" si="2"/>
        <v>0.006376100000000107</v>
      </c>
      <c r="P105" s="10">
        <f t="shared" si="3"/>
      </c>
      <c r="Q105" s="10"/>
      <c r="R105" s="10"/>
      <c r="S105" s="10"/>
      <c r="T105" s="10"/>
      <c r="U105" s="10"/>
    </row>
    <row r="106" spans="1:21" ht="12.75">
      <c r="A106" t="s">
        <v>9</v>
      </c>
      <c r="B106" t="s">
        <v>9</v>
      </c>
      <c r="C106" s="1">
        <v>230000</v>
      </c>
      <c r="D106" t="s">
        <v>83</v>
      </c>
      <c r="E106" t="s">
        <v>206</v>
      </c>
      <c r="F106">
        <v>636</v>
      </c>
      <c r="G106" s="10">
        <v>0.5838336000000001</v>
      </c>
      <c r="H106" s="10">
        <v>0.6352618</v>
      </c>
      <c r="I106" s="10">
        <v>0.6912201</v>
      </c>
      <c r="J106" s="20">
        <v>403</v>
      </c>
      <c r="K106" s="10">
        <v>0.6336478</v>
      </c>
      <c r="L106">
        <v>82.3343</v>
      </c>
      <c r="M106">
        <v>0</v>
      </c>
      <c r="N106" t="s">
        <v>17</v>
      </c>
      <c r="O106" s="10">
        <f t="shared" si="2"/>
      </c>
      <c r="P106" s="10">
        <f t="shared" si="3"/>
      </c>
      <c r="Q106" s="10"/>
      <c r="R106" s="10"/>
      <c r="S106" s="10"/>
      <c r="T106" s="10"/>
      <c r="U106" s="10"/>
    </row>
    <row r="107" spans="1:21" ht="12.75">
      <c r="A107" t="s">
        <v>9</v>
      </c>
      <c r="B107" t="s">
        <v>9</v>
      </c>
      <c r="C107" s="1">
        <v>240</v>
      </c>
      <c r="D107" t="s">
        <v>84</v>
      </c>
      <c r="E107" t="s">
        <v>206</v>
      </c>
      <c r="F107">
        <v>1594</v>
      </c>
      <c r="G107" s="10">
        <v>0.6462165999999999</v>
      </c>
      <c r="H107" s="10">
        <v>0.6783061</v>
      </c>
      <c r="I107" s="10">
        <v>0.7119891</v>
      </c>
      <c r="J107" s="20">
        <v>1080</v>
      </c>
      <c r="K107" s="10">
        <v>0.6775407999999999</v>
      </c>
      <c r="L107">
        <v>210.8361</v>
      </c>
      <c r="M107">
        <v>0</v>
      </c>
      <c r="N107" t="s">
        <v>17</v>
      </c>
      <c r="O107" s="10">
        <f t="shared" si="2"/>
        <v>0.018566199999999977</v>
      </c>
      <c r="P107" s="10">
        <f t="shared" si="3"/>
      </c>
      <c r="Q107" s="10"/>
      <c r="R107" s="10"/>
      <c r="S107" s="10"/>
      <c r="T107" s="10"/>
      <c r="U107" s="10"/>
    </row>
    <row r="108" spans="1:21" ht="12.75">
      <c r="A108" t="s">
        <v>9</v>
      </c>
      <c r="B108" t="s">
        <v>9</v>
      </c>
      <c r="C108" s="1">
        <v>2500</v>
      </c>
      <c r="D108" t="s">
        <v>85</v>
      </c>
      <c r="E108" t="s">
        <v>206</v>
      </c>
      <c r="F108">
        <v>612</v>
      </c>
      <c r="G108" s="10">
        <v>0.6135922</v>
      </c>
      <c r="H108" s="10">
        <v>0.6653115000000001</v>
      </c>
      <c r="I108" s="10">
        <v>0.7213900999999999</v>
      </c>
      <c r="J108" s="20">
        <v>407</v>
      </c>
      <c r="K108" s="10">
        <v>0.6650327</v>
      </c>
      <c r="L108">
        <v>66.37</v>
      </c>
      <c r="M108" s="1">
        <v>3.330669E-16</v>
      </c>
      <c r="N108" t="s">
        <v>17</v>
      </c>
      <c r="O108" s="10">
        <f t="shared" si="2"/>
      </c>
      <c r="P108" s="10">
        <f t="shared" si="3"/>
      </c>
      <c r="Q108" s="10"/>
      <c r="R108" s="10"/>
      <c r="S108" s="10"/>
      <c r="T108" s="10"/>
      <c r="U108" s="10"/>
    </row>
    <row r="109" spans="1:21" ht="12.75">
      <c r="A109" t="s">
        <v>9</v>
      </c>
      <c r="B109" t="s">
        <v>9</v>
      </c>
      <c r="C109" s="1">
        <v>26000</v>
      </c>
      <c r="D109" t="s">
        <v>86</v>
      </c>
      <c r="E109" t="s">
        <v>206</v>
      </c>
      <c r="F109">
        <v>1443</v>
      </c>
      <c r="G109" s="10">
        <v>0.6009741000000001</v>
      </c>
      <c r="H109" s="10">
        <v>0.635488</v>
      </c>
      <c r="I109" s="10">
        <v>0.6719841</v>
      </c>
      <c r="J109" s="20">
        <v>920</v>
      </c>
      <c r="K109" s="10">
        <v>0.6375606</v>
      </c>
      <c r="L109">
        <v>174.3369</v>
      </c>
      <c r="M109">
        <v>0</v>
      </c>
      <c r="N109" t="s">
        <v>17</v>
      </c>
      <c r="O109" s="10">
        <f t="shared" si="2"/>
      </c>
      <c r="P109" s="10">
        <f t="shared" si="3"/>
      </c>
      <c r="Q109" s="10"/>
      <c r="R109" s="10"/>
      <c r="S109" s="10"/>
      <c r="T109" s="10"/>
      <c r="U109" s="10"/>
    </row>
    <row r="110" spans="1:21" ht="12.75">
      <c r="A110" t="s">
        <v>9</v>
      </c>
      <c r="B110" t="s">
        <v>9</v>
      </c>
      <c r="C110" t="s">
        <v>87</v>
      </c>
      <c r="D110" t="s">
        <v>88</v>
      </c>
      <c r="E110" t="s">
        <v>206</v>
      </c>
      <c r="F110">
        <v>1751</v>
      </c>
      <c r="G110" s="10">
        <v>0.6200318</v>
      </c>
      <c r="H110" s="10">
        <v>0.6514714</v>
      </c>
      <c r="I110" s="10">
        <v>0.6845051999999999</v>
      </c>
      <c r="J110" s="20">
        <v>1142</v>
      </c>
      <c r="K110" s="10">
        <v>0.6521987</v>
      </c>
      <c r="L110">
        <v>38.6144</v>
      </c>
      <c r="M110" s="1">
        <v>5.163532E-10</v>
      </c>
      <c r="N110" t="s">
        <v>17</v>
      </c>
      <c r="O110" s="10">
        <f t="shared" si="2"/>
      </c>
      <c r="P110" s="10">
        <f t="shared" si="3"/>
      </c>
      <c r="Q110" s="10"/>
      <c r="R110" s="10"/>
      <c r="S110" s="10"/>
      <c r="T110" s="10"/>
      <c r="U110" s="10"/>
    </row>
    <row r="111" spans="1:21" ht="12.75">
      <c r="A111" t="s">
        <v>9</v>
      </c>
      <c r="B111" t="s">
        <v>9</v>
      </c>
      <c r="C111" t="s">
        <v>89</v>
      </c>
      <c r="D111" t="s">
        <v>90</v>
      </c>
      <c r="E111" t="s">
        <v>206</v>
      </c>
      <c r="F111">
        <v>3160</v>
      </c>
      <c r="G111" s="10">
        <v>0.6663583</v>
      </c>
      <c r="H111" s="10">
        <v>0.6892602000000001</v>
      </c>
      <c r="I111" s="10">
        <v>0.7129491</v>
      </c>
      <c r="J111" s="20">
        <v>2189</v>
      </c>
      <c r="K111" s="10">
        <v>0.6927215</v>
      </c>
      <c r="L111">
        <v>153.2255</v>
      </c>
      <c r="M111">
        <v>0</v>
      </c>
      <c r="N111" t="s">
        <v>17</v>
      </c>
      <c r="O111" s="10">
        <f t="shared" si="2"/>
        <v>0.03870790000000002</v>
      </c>
      <c r="P111" s="10">
        <f t="shared" si="3"/>
      </c>
      <c r="Q111" s="10"/>
      <c r="R111" s="10"/>
      <c r="S111" s="10"/>
      <c r="T111" s="10"/>
      <c r="U111" s="10"/>
    </row>
    <row r="112" spans="1:21" ht="12.75">
      <c r="A112" t="s">
        <v>9</v>
      </c>
      <c r="B112" t="s">
        <v>9</v>
      </c>
      <c r="C112" t="s">
        <v>91</v>
      </c>
      <c r="D112" t="s">
        <v>92</v>
      </c>
      <c r="E112" t="s">
        <v>206</v>
      </c>
      <c r="F112">
        <v>1902</v>
      </c>
      <c r="G112" s="10">
        <v>0.6298806</v>
      </c>
      <c r="H112" s="10">
        <v>0.6599223</v>
      </c>
      <c r="I112" s="10">
        <v>0.6913968</v>
      </c>
      <c r="J112" s="20">
        <v>1260</v>
      </c>
      <c r="K112" s="10">
        <v>0.6624606</v>
      </c>
      <c r="L112">
        <v>89.9841</v>
      </c>
      <c r="M112">
        <v>0</v>
      </c>
      <c r="N112" t="s">
        <v>17</v>
      </c>
      <c r="O112" s="10">
        <f t="shared" si="2"/>
        <v>0.002230200000000071</v>
      </c>
      <c r="P112" s="10">
        <f t="shared" si="3"/>
      </c>
      <c r="Q112" s="10"/>
      <c r="R112" s="10"/>
      <c r="S112" s="10"/>
      <c r="T112" s="10"/>
      <c r="U112" s="10"/>
    </row>
    <row r="113" spans="1:21" ht="12.75">
      <c r="A113" t="s">
        <v>9</v>
      </c>
      <c r="B113" t="s">
        <v>9</v>
      </c>
      <c r="C113" t="s">
        <v>93</v>
      </c>
      <c r="D113" t="s">
        <v>94</v>
      </c>
      <c r="E113" t="s">
        <v>206</v>
      </c>
      <c r="F113">
        <v>861</v>
      </c>
      <c r="G113" s="10">
        <v>0.6050336</v>
      </c>
      <c r="H113" s="10">
        <v>0.6490708</v>
      </c>
      <c r="I113" s="10">
        <v>0.6963132000000001</v>
      </c>
      <c r="J113" s="20">
        <v>559</v>
      </c>
      <c r="K113" s="10">
        <v>0.6492451</v>
      </c>
      <c r="L113">
        <v>51.4392</v>
      </c>
      <c r="M113" s="1">
        <v>7.385204E-13</v>
      </c>
      <c r="N113" t="s">
        <v>17</v>
      </c>
      <c r="O113" s="10">
        <f t="shared" si="2"/>
      </c>
      <c r="P113" s="10">
        <f t="shared" si="3"/>
      </c>
      <c r="Q113" s="10"/>
      <c r="R113" s="10"/>
      <c r="S113" s="10"/>
      <c r="T113" s="10"/>
      <c r="U113" s="10"/>
    </row>
    <row r="114" spans="1:21" ht="12.75">
      <c r="A114" t="s">
        <v>9</v>
      </c>
      <c r="B114" t="s">
        <v>9</v>
      </c>
      <c r="C114" t="s">
        <v>95</v>
      </c>
      <c r="D114" t="s">
        <v>96</v>
      </c>
      <c r="E114" t="s">
        <v>206</v>
      </c>
      <c r="F114">
        <v>1090</v>
      </c>
      <c r="G114" s="10">
        <v>0.6777147</v>
      </c>
      <c r="H114" s="10">
        <v>0.7162639000000001</v>
      </c>
      <c r="I114" s="10">
        <v>0.7570058000000001</v>
      </c>
      <c r="J114" s="20">
        <v>780</v>
      </c>
      <c r="K114" s="10">
        <v>0.7155963000000001</v>
      </c>
      <c r="L114">
        <v>77.1058</v>
      </c>
      <c r="M114">
        <v>0</v>
      </c>
      <c r="N114" t="s">
        <v>17</v>
      </c>
      <c r="O114" s="10">
        <f t="shared" si="2"/>
        <v>0.05006430000000006</v>
      </c>
      <c r="P114" s="10">
        <f t="shared" si="3"/>
      </c>
      <c r="Q114" s="10"/>
      <c r="R114" s="10"/>
      <c r="S114" s="10"/>
      <c r="T114" s="10"/>
      <c r="U114" s="10"/>
    </row>
    <row r="115" spans="1:21" ht="12.75">
      <c r="A115" t="s">
        <v>9</v>
      </c>
      <c r="B115" t="s">
        <v>9</v>
      </c>
      <c r="C115" t="s">
        <v>97</v>
      </c>
      <c r="D115" t="s">
        <v>98</v>
      </c>
      <c r="E115" t="s">
        <v>206</v>
      </c>
      <c r="F115">
        <v>842</v>
      </c>
      <c r="G115" s="10">
        <v>0.6841938</v>
      </c>
      <c r="H115" s="10">
        <v>0.7264152</v>
      </c>
      <c r="I115" s="10">
        <v>0.7712422</v>
      </c>
      <c r="J115" s="20">
        <v>607</v>
      </c>
      <c r="K115" s="10">
        <v>0.7209026000000001</v>
      </c>
      <c r="L115">
        <v>68.0915</v>
      </c>
      <c r="M115" s="1">
        <v>1.110223E-16</v>
      </c>
      <c r="N115" t="s">
        <v>17</v>
      </c>
      <c r="O115" s="10">
        <f t="shared" si="2"/>
        <v>0.05654340000000002</v>
      </c>
      <c r="P115" s="10">
        <f t="shared" si="3"/>
      </c>
      <c r="Q115" s="10"/>
      <c r="R115" s="10"/>
      <c r="S115" s="10"/>
      <c r="T115" s="10"/>
      <c r="U115" s="10"/>
    </row>
    <row r="116" spans="1:21" ht="12.75">
      <c r="A116" t="s">
        <v>9</v>
      </c>
      <c r="B116" t="s">
        <v>9</v>
      </c>
      <c r="C116" t="s">
        <v>99</v>
      </c>
      <c r="D116" t="s">
        <v>100</v>
      </c>
      <c r="E116" t="s">
        <v>206</v>
      </c>
      <c r="F116">
        <v>682</v>
      </c>
      <c r="G116" s="10">
        <v>0.6921605</v>
      </c>
      <c r="H116" s="10">
        <v>0.7378239999999999</v>
      </c>
      <c r="I116" s="10">
        <v>0.7865</v>
      </c>
      <c r="J116" s="20">
        <v>503</v>
      </c>
      <c r="K116" s="10">
        <v>0.7375367</v>
      </c>
      <c r="L116">
        <v>97.1162</v>
      </c>
      <c r="M116">
        <v>0</v>
      </c>
      <c r="N116" t="s">
        <v>17</v>
      </c>
      <c r="O116" s="10">
        <f t="shared" si="2"/>
        <v>0.06451010000000001</v>
      </c>
      <c r="P116" s="10">
        <f t="shared" si="3"/>
      </c>
      <c r="Q116" s="10"/>
      <c r="R116" s="10"/>
      <c r="S116" s="10"/>
      <c r="T116" s="10"/>
      <c r="U116" s="10"/>
    </row>
    <row r="117" spans="1:21" ht="12.75">
      <c r="A117" t="s">
        <v>9</v>
      </c>
      <c r="B117" t="s">
        <v>9</v>
      </c>
      <c r="C117" t="s">
        <v>101</v>
      </c>
      <c r="D117" t="s">
        <v>102</v>
      </c>
      <c r="E117" t="s">
        <v>206</v>
      </c>
      <c r="F117">
        <v>360</v>
      </c>
      <c r="G117" s="10">
        <v>0.6097737</v>
      </c>
      <c r="H117" s="10">
        <v>0.6758873</v>
      </c>
      <c r="I117" s="10">
        <v>0.7491692000000001</v>
      </c>
      <c r="J117" s="20">
        <v>240</v>
      </c>
      <c r="K117" s="10">
        <v>0.6666667</v>
      </c>
      <c r="L117">
        <v>30.5109</v>
      </c>
      <c r="M117" s="1">
        <v>3.3199079E-08</v>
      </c>
      <c r="N117" t="s">
        <v>17</v>
      </c>
      <c r="O117" s="10">
        <f t="shared" si="2"/>
      </c>
      <c r="P117" s="10">
        <f t="shared" si="3"/>
      </c>
      <c r="Q117" s="10"/>
      <c r="R117" s="10"/>
      <c r="S117" s="10"/>
      <c r="T117" s="10"/>
      <c r="U117" s="10"/>
    </row>
    <row r="118" spans="1:21" ht="12.75">
      <c r="A118" t="s">
        <v>9</v>
      </c>
      <c r="B118" t="s">
        <v>9</v>
      </c>
      <c r="C118" t="s">
        <v>103</v>
      </c>
      <c r="D118" t="s">
        <v>104</v>
      </c>
      <c r="E118" t="s">
        <v>206</v>
      </c>
      <c r="F118">
        <v>724</v>
      </c>
      <c r="G118" s="10">
        <v>0.6063329</v>
      </c>
      <c r="H118" s="10">
        <v>0.6542009000000001</v>
      </c>
      <c r="I118" s="10">
        <v>0.7058478</v>
      </c>
      <c r="J118" s="20">
        <v>474</v>
      </c>
      <c r="K118" s="10">
        <v>0.6546961</v>
      </c>
      <c r="L118">
        <v>69.1699</v>
      </c>
      <c r="M118" s="1">
        <v>1.110223E-16</v>
      </c>
      <c r="N118" t="s">
        <v>17</v>
      </c>
      <c r="O118" s="10">
        <f t="shared" si="2"/>
      </c>
      <c r="P118" s="10">
        <f t="shared" si="3"/>
      </c>
      <c r="Q118" s="10"/>
      <c r="R118" s="10"/>
      <c r="S118" s="10"/>
      <c r="T118" s="10"/>
      <c r="U118" s="10"/>
    </row>
    <row r="119" spans="1:21" ht="12.75">
      <c r="A119" t="s">
        <v>9</v>
      </c>
      <c r="B119" t="s">
        <v>9</v>
      </c>
      <c r="C119" t="s">
        <v>105</v>
      </c>
      <c r="D119" t="s">
        <v>106</v>
      </c>
      <c r="E119" t="s">
        <v>206</v>
      </c>
      <c r="F119">
        <v>128</v>
      </c>
      <c r="G119" s="10">
        <v>0.2625362</v>
      </c>
      <c r="H119" s="10">
        <v>0.3597189</v>
      </c>
      <c r="I119" s="10">
        <v>0.4928756</v>
      </c>
      <c r="J119" s="20">
        <v>43</v>
      </c>
      <c r="K119" s="10">
        <v>0.3359375</v>
      </c>
      <c r="L119">
        <v>1.2293</v>
      </c>
      <c r="M119">
        <v>0.2675376606</v>
      </c>
      <c r="N119" t="s">
        <v>9</v>
      </c>
      <c r="O119" s="10">
        <f t="shared" si="2"/>
      </c>
      <c r="P119" s="10">
        <f t="shared" si="3"/>
        <v>0.13477479999999992</v>
      </c>
      <c r="Q119" s="10"/>
      <c r="R119" s="10"/>
      <c r="S119" s="10"/>
      <c r="T119" s="10"/>
      <c r="U119" s="10"/>
    </row>
    <row r="120" spans="1:21" ht="12.75">
      <c r="A120" t="s">
        <v>9</v>
      </c>
      <c r="B120" t="s">
        <v>9</v>
      </c>
      <c r="C120" t="s">
        <v>107</v>
      </c>
      <c r="D120" t="s">
        <v>108</v>
      </c>
      <c r="E120" t="s">
        <v>206</v>
      </c>
      <c r="F120">
        <v>877</v>
      </c>
      <c r="G120" s="10">
        <v>0.5435625</v>
      </c>
      <c r="H120" s="10">
        <v>0.5948508</v>
      </c>
      <c r="I120" s="10">
        <v>0.6509785</v>
      </c>
      <c r="J120" s="20">
        <v>540</v>
      </c>
      <c r="K120" s="10">
        <v>0.6157355</v>
      </c>
      <c r="L120">
        <v>33.1416</v>
      </c>
      <c r="M120" s="1">
        <v>8.5687631E-09</v>
      </c>
      <c r="N120" t="s">
        <v>17</v>
      </c>
      <c r="O120" s="10">
        <f t="shared" si="2"/>
      </c>
      <c r="P120" s="10">
        <f t="shared" si="3"/>
      </c>
      <c r="Q120" s="10"/>
      <c r="R120" s="10"/>
      <c r="S120" s="10"/>
      <c r="T120" s="10"/>
      <c r="U120" s="10"/>
    </row>
    <row r="121" spans="1:21" ht="12.75">
      <c r="A121" t="s">
        <v>9</v>
      </c>
      <c r="B121" t="s">
        <v>9</v>
      </c>
      <c r="C121" t="s">
        <v>109</v>
      </c>
      <c r="D121" t="s">
        <v>110</v>
      </c>
      <c r="E121" t="s">
        <v>206</v>
      </c>
      <c r="F121">
        <v>148</v>
      </c>
      <c r="G121" s="10">
        <v>0.06893099999999999</v>
      </c>
      <c r="H121" s="10">
        <v>0.1285087</v>
      </c>
      <c r="I121" s="10">
        <v>0.2395801</v>
      </c>
      <c r="J121" s="20">
        <v>18</v>
      </c>
      <c r="K121" s="10">
        <v>0.1216216</v>
      </c>
      <c r="L121">
        <v>1.6744</v>
      </c>
      <c r="M121">
        <v>0.1956719223</v>
      </c>
      <c r="N121" t="s">
        <v>9</v>
      </c>
      <c r="O121" s="10">
        <f t="shared" si="2"/>
      </c>
      <c r="P121" s="10">
        <f t="shared" si="3"/>
        <v>0.3880703</v>
      </c>
      <c r="Q121" s="10"/>
      <c r="R121" s="10"/>
      <c r="S121" s="10"/>
      <c r="T121" s="10"/>
      <c r="U121" s="10"/>
    </row>
    <row r="122" spans="1:21" ht="12.75">
      <c r="A122" t="s">
        <v>9</v>
      </c>
      <c r="B122" t="s">
        <v>9</v>
      </c>
      <c r="C122" t="s">
        <v>111</v>
      </c>
      <c r="D122" t="s">
        <v>112</v>
      </c>
      <c r="E122" t="s">
        <v>206</v>
      </c>
      <c r="F122">
        <v>168</v>
      </c>
      <c r="G122" s="10">
        <v>0.2700344</v>
      </c>
      <c r="H122" s="10">
        <v>0.3580179</v>
      </c>
      <c r="I122" s="10">
        <v>0.47466840000000005</v>
      </c>
      <c r="J122" s="20">
        <v>60</v>
      </c>
      <c r="K122" s="10">
        <v>0.3571429</v>
      </c>
      <c r="L122">
        <v>3.0188</v>
      </c>
      <c r="M122">
        <v>0.0823033553</v>
      </c>
      <c r="N122" t="s">
        <v>9</v>
      </c>
      <c r="O122" s="10">
        <f t="shared" si="2"/>
      </c>
      <c r="P122" s="10">
        <f t="shared" si="3"/>
        <v>0.1529819999999999</v>
      </c>
      <c r="Q122" s="10"/>
      <c r="R122" s="10"/>
      <c r="S122" s="10"/>
      <c r="T122" s="10"/>
      <c r="U122" s="10"/>
    </row>
    <row r="123" spans="1:21" ht="12.75">
      <c r="A123" t="s">
        <v>9</v>
      </c>
      <c r="B123" t="s">
        <v>9</v>
      </c>
      <c r="C123" t="s">
        <v>113</v>
      </c>
      <c r="D123" t="s">
        <v>114</v>
      </c>
      <c r="E123" t="s">
        <v>206</v>
      </c>
      <c r="F123">
        <v>197</v>
      </c>
      <c r="G123" s="10">
        <v>0.40619659999999996</v>
      </c>
      <c r="H123" s="10">
        <v>0.5034075</v>
      </c>
      <c r="I123" s="10">
        <v>0.6238828999999999</v>
      </c>
      <c r="J123" s="20">
        <v>102</v>
      </c>
      <c r="K123" s="10">
        <v>0.5177664999999999</v>
      </c>
      <c r="L123">
        <v>9.7901</v>
      </c>
      <c r="M123">
        <v>0.0017544981</v>
      </c>
      <c r="N123" t="s">
        <v>17</v>
      </c>
      <c r="O123" s="10">
        <f t="shared" si="2"/>
      </c>
      <c r="P123" s="10">
        <f t="shared" si="3"/>
        <v>0.0037675000000000347</v>
      </c>
      <c r="Q123" s="10"/>
      <c r="R123" s="10"/>
      <c r="S123" s="10"/>
      <c r="T123" s="10"/>
      <c r="U123" s="10"/>
    </row>
    <row r="124" spans="1:21" ht="12.75">
      <c r="A124" t="s">
        <v>9</v>
      </c>
      <c r="B124" t="s">
        <v>9</v>
      </c>
      <c r="C124" t="s">
        <v>115</v>
      </c>
      <c r="D124" t="s">
        <v>116</v>
      </c>
      <c r="E124" t="s">
        <v>206</v>
      </c>
      <c r="F124">
        <v>266</v>
      </c>
      <c r="G124" s="10">
        <v>0.5232265</v>
      </c>
      <c r="H124" s="10">
        <v>0.6041886</v>
      </c>
      <c r="I124" s="10">
        <v>0.6976785</v>
      </c>
      <c r="J124" s="20">
        <v>161</v>
      </c>
      <c r="K124" s="10">
        <v>0.6052632</v>
      </c>
      <c r="L124">
        <v>21.7986</v>
      </c>
      <c r="M124" s="1">
        <v>3.0282622E-06</v>
      </c>
      <c r="N124" t="s">
        <v>17</v>
      </c>
      <c r="O124" s="10">
        <f t="shared" si="2"/>
      </c>
      <c r="P124" s="10">
        <f t="shared" si="3"/>
      </c>
      <c r="Q124" s="10"/>
      <c r="R124" s="10"/>
      <c r="S124" s="10"/>
      <c r="T124" s="10"/>
      <c r="U124" s="10"/>
    </row>
    <row r="125" spans="1:21" ht="12.75">
      <c r="A125" t="s">
        <v>9</v>
      </c>
      <c r="B125" t="s">
        <v>9</v>
      </c>
      <c r="C125" t="s">
        <v>117</v>
      </c>
      <c r="D125" t="s">
        <v>118</v>
      </c>
      <c r="E125" t="s">
        <v>206</v>
      </c>
      <c r="F125">
        <v>73</v>
      </c>
      <c r="G125" s="10">
        <v>0.26034199999999996</v>
      </c>
      <c r="H125" s="10">
        <v>0.39028070000000004</v>
      </c>
      <c r="I125" s="10">
        <v>0.5850727</v>
      </c>
      <c r="J125" s="20">
        <v>29</v>
      </c>
      <c r="K125" s="10">
        <v>0.39726029999999996</v>
      </c>
      <c r="L125">
        <v>2.8557</v>
      </c>
      <c r="M125">
        <v>0.0910483308</v>
      </c>
      <c r="N125" t="s">
        <v>9</v>
      </c>
      <c r="O125" s="10">
        <f t="shared" si="2"/>
      </c>
      <c r="P125" s="10">
        <f t="shared" si="3"/>
        <v>0.04257769999999994</v>
      </c>
      <c r="Q125" s="10"/>
      <c r="R125" s="10"/>
      <c r="S125" s="10"/>
      <c r="T125" s="10"/>
      <c r="U125" s="10"/>
    </row>
    <row r="126" spans="1:21" ht="12.75">
      <c r="A126" t="s">
        <v>9</v>
      </c>
      <c r="B126" t="s">
        <v>9</v>
      </c>
      <c r="C126" t="s">
        <v>119</v>
      </c>
      <c r="D126" t="s">
        <v>120</v>
      </c>
      <c r="E126" t="s">
        <v>206</v>
      </c>
      <c r="F126">
        <v>75</v>
      </c>
      <c r="G126" s="10">
        <v>0.2784479</v>
      </c>
      <c r="H126" s="10">
        <v>0.40808069999999996</v>
      </c>
      <c r="I126" s="10">
        <v>0.5980649</v>
      </c>
      <c r="J126" s="20">
        <v>38</v>
      </c>
      <c r="K126" s="10">
        <v>0.5066667</v>
      </c>
      <c r="L126">
        <v>2.0049</v>
      </c>
      <c r="M126">
        <v>0.1567953985</v>
      </c>
      <c r="N126" t="s">
        <v>9</v>
      </c>
      <c r="O126" s="10">
        <f t="shared" si="2"/>
      </c>
      <c r="P126" s="10">
        <f t="shared" si="3"/>
        <v>0.02958549999999993</v>
      </c>
      <c r="Q126" s="10"/>
      <c r="R126" s="10"/>
      <c r="S126" s="10"/>
      <c r="T126" s="10"/>
      <c r="U126" s="10"/>
    </row>
    <row r="127" spans="1:21" ht="12.75">
      <c r="A127" t="s">
        <v>9</v>
      </c>
      <c r="B127" t="s">
        <v>9</v>
      </c>
      <c r="C127" t="s">
        <v>121</v>
      </c>
      <c r="D127" t="s">
        <v>122</v>
      </c>
      <c r="E127" t="s">
        <v>206</v>
      </c>
      <c r="F127">
        <v>64</v>
      </c>
      <c r="G127" s="10">
        <v>0.4863248</v>
      </c>
      <c r="H127" s="10">
        <v>0.6386554</v>
      </c>
      <c r="I127" s="10">
        <v>0.8387002</v>
      </c>
      <c r="J127" s="20">
        <v>42</v>
      </c>
      <c r="K127" s="10">
        <v>0.65625</v>
      </c>
      <c r="L127">
        <v>0.9578</v>
      </c>
      <c r="M127">
        <v>0.3277326687</v>
      </c>
      <c r="N127" t="s">
        <v>9</v>
      </c>
      <c r="O127" s="10">
        <f t="shared" si="2"/>
      </c>
      <c r="P127" s="10">
        <f t="shared" si="3"/>
      </c>
      <c r="Q127" s="10"/>
      <c r="R127" s="10"/>
      <c r="S127" s="10"/>
      <c r="T127" s="10"/>
      <c r="U127" s="10"/>
    </row>
    <row r="128" spans="1:21" ht="12.75">
      <c r="A128" t="s">
        <v>9</v>
      </c>
      <c r="B128" t="s">
        <v>9</v>
      </c>
      <c r="C128" t="s">
        <v>123</v>
      </c>
      <c r="D128" t="s">
        <v>124</v>
      </c>
      <c r="E128" t="s">
        <v>206</v>
      </c>
      <c r="F128">
        <v>212</v>
      </c>
      <c r="G128" s="10">
        <v>0.3837638</v>
      </c>
      <c r="H128" s="10">
        <v>0.4750919</v>
      </c>
      <c r="I128" s="10">
        <v>0.5881542</v>
      </c>
      <c r="J128" s="20">
        <v>100</v>
      </c>
      <c r="K128" s="10">
        <v>0.4716981</v>
      </c>
      <c r="L128">
        <v>9.0246</v>
      </c>
      <c r="M128">
        <v>0.0026636777</v>
      </c>
      <c r="N128" t="s">
        <v>17</v>
      </c>
      <c r="O128" s="10">
        <f t="shared" si="2"/>
      </c>
      <c r="P128" s="10">
        <f t="shared" si="3"/>
        <v>0.03949619999999998</v>
      </c>
      <c r="Q128" s="10"/>
      <c r="R128" s="10"/>
      <c r="S128" s="10"/>
      <c r="T128" s="10"/>
      <c r="U128" s="10"/>
    </row>
    <row r="129" spans="1:21" ht="12.75">
      <c r="A129" t="s">
        <v>9</v>
      </c>
      <c r="B129" t="s">
        <v>9</v>
      </c>
      <c r="C129" t="s">
        <v>125</v>
      </c>
      <c r="D129" t="s">
        <v>126</v>
      </c>
      <c r="E129" t="s">
        <v>206</v>
      </c>
      <c r="F129">
        <v>123</v>
      </c>
      <c r="G129" s="10">
        <v>0.328432</v>
      </c>
      <c r="H129" s="10">
        <v>0.4466513</v>
      </c>
      <c r="I129" s="10">
        <v>0.6074238000000001</v>
      </c>
      <c r="J129" s="20">
        <v>58</v>
      </c>
      <c r="K129" s="10">
        <v>0.4715447</v>
      </c>
      <c r="L129">
        <v>0</v>
      </c>
      <c r="M129">
        <v>1</v>
      </c>
      <c r="N129" t="s">
        <v>9</v>
      </c>
      <c r="O129" s="10">
        <f t="shared" si="2"/>
      </c>
      <c r="P129" s="10">
        <f t="shared" si="3"/>
        <v>0.020226599999999872</v>
      </c>
      <c r="Q129" s="10"/>
      <c r="R129" s="10"/>
      <c r="S129" s="10"/>
      <c r="T129" s="10"/>
      <c r="U129" s="10"/>
    </row>
    <row r="130" spans="1:21" ht="12.75">
      <c r="A130" t="s">
        <v>9</v>
      </c>
      <c r="B130" t="s">
        <v>9</v>
      </c>
      <c r="C130" t="s">
        <v>127</v>
      </c>
      <c r="D130" t="s">
        <v>128</v>
      </c>
      <c r="E130" t="s">
        <v>206</v>
      </c>
      <c r="F130">
        <v>80</v>
      </c>
      <c r="G130" s="10">
        <v>0.23940450000000002</v>
      </c>
      <c r="H130" s="10">
        <v>0.3697586</v>
      </c>
      <c r="I130" s="10">
        <v>0.5710895</v>
      </c>
      <c r="J130" s="20">
        <v>30</v>
      </c>
      <c r="K130" s="10">
        <v>0.375</v>
      </c>
      <c r="L130">
        <v>1.9999</v>
      </c>
      <c r="M130">
        <v>0.1573084951</v>
      </c>
      <c r="N130" t="s">
        <v>9</v>
      </c>
      <c r="O130" s="10">
        <f t="shared" si="2"/>
      </c>
      <c r="P130" s="10">
        <f t="shared" si="3"/>
        <v>0.056560899999999914</v>
      </c>
      <c r="Q130" s="10"/>
      <c r="R130" s="10"/>
      <c r="S130" s="10"/>
      <c r="T130" s="10"/>
      <c r="U130" s="10"/>
    </row>
    <row r="131" spans="1:21" ht="12.75">
      <c r="A131" t="s">
        <v>9</v>
      </c>
      <c r="B131" t="s">
        <v>9</v>
      </c>
      <c r="C131" t="s">
        <v>129</v>
      </c>
      <c r="D131" t="s">
        <v>29</v>
      </c>
      <c r="E131" t="s">
        <v>206</v>
      </c>
      <c r="F131">
        <v>73</v>
      </c>
      <c r="G131" s="10">
        <v>0.3582233</v>
      </c>
      <c r="H131" s="10">
        <v>0.5092571</v>
      </c>
      <c r="I131" s="10">
        <v>0.7239696999999999</v>
      </c>
      <c r="J131" s="20">
        <v>36</v>
      </c>
      <c r="K131" s="10">
        <v>0.4931507</v>
      </c>
      <c r="L131">
        <v>4.8711</v>
      </c>
      <c r="M131">
        <v>0.027309716</v>
      </c>
      <c r="N131" t="s">
        <v>17</v>
      </c>
      <c r="O131" s="10">
        <f t="shared" si="2"/>
      </c>
      <c r="P131" s="10">
        <f t="shared" si="3"/>
      </c>
      <c r="Q131" s="10"/>
      <c r="R131" s="10"/>
      <c r="S131" s="10"/>
      <c r="T131" s="10"/>
      <c r="U131" s="10"/>
    </row>
    <row r="132" spans="1:21" ht="12.75">
      <c r="A132" t="s">
        <v>9</v>
      </c>
      <c r="B132" t="s">
        <v>9</v>
      </c>
      <c r="C132" t="s">
        <v>130</v>
      </c>
      <c r="D132" t="s">
        <v>131</v>
      </c>
      <c r="E132" t="s">
        <v>206</v>
      </c>
      <c r="F132">
        <v>741</v>
      </c>
      <c r="G132" s="10">
        <v>0.6002372</v>
      </c>
      <c r="H132" s="10">
        <v>0.6481962</v>
      </c>
      <c r="I132" s="10">
        <v>0.6999869999999999</v>
      </c>
      <c r="J132" s="20">
        <v>482</v>
      </c>
      <c r="K132" s="10">
        <v>0.6504723</v>
      </c>
      <c r="L132">
        <v>6.6329</v>
      </c>
      <c r="M132">
        <v>0.0100114177</v>
      </c>
      <c r="N132" t="s">
        <v>17</v>
      </c>
      <c r="O132" s="10">
        <f t="shared" si="2"/>
      </c>
      <c r="P132" s="10">
        <f t="shared" si="3"/>
      </c>
      <c r="Q132" s="10"/>
      <c r="R132" s="10"/>
      <c r="S132" s="10"/>
      <c r="T132" s="10"/>
      <c r="U132" s="10"/>
    </row>
    <row r="133" spans="1:21" ht="12.75">
      <c r="A133" t="s">
        <v>9</v>
      </c>
      <c r="B133" t="s">
        <v>9</v>
      </c>
      <c r="C133" t="s">
        <v>132</v>
      </c>
      <c r="D133" t="s">
        <v>133</v>
      </c>
      <c r="E133" t="s">
        <v>206</v>
      </c>
      <c r="F133">
        <v>818</v>
      </c>
      <c r="G133" s="10">
        <v>0.5245067</v>
      </c>
      <c r="H133" s="10">
        <v>0.5721322</v>
      </c>
      <c r="I133" s="10">
        <v>0.6240821999999999</v>
      </c>
      <c r="J133" s="20">
        <v>485</v>
      </c>
      <c r="K133" s="10">
        <v>0.5929095</v>
      </c>
      <c r="L133">
        <v>27.0897</v>
      </c>
      <c r="M133" s="1">
        <v>1.9422525E-07</v>
      </c>
      <c r="N133" t="s">
        <v>17</v>
      </c>
      <c r="O133" s="10">
        <f t="shared" si="2"/>
      </c>
      <c r="P133" s="10">
        <f t="shared" si="3"/>
        <v>0.0035682000000000214</v>
      </c>
      <c r="Q133" s="10"/>
      <c r="R133" s="10"/>
      <c r="S133" s="10"/>
      <c r="T133" s="10"/>
      <c r="U133" s="10"/>
    </row>
    <row r="134" spans="1:21" ht="12.75">
      <c r="A134" t="s">
        <v>9</v>
      </c>
      <c r="B134" t="s">
        <v>9</v>
      </c>
      <c r="C134" t="s">
        <v>134</v>
      </c>
      <c r="D134" t="s">
        <v>135</v>
      </c>
      <c r="E134" t="s">
        <v>206</v>
      </c>
      <c r="F134">
        <v>234</v>
      </c>
      <c r="G134" s="10">
        <v>0.49884850000000003</v>
      </c>
      <c r="H134" s="10">
        <v>0.5871239</v>
      </c>
      <c r="I134" s="10">
        <v>0.6910203</v>
      </c>
      <c r="J134" s="20">
        <v>135</v>
      </c>
      <c r="K134" s="10">
        <v>0.5769231</v>
      </c>
      <c r="L134">
        <v>15.2483</v>
      </c>
      <c r="M134">
        <v>9.42623E-05</v>
      </c>
      <c r="N134" t="s">
        <v>17</v>
      </c>
      <c r="O134" s="10">
        <f>IF(G134&gt;H$83,G134-H$83,"")</f>
      </c>
      <c r="P134" s="10">
        <f>IF(I134&lt;H$83,H$83-I134,"")</f>
      </c>
      <c r="Q134" s="10"/>
      <c r="R134" s="10"/>
      <c r="S134" s="10"/>
      <c r="T134" s="10"/>
      <c r="U134" s="1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2003-01-15T21:04:42Z</cp:lastPrinted>
  <dcterms:created xsi:type="dcterms:W3CDTF">2002-03-11T20:47:31Z</dcterms:created>
  <dcterms:modified xsi:type="dcterms:W3CDTF">2004-12-17T16:59:59Z</dcterms:modified>
  <cp:category/>
  <cp:version/>
  <cp:contentType/>
  <cp:contentStatus/>
</cp:coreProperties>
</file>