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8630" windowHeight="7425" tabRatio="891" activeTab="0"/>
  </bookViews>
  <sheets>
    <sheet name="m region graph" sheetId="1" r:id="rId1"/>
    <sheet name="crd rate tbls" sheetId="2" r:id="rId2"/>
    <sheet name="m region graph data" sheetId="3" r:id="rId3"/>
    <sheet name="m region orig data" sheetId="4" r:id="rId4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<sst xmlns="http://schemas.openxmlformats.org/spreadsheetml/2006/main" count="93" uniqueCount="65">
  <si>
    <t>area</t>
  </si>
  <si>
    <t>Z Manitoba</t>
  </si>
  <si>
    <t>CI work</t>
  </si>
  <si>
    <t>Suppression</t>
  </si>
  <si>
    <t>Number</t>
  </si>
  <si>
    <t>Observed</t>
  </si>
  <si>
    <t>per Year</t>
  </si>
  <si>
    <t>Interlake</t>
  </si>
  <si>
    <t>Winnipeg</t>
  </si>
  <si>
    <t>Manitoba</t>
  </si>
  <si>
    <t>blank cells = suppressed</t>
  </si>
  <si>
    <t>per 1,000</t>
  </si>
  <si>
    <t>districts &amp; NCs</t>
  </si>
  <si>
    <t xml:space="preserve"> </t>
  </si>
  <si>
    <t>s</t>
  </si>
  <si>
    <t>Crude</t>
  </si>
  <si>
    <t>Rate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</si>
  <si>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</si>
  <si>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</si>
  <si>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</si>
  <si>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</si>
  <si>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</si>
  <si>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</si>
  <si>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</si>
  <si>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</si>
  <si>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</si>
  <si>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</si>
  <si>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</si>
  <si>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</si>
  <si>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</si>
  <si>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</si>
  <si>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</si>
  <si>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</si>
  <si>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</si>
  <si>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</si>
  <si>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</si>
  <si>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</si>
  <si>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</si>
  <si>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</si>
  <si>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</si>
  <si>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</si>
  <si>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</si>
  <si>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</si>
  <si>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</si>
  <si>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</si>
  <si>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</si>
  <si>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</si>
  <si>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</si>
  <si>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</si>
  <si>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</si>
  <si>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PMR</t>
  </si>
  <si>
    <t>*Metis regions testing @ .01</t>
  </si>
  <si>
    <t>adj</t>
  </si>
  <si>
    <t>Metis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</si>
  <si>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</si>
  <si>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</si>
  <si>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</si>
  <si>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</si>
  <si>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</si>
  <si>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</si>
  <si>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</si>
  <si>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PMR 1996-2005</t>
  </si>
  <si>
    <t>Premature Mortality Rates for Metis 1996-2005 by Metis Region per 1000 age 0-74</t>
  </si>
  <si>
    <t>Source: MCHP/MMF, 2010</t>
  </si>
  <si>
    <t>Ten Year Premature Mortality Rate, 1996-2005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</si>
</sst>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  <numFmt numFmtId="167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10" fillId="0" borderId="14" xfId="0" applyNumberFormat="1" applyFont="1" applyFill="1" applyBorder="1" applyAlignment="1" quotePrefix="1">
      <alignment horizontal="center"/>
    </xf>
    <xf numFmtId="165" fontId="10" fillId="0" borderId="15" xfId="0" applyNumberFormat="1" applyFont="1" applyFill="1" applyBorder="1" applyAlignment="1" quotePrefix="1">
      <alignment horizontal="center"/>
    </xf>
    <xf numFmtId="165" fontId="10" fillId="33" borderId="15" xfId="0" applyNumberFormat="1" applyFont="1" applyFill="1" applyBorder="1" applyAlignment="1" quotePrefix="1">
      <alignment horizontal="center"/>
    </xf>
    <xf numFmtId="165" fontId="10" fillId="0" borderId="16" xfId="0" applyNumberFormat="1" applyFont="1" applyFill="1" applyBorder="1" applyAlignment="1" quotePrefix="1">
      <alignment horizontal="center"/>
    </xf>
    <xf numFmtId="166" fontId="4" fillId="0" borderId="0" xfId="56" applyNumberFormat="1" applyFont="1" applyAlignment="1">
      <alignment horizontal="center"/>
      <protection/>
    </xf>
    <xf numFmtId="49" fontId="0" fillId="0" borderId="0" xfId="0" applyNumberFormat="1" applyFont="1" applyFill="1" applyAlignment="1">
      <alignment/>
    </xf>
    <xf numFmtId="2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725"/>
          <c:w val="0.90325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3.8586437502</c:v>
                </c:pt>
                <c:pt idx="1">
                  <c:v>3.8586437502</c:v>
                </c:pt>
                <c:pt idx="2">
                  <c:v>3.8586437502</c:v>
                </c:pt>
                <c:pt idx="3">
                  <c:v>3.8586437502</c:v>
                </c:pt>
                <c:pt idx="4">
                  <c:v>3.8586437502</c:v>
                </c:pt>
                <c:pt idx="5">
                  <c:v>3.8586437502</c:v>
                </c:pt>
                <c:pt idx="6">
                  <c:v>3.8586437502</c:v>
                </c:pt>
                <c:pt idx="8">
                  <c:v>3.8586437502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3.1841137465</c:v>
                </c:pt>
                <c:pt idx="1">
                  <c:v>3.6097817761</c:v>
                </c:pt>
                <c:pt idx="2">
                  <c:v>3.7362947526</c:v>
                </c:pt>
                <c:pt idx="3">
                  <c:v>3.8929558565</c:v>
                </c:pt>
                <c:pt idx="4">
                  <c:v>3.9247049799</c:v>
                </c:pt>
                <c:pt idx="5">
                  <c:v>4.4561883055</c:v>
                </c:pt>
                <c:pt idx="6">
                  <c:v>5.4117552892</c:v>
                </c:pt>
                <c:pt idx="8">
                  <c:v>3.8586437502</c:v>
                </c:pt>
              </c:numCache>
            </c:numRef>
          </c:val>
        </c:ser>
        <c:axId val="14796283"/>
        <c:axId val="66057684"/>
      </c:barChart>
      <c:catAx>
        <c:axId val="147962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057684"/>
        <c:crosses val="autoZero"/>
        <c:auto val="1"/>
        <c:lblOffset val="100"/>
        <c:tickLblSkip val="1"/>
        <c:noMultiLvlLbl val="0"/>
      </c:catAx>
      <c:valAx>
        <c:axId val="66057684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796283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625"/>
          <c:y val="0.11575"/>
          <c:w val="0.20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  <oddFooter>&amp;Cconfidential draft - not for distribution
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0.7795</cdr:x>
      <cdr:y>0.968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48175" y="4391025"/>
          <a:ext cx="1238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0.07925</cdr:y>
    </cdr:to>
    <cdr:sp>
      <cdr:nvSpPr>
        <cdr:cNvPr id="3" name="Text Box 3"/>
        <cdr:cNvSpPr txBox="1">
          <a:spLocks noChangeArrowheads="1"/>
        </cdr:cNvSpPr>
      </cdr:nvSpPr>
      <cdr:spPr>
        <a:xfrm>
          <a:off x="9525" y="0"/>
          <a:ext cx="5686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1.5: Premature Mortality Rate by Metis Region, 1996-2005 (New Cohort)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death rate per 1,000 Metis residents aged 0-74 years</a:t>
          </a:r>
        </a:p>
      </cdr:txBody>
    </cdr:sp>
  </cdr:relSizeAnchor>
  <cdr:relSizeAnchor xmlns:cdr="http://schemas.openxmlformats.org/drawingml/2006/chartDrawing">
    <cdr:from>
      <cdr:x>0.93925</cdr:x>
      <cdr:y>0.61025</cdr:y>
    </cdr:from>
    <cdr:to>
      <cdr:x>0.99825</cdr:x>
      <cdr:y>0.66325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62575" y="2771775"/>
          <a:ext cx="333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5.41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.57421875" style="13" customWidth="1"/>
    <col min="2" max="2" width="11.00390625" style="13" customWidth="1"/>
    <col min="3" max="5" width="8.421875" style="13" customWidth="1"/>
    <col min="6" max="6" width="0.9921875" style="13" customWidth="1"/>
    <col min="7" max="7" width="18.140625" style="13" customWidth="1"/>
    <col min="8" max="11" width="8.421875" style="13" customWidth="1"/>
    <col min="12" max="12" width="1.1484375" style="13" customWidth="1"/>
    <col min="13" max="13" width="14.57421875" style="13" customWidth="1"/>
    <col min="14" max="15" width="11.8515625" style="13" customWidth="1"/>
    <col min="16" max="16384" width="9.140625" style="13" customWidth="1"/>
  </cols>
  <sheetData>
    <row r="1" spans="1:5" ht="15.75" thickBot="1">
      <c r="A1" s="7" t="s">
        <v>64</v>
      </c>
      <c r="B1" s="7"/>
      <c r="C1" s="7"/>
      <c r="D1" s="7"/>
      <c r="E1" s="7"/>
    </row>
    <row r="2" spans="2:4" ht="13.5" customHeight="1" thickBot="1">
      <c r="B2" s="39" t="s">
        <v>60</v>
      </c>
      <c r="C2" s="42" t="s">
        <v>61</v>
      </c>
      <c r="D2" s="43"/>
    </row>
    <row r="3" spans="2:4" ht="12.75">
      <c r="B3" s="40"/>
      <c r="C3" s="8" t="s">
        <v>4</v>
      </c>
      <c r="D3" s="27" t="s">
        <v>15</v>
      </c>
    </row>
    <row r="4" spans="2:4" ht="12.75">
      <c r="B4" s="40"/>
      <c r="C4" s="8" t="s">
        <v>5</v>
      </c>
      <c r="D4" s="27" t="s">
        <v>16</v>
      </c>
    </row>
    <row r="5" spans="2:4" ht="12.75">
      <c r="B5" s="40"/>
      <c r="C5" s="9" t="s">
        <v>6</v>
      </c>
      <c r="D5" s="28" t="s">
        <v>11</v>
      </c>
    </row>
    <row r="6" spans="2:4" ht="13.5" thickBot="1">
      <c r="B6" s="41"/>
      <c r="C6" s="44" t="s">
        <v>54</v>
      </c>
      <c r="D6" s="45"/>
    </row>
    <row r="7" spans="2:4" ht="12.75">
      <c r="B7" s="14" t="s">
        <v>55</v>
      </c>
      <c r="C7" s="21">
        <f>'m region orig data'!B4/10</f>
        <v>26.6</v>
      </c>
      <c r="D7" s="29">
        <f>'m region orig data'!H4</f>
        <v>2.8816882793</v>
      </c>
    </row>
    <row r="8" spans="2:4" ht="12.75">
      <c r="B8" s="14" t="s">
        <v>7</v>
      </c>
      <c r="C8" s="22">
        <f>'m region orig data'!B5/10</f>
        <v>26.4</v>
      </c>
      <c r="D8" s="29">
        <f>'m region orig data'!H5</f>
        <v>3.4172103138</v>
      </c>
    </row>
    <row r="9" spans="2:4" ht="12.75">
      <c r="B9" s="14" t="s">
        <v>56</v>
      </c>
      <c r="C9" s="22">
        <f>'m region orig data'!B6/10</f>
        <v>12.6</v>
      </c>
      <c r="D9" s="29">
        <f>'m region orig data'!H6</f>
        <v>3.4022789869</v>
      </c>
    </row>
    <row r="10" spans="2:4" ht="12.75">
      <c r="B10" s="14" t="s">
        <v>8</v>
      </c>
      <c r="C10" s="22">
        <f>'m region orig data'!B7/10</f>
        <v>88.2</v>
      </c>
      <c r="D10" s="29">
        <f>'m region orig data'!H7</f>
        <v>3.0129330664</v>
      </c>
    </row>
    <row r="11" spans="2:4" ht="12.75">
      <c r="B11" s="14" t="s">
        <v>57</v>
      </c>
      <c r="C11" s="22">
        <f>'m region orig data'!B8/10</f>
        <v>26.2</v>
      </c>
      <c r="D11" s="29">
        <f>'m region orig data'!H8</f>
        <v>3.2623989839</v>
      </c>
    </row>
    <row r="12" spans="2:4" ht="12.75">
      <c r="B12" s="14" t="s">
        <v>58</v>
      </c>
      <c r="C12" s="22">
        <f>'m region orig data'!B9/10</f>
        <v>20.3</v>
      </c>
      <c r="D12" s="29">
        <f>'m region orig data'!H9</f>
        <v>3.3313093851</v>
      </c>
    </row>
    <row r="13" spans="2:4" ht="12.75">
      <c r="B13" s="14" t="s">
        <v>59</v>
      </c>
      <c r="C13" s="22">
        <f>'m region orig data'!B10/10</f>
        <v>13.7</v>
      </c>
      <c r="D13" s="29">
        <f>'m region orig data'!H10</f>
        <v>3.2472919481</v>
      </c>
    </row>
    <row r="14" spans="2:4" ht="12.75">
      <c r="B14" s="15"/>
      <c r="C14" s="23"/>
      <c r="D14" s="31"/>
    </row>
    <row r="15" spans="2:4" ht="13.5" thickBot="1">
      <c r="B15" s="16" t="s">
        <v>9</v>
      </c>
      <c r="C15" s="24">
        <f>'m region orig data'!B11/10</f>
        <v>214</v>
      </c>
      <c r="D15" s="30">
        <f>'m region orig data'!H11</f>
        <v>3.1342911962</v>
      </c>
    </row>
    <row r="16" spans="2:4" ht="12.75">
      <c r="B16" s="10" t="s">
        <v>10</v>
      </c>
      <c r="D16" s="17"/>
    </row>
    <row r="17" spans="2:4" ht="12.75">
      <c r="B17" s="12" t="s">
        <v>63</v>
      </c>
      <c r="C17" s="12"/>
      <c r="D17" s="12"/>
    </row>
    <row r="27" spans="7:9" ht="12.75">
      <c r="G27" s="37"/>
      <c r="H27" s="32"/>
      <c r="I27" s="33"/>
    </row>
    <row r="28" spans="7:9" ht="12.75">
      <c r="G28" s="37"/>
      <c r="H28" s="32"/>
      <c r="I28" s="32"/>
    </row>
    <row r="29" spans="7:9" ht="12.75">
      <c r="G29" s="34"/>
      <c r="H29" s="35"/>
      <c r="I29" s="36"/>
    </row>
    <row r="30" spans="7:9" ht="12.75">
      <c r="G30" s="34"/>
      <c r="H30" s="35"/>
      <c r="I30" s="36"/>
    </row>
    <row r="31" spans="7:9" ht="12.75">
      <c r="G31" s="34"/>
      <c r="H31" s="35"/>
      <c r="I31" s="36"/>
    </row>
    <row r="32" spans="7:9" ht="12.75">
      <c r="G32" s="34"/>
      <c r="H32" s="35"/>
      <c r="I32" s="36"/>
    </row>
    <row r="33" spans="7:9" ht="12.75">
      <c r="G33" s="34"/>
      <c r="H33" s="35"/>
      <c r="I33" s="36"/>
    </row>
    <row r="34" spans="7:9" ht="12.75">
      <c r="G34" s="34"/>
      <c r="H34" s="35"/>
      <c r="I34" s="36"/>
    </row>
    <row r="35" spans="7:9" ht="12.75">
      <c r="G35" s="34"/>
      <c r="H35" s="35"/>
      <c r="I35" s="36"/>
    </row>
    <row r="36" spans="7:9" ht="12.75">
      <c r="G36" s="38"/>
      <c r="H36" s="35"/>
      <c r="I36" s="36"/>
    </row>
    <row r="37" spans="7:9" ht="12.75">
      <c r="G37" s="34"/>
      <c r="H37" s="35"/>
      <c r="I37" s="36"/>
    </row>
  </sheetData>
  <sheetProtection/>
  <mergeCells count="3">
    <mergeCell ref="B2:B6"/>
    <mergeCell ref="C2:D2"/>
    <mergeCell ref="C6:D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draft - not for distribution
&amp;F</oddHeader>
    <oddFooter>&amp;Cconfidential draft - not for distribution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47" sqref="H47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20" t="s">
        <v>51</v>
      </c>
      <c r="B1" s="2" t="s">
        <v>12</v>
      </c>
      <c r="C1" s="6" t="s">
        <v>2</v>
      </c>
      <c r="D1" s="6" t="s">
        <v>3</v>
      </c>
      <c r="E1" s="46" t="s">
        <v>50</v>
      </c>
      <c r="F1" s="46"/>
      <c r="G1" s="46"/>
      <c r="H1" s="46"/>
      <c r="I1" s="46"/>
    </row>
    <row r="2" spans="1:9" ht="12.75">
      <c r="A2" s="20"/>
      <c r="B2" s="2"/>
      <c r="C2" s="6"/>
      <c r="D2" s="6"/>
      <c r="E2" s="1"/>
      <c r="F2" s="1" t="s">
        <v>52</v>
      </c>
      <c r="G2" s="1"/>
      <c r="H2" s="1"/>
      <c r="I2" s="1"/>
    </row>
    <row r="3" spans="1:9" ht="12.75">
      <c r="A3" s="19" t="s">
        <v>0</v>
      </c>
      <c r="B3" s="2"/>
      <c r="C3" s="6" t="s">
        <v>41</v>
      </c>
      <c r="D3" s="6" t="s">
        <v>14</v>
      </c>
      <c r="E3" s="3" t="s">
        <v>49</v>
      </c>
      <c r="F3" s="1" t="s">
        <v>53</v>
      </c>
      <c r="G3" s="3" t="s">
        <v>18</v>
      </c>
      <c r="H3" s="3" t="s">
        <v>19</v>
      </c>
      <c r="I3" s="3" t="s">
        <v>23</v>
      </c>
    </row>
    <row r="4" spans="1:9" ht="12.75">
      <c r="A4" s="18" t="str">
        <f ca="1">CONCATENATE(B4)&amp;(IF((CELL("contents",D4)="s")," (s)",(IF((CELL("contents",C4)="m")," (m)",""))))</f>
        <v>Southeast Region (m)</v>
      </c>
      <c r="B4" t="s">
        <v>42</v>
      </c>
      <c r="C4" t="str">
        <f>'m region orig data'!P4</f>
        <v>m</v>
      </c>
      <c r="D4" t="str">
        <f>'m region orig data'!Q4</f>
        <v> </v>
      </c>
      <c r="E4" s="11">
        <f>F$12</f>
        <v>3.8586437502</v>
      </c>
      <c r="F4" s="25">
        <f>'m region orig data'!D4</f>
        <v>3.1841137465</v>
      </c>
      <c r="G4" s="3">
        <f>'m region orig data'!B4</f>
        <v>266</v>
      </c>
      <c r="H4" s="3">
        <f>'m region orig data'!C4</f>
        <v>92307</v>
      </c>
      <c r="I4" s="5">
        <f>'m region orig data'!G4</f>
        <v>0.0031393361</v>
      </c>
    </row>
    <row r="5" spans="1:9" ht="12.75">
      <c r="A5" s="18" t="str">
        <f ca="1">CONCATENATE(B5)&amp;(IF((CELL("contents",D5)="s")," (s)",(IF((CELL("contents",C5)="m")," (m)",""))))</f>
        <v>Interlake Region</v>
      </c>
      <c r="B5" t="s">
        <v>43</v>
      </c>
      <c r="C5" t="str">
        <f>'m region orig data'!P5</f>
        <v> </v>
      </c>
      <c r="D5" t="str">
        <f>'m region orig data'!Q5</f>
        <v> </v>
      </c>
      <c r="E5" s="11">
        <f aca="true" t="shared" si="0" ref="E5:E12">F$12</f>
        <v>3.8586437502</v>
      </c>
      <c r="F5" s="25">
        <f>'m region orig data'!D5</f>
        <v>3.6097817761</v>
      </c>
      <c r="G5" s="3">
        <f>'m region orig data'!B5</f>
        <v>264</v>
      </c>
      <c r="H5" s="3">
        <f>'m region orig data'!C5</f>
        <v>77256</v>
      </c>
      <c r="I5" s="5">
        <f>'m region orig data'!G5</f>
        <v>0.3070584089</v>
      </c>
    </row>
    <row r="6" spans="1:9" ht="12.75">
      <c r="A6" s="18" t="str">
        <f aca="true" ca="1" t="shared" si="1" ref="A6:A12">CONCATENATE(B6)&amp;(IF((CELL("contents",D6)="s")," (s)",(IF((CELL("contents",C6)="m")," (m)",""))))</f>
        <v>Northwest Region</v>
      </c>
      <c r="B6" t="s">
        <v>44</v>
      </c>
      <c r="C6" t="str">
        <f>'m region orig data'!P6</f>
        <v> </v>
      </c>
      <c r="D6" t="str">
        <f>'m region orig data'!Q6</f>
        <v> </v>
      </c>
      <c r="E6" s="11">
        <f t="shared" si="0"/>
        <v>3.8586437502</v>
      </c>
      <c r="F6" s="25">
        <f>'m region orig data'!D6</f>
        <v>3.7362947526</v>
      </c>
      <c r="G6" s="3">
        <f>'m region orig data'!B6</f>
        <v>126</v>
      </c>
      <c r="H6" s="3">
        <f>'m region orig data'!C6</f>
        <v>37034</v>
      </c>
      <c r="I6" s="5">
        <f>'m region orig data'!G6</f>
        <v>0.7253052422</v>
      </c>
    </row>
    <row r="7" spans="1:9" ht="12.75">
      <c r="A7" s="18" t="str">
        <f ca="1" t="shared" si="1"/>
        <v>Winnipeg Region</v>
      </c>
      <c r="B7" t="s">
        <v>45</v>
      </c>
      <c r="C7" t="str">
        <f>'m region orig data'!P7</f>
        <v> </v>
      </c>
      <c r="D7" t="str">
        <f>'m region orig data'!Q7</f>
        <v> </v>
      </c>
      <c r="E7" s="11">
        <f t="shared" si="0"/>
        <v>3.8586437502</v>
      </c>
      <c r="F7" s="25">
        <f>'m region orig data'!D7</f>
        <v>3.8929558565</v>
      </c>
      <c r="G7" s="3">
        <f>'m region orig data'!B7</f>
        <v>882</v>
      </c>
      <c r="H7" s="3">
        <f>'m region orig data'!C7</f>
        <v>292738</v>
      </c>
      <c r="I7" s="5">
        <f>'m region orig data'!G7</f>
        <v>0.8251383203</v>
      </c>
    </row>
    <row r="8" spans="1:9" ht="12.75">
      <c r="A8" s="18" t="str">
        <f ca="1" t="shared" si="1"/>
        <v>Southwest Region</v>
      </c>
      <c r="B8" t="s">
        <v>46</v>
      </c>
      <c r="C8" t="str">
        <f>'m region orig data'!P8</f>
        <v> </v>
      </c>
      <c r="D8" t="str">
        <f>'m region orig data'!Q8</f>
        <v> </v>
      </c>
      <c r="E8" s="11">
        <f t="shared" si="0"/>
        <v>3.8586437502</v>
      </c>
      <c r="F8" s="25">
        <f>'m region orig data'!D8</f>
        <v>3.9247049799</v>
      </c>
      <c r="G8" s="3">
        <f>'m region orig data'!B8</f>
        <v>262</v>
      </c>
      <c r="H8" s="3">
        <f>'m region orig data'!C8</f>
        <v>80309</v>
      </c>
      <c r="I8" s="5">
        <f>'m region orig data'!G8</f>
        <v>0.7954749242</v>
      </c>
    </row>
    <row r="9" spans="1:9" ht="12.75">
      <c r="A9" s="18" t="str">
        <f ca="1" t="shared" si="1"/>
        <v>The Pas Region</v>
      </c>
      <c r="B9" t="s">
        <v>47</v>
      </c>
      <c r="C9" t="str">
        <f>'m region orig data'!P9</f>
        <v> </v>
      </c>
      <c r="D9" t="str">
        <f>'m region orig data'!Q9</f>
        <v> </v>
      </c>
      <c r="E9" s="11">
        <f t="shared" si="0"/>
        <v>3.8586437502</v>
      </c>
      <c r="F9" s="25">
        <f>'m region orig data'!D9</f>
        <v>4.4561883055</v>
      </c>
      <c r="G9" s="3">
        <f>'m region orig data'!B9</f>
        <v>203</v>
      </c>
      <c r="H9" s="3">
        <f>'m region orig data'!C9</f>
        <v>60937</v>
      </c>
      <c r="I9" s="5">
        <f>'m region orig data'!G9</f>
        <v>0.0500376833</v>
      </c>
    </row>
    <row r="10" spans="1:9" ht="12.75">
      <c r="A10" s="18" t="str">
        <f ca="1" t="shared" si="1"/>
        <v>Thompson Region (m)</v>
      </c>
      <c r="B10" t="s">
        <v>48</v>
      </c>
      <c r="C10" t="str">
        <f>'m region orig data'!P10</f>
        <v>m</v>
      </c>
      <c r="D10" t="str">
        <f>'m region orig data'!Q10</f>
        <v> </v>
      </c>
      <c r="E10" s="11">
        <f t="shared" si="0"/>
        <v>3.8586437502</v>
      </c>
      <c r="F10" s="25">
        <f>'m region orig data'!D10</f>
        <v>5.4117552892</v>
      </c>
      <c r="G10" s="3">
        <f>'m region orig data'!B10</f>
        <v>137</v>
      </c>
      <c r="H10" s="3">
        <f>'m region orig data'!C10</f>
        <v>42189</v>
      </c>
      <c r="I10" s="5">
        <f>'m region orig data'!G10</f>
        <v>0.0001246217</v>
      </c>
    </row>
    <row r="11" spans="1:9" ht="12.75">
      <c r="A11" s="18"/>
      <c r="E11" s="11"/>
      <c r="F11" s="25"/>
      <c r="G11" s="3"/>
      <c r="H11" s="3"/>
      <c r="I11" s="5"/>
    </row>
    <row r="12" spans="1:9" ht="12.75">
      <c r="A12" s="18" t="str">
        <f ca="1" t="shared" si="1"/>
        <v>Manitoba</v>
      </c>
      <c r="B12" t="s">
        <v>9</v>
      </c>
      <c r="C12" t="str">
        <f>'m region orig data'!P11</f>
        <v> </v>
      </c>
      <c r="D12" t="str">
        <f>'m region orig data'!Q11</f>
        <v> </v>
      </c>
      <c r="E12" s="11">
        <f t="shared" si="0"/>
        <v>3.8586437502</v>
      </c>
      <c r="F12" s="25">
        <f>'m region orig data'!D11</f>
        <v>3.8586437502</v>
      </c>
      <c r="G12" s="3">
        <f>'m region orig data'!B11</f>
        <v>2140</v>
      </c>
      <c r="H12" s="3">
        <f>'m region orig data'!C11</f>
        <v>682770</v>
      </c>
      <c r="I12" s="5" t="str">
        <f>'m region orig data'!G11</f>
        <v> </v>
      </c>
    </row>
    <row r="13" spans="5:9" ht="12.75">
      <c r="E13" s="11"/>
      <c r="F13" s="4"/>
      <c r="G13" s="3"/>
      <c r="H13" s="3"/>
      <c r="I13" s="5"/>
    </row>
    <row r="16" ht="12.75">
      <c r="B16" s="26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62</v>
      </c>
    </row>
    <row r="3" spans="1:17" ht="12.75">
      <c r="A3" t="s">
        <v>17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  <c r="P3" t="s">
        <v>32</v>
      </c>
      <c r="Q3" t="s">
        <v>33</v>
      </c>
    </row>
    <row r="4" spans="1:17" ht="12.75">
      <c r="A4" t="s">
        <v>34</v>
      </c>
      <c r="B4">
        <v>266</v>
      </c>
      <c r="C4">
        <v>92307</v>
      </c>
      <c r="D4">
        <v>3.1841137465</v>
      </c>
      <c r="E4">
        <v>2.8029664684</v>
      </c>
      <c r="F4">
        <v>3.6170894175</v>
      </c>
      <c r="G4">
        <v>0.0031393361</v>
      </c>
      <c r="H4">
        <v>2.8816882793</v>
      </c>
      <c r="I4">
        <v>0.1766876448</v>
      </c>
      <c r="J4">
        <v>-0.1921</v>
      </c>
      <c r="K4">
        <v>-0.319637452</v>
      </c>
      <c r="L4">
        <v>-0.064646088</v>
      </c>
      <c r="M4">
        <v>0.8251898731</v>
      </c>
      <c r="N4">
        <v>0.7264123485</v>
      </c>
      <c r="O4">
        <v>0.9373991619</v>
      </c>
      <c r="P4" t="s">
        <v>41</v>
      </c>
      <c r="Q4" t="s">
        <v>13</v>
      </c>
    </row>
    <row r="5" spans="1:17" ht="12.75">
      <c r="A5" t="s">
        <v>35</v>
      </c>
      <c r="B5">
        <v>264</v>
      </c>
      <c r="C5">
        <v>77256</v>
      </c>
      <c r="D5">
        <v>3.6097817761</v>
      </c>
      <c r="E5">
        <v>3.1763064062</v>
      </c>
      <c r="F5">
        <v>4.1024141895</v>
      </c>
      <c r="G5">
        <v>0.3070584089</v>
      </c>
      <c r="H5">
        <v>3.4172103138</v>
      </c>
      <c r="I5">
        <v>0.2103147563</v>
      </c>
      <c r="J5">
        <v>-0.0667</v>
      </c>
      <c r="K5">
        <v>-0.194596747</v>
      </c>
      <c r="L5">
        <v>0.0612598654</v>
      </c>
      <c r="M5">
        <v>0.9355053251</v>
      </c>
      <c r="N5">
        <v>0.8231665351</v>
      </c>
      <c r="O5">
        <v>1.0631751608</v>
      </c>
      <c r="P5" t="s">
        <v>13</v>
      </c>
      <c r="Q5" t="s">
        <v>13</v>
      </c>
    </row>
    <row r="6" spans="1:17" ht="12.75">
      <c r="A6" t="s">
        <v>36</v>
      </c>
      <c r="B6">
        <v>126</v>
      </c>
      <c r="C6">
        <v>37034</v>
      </c>
      <c r="D6">
        <v>3.7362947526</v>
      </c>
      <c r="E6">
        <v>3.1216617682</v>
      </c>
      <c r="F6">
        <v>4.4719445971</v>
      </c>
      <c r="G6">
        <v>0.7253052422</v>
      </c>
      <c r="H6">
        <v>3.4022789869</v>
      </c>
      <c r="I6">
        <v>0.3030991025</v>
      </c>
      <c r="J6">
        <v>-0.0322</v>
      </c>
      <c r="K6">
        <v>-0.211950284</v>
      </c>
      <c r="L6">
        <v>0.1475075852</v>
      </c>
      <c r="M6">
        <v>0.9682922277</v>
      </c>
      <c r="N6">
        <v>0.8090049174</v>
      </c>
      <c r="O6">
        <v>1.1589420757</v>
      </c>
      <c r="P6" t="s">
        <v>13</v>
      </c>
      <c r="Q6" t="s">
        <v>13</v>
      </c>
    </row>
    <row r="7" spans="1:17" ht="12.75">
      <c r="A7" t="s">
        <v>37</v>
      </c>
      <c r="B7">
        <v>882</v>
      </c>
      <c r="C7">
        <v>292738</v>
      </c>
      <c r="D7">
        <v>3.8929558565</v>
      </c>
      <c r="E7">
        <v>3.5989215188</v>
      </c>
      <c r="F7">
        <v>4.2110129996</v>
      </c>
      <c r="G7">
        <v>0.8251383203</v>
      </c>
      <c r="H7">
        <v>3.0129330664</v>
      </c>
      <c r="I7">
        <v>0.1014507335</v>
      </c>
      <c r="J7">
        <v>0.0089</v>
      </c>
      <c r="K7">
        <v>-0.069681539</v>
      </c>
      <c r="L7">
        <v>0.0873874745</v>
      </c>
      <c r="M7">
        <v>1.0088922711</v>
      </c>
      <c r="N7">
        <v>0.9326907981</v>
      </c>
      <c r="O7">
        <v>1.0913194563</v>
      </c>
      <c r="P7" t="s">
        <v>13</v>
      </c>
      <c r="Q7" t="s">
        <v>13</v>
      </c>
    </row>
    <row r="8" spans="1:17" ht="12.75">
      <c r="A8" t="s">
        <v>38</v>
      </c>
      <c r="B8">
        <v>262</v>
      </c>
      <c r="C8">
        <v>80309</v>
      </c>
      <c r="D8">
        <v>3.9247049799</v>
      </c>
      <c r="E8">
        <v>3.4519312773</v>
      </c>
      <c r="F8">
        <v>4.4622293847</v>
      </c>
      <c r="G8">
        <v>0.7954749242</v>
      </c>
      <c r="H8">
        <v>3.2623989839</v>
      </c>
      <c r="I8">
        <v>0.2015516823</v>
      </c>
      <c r="J8">
        <v>0.017</v>
      </c>
      <c r="K8">
        <v>-0.111381897</v>
      </c>
      <c r="L8">
        <v>0.1453327415</v>
      </c>
      <c r="M8">
        <v>1.0171203236</v>
      </c>
      <c r="N8">
        <v>0.89459704</v>
      </c>
      <c r="O8">
        <v>1.1564242966</v>
      </c>
      <c r="P8" t="s">
        <v>13</v>
      </c>
      <c r="Q8" t="s">
        <v>13</v>
      </c>
    </row>
    <row r="9" spans="1:17" ht="12.75">
      <c r="A9" t="s">
        <v>39</v>
      </c>
      <c r="B9">
        <v>203</v>
      </c>
      <c r="C9">
        <v>60937</v>
      </c>
      <c r="D9">
        <v>4.4561883055</v>
      </c>
      <c r="E9">
        <v>3.8585523846</v>
      </c>
      <c r="F9">
        <v>5.146389691</v>
      </c>
      <c r="G9">
        <v>0.0500376833</v>
      </c>
      <c r="H9">
        <v>3.3313093851</v>
      </c>
      <c r="I9">
        <v>0.2338120821</v>
      </c>
      <c r="J9">
        <v>0.144</v>
      </c>
      <c r="K9">
        <v>-2.3678E-05</v>
      </c>
      <c r="L9">
        <v>0.2879796763</v>
      </c>
      <c r="M9">
        <v>1.1548587001</v>
      </c>
      <c r="N9">
        <v>0.9999763218</v>
      </c>
      <c r="O9">
        <v>1.3337301975</v>
      </c>
      <c r="P9" t="s">
        <v>13</v>
      </c>
      <c r="Q9" t="s">
        <v>13</v>
      </c>
    </row>
    <row r="10" spans="1:17" ht="12.75">
      <c r="A10" t="s">
        <v>40</v>
      </c>
      <c r="B10">
        <v>137</v>
      </c>
      <c r="C10">
        <v>42189</v>
      </c>
      <c r="D10">
        <v>5.4117552892</v>
      </c>
      <c r="E10">
        <v>4.5529829428</v>
      </c>
      <c r="F10">
        <v>6.4325071449</v>
      </c>
      <c r="G10">
        <v>0.0001246217</v>
      </c>
      <c r="H10">
        <v>3.2472919481</v>
      </c>
      <c r="I10">
        <v>0.2774348743</v>
      </c>
      <c r="J10">
        <v>0.3383</v>
      </c>
      <c r="K10">
        <v>0.1654668483</v>
      </c>
      <c r="L10">
        <v>0.5110486142</v>
      </c>
      <c r="M10">
        <v>1.4025019254</v>
      </c>
      <c r="N10">
        <v>1.1799438449</v>
      </c>
      <c r="O10">
        <v>1.6670383589</v>
      </c>
      <c r="P10" t="s">
        <v>41</v>
      </c>
      <c r="Q10" t="s">
        <v>13</v>
      </c>
    </row>
    <row r="11" spans="1:17" ht="12.75">
      <c r="A11" t="s">
        <v>1</v>
      </c>
      <c r="B11">
        <v>2140</v>
      </c>
      <c r="C11">
        <v>682770</v>
      </c>
      <c r="D11">
        <v>3.8586437502</v>
      </c>
      <c r="E11" t="s">
        <v>13</v>
      </c>
      <c r="F11" t="s">
        <v>13</v>
      </c>
      <c r="G11" t="s">
        <v>13</v>
      </c>
      <c r="H11">
        <v>3.1342911962</v>
      </c>
      <c r="I11">
        <v>0.0677536125</v>
      </c>
      <c r="J11" t="s">
        <v>13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t="s">
        <v>13</v>
      </c>
      <c r="Q11" t="s">
        <v>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2008-06-05T14:18:58Z</cp:lastPrinted>
  <dcterms:created xsi:type="dcterms:W3CDTF">2006-01-23T20:42:54Z</dcterms:created>
  <dcterms:modified xsi:type="dcterms:W3CDTF">2010-05-05T18:37:39Z</dcterms:modified>
  <cp:category/>
  <cp:version/>
  <cp:contentType/>
  <cp:contentStatus/>
</cp:coreProperties>
</file>