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<sst xmlns="http://schemas.openxmlformats.org/spreadsheetml/2006/main" count="380" uniqueCount="157">
  <si>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</si>
  <si>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</si>
  <si>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</si>
  <si>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</si>
  <si>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</si>
  <si>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</si>
  <si>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</si>
  <si>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</si>
  <si>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</si>
  <si>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</si>
  <si>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</si>
  <si>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</si>
  <si>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</si>
  <si>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</si>
  <si>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</si>
  <si>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</si>
  <si>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</si>
  <si>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</si>
  <si>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</si>
  <si>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</si>
  <si>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</si>
  <si>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</si>
  <si>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</si>
  <si>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</si>
  <si>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</si>
  <si>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</si>
  <si>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</si>
  <si>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</si>
  <si>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</si>
  <si>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</si>
  <si>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</si>
  <si>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</si>
  <si>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</si>
  <si>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</si>
  <si>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</si>
  <si>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</si>
  <si>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</si>
  <si>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</si>
  <si>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</si>
  <si>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</si>
  <si>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</si>
  <si>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</si>
  <si>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</si>
  <si>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</si>
  <si>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</si>
  <si>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</si>
  <si>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</si>
  <si>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</si>
  <si>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</si>
  <si>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</si>
  <si>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</si>
  <si>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</si>
  <si>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</si>
  <si>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</si>
  <si>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</si>
  <si>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</si>
  <si>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</si>
  <si>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</si>
  <si>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</si>
  <si>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</si>
  <si>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</si>
  <si>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</si>
  <si>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</si>
  <si>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</si>
  <si>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</si>
  <si>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</si>
  <si>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</si>
  <si>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</si>
  <si>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</si>
  <si>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</si>
  <si>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</si>
  <si>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</si>
  <si>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</si>
  <si>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</si>
  <si>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</si>
  <si>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</si>
  <si>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</si>
  <si>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</si>
  <si>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</si>
  <si>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</si>
  <si>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</si>
  <si>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</si>
  <si>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</si>
  <si>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</si>
  <si>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</si>
  <si>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</si>
  <si>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</si>
  <si>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</si>
  <si>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</si>
  <si>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</si>
  <si>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</si>
  <si>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</si>
  <si>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</si>
  <si>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</si>
  <si>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</si>
  <si>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</si>
  <si>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</si>
  <si>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</si>
  <si>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</si>
  <si>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</si>
  <si>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</si>
  <si>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</si>
  <si>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</si>
  <si>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</si>
  <si>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</si>
  <si>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</si>
  <si>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</si>
  <si>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</si>
  <si>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</si>
  <si>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</si>
  <si>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</si>
  <si>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</si>
  <si>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</si>
  <si>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</si>
  <si>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</si>
  <si>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</si>
  <si>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</si>
  <si>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</si>
  <si>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</si>
  <si>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</si>
  <si>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</si>
  <si>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</si>
  <si>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</si>
  <si>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</si>
  <si>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</si>
  <si>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</si>
  <si>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</si>
  <si>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</si>
  <si>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</si>
  <si>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</si>
  <si>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</si>
  <si>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</si>
  <si>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</si>
  <si>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</si>
  <si>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</si>
  <si>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</si>
  <si>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</si>
  <si>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</si>
  <si>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*differences tested  @ .05</t>
  </si>
  <si>
    <t>*comparisons to MB avg tested @ .01</t>
  </si>
  <si>
    <t>WL Wpg Most Healthy</t>
  </si>
  <si>
    <t>WA Wpg Avg Health</t>
  </si>
  <si>
    <t>WH Wpg Least Healthy</t>
  </si>
  <si>
    <t>Wpg Least Healthy</t>
  </si>
  <si>
    <t>Wpg Most Healthy</t>
  </si>
  <si>
    <t>Wpg Avg Health</t>
  </si>
  <si>
    <t>Winnipeg Aggregate Area</t>
  </si>
  <si>
    <t>Crude and Adjusted Stroke Rates by RHA, 2002/03-2006/07, per 1000 age 40+</t>
  </si>
  <si>
    <t>Crude and Adjusted Stroke Rates by Metis Region, 2002/03-2006/07, per 1000 Metis age 40+</t>
  </si>
  <si>
    <t>Stroke, 2002/03-2006/07</t>
  </si>
  <si>
    <t>Stoke, 2002/03-2006/07</t>
  </si>
  <si>
    <t>Stroke</t>
  </si>
  <si>
    <t>Wpg Average Health</t>
  </si>
  <si>
    <t>Metis_rate_ratio</t>
  </si>
  <si>
    <t>Other_rate_ratio</t>
  </si>
  <si>
    <t>Source: MCHP/MMF, 2010</t>
  </si>
  <si>
    <t>Appendix Table 2.19: Stroke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</si>
</sst>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925"/>
          <c:w val="0.93025"/>
          <c:h val="0.7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(o,d)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(d)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3.5937734071</c:v>
                </c:pt>
                <c:pt idx="1">
                  <c:v>3.5937734071</c:v>
                </c:pt>
                <c:pt idx="2">
                  <c:v>3.5937734071</c:v>
                </c:pt>
                <c:pt idx="3">
                  <c:v>3.5937734071</c:v>
                </c:pt>
                <c:pt idx="4">
                  <c:v>3.5937734071</c:v>
                </c:pt>
                <c:pt idx="5">
                  <c:v>3.5937734071</c:v>
                </c:pt>
                <c:pt idx="6">
                  <c:v>3.5937734071</c:v>
                </c:pt>
                <c:pt idx="7">
                  <c:v>3.5937734071</c:v>
                </c:pt>
                <c:pt idx="8">
                  <c:v>3.5937734071</c:v>
                </c:pt>
                <c:pt idx="9">
                  <c:v>3.5937734071</c:v>
                </c:pt>
                <c:pt idx="10">
                  <c:v>3.5937734071</c:v>
                </c:pt>
                <c:pt idx="12">
                  <c:v>3.5937734071</c:v>
                </c:pt>
                <c:pt idx="13">
                  <c:v>3.5937734071</c:v>
                </c:pt>
                <c:pt idx="14">
                  <c:v>3.5937734071</c:v>
                </c:pt>
                <c:pt idx="15">
                  <c:v>3.5937734071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(o,d)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(d)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3.3067153988</c:v>
                </c:pt>
                <c:pt idx="1">
                  <c:v>3.426246541</c:v>
                </c:pt>
                <c:pt idx="2">
                  <c:v>4.6901962294</c:v>
                </c:pt>
                <c:pt idx="3">
                  <c:v>5.3425862867</c:v>
                </c:pt>
                <c:pt idx="4">
                  <c:v>3.4772012871</c:v>
                </c:pt>
                <c:pt idx="5">
                  <c:v>3.1382219845</c:v>
                </c:pt>
                <c:pt idx="6">
                  <c:v>3.017119827</c:v>
                </c:pt>
                <c:pt idx="7">
                  <c:v>3.9102092499</c:v>
                </c:pt>
                <c:pt idx="8">
                  <c:v>0</c:v>
                </c:pt>
                <c:pt idx="9">
                  <c:v>4.0470628041</c:v>
                </c:pt>
                <c:pt idx="10">
                  <c:v>5.7703760672</c:v>
                </c:pt>
                <c:pt idx="12">
                  <c:v>3.6202509469</c:v>
                </c:pt>
                <c:pt idx="13">
                  <c:v>3.3758879516</c:v>
                </c:pt>
                <c:pt idx="14">
                  <c:v>4.5939333946</c:v>
                </c:pt>
                <c:pt idx="15">
                  <c:v>3.5937734071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(o,d)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(d)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2.7472368669</c:v>
                </c:pt>
                <c:pt idx="1">
                  <c:v>2.806493778</c:v>
                </c:pt>
                <c:pt idx="2">
                  <c:v>2.7581428425</c:v>
                </c:pt>
                <c:pt idx="3">
                  <c:v>2.0484375582</c:v>
                </c:pt>
                <c:pt idx="4">
                  <c:v>2.6783286656</c:v>
                </c:pt>
                <c:pt idx="5">
                  <c:v>3.3087631495</c:v>
                </c:pt>
                <c:pt idx="6">
                  <c:v>3.6556829852</c:v>
                </c:pt>
                <c:pt idx="7">
                  <c:v>3.854979271</c:v>
                </c:pt>
                <c:pt idx="8">
                  <c:v>0</c:v>
                </c:pt>
                <c:pt idx="9">
                  <c:v>3.0024627928</c:v>
                </c:pt>
                <c:pt idx="10">
                  <c:v>7.7380232914</c:v>
                </c:pt>
                <c:pt idx="12">
                  <c:v>2.77572816</c:v>
                </c:pt>
                <c:pt idx="13">
                  <c:v>3.5735709464</c:v>
                </c:pt>
                <c:pt idx="14">
                  <c:v>5.1002117281</c:v>
                </c:pt>
                <c:pt idx="15">
                  <c:v>2.8511358633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(o,d)</c:v>
                </c:pt>
                <c:pt idx="5">
                  <c:v>Interlake (o)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(d)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2.8511358633</c:v>
                </c:pt>
                <c:pt idx="1">
                  <c:v>2.8511358633</c:v>
                </c:pt>
                <c:pt idx="2">
                  <c:v>2.8511358633</c:v>
                </c:pt>
                <c:pt idx="3">
                  <c:v>2.8511358633</c:v>
                </c:pt>
                <c:pt idx="4">
                  <c:v>2.8511358633</c:v>
                </c:pt>
                <c:pt idx="5">
                  <c:v>2.8511358633</c:v>
                </c:pt>
                <c:pt idx="6">
                  <c:v>2.8511358633</c:v>
                </c:pt>
                <c:pt idx="7">
                  <c:v>2.8511358633</c:v>
                </c:pt>
                <c:pt idx="8">
                  <c:v>2.8511358633</c:v>
                </c:pt>
                <c:pt idx="9">
                  <c:v>2.8511358633</c:v>
                </c:pt>
                <c:pt idx="10">
                  <c:v>2.8511358633</c:v>
                </c:pt>
                <c:pt idx="12">
                  <c:v>2.8511358633</c:v>
                </c:pt>
                <c:pt idx="13">
                  <c:v>2.8511358633</c:v>
                </c:pt>
                <c:pt idx="14">
                  <c:v>2.8511358633</c:v>
                </c:pt>
                <c:pt idx="15">
                  <c:v>2.8511358633</c:v>
                </c:pt>
              </c:numCache>
            </c:numRef>
          </c:val>
        </c:ser>
        <c:gapWidth val="0"/>
        <c:axId val="20558233"/>
        <c:axId val="50806370"/>
      </c:barChart>
      <c:catAx>
        <c:axId val="205582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55823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5"/>
          <c:y val="0.26975"/>
          <c:w val="0.31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095"/>
          <c:w val="0.918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(o,d)</c:v>
                </c:pt>
                <c:pt idx="1">
                  <c:v>Wpg Average Health (o)</c:v>
                </c:pt>
                <c:pt idx="2">
                  <c:v>Wpg Least Healthy (d)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data'!$H$20:$H$23,'m vs o graph data'!$H$8,'m vs o graph data'!$H$19)</c:f>
              <c:numCache>
                <c:ptCount val="6"/>
                <c:pt idx="0">
                  <c:v>3.5937734071</c:v>
                </c:pt>
                <c:pt idx="1">
                  <c:v>3.5937734071</c:v>
                </c:pt>
                <c:pt idx="2">
                  <c:v>3.5937734071</c:v>
                </c:pt>
                <c:pt idx="4">
                  <c:v>3.5937734071</c:v>
                </c:pt>
                <c:pt idx="5">
                  <c:v>3.5937734071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(o,d)</c:v>
                </c:pt>
                <c:pt idx="1">
                  <c:v>Wpg Average Health (o)</c:v>
                </c:pt>
                <c:pt idx="2">
                  <c:v>Wpg Least Healthy (d)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data'!$I$20:$I$23,'m vs o graph data'!$I$8,'m vs o graph data'!$I$19)</c:f>
              <c:numCache>
                <c:ptCount val="6"/>
                <c:pt idx="0">
                  <c:v>3.6265978213</c:v>
                </c:pt>
                <c:pt idx="1">
                  <c:v>2.5426844954</c:v>
                </c:pt>
                <c:pt idx="2">
                  <c:v>3.8718786436</c:v>
                </c:pt>
                <c:pt idx="4">
                  <c:v>3.4772012871</c:v>
                </c:pt>
                <c:pt idx="5">
                  <c:v>3.5937734071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(o,d)</c:v>
                </c:pt>
                <c:pt idx="1">
                  <c:v>Wpg Average Health (o)</c:v>
                </c:pt>
                <c:pt idx="2">
                  <c:v>Wpg Least Healthy (d)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data'!$J$20:$J$23,'m vs o graph data'!$J$8,'m vs o graph data'!$J$19)</c:f>
              <c:numCache>
                <c:ptCount val="6"/>
                <c:pt idx="0">
                  <c:v>2.6228986856</c:v>
                </c:pt>
                <c:pt idx="1">
                  <c:v>2.5207849055</c:v>
                </c:pt>
                <c:pt idx="2">
                  <c:v>2.8912692747</c:v>
                </c:pt>
                <c:pt idx="4">
                  <c:v>2.6783286656</c:v>
                </c:pt>
                <c:pt idx="5">
                  <c:v>2.8511358633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(o,d)</c:v>
                </c:pt>
                <c:pt idx="1">
                  <c:v>Wpg Average Health (o)</c:v>
                </c:pt>
                <c:pt idx="2">
                  <c:v>Wpg Least Healthy (d)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data'!$K$20:$K$23,'m vs o graph data'!$K$8,'m vs o graph data'!$K$19)</c:f>
              <c:numCache>
                <c:ptCount val="6"/>
                <c:pt idx="0">
                  <c:v>2.8511358633</c:v>
                </c:pt>
                <c:pt idx="1">
                  <c:v>2.8511358633</c:v>
                </c:pt>
                <c:pt idx="2">
                  <c:v>2.8511358633</c:v>
                </c:pt>
                <c:pt idx="4">
                  <c:v>2.8511358633</c:v>
                </c:pt>
                <c:pt idx="5">
                  <c:v>2.8511358633</c:v>
                </c:pt>
              </c:numCache>
            </c:numRef>
          </c:val>
        </c:ser>
        <c:axId val="54604147"/>
        <c:axId val="21675276"/>
      </c:barChart>
      <c:catAx>
        <c:axId val="546041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ax val="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60414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492"/>
          <c:w val="0.3067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3.5965447645</c:v>
                </c:pt>
                <c:pt idx="1">
                  <c:v>3.5965447645</c:v>
                </c:pt>
                <c:pt idx="2">
                  <c:v>3.5965447645</c:v>
                </c:pt>
                <c:pt idx="3">
                  <c:v>3.5965447645</c:v>
                </c:pt>
                <c:pt idx="4">
                  <c:v>3.5965447645</c:v>
                </c:pt>
                <c:pt idx="5">
                  <c:v>3.5965447645</c:v>
                </c:pt>
                <c:pt idx="6">
                  <c:v>3.5965447645</c:v>
                </c:pt>
                <c:pt idx="8">
                  <c:v>3.5965447645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3.1592446169</c:v>
                </c:pt>
                <c:pt idx="1">
                  <c:v>3.178509394</c:v>
                </c:pt>
                <c:pt idx="2">
                  <c:v>3.428315221</c:v>
                </c:pt>
                <c:pt idx="3">
                  <c:v>3.4798932502</c:v>
                </c:pt>
                <c:pt idx="4">
                  <c:v>4.1237867581</c:v>
                </c:pt>
                <c:pt idx="5">
                  <c:v>4.4908042748</c:v>
                </c:pt>
                <c:pt idx="6">
                  <c:v>5.3232959998</c:v>
                </c:pt>
                <c:pt idx="8">
                  <c:v>3.5965447645</c:v>
                </c:pt>
              </c:numCache>
            </c:numRef>
          </c:val>
        </c:ser>
        <c:axId val="60859757"/>
        <c:axId val="10866902"/>
      </c:barChart>
      <c:catAx>
        <c:axId val="608597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85975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9"/>
          <c:w val="0.8965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3.5937734071</c:v>
                </c:pt>
                <c:pt idx="1">
                  <c:v>3.5937734071</c:v>
                </c:pt>
                <c:pt idx="2">
                  <c:v>3.5937734071</c:v>
                </c:pt>
                <c:pt idx="3">
                  <c:v>3.5937734071</c:v>
                </c:pt>
                <c:pt idx="4">
                  <c:v>3.5937734071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3.6202509469</c:v>
                </c:pt>
                <c:pt idx="1">
                  <c:v>3.3758879516</c:v>
                </c:pt>
                <c:pt idx="2">
                  <c:v>4.5939333946</c:v>
                </c:pt>
                <c:pt idx="3">
                  <c:v>3.4772012871</c:v>
                </c:pt>
                <c:pt idx="4">
                  <c:v>3.5937734071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2.77572816</c:v>
                </c:pt>
                <c:pt idx="1">
                  <c:v>3.5735709464</c:v>
                </c:pt>
                <c:pt idx="2">
                  <c:v>5.1002117281</c:v>
                </c:pt>
                <c:pt idx="3">
                  <c:v>2.6783286656</c:v>
                </c:pt>
                <c:pt idx="4">
                  <c:v>2.8511358633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2.8511358633</c:v>
                </c:pt>
                <c:pt idx="1">
                  <c:v>2.8511358633</c:v>
                </c:pt>
                <c:pt idx="2">
                  <c:v>2.8511358633</c:v>
                </c:pt>
                <c:pt idx="3">
                  <c:v>2.8511358633</c:v>
                </c:pt>
                <c:pt idx="4">
                  <c:v>2.8511358633</c:v>
                </c:pt>
              </c:numCache>
            </c:numRef>
          </c:val>
        </c:ser>
        <c:axId val="30693255"/>
        <c:axId val="7803840"/>
      </c:barChart>
      <c:catAx>
        <c:axId val="306932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  <c:max val="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069325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55"/>
          <c:y val="0.2355"/>
          <c:w val="0.330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0.874</cdr:y>
    </cdr:from>
    <cdr:to>
      <cdr:x>0.99775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962400"/>
          <a:ext cx="5372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0.759</cdr:x>
      <cdr:y>0.968</cdr:y>
    </cdr:from>
    <cdr:to>
      <cdr:x>0.99675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33875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0.99675</cdr:x>
      <cdr:y>0.081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5.10.1: Stroke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 or hospitalization for stroke per 1,000 residents aged 40+ years</a:t>
          </a:r>
        </a:p>
      </cdr:txBody>
    </cdr:sp>
  </cdr:relSizeAnchor>
  <cdr:relSizeAnchor xmlns:cdr="http://schemas.openxmlformats.org/drawingml/2006/chartDrawing">
    <cdr:from>
      <cdr:x>0.95375</cdr:x>
      <cdr:y>0.5465</cdr:y>
    </cdr:from>
    <cdr:to>
      <cdr:x>0.998</cdr:x>
      <cdr:y>0.58275</cdr:y>
    </cdr:to>
    <cdr:sp>
      <cdr:nvSpPr>
        <cdr:cNvPr id="4" name="Text Box 8"/>
        <cdr:cNvSpPr txBox="1">
          <a:spLocks noChangeArrowheads="1"/>
        </cdr:cNvSpPr>
      </cdr:nvSpPr>
      <cdr:spPr>
        <a:xfrm>
          <a:off x="5448300" y="2476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7.7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0.99875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61925"/>
          <a:ext cx="5705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5.10.3: Stroke Rate by Winnipeg Aggregate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 or hospitalization for stroke, per 1,000 residents aged 40+ years</a:t>
          </a:r>
        </a:p>
      </cdr:txBody>
    </cdr:sp>
  </cdr:relSizeAnchor>
  <cdr:relSizeAnchor xmlns:cdr="http://schemas.openxmlformats.org/drawingml/2006/chartDrawing">
    <cdr:from>
      <cdr:x>0.06275</cdr:x>
      <cdr:y>0.8845</cdr:y>
    </cdr:from>
    <cdr:to>
      <cdr:x>0.97875</cdr:x>
      <cdr:y>0.97675</cdr:y>
    </cdr:to>
    <cdr:sp>
      <cdr:nvSpPr>
        <cdr:cNvPr id="2" name="Text Box 9"/>
        <cdr:cNvSpPr txBox="1">
          <a:spLocks noChangeArrowheads="1"/>
        </cdr:cNvSpPr>
      </cdr:nvSpPr>
      <cdr:spPr>
        <a:xfrm>
          <a:off x="352425" y="4819650"/>
          <a:ext cx="5238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0.95475</cdr:x>
      <cdr:y>0.65975</cdr:y>
    </cdr:from>
    <cdr:to>
      <cdr:x>0.99875</cdr:x>
      <cdr:y>0.69575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48300" y="360045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0.97325</cdr:y>
    </cdr:from>
    <cdr:to>
      <cdr:x>0.998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43400" y="53054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0.88325</cdr:y>
    </cdr:from>
    <cdr:to>
      <cdr:x>0.99825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0.997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5.10.2: Stroke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 or hospitalization for stroke, per 1,000 Metis residents aged 40+ years</a:t>
          </a:r>
        </a:p>
      </cdr:txBody>
    </cdr:sp>
  </cdr:relSizeAnchor>
  <cdr:relSizeAnchor xmlns:cdr="http://schemas.openxmlformats.org/drawingml/2006/chartDrawing">
    <cdr:from>
      <cdr:x>0.7495</cdr:x>
      <cdr:y>0.968</cdr:y>
    </cdr:from>
    <cdr:to>
      <cdr:x>0.986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76725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</cdr:y>
    </cdr:from>
    <cdr:to>
      <cdr:x>1</cdr:x>
      <cdr:y>0.09825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Stroke Rate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 or hospitalization for stroke, per 1,000 residents aged 40+ years</a:t>
          </a:r>
        </a:p>
      </cdr:txBody>
    </cdr:sp>
  </cdr:relSizeAnchor>
  <cdr:relSizeAnchor xmlns:cdr="http://schemas.openxmlformats.org/drawingml/2006/chartDrawing">
    <cdr:from>
      <cdr:x>0.729</cdr:x>
      <cdr:y>0.9485</cdr:y>
    </cdr:from>
    <cdr:to>
      <cdr:x>0.9675</cdr:x>
      <cdr:y>0.9805</cdr:y>
    </cdr:to>
    <cdr:sp>
      <cdr:nvSpPr>
        <cdr:cNvPr id="2" name="mchp"/>
        <cdr:cNvSpPr txBox="1">
          <a:spLocks noChangeArrowheads="1"/>
        </cdr:cNvSpPr>
      </cdr:nvSpPr>
      <cdr:spPr>
        <a:xfrm>
          <a:off x="4162425" y="4305300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156</v>
      </c>
      <c r="B1" s="14"/>
      <c r="C1" s="14"/>
      <c r="D1" s="14"/>
      <c r="E1" s="14"/>
    </row>
    <row r="2" spans="1:15" ht="13.5" thickBot="1">
      <c r="A2" s="75" t="s">
        <v>137</v>
      </c>
      <c r="B2" s="85" t="s">
        <v>149</v>
      </c>
      <c r="C2" s="85"/>
      <c r="D2" s="85"/>
      <c r="E2" s="79"/>
      <c r="G2" s="82" t="s">
        <v>146</v>
      </c>
      <c r="H2" s="85" t="s">
        <v>149</v>
      </c>
      <c r="I2" s="85"/>
      <c r="J2" s="85"/>
      <c r="K2" s="79"/>
      <c r="M2" s="75" t="s">
        <v>136</v>
      </c>
      <c r="N2" s="78" t="s">
        <v>150</v>
      </c>
      <c r="O2" s="79"/>
    </row>
    <row r="3" spans="1:15" ht="12.75">
      <c r="A3" s="76"/>
      <c r="B3" s="15" t="s">
        <v>19</v>
      </c>
      <c r="C3" s="16" t="s">
        <v>41</v>
      </c>
      <c r="D3" s="17" t="s">
        <v>19</v>
      </c>
      <c r="E3" s="22" t="s">
        <v>41</v>
      </c>
      <c r="G3" s="83"/>
      <c r="H3" s="15" t="s">
        <v>19</v>
      </c>
      <c r="I3" s="16" t="s">
        <v>41</v>
      </c>
      <c r="J3" s="17" t="s">
        <v>19</v>
      </c>
      <c r="K3" s="22" t="s">
        <v>41</v>
      </c>
      <c r="M3" s="76"/>
      <c r="N3" s="15" t="s">
        <v>19</v>
      </c>
      <c r="O3" s="55" t="s">
        <v>41</v>
      </c>
    </row>
    <row r="4" spans="1:15" ht="12.75">
      <c r="A4" s="76"/>
      <c r="B4" s="15" t="s">
        <v>20</v>
      </c>
      <c r="C4" s="16" t="s">
        <v>42</v>
      </c>
      <c r="D4" s="17" t="s">
        <v>20</v>
      </c>
      <c r="E4" s="35" t="s">
        <v>42</v>
      </c>
      <c r="G4" s="83"/>
      <c r="H4" s="15" t="s">
        <v>20</v>
      </c>
      <c r="I4" s="16" t="s">
        <v>42</v>
      </c>
      <c r="J4" s="17" t="s">
        <v>20</v>
      </c>
      <c r="K4" s="35" t="s">
        <v>42</v>
      </c>
      <c r="M4" s="76"/>
      <c r="N4" s="15" t="s">
        <v>20</v>
      </c>
      <c r="O4" s="55" t="s">
        <v>42</v>
      </c>
    </row>
    <row r="5" spans="1:15" ht="12.75">
      <c r="A5" s="76"/>
      <c r="B5" s="18" t="s">
        <v>21</v>
      </c>
      <c r="C5" s="19" t="s">
        <v>36</v>
      </c>
      <c r="D5" s="20" t="s">
        <v>21</v>
      </c>
      <c r="E5" s="36" t="s">
        <v>36</v>
      </c>
      <c r="G5" s="83"/>
      <c r="H5" s="18" t="s">
        <v>21</v>
      </c>
      <c r="I5" s="19" t="s">
        <v>36</v>
      </c>
      <c r="J5" s="20" t="s">
        <v>21</v>
      </c>
      <c r="K5" s="36" t="s">
        <v>36</v>
      </c>
      <c r="M5" s="76"/>
      <c r="N5" s="18" t="s">
        <v>21</v>
      </c>
      <c r="O5" s="56" t="s">
        <v>36</v>
      </c>
    </row>
    <row r="6" spans="1:15" ht="13.5" thickBot="1">
      <c r="A6" s="77"/>
      <c r="B6" s="86" t="s">
        <v>128</v>
      </c>
      <c r="C6" s="87"/>
      <c r="D6" s="88" t="s">
        <v>129</v>
      </c>
      <c r="E6" s="81"/>
      <c r="G6" s="84"/>
      <c r="H6" s="86" t="s">
        <v>128</v>
      </c>
      <c r="I6" s="87"/>
      <c r="J6" s="88" t="s">
        <v>129</v>
      </c>
      <c r="K6" s="81"/>
      <c r="M6" s="77"/>
      <c r="N6" s="80" t="s">
        <v>130</v>
      </c>
      <c r="O6" s="81"/>
    </row>
    <row r="7" spans="1:15" ht="12.75">
      <c r="A7" s="27" t="s">
        <v>22</v>
      </c>
      <c r="B7" s="40">
        <f>'m vs o orig data'!B4/5</f>
        <v>5.2</v>
      </c>
      <c r="C7" s="60">
        <f>'m vs o orig data'!H4</f>
        <v>2.244862718</v>
      </c>
      <c r="D7" s="44">
        <f>'m vs o orig data'!P4/5</f>
        <v>51.6</v>
      </c>
      <c r="E7" s="53">
        <f>'m vs o orig data'!V4</f>
        <v>2.3920117932</v>
      </c>
      <c r="G7" s="28" t="s">
        <v>144</v>
      </c>
      <c r="H7" s="41">
        <f>'m vs o orig data'!B19/5</f>
        <v>9.4</v>
      </c>
      <c r="I7" s="60">
        <f>'m vs o orig data'!H19</f>
        <v>2.0911194163</v>
      </c>
      <c r="J7" s="44">
        <f>'m vs o orig data'!P19/5</f>
        <v>378</v>
      </c>
      <c r="K7" s="53">
        <f>'m vs o orig data'!V19</f>
        <v>2.4097890988</v>
      </c>
      <c r="M7" s="29" t="s">
        <v>131</v>
      </c>
      <c r="N7" s="40">
        <f>'m region orig data'!B4/5</f>
        <v>8.4</v>
      </c>
      <c r="O7" s="57">
        <f>'m region orig data'!H4</f>
        <v>2.0363636364</v>
      </c>
    </row>
    <row r="8" spans="1:15" ht="12.75">
      <c r="A8" s="29" t="s">
        <v>23</v>
      </c>
      <c r="B8" s="41">
        <f>'m vs o orig data'!B5/5</f>
        <v>4.2</v>
      </c>
      <c r="C8" s="60">
        <f>'m vs o orig data'!H5</f>
        <v>2.3614078489</v>
      </c>
      <c r="D8" s="44">
        <f>'m vs o orig data'!P5/5</f>
        <v>122.6</v>
      </c>
      <c r="E8" s="53">
        <f>'m vs o orig data'!V5</f>
        <v>2.9758292758</v>
      </c>
      <c r="G8" s="30" t="s">
        <v>145</v>
      </c>
      <c r="H8" s="41">
        <f>'m vs o orig data'!B20/5</f>
        <v>4</v>
      </c>
      <c r="I8" s="60">
        <f>'m vs o orig data'!H20</f>
        <v>1.5445208124</v>
      </c>
      <c r="J8" s="44">
        <f>'m vs o orig data'!P20/5</f>
        <v>164.4</v>
      </c>
      <c r="K8" s="53">
        <f>'m vs o orig data'!V20</f>
        <v>2.5334323694</v>
      </c>
      <c r="M8" s="29" t="s">
        <v>26</v>
      </c>
      <c r="N8" s="41">
        <f>'m region orig data'!B5/5</f>
        <v>7.6</v>
      </c>
      <c r="O8" s="57">
        <f>'m region orig data'!H5</f>
        <v>2.1468926554</v>
      </c>
    </row>
    <row r="9" spans="1:15" ht="12.75">
      <c r="A9" s="29" t="s">
        <v>24</v>
      </c>
      <c r="B9" s="41">
        <f>'m vs o orig data'!B6/5</f>
        <v>3.2</v>
      </c>
      <c r="C9" s="60">
        <f>'m vs o orig data'!H6</f>
        <v>3.8332534739</v>
      </c>
      <c r="D9" s="44">
        <f>'m vs o orig data'!P6/5</f>
        <v>125.6</v>
      </c>
      <c r="E9" s="53">
        <f>'m vs o orig data'!V6</f>
        <v>3.5687292937</v>
      </c>
      <c r="G9" s="30" t="s">
        <v>143</v>
      </c>
      <c r="H9" s="41">
        <f>'m vs o orig data'!B21/5</f>
        <v>10.6</v>
      </c>
      <c r="I9" s="60">
        <f>'m vs o orig data'!H21</f>
        <v>2.5418445159</v>
      </c>
      <c r="J9" s="44">
        <f>'m vs o orig data'!P21/5</f>
        <v>247.4</v>
      </c>
      <c r="K9" s="53">
        <f>'m vs o orig data'!V21</f>
        <v>3.1566188198</v>
      </c>
      <c r="M9" s="29" t="s">
        <v>132</v>
      </c>
      <c r="N9" s="41">
        <f>'m region orig data'!B6/5</f>
        <v>4.4</v>
      </c>
      <c r="O9" s="57">
        <f>'m region orig data'!H6</f>
        <v>2.7634719256</v>
      </c>
    </row>
    <row r="10" spans="1:15" ht="12.75">
      <c r="A10" s="29" t="s">
        <v>16</v>
      </c>
      <c r="B10" s="41">
        <f>'m vs o orig data'!B7/5</f>
        <v>1.8</v>
      </c>
      <c r="C10" s="60">
        <f>'m vs o orig data'!H7</f>
        <v>2.8836911246</v>
      </c>
      <c r="D10" s="44">
        <f>'m vs o orig data'!P7/5</f>
        <v>46.6</v>
      </c>
      <c r="E10" s="53">
        <f>'m vs o orig data'!V7</f>
        <v>2.1921159093</v>
      </c>
      <c r="G10" s="32"/>
      <c r="H10" s="42"/>
      <c r="I10" s="51"/>
      <c r="J10" s="45"/>
      <c r="K10" s="61"/>
      <c r="M10" s="29" t="s">
        <v>32</v>
      </c>
      <c r="N10" s="41">
        <f>'m region orig data'!B7/5</f>
        <v>24</v>
      </c>
      <c r="O10" s="57">
        <f>'m region orig data'!H7</f>
        <v>2.1323477148</v>
      </c>
    </row>
    <row r="11" spans="1:15" ht="13.5" thickBot="1">
      <c r="A11" s="29" t="s">
        <v>32</v>
      </c>
      <c r="B11" s="41">
        <f>'m vs o orig data'!B8/5</f>
        <v>24</v>
      </c>
      <c r="C11" s="60">
        <f>'m vs o orig data'!H8</f>
        <v>2.1323477148</v>
      </c>
      <c r="D11" s="44">
        <f>'m vs o orig data'!P8/5</f>
        <v>789.8</v>
      </c>
      <c r="E11" s="53">
        <f>'m vs o orig data'!V8</f>
        <v>2.6315491355</v>
      </c>
      <c r="G11" s="33" t="s">
        <v>32</v>
      </c>
      <c r="H11" s="43">
        <f>'m vs o orig data'!B8/5</f>
        <v>24</v>
      </c>
      <c r="I11" s="63">
        <f>'m vs o orig data'!H8</f>
        <v>2.1323477148</v>
      </c>
      <c r="J11" s="46">
        <f>'m vs o orig data'!P8/5</f>
        <v>789.8</v>
      </c>
      <c r="K11" s="62">
        <f>'m vs o orig data'!V8</f>
        <v>2.6315491355</v>
      </c>
      <c r="M11" s="29" t="s">
        <v>133</v>
      </c>
      <c r="N11" s="41">
        <f>'m region orig data'!B8/5</f>
        <v>9</v>
      </c>
      <c r="O11" s="57">
        <f>'m region orig data'!H8</f>
        <v>2.8468400076</v>
      </c>
    </row>
    <row r="12" spans="1:15" ht="12.75">
      <c r="A12" s="29" t="s">
        <v>26</v>
      </c>
      <c r="B12" s="41">
        <f>'m vs o orig data'!B9/5</f>
        <v>8.2</v>
      </c>
      <c r="C12" s="60">
        <f>'m vs o orig data'!H9</f>
        <v>2.1140558936</v>
      </c>
      <c r="D12" s="44">
        <f>'m vs o orig data'!P9/5</f>
        <v>106.4</v>
      </c>
      <c r="E12" s="53">
        <f>'m vs o orig data'!V9</f>
        <v>3.1296142692</v>
      </c>
      <c r="G12" s="21" t="s">
        <v>34</v>
      </c>
      <c r="I12" s="34"/>
      <c r="M12" s="29" t="s">
        <v>134</v>
      </c>
      <c r="N12" s="41">
        <f>'m region orig data'!B9/5</f>
        <v>5.6</v>
      </c>
      <c r="O12" s="57">
        <f>'m region orig data'!H9</f>
        <v>2.5777941447</v>
      </c>
    </row>
    <row r="13" spans="1:15" ht="12.75">
      <c r="A13" s="29" t="s">
        <v>27</v>
      </c>
      <c r="B13" s="41">
        <f>'m vs o orig data'!B10/5</f>
        <v>2.6</v>
      </c>
      <c r="C13" s="60">
        <f>'m vs o orig data'!H10</f>
        <v>1.7786290874</v>
      </c>
      <c r="D13" s="44">
        <f>'m vs o orig data'!P10/5</f>
        <v>55.4</v>
      </c>
      <c r="E13" s="53">
        <f>'m vs o orig data'!V10</f>
        <v>3.1222525305</v>
      </c>
      <c r="G13" s="74" t="s">
        <v>155</v>
      </c>
      <c r="H13" s="74"/>
      <c r="I13" s="74"/>
      <c r="J13" s="74"/>
      <c r="K13" s="74"/>
      <c r="M13" s="29" t="s">
        <v>135</v>
      </c>
      <c r="N13" s="41">
        <f>'m region orig data'!B10/5</f>
        <v>2.8</v>
      </c>
      <c r="O13" s="57">
        <f>'m region orig data'!H10</f>
        <v>2.2801302932</v>
      </c>
    </row>
    <row r="14" spans="1:15" ht="12.75">
      <c r="A14" s="29" t="s">
        <v>25</v>
      </c>
      <c r="B14" s="41">
        <f>'m vs o orig data'!B11/5</f>
        <v>6.8</v>
      </c>
      <c r="C14" s="60">
        <f>'m vs o orig data'!H11</f>
        <v>3.0370701206</v>
      </c>
      <c r="D14" s="44">
        <f>'m vs o orig data'!P11/5</f>
        <v>99.6</v>
      </c>
      <c r="E14" s="53">
        <f>'m vs o orig data'!V11</f>
        <v>5.1727898788</v>
      </c>
      <c r="M14" s="31"/>
      <c r="N14" s="42"/>
      <c r="O14" s="59"/>
    </row>
    <row r="15" spans="1:15" ht="13.5" thickBot="1">
      <c r="A15" s="29" t="s">
        <v>28</v>
      </c>
      <c r="B15" s="41">
        <f>'m vs o orig data'!B12/5</f>
        <v>0</v>
      </c>
      <c r="C15" s="60">
        <f>'m vs o orig data'!H12</f>
        <v>0</v>
      </c>
      <c r="D15" s="44">
        <f>'m vs o orig data'!P12/5</f>
        <v>0</v>
      </c>
      <c r="E15" s="53">
        <f>'m vs o orig data'!V12</f>
        <v>0</v>
      </c>
      <c r="G15" s="70"/>
      <c r="H15" s="64"/>
      <c r="I15" s="64"/>
      <c r="M15" s="33" t="s">
        <v>33</v>
      </c>
      <c r="N15" s="43">
        <f>'m region orig data'!B11/5</f>
        <v>61.8</v>
      </c>
      <c r="O15" s="58">
        <f>'m region orig data'!H11</f>
        <v>2.2826159222</v>
      </c>
    </row>
    <row r="16" spans="1:15" ht="12.75">
      <c r="A16" s="29" t="s">
        <v>29</v>
      </c>
      <c r="B16" s="41">
        <f>'m vs o orig data'!B13/5</f>
        <v>3</v>
      </c>
      <c r="C16" s="60">
        <f>'m vs o orig data'!H13</f>
        <v>2.0553576322</v>
      </c>
      <c r="D16" s="44">
        <f>'m vs o orig data'!P13/5</f>
        <v>17.6</v>
      </c>
      <c r="E16" s="53">
        <f>'m vs o orig data'!V13</f>
        <v>2.1667405328</v>
      </c>
      <c r="G16" s="70"/>
      <c r="H16" s="64"/>
      <c r="I16" s="65"/>
      <c r="M16" s="21" t="s">
        <v>34</v>
      </c>
      <c r="O16" s="34"/>
    </row>
    <row r="17" spans="1:15" ht="12.75">
      <c r="A17" s="29" t="s">
        <v>30</v>
      </c>
      <c r="B17" s="41">
        <f>'m vs o orig data'!B14/5</f>
        <v>2.8</v>
      </c>
      <c r="C17" s="60">
        <f>'m vs o orig data'!H14</f>
        <v>2.4475524476</v>
      </c>
      <c r="D17" s="44">
        <f>'m vs o orig data'!P14/5</f>
        <v>38</v>
      </c>
      <c r="E17" s="53">
        <f>'m vs o orig data'!V14</f>
        <v>3.4767969551</v>
      </c>
      <c r="G17" s="70"/>
      <c r="H17" s="64"/>
      <c r="I17" s="65"/>
      <c r="M17" s="73" t="s">
        <v>155</v>
      </c>
      <c r="N17" s="25"/>
      <c r="O17" s="25"/>
    </row>
    <row r="18" spans="1:9" ht="12.75">
      <c r="A18" s="31"/>
      <c r="B18" s="42"/>
      <c r="C18" s="51"/>
      <c r="D18" s="45"/>
      <c r="E18" s="61"/>
      <c r="G18" s="70"/>
      <c r="H18" s="64"/>
      <c r="I18" s="66"/>
    </row>
    <row r="19" spans="1:9" ht="12.75">
      <c r="A19" s="29" t="s">
        <v>126</v>
      </c>
      <c r="B19" s="41">
        <f>'m vs o orig data'!B15/5</f>
        <v>12.6</v>
      </c>
      <c r="C19" s="60">
        <f>'m vs o orig data'!H15</f>
        <v>2.5558846201</v>
      </c>
      <c r="D19" s="44">
        <f>'m vs o orig data'!P15/5</f>
        <v>299.8</v>
      </c>
      <c r="E19" s="53">
        <f>'m vs o orig data'!V15</f>
        <v>3.0602766294</v>
      </c>
      <c r="G19" s="70"/>
      <c r="H19" s="64"/>
      <c r="I19" s="64"/>
    </row>
    <row r="20" spans="1:9" ht="12.75">
      <c r="A20" s="29" t="s">
        <v>35</v>
      </c>
      <c r="B20" s="41">
        <f>'m vs o orig data'!B16/5</f>
        <v>17.6</v>
      </c>
      <c r="C20" s="60">
        <f>'m vs o orig data'!H16</f>
        <v>2.3220222703</v>
      </c>
      <c r="D20" s="44">
        <f>'m vs o orig data'!P16/5</f>
        <v>261.4</v>
      </c>
      <c r="E20" s="53">
        <f>'m vs o orig data'!V16</f>
        <v>3.6818975717</v>
      </c>
      <c r="G20" s="67"/>
      <c r="H20" s="68"/>
      <c r="I20" s="69"/>
    </row>
    <row r="21" spans="1:9" ht="12.75">
      <c r="A21" s="29" t="s">
        <v>31</v>
      </c>
      <c r="B21" s="41">
        <f>'m vs o orig data'!B17/5</f>
        <v>5.8</v>
      </c>
      <c r="C21" s="60">
        <f>'m vs o orig data'!H17</f>
        <v>2.1598272138</v>
      </c>
      <c r="D21" s="44">
        <f>'m vs o orig data'!P17/5</f>
        <v>55.6</v>
      </c>
      <c r="E21" s="53">
        <f>'m vs o orig data'!V17</f>
        <v>2.8740979675</v>
      </c>
      <c r="G21" s="67"/>
      <c r="H21" s="68"/>
      <c r="I21" s="69"/>
    </row>
    <row r="22" spans="1:9" ht="12.75">
      <c r="A22" s="31"/>
      <c r="B22" s="42"/>
      <c r="C22" s="51"/>
      <c r="D22" s="45"/>
      <c r="E22" s="61"/>
      <c r="G22" s="67"/>
      <c r="H22" s="68"/>
      <c r="I22" s="69"/>
    </row>
    <row r="23" spans="1:9" ht="13.5" thickBot="1">
      <c r="A23" s="33" t="s">
        <v>33</v>
      </c>
      <c r="B23" s="43">
        <f>'m vs o orig data'!B18/5</f>
        <v>61.8</v>
      </c>
      <c r="C23" s="52">
        <f>'m vs o orig data'!H18</f>
        <v>2.2826159222</v>
      </c>
      <c r="D23" s="46">
        <f>'m vs o orig data'!P18/5</f>
        <v>1453.2</v>
      </c>
      <c r="E23" s="62">
        <f>'m vs o orig data'!V18</f>
        <v>2.8511358633</v>
      </c>
      <c r="G23" s="67"/>
      <c r="H23" s="68"/>
      <c r="I23" s="69"/>
    </row>
    <row r="24" spans="1:9" ht="12.75">
      <c r="A24" s="21" t="s">
        <v>34</v>
      </c>
      <c r="C24" s="34"/>
      <c r="G24" s="67"/>
      <c r="H24" s="68"/>
      <c r="I24" s="69"/>
    </row>
    <row r="25" spans="1:9" ht="12.75">
      <c r="A25" s="73" t="s">
        <v>155</v>
      </c>
      <c r="B25" s="25"/>
      <c r="C25" s="25"/>
      <c r="D25" s="25"/>
      <c r="E25" s="25"/>
      <c r="G25" s="67"/>
      <c r="H25" s="68"/>
      <c r="I25" s="69"/>
    </row>
    <row r="26" spans="7:9" ht="12.75">
      <c r="G26" s="67"/>
      <c r="H26" s="68"/>
      <c r="I26" s="69"/>
    </row>
    <row r="27" spans="7:9" ht="12.75">
      <c r="G27" s="71"/>
      <c r="H27" s="68"/>
      <c r="I27" s="69"/>
    </row>
    <row r="28" spans="7:9" ht="12.75">
      <c r="G28" s="67"/>
      <c r="H28" s="68"/>
      <c r="I28" s="69"/>
    </row>
  </sheetData>
  <sheetProtection/>
  <mergeCells count="12">
    <mergeCell ref="G13:K13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34" sqref="B3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138</v>
      </c>
      <c r="B1" s="5" t="s">
        <v>37</v>
      </c>
      <c r="C1" s="89" t="s">
        <v>17</v>
      </c>
      <c r="D1" s="89"/>
      <c r="E1" s="89"/>
      <c r="F1" s="90" t="s">
        <v>115</v>
      </c>
      <c r="G1" s="90"/>
      <c r="H1" s="91" t="s">
        <v>151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139</v>
      </c>
      <c r="B2" s="72"/>
      <c r="C2" s="13"/>
      <c r="D2" s="13"/>
      <c r="E2" s="13"/>
      <c r="F2" s="48"/>
      <c r="G2" s="48"/>
      <c r="H2" s="5"/>
      <c r="I2" s="5" t="s">
        <v>127</v>
      </c>
      <c r="J2" s="5" t="s">
        <v>127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104</v>
      </c>
      <c r="D3" s="13" t="s">
        <v>79</v>
      </c>
      <c r="E3" s="13" t="s">
        <v>78</v>
      </c>
      <c r="F3" s="48" t="s">
        <v>113</v>
      </c>
      <c r="G3" s="48" t="s">
        <v>114</v>
      </c>
      <c r="H3" s="6" t="s">
        <v>116</v>
      </c>
      <c r="I3" s="3" t="s">
        <v>128</v>
      </c>
      <c r="J3" s="54" t="s">
        <v>129</v>
      </c>
      <c r="K3" s="6" t="s">
        <v>117</v>
      </c>
      <c r="L3" s="49" t="s">
        <v>118</v>
      </c>
      <c r="M3" s="6" t="s">
        <v>119</v>
      </c>
      <c r="N3" s="6" t="s">
        <v>120</v>
      </c>
      <c r="P3" s="6" t="s">
        <v>121</v>
      </c>
      <c r="Q3" s="6" t="s">
        <v>122</v>
      </c>
      <c r="R3" s="6" t="s">
        <v>123</v>
      </c>
      <c r="T3" s="6" t="s">
        <v>124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22</v>
      </c>
      <c r="C4" t="str">
        <f>'m vs o orig data'!AH4</f>
        <v> </v>
      </c>
      <c r="D4" t="str">
        <f>'m vs o orig data'!AI4</f>
        <v> 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3.5937734071</v>
      </c>
      <c r="I4" s="3">
        <f>'m vs o orig data'!D4</f>
        <v>3.3067153988</v>
      </c>
      <c r="J4" s="3">
        <f>'m vs o orig data'!R4</f>
        <v>2.7472368669</v>
      </c>
      <c r="K4" s="23">
        <f aca="true" t="shared" si="1" ref="K4:K14">J$19</f>
        <v>2.8511358633</v>
      </c>
      <c r="L4" s="6">
        <f>'m vs o orig data'!B4</f>
        <v>26</v>
      </c>
      <c r="M4" s="6">
        <f>'m vs o orig data'!C4</f>
        <v>11582</v>
      </c>
      <c r="N4" s="12">
        <f>'m vs o orig data'!G4</f>
        <v>0.6835138391</v>
      </c>
      <c r="O4" s="8"/>
      <c r="P4" s="6">
        <f>'m vs o orig data'!P4</f>
        <v>258</v>
      </c>
      <c r="Q4" s="6">
        <f>'m vs o orig data'!Q4</f>
        <v>107859</v>
      </c>
      <c r="R4" s="12">
        <f>'m vs o orig data'!U4</f>
        <v>0.5579570299</v>
      </c>
      <c r="S4" s="8"/>
      <c r="T4" s="12">
        <f>'m vs o orig data'!AD4</f>
        <v>0.3677090226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22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23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3">
        <f t="shared" si="0"/>
        <v>3.5937734071</v>
      </c>
      <c r="I5" s="3">
        <f>'m vs o orig data'!D5</f>
        <v>3.426246541</v>
      </c>
      <c r="J5" s="3">
        <f>'m vs o orig data'!R5</f>
        <v>2.806493778</v>
      </c>
      <c r="K5" s="23">
        <f t="shared" si="1"/>
        <v>2.8511358633</v>
      </c>
      <c r="L5" s="6">
        <f>'m vs o orig data'!B5</f>
        <v>21</v>
      </c>
      <c r="M5" s="6">
        <f>'m vs o orig data'!C5</f>
        <v>8893</v>
      </c>
      <c r="N5" s="12">
        <f>'m vs o orig data'!G5</f>
        <v>0.8323534821</v>
      </c>
      <c r="O5" s="9"/>
      <c r="P5" s="6">
        <f>'m vs o orig data'!P5</f>
        <v>613</v>
      </c>
      <c r="Q5" s="6">
        <f>'m vs o orig data'!Q5</f>
        <v>205993</v>
      </c>
      <c r="R5" s="12">
        <f>'m vs o orig data'!U5</f>
        <v>0.7075209277</v>
      </c>
      <c r="S5" s="9"/>
      <c r="T5" s="12">
        <f>'m vs o orig data'!AD5</f>
        <v>0.3686951514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(d)</v>
      </c>
      <c r="B6" t="s">
        <v>24</v>
      </c>
      <c r="C6" t="str">
        <f>'m vs o orig data'!AH6</f>
        <v> </v>
      </c>
      <c r="D6" t="str">
        <f>'m vs o orig data'!AI6</f>
        <v> 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3">
        <f t="shared" si="0"/>
        <v>3.5937734071</v>
      </c>
      <c r="I6" s="3">
        <f>'m vs o orig data'!D6</f>
        <v>4.6901962294</v>
      </c>
      <c r="J6" s="3">
        <f>'m vs o orig data'!R6</f>
        <v>2.7581428425</v>
      </c>
      <c r="K6" s="23">
        <f t="shared" si="1"/>
        <v>2.8511358633</v>
      </c>
      <c r="L6" s="6">
        <f>'m vs o orig data'!B6</f>
        <v>16</v>
      </c>
      <c r="M6" s="6">
        <f>'m vs o orig data'!C6</f>
        <v>4174</v>
      </c>
      <c r="N6" s="12">
        <f>'m vs o orig data'!G6</f>
        <v>0.2990402014</v>
      </c>
      <c r="O6" s="9"/>
      <c r="P6" s="6">
        <f>'m vs o orig data'!P6</f>
        <v>628</v>
      </c>
      <c r="Q6" s="6">
        <f>'m vs o orig data'!Q6</f>
        <v>175973</v>
      </c>
      <c r="R6" s="12">
        <f>'m vs o orig data'!U6</f>
        <v>0.4255213086</v>
      </c>
      <c r="S6" s="9"/>
      <c r="T6" s="12">
        <f>'m vs o orig data'!AD6</f>
        <v>0.0360035961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(o,d)</v>
      </c>
      <c r="B7" t="s">
        <v>16</v>
      </c>
      <c r="C7" t="str">
        <f>'m vs o orig data'!AH7</f>
        <v> 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3.5937734071</v>
      </c>
      <c r="I7" s="3">
        <f>'m vs o orig data'!D7</f>
        <v>5.3425862867</v>
      </c>
      <c r="J7" s="3">
        <f>'m vs o orig data'!R7</f>
        <v>2.0484375582</v>
      </c>
      <c r="K7" s="23">
        <f t="shared" si="1"/>
        <v>2.8511358633</v>
      </c>
      <c r="L7" s="6">
        <f>'m vs o orig data'!B7</f>
        <v>9</v>
      </c>
      <c r="M7" s="6">
        <f>'m vs o orig data'!C7</f>
        <v>3121</v>
      </c>
      <c r="N7" s="12">
        <f>'m vs o orig data'!G7</f>
        <v>0.2409723449</v>
      </c>
      <c r="O7" s="9"/>
      <c r="P7" s="6">
        <f>'m vs o orig data'!P7</f>
        <v>233</v>
      </c>
      <c r="Q7" s="6">
        <f>'m vs o orig data'!Q7</f>
        <v>106290</v>
      </c>
      <c r="R7" s="12">
        <f>'m vs o orig data'!U7</f>
        <v>6.7695629E-07</v>
      </c>
      <c r="S7" s="9"/>
      <c r="T7" s="12">
        <f>'m vs o orig data'!AD7</f>
        <v>0.0047781259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(o,d)</v>
      </c>
      <c r="B8" t="s">
        <v>32</v>
      </c>
      <c r="C8" t="str">
        <f>'m vs o orig data'!AH8</f>
        <v> </v>
      </c>
      <c r="D8" t="str">
        <f>'m vs o orig data'!AI8</f>
        <v>o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3.5937734071</v>
      </c>
      <c r="I8" s="3">
        <f>'m vs o orig data'!D8</f>
        <v>3.4772012871</v>
      </c>
      <c r="J8" s="3">
        <f>'m vs o orig data'!R8</f>
        <v>2.6783286656</v>
      </c>
      <c r="K8" s="23">
        <f t="shared" si="1"/>
        <v>2.8511358633</v>
      </c>
      <c r="L8" s="6">
        <f>'m vs o orig data'!B8</f>
        <v>120</v>
      </c>
      <c r="M8" s="6">
        <f>'m vs o orig data'!C8</f>
        <v>56276</v>
      </c>
      <c r="N8" s="12">
        <f>'m vs o orig data'!G8</f>
        <v>0.7587971294</v>
      </c>
      <c r="O8" s="9"/>
      <c r="P8" s="6">
        <f>'m vs o orig data'!P8</f>
        <v>3949</v>
      </c>
      <c r="Q8" s="6">
        <f>'m vs o orig data'!Q8</f>
        <v>1500637</v>
      </c>
      <c r="R8" s="12">
        <f>'m vs o orig data'!U8</f>
        <v>0.0015663867</v>
      </c>
      <c r="S8" s="9"/>
      <c r="T8" s="12">
        <f>'m vs o orig data'!AD8</f>
        <v>0.0048949887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(o)</v>
      </c>
      <c r="B9" t="s">
        <v>26</v>
      </c>
      <c r="C9" t="str">
        <f>'m vs o orig data'!AH9</f>
        <v> </v>
      </c>
      <c r="D9" t="str">
        <f>'m vs o orig data'!AI9</f>
        <v>o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3.5937734071</v>
      </c>
      <c r="I9" s="3">
        <f>'m vs o orig data'!D9</f>
        <v>3.1382219845</v>
      </c>
      <c r="J9" s="3">
        <f>'m vs o orig data'!R9</f>
        <v>3.3087631495</v>
      </c>
      <c r="K9" s="23">
        <f t="shared" si="1"/>
        <v>2.8511358633</v>
      </c>
      <c r="L9" s="6">
        <f>'m vs o orig data'!B9</f>
        <v>41</v>
      </c>
      <c r="M9" s="6">
        <f>'m vs o orig data'!C9</f>
        <v>19394</v>
      </c>
      <c r="N9" s="12">
        <f>'m vs o orig data'!G9</f>
        <v>0.414786481</v>
      </c>
      <c r="O9" s="9"/>
      <c r="P9" s="6">
        <f>'m vs o orig data'!P9</f>
        <v>532</v>
      </c>
      <c r="Q9" s="6">
        <f>'m vs o orig data'!Q9</f>
        <v>169989</v>
      </c>
      <c r="R9" s="12">
        <f>'m vs o orig data'!U9</f>
        <v>0.0009216433</v>
      </c>
      <c r="S9" s="9"/>
      <c r="T9" s="12">
        <f>'m vs o orig data'!AD9</f>
        <v>0.7441022008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(o)</v>
      </c>
      <c r="B10" t="s">
        <v>27</v>
      </c>
      <c r="C10" t="str">
        <f>'m vs o orig data'!AH10</f>
        <v> </v>
      </c>
      <c r="D10" t="str">
        <f>'m vs o orig data'!AI10</f>
        <v>o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3.5937734071</v>
      </c>
      <c r="I10" s="3">
        <f>'m vs o orig data'!D10</f>
        <v>3.017119827</v>
      </c>
      <c r="J10" s="3">
        <f>'m vs o orig data'!R10</f>
        <v>3.6556829852</v>
      </c>
      <c r="K10" s="23">
        <f t="shared" si="1"/>
        <v>2.8511358633</v>
      </c>
      <c r="L10" s="6">
        <f>'m vs o orig data'!B10</f>
        <v>13</v>
      </c>
      <c r="M10" s="6">
        <f>'m vs o orig data'!C10</f>
        <v>7309</v>
      </c>
      <c r="N10" s="12">
        <f>'m vs o orig data'!G10</f>
        <v>0.5367428372</v>
      </c>
      <c r="P10" s="6">
        <f>'m vs o orig data'!P10</f>
        <v>277</v>
      </c>
      <c r="Q10" s="6">
        <f>'m vs o orig data'!Q10</f>
        <v>88718</v>
      </c>
      <c r="R10" s="12">
        <f>'m vs o orig data'!U10</f>
        <v>4.94187E-05</v>
      </c>
      <c r="T10" s="12">
        <f>'m vs o orig data'!AD10</f>
        <v>0.4987573186</v>
      </c>
    </row>
    <row r="11" spans="1:27" ht="12.75">
      <c r="A11" s="2" t="str">
        <f ca="1" t="shared" si="2"/>
        <v>Parkland (o)</v>
      </c>
      <c r="B11" t="s">
        <v>25</v>
      </c>
      <c r="C11" t="str">
        <f>'m vs o orig data'!AH11</f>
        <v> </v>
      </c>
      <c r="D11" t="str">
        <f>'m vs o orig data'!AI11</f>
        <v>o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3.5937734071</v>
      </c>
      <c r="I11" s="3">
        <f>'m vs o orig data'!D11</f>
        <v>3.9102092499</v>
      </c>
      <c r="J11" s="3">
        <f>'m vs o orig data'!R11</f>
        <v>3.854979271</v>
      </c>
      <c r="K11" s="23">
        <f t="shared" si="1"/>
        <v>2.8511358633</v>
      </c>
      <c r="L11" s="6">
        <f>'m vs o orig data'!B11</f>
        <v>34</v>
      </c>
      <c r="M11" s="6">
        <f>'m vs o orig data'!C11</f>
        <v>11195</v>
      </c>
      <c r="N11" s="12">
        <f>'m vs o orig data'!G11</f>
        <v>0.6404911213</v>
      </c>
      <c r="O11" s="9"/>
      <c r="P11" s="6">
        <f>'m vs o orig data'!P11</f>
        <v>498</v>
      </c>
      <c r="Q11" s="6">
        <f>'m vs o orig data'!Q11</f>
        <v>96273</v>
      </c>
      <c r="R11" s="12">
        <f>'m vs o orig data'!U11</f>
        <v>7.553125E-11</v>
      </c>
      <c r="S11" s="9"/>
      <c r="T11" s="12">
        <f>'m vs o orig data'!AD11</f>
        <v>0.936049802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28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3.5937734071</v>
      </c>
      <c r="I12" s="3">
        <f>'m vs o orig data'!D12</f>
        <v>0</v>
      </c>
      <c r="J12" s="3">
        <f>'m vs o orig data'!R12</f>
        <v>0</v>
      </c>
      <c r="K12" s="23">
        <f t="shared" si="1"/>
        <v>2.8511358633</v>
      </c>
      <c r="L12" s="6">
        <f>'m vs o orig data'!B12</f>
        <v>0</v>
      </c>
      <c r="M12" s="6">
        <f>'m vs o orig data'!C12</f>
        <v>409</v>
      </c>
      <c r="N12" s="12" t="str">
        <f>'m vs o orig data'!G12</f>
        <v> </v>
      </c>
      <c r="O12" s="9"/>
      <c r="P12" s="6">
        <f>'m vs o orig data'!P12</f>
        <v>0</v>
      </c>
      <c r="Q12" s="6">
        <f>'m vs o orig data'!Q12</f>
        <v>1464</v>
      </c>
      <c r="R12" s="12" t="str">
        <f>'m vs o orig data'!U12</f>
        <v> </v>
      </c>
      <c r="S12" s="9"/>
      <c r="T12" s="12" t="str">
        <f>'m vs o orig data'!AD12</f>
        <v> 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29</v>
      </c>
      <c r="C13" t="str">
        <f>'m vs o orig data'!AH13</f>
        <v> </v>
      </c>
      <c r="D13" t="str">
        <f>'m vs o orig data'!AI13</f>
        <v> 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3.5937734071</v>
      </c>
      <c r="I13" s="3">
        <f>'m vs o orig data'!D13</f>
        <v>4.0470628041</v>
      </c>
      <c r="J13" s="3">
        <f>'m vs o orig data'!R13</f>
        <v>3.0024627928</v>
      </c>
      <c r="K13" s="23">
        <f t="shared" si="1"/>
        <v>2.8511358633</v>
      </c>
      <c r="L13" s="6">
        <f>'m vs o orig data'!B13</f>
        <v>15</v>
      </c>
      <c r="M13" s="6">
        <f>'m vs o orig data'!C13</f>
        <v>7298</v>
      </c>
      <c r="N13" s="12">
        <f>'m vs o orig data'!G13</f>
        <v>0.653229584</v>
      </c>
      <c r="O13" s="9"/>
      <c r="P13" s="6">
        <f>'m vs o orig data'!P13</f>
        <v>88</v>
      </c>
      <c r="Q13" s="6">
        <f>'m vs o orig data'!Q13</f>
        <v>40614</v>
      </c>
      <c r="R13" s="12">
        <f>'m vs o orig data'!U13</f>
        <v>0.6297004811</v>
      </c>
      <c r="S13" s="9"/>
      <c r="T13" s="12">
        <f>'m vs o orig data'!AD13</f>
        <v>0.2852011151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(o)</v>
      </c>
      <c r="B14" t="s">
        <v>30</v>
      </c>
      <c r="C14" t="str">
        <f>'m vs o orig data'!AH14</f>
        <v> 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3.5937734071</v>
      </c>
      <c r="I14" s="3">
        <f>'m vs o orig data'!D14</f>
        <v>5.7703760672</v>
      </c>
      <c r="J14" s="3">
        <f>'m vs o orig data'!R14</f>
        <v>7.7380232914</v>
      </c>
      <c r="K14" s="23">
        <f t="shared" si="1"/>
        <v>2.8511358633</v>
      </c>
      <c r="L14" s="6">
        <f>'m vs o orig data'!B14</f>
        <v>14</v>
      </c>
      <c r="M14" s="6">
        <f>'m vs o orig data'!C14</f>
        <v>5720</v>
      </c>
      <c r="N14" s="12">
        <f>'m vs o orig data'!G14</f>
        <v>0.0831197684</v>
      </c>
      <c r="O14" s="9"/>
      <c r="P14" s="6">
        <f>'m vs o orig data'!P14</f>
        <v>190</v>
      </c>
      <c r="Q14" s="6">
        <f>'m vs o orig data'!Q14</f>
        <v>54648</v>
      </c>
      <c r="R14" s="12">
        <f>'m vs o orig data'!U14</f>
        <v>8.607923E-42</v>
      </c>
      <c r="S14" s="9"/>
      <c r="T14" s="12">
        <f>'m vs o orig data'!AD14</f>
        <v>0.289383309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(d)</v>
      </c>
      <c r="B16" t="s">
        <v>126</v>
      </c>
      <c r="C16" t="str">
        <f>'m vs o orig data'!AH15</f>
        <v> </v>
      </c>
      <c r="D16" t="str">
        <f>'m vs o orig data'!AI15</f>
        <v> 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 aca="true" t="shared" si="3" ref="H16:H22">I$19</f>
        <v>3.5937734071</v>
      </c>
      <c r="I16" s="3">
        <f>'m vs o orig data'!D15</f>
        <v>3.6202509469</v>
      </c>
      <c r="J16" s="3">
        <f>'m vs o orig data'!R15</f>
        <v>2.77572816</v>
      </c>
      <c r="K16" s="23">
        <f aca="true" t="shared" si="4" ref="K16:K22">J$19</f>
        <v>2.8511358633</v>
      </c>
      <c r="L16" s="6">
        <f>'m vs o orig data'!B15</f>
        <v>63</v>
      </c>
      <c r="M16" s="6">
        <f>'m vs o orig data'!C15</f>
        <v>24649</v>
      </c>
      <c r="N16" s="12">
        <f>'m vs o orig data'!G15</f>
        <v>0.9579613375</v>
      </c>
      <c r="O16" s="9"/>
      <c r="P16" s="6">
        <f>'m vs o orig data'!P15</f>
        <v>1499</v>
      </c>
      <c r="Q16" s="6">
        <f>'m vs o orig data'!Q15</f>
        <v>489825</v>
      </c>
      <c r="R16" s="12">
        <f>'m vs o orig data'!U15</f>
        <v>0.3448640567</v>
      </c>
      <c r="S16" s="9"/>
      <c r="T16" s="12">
        <f>'m vs o orig data'!AD15</f>
        <v>0.0389735574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(o)</v>
      </c>
      <c r="B17" t="s">
        <v>35</v>
      </c>
      <c r="C17" t="str">
        <f>'m vs o orig data'!AH16</f>
        <v> </v>
      </c>
      <c r="D17" t="str">
        <f>'m vs o orig data'!AI16</f>
        <v>o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 t="shared" si="3"/>
        <v>3.5937734071</v>
      </c>
      <c r="I17" s="3">
        <f>'m vs o orig data'!D16</f>
        <v>3.3758879516</v>
      </c>
      <c r="J17" s="3">
        <f>'m vs o orig data'!R16</f>
        <v>3.5735709464</v>
      </c>
      <c r="K17" s="23">
        <f t="shared" si="4"/>
        <v>2.8511358633</v>
      </c>
      <c r="L17" s="6">
        <f>'m vs o orig data'!B16</f>
        <v>88</v>
      </c>
      <c r="M17" s="6">
        <f>'m vs o orig data'!C16</f>
        <v>37898</v>
      </c>
      <c r="N17" s="12">
        <f>'m vs o orig data'!G16</f>
        <v>0.604415865</v>
      </c>
      <c r="P17" s="6">
        <f>'m vs o orig data'!P16</f>
        <v>1307</v>
      </c>
      <c r="Q17" s="6">
        <f>'m vs o orig data'!Q16</f>
        <v>354980</v>
      </c>
      <c r="R17" s="12">
        <f>'m vs o orig data'!U16</f>
        <v>5.709952E-14</v>
      </c>
      <c r="T17" s="12">
        <f>'m vs o orig data'!AD16</f>
        <v>0.6055245503</v>
      </c>
    </row>
    <row r="18" spans="1:20" ht="12.75">
      <c r="A18" s="2" t="str">
        <f ca="1" t="shared" si="2"/>
        <v>North (o)</v>
      </c>
      <c r="B18" t="s">
        <v>31</v>
      </c>
      <c r="C18" t="str">
        <f>'m vs o orig data'!AH17</f>
        <v> 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 t="shared" si="3"/>
        <v>3.5937734071</v>
      </c>
      <c r="I18" s="3">
        <f>'m vs o orig data'!D17</f>
        <v>4.5939333946</v>
      </c>
      <c r="J18" s="3">
        <f>'m vs o orig data'!R17</f>
        <v>5.1002117281</v>
      </c>
      <c r="K18" s="23">
        <f t="shared" si="4"/>
        <v>2.8511358633</v>
      </c>
      <c r="L18" s="6">
        <f>'m vs o orig data'!B17</f>
        <v>29</v>
      </c>
      <c r="M18" s="6">
        <f>'m vs o orig data'!C17</f>
        <v>13427</v>
      </c>
      <c r="N18" s="12">
        <f>'m vs o orig data'!G17</f>
        <v>0.2062752857</v>
      </c>
      <c r="P18" s="6">
        <f>'m vs o orig data'!P17</f>
        <v>278</v>
      </c>
      <c r="Q18" s="6">
        <f>'m vs o orig data'!Q17</f>
        <v>96726</v>
      </c>
      <c r="R18" s="12">
        <f>'m vs o orig data'!U17</f>
        <v>2.118737E-21</v>
      </c>
      <c r="T18" s="12">
        <f>'m vs o orig data'!AD17</f>
        <v>0.5921707633</v>
      </c>
    </row>
    <row r="19" spans="1:20" ht="12.75">
      <c r="A19" s="2" t="str">
        <f ca="1" t="shared" si="2"/>
        <v>Manitoba (d)</v>
      </c>
      <c r="B19" t="s">
        <v>33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 t="shared" si="3"/>
        <v>3.5937734071</v>
      </c>
      <c r="I19" s="3">
        <f>'m vs o orig data'!D18</f>
        <v>3.5937734071</v>
      </c>
      <c r="J19" s="3">
        <f>'m vs o orig data'!R18</f>
        <v>2.8511358633</v>
      </c>
      <c r="K19" s="23">
        <f t="shared" si="4"/>
        <v>2.8511358633</v>
      </c>
      <c r="L19" s="6">
        <f>'m vs o orig data'!B18</f>
        <v>309</v>
      </c>
      <c r="M19" s="6">
        <f>'m vs o orig data'!C18</f>
        <v>135371</v>
      </c>
      <c r="N19" s="12" t="str">
        <f>'m vs o orig data'!G18</f>
        <v> </v>
      </c>
      <c r="P19" s="6">
        <f>'m vs o orig data'!P18</f>
        <v>7266</v>
      </c>
      <c r="Q19" s="6">
        <f>'m vs o orig data'!Q18</f>
        <v>2548458</v>
      </c>
      <c r="R19" s="12" t="str">
        <f>'m vs o orig data'!U18</f>
        <v> </v>
      </c>
      <c r="T19" s="12">
        <f>'m vs o orig data'!AD18</f>
        <v>7.02566E-05</v>
      </c>
    </row>
    <row r="20" spans="1:20" ht="12.75">
      <c r="A20" s="2" t="str">
        <f ca="1" t="shared" si="2"/>
        <v>Wpg Most Healthy (o,d)</v>
      </c>
      <c r="B20" t="s">
        <v>144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t="shared" si="3"/>
        <v>3.5937734071</v>
      </c>
      <c r="I20" s="3">
        <f>'m vs o orig data'!D19</f>
        <v>3.6265978213</v>
      </c>
      <c r="J20" s="3">
        <f>'m vs o orig data'!R19</f>
        <v>2.6228986856</v>
      </c>
      <c r="K20" s="23">
        <f t="shared" si="4"/>
        <v>2.8511358633</v>
      </c>
      <c r="L20" s="6">
        <f>'m vs o orig data'!B19</f>
        <v>47</v>
      </c>
      <c r="M20" s="6">
        <f>'m vs o orig data'!C19</f>
        <v>22476</v>
      </c>
      <c r="N20" s="12">
        <f>'m vs o orig data'!G19</f>
        <v>0.9536913235</v>
      </c>
      <c r="P20" s="6">
        <f>'m vs o orig data'!P19</f>
        <v>1890</v>
      </c>
      <c r="Q20" s="6">
        <f>'m vs o orig data'!Q19</f>
        <v>784301</v>
      </c>
      <c r="R20" s="12">
        <f>'m vs o orig data'!U19</f>
        <v>0.0012369321</v>
      </c>
      <c r="T20" s="12">
        <f>'m vs o orig data'!AD19</f>
        <v>0.0282836525</v>
      </c>
    </row>
    <row r="21" spans="1:20" ht="12.75">
      <c r="A21" s="2" t="str">
        <f ca="1" t="shared" si="2"/>
        <v>Wpg Average Health (o)</v>
      </c>
      <c r="B21" t="s">
        <v>152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3.5937734071</v>
      </c>
      <c r="I21" s="3">
        <f>'m vs o orig data'!D20</f>
        <v>2.5426844954</v>
      </c>
      <c r="J21" s="3">
        <f>'m vs o orig data'!R20</f>
        <v>2.5207849055</v>
      </c>
      <c r="K21" s="23">
        <f t="shared" si="4"/>
        <v>2.8511358633</v>
      </c>
      <c r="L21" s="6">
        <f>'m vs o orig data'!B20</f>
        <v>20</v>
      </c>
      <c r="M21" s="6">
        <f>'m vs o orig data'!C20</f>
        <v>12949</v>
      </c>
      <c r="N21" s="12">
        <f>'m vs o orig data'!G20</f>
        <v>0.1337437336</v>
      </c>
      <c r="P21" s="6">
        <f>'m vs o orig data'!P20</f>
        <v>822</v>
      </c>
      <c r="Q21" s="6">
        <f>'m vs o orig data'!Q20</f>
        <v>324461</v>
      </c>
      <c r="R21" s="12">
        <f>'m vs o orig data'!U20</f>
        <v>0.0008196105</v>
      </c>
      <c r="T21" s="12">
        <f>'m vs o orig data'!AD20</f>
        <v>0.9695165496</v>
      </c>
    </row>
    <row r="22" spans="1:20" ht="12.75">
      <c r="A22" s="2" t="str">
        <f ca="1" t="shared" si="2"/>
        <v>Wpg Least Healthy (d)</v>
      </c>
      <c r="B22" t="s">
        <v>143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3.5937734071</v>
      </c>
      <c r="I22" s="3">
        <f>'m vs o orig data'!D21</f>
        <v>3.8718786436</v>
      </c>
      <c r="J22" s="3">
        <f>'m vs o orig data'!R21</f>
        <v>2.8912692747</v>
      </c>
      <c r="K22" s="23">
        <f t="shared" si="4"/>
        <v>2.8511358633</v>
      </c>
      <c r="L22" s="6">
        <f>'m vs o orig data'!B21</f>
        <v>53</v>
      </c>
      <c r="M22" s="6">
        <f>'m vs o orig data'!C21</f>
        <v>20851</v>
      </c>
      <c r="N22" s="12">
        <f>'m vs o orig data'!G21</f>
        <v>0.6161342705</v>
      </c>
      <c r="P22" s="6">
        <f>'m vs o orig data'!P21</f>
        <v>1237</v>
      </c>
      <c r="Q22" s="6">
        <f>'m vs o orig data'!Q21</f>
        <v>391875</v>
      </c>
      <c r="R22" s="12">
        <f>'m vs o orig data'!U21</f>
        <v>0.6497313984</v>
      </c>
      <c r="T22" s="12">
        <f>'m vs o orig data'!AD21</f>
        <v>0.0374665644</v>
      </c>
    </row>
    <row r="23" spans="1:23" ht="12.75">
      <c r="B23"/>
      <c r="C23"/>
      <c r="D23"/>
      <c r="E23"/>
      <c r="F23"/>
      <c r="G23"/>
      <c r="H23" s="23"/>
      <c r="I23" s="3"/>
      <c r="J23" s="3"/>
      <c r="K23" s="23"/>
      <c r="L23" s="6"/>
      <c r="M23" s="6"/>
      <c r="N23" s="12"/>
      <c r="O23" s="9"/>
      <c r="P23" s="6"/>
      <c r="Q23" s="6"/>
      <c r="R23" s="12"/>
      <c r="T23" s="12"/>
      <c r="U23" s="1"/>
      <c r="V23" s="1"/>
      <c r="W23" s="1"/>
    </row>
    <row r="24" spans="2:8" ht="12.75">
      <c r="B24"/>
      <c r="C24"/>
      <c r="D24"/>
      <c r="E24"/>
      <c r="F24"/>
      <c r="G24"/>
      <c r="H24" s="24"/>
    </row>
    <row r="25" spans="2:8" ht="12.75">
      <c r="B25"/>
      <c r="C25"/>
      <c r="D25"/>
      <c r="E25"/>
      <c r="F25"/>
      <c r="G25"/>
      <c r="H25" s="24"/>
    </row>
    <row r="26" spans="2:8" ht="12.75">
      <c r="B26"/>
      <c r="C26"/>
      <c r="D26"/>
      <c r="E26"/>
      <c r="F26"/>
      <c r="G26"/>
      <c r="H26" s="24"/>
    </row>
    <row r="27" spans="2:8" ht="12.75">
      <c r="B27"/>
      <c r="C27"/>
      <c r="D27"/>
      <c r="E27"/>
      <c r="F27"/>
      <c r="G27"/>
      <c r="H27" s="24"/>
    </row>
    <row r="28" spans="2:8" ht="12.75">
      <c r="B28"/>
      <c r="C28"/>
      <c r="D28"/>
      <c r="E28"/>
      <c r="F28"/>
      <c r="G28"/>
      <c r="H28" s="24"/>
    </row>
    <row r="29" spans="2:8" ht="12.75">
      <c r="B29"/>
      <c r="C29"/>
      <c r="D29"/>
      <c r="E29"/>
      <c r="F29"/>
      <c r="G29"/>
      <c r="H29" s="24"/>
    </row>
    <row r="30" spans="2:8" ht="12.75">
      <c r="B30"/>
      <c r="C30"/>
      <c r="D30"/>
      <c r="E30"/>
      <c r="F30"/>
      <c r="G30"/>
      <c r="H30" s="24"/>
    </row>
    <row r="31" ht="12.75">
      <c r="H31" s="24"/>
    </row>
    <row r="32" ht="12.75">
      <c r="H32" s="24"/>
    </row>
    <row r="33" ht="12.75">
      <c r="H33" s="24"/>
    </row>
    <row r="34" ht="12.75">
      <c r="H34" s="24"/>
    </row>
    <row r="35" ht="12.75">
      <c r="H35" s="24"/>
    </row>
    <row r="36" ht="12.75">
      <c r="H36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125</v>
      </c>
      <c r="B1" s="5" t="s">
        <v>38</v>
      </c>
      <c r="C1" s="13" t="s">
        <v>17</v>
      </c>
      <c r="D1" s="13" t="s">
        <v>18</v>
      </c>
      <c r="E1" s="92" t="s">
        <v>151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127</v>
      </c>
      <c r="G2" s="3"/>
      <c r="H2" s="3"/>
      <c r="I2" s="3"/>
    </row>
    <row r="3" spans="1:9" ht="12.75">
      <c r="A3" s="38" t="s">
        <v>0</v>
      </c>
      <c r="B3" s="5"/>
      <c r="C3" s="13" t="s">
        <v>104</v>
      </c>
      <c r="D3" s="13" t="s">
        <v>40</v>
      </c>
      <c r="E3" s="6" t="s">
        <v>112</v>
      </c>
      <c r="F3" s="3" t="s">
        <v>128</v>
      </c>
      <c r="G3" s="6" t="s">
        <v>81</v>
      </c>
      <c r="H3" s="6" t="s">
        <v>82</v>
      </c>
      <c r="I3" s="6" t="s">
        <v>86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105</v>
      </c>
      <c r="C4" t="str">
        <f>'m region orig data'!P4</f>
        <v> </v>
      </c>
      <c r="D4" t="str">
        <f>'m region orig data'!Q4</f>
        <v> </v>
      </c>
      <c r="E4" s="23">
        <f>F$12</f>
        <v>3.5965447645</v>
      </c>
      <c r="F4" s="47">
        <f>'m region orig data'!D4</f>
        <v>3.1592446169</v>
      </c>
      <c r="G4" s="6">
        <f>'m region orig data'!B4</f>
        <v>42</v>
      </c>
      <c r="H4" s="6">
        <f>'m region orig data'!C4</f>
        <v>20625</v>
      </c>
      <c r="I4" s="12">
        <f>'m region orig data'!G4</f>
        <v>0.4305217885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106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3.5965447645</v>
      </c>
      <c r="F5" s="47">
        <f>'m region orig data'!D5</f>
        <v>3.178509394</v>
      </c>
      <c r="G5" s="6">
        <f>'m region orig data'!B5</f>
        <v>38</v>
      </c>
      <c r="H5" s="6">
        <f>'m region orig data'!C5</f>
        <v>17700</v>
      </c>
      <c r="I5" s="12">
        <f>'m region orig data'!G5</f>
        <v>0.4722855244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107</v>
      </c>
      <c r="C6" t="str">
        <f>'m region orig data'!P6</f>
        <v> </v>
      </c>
      <c r="D6" t="str">
        <f>'m region orig data'!Q6</f>
        <v> </v>
      </c>
      <c r="E6" s="23">
        <f t="shared" si="0"/>
        <v>3.5965447645</v>
      </c>
      <c r="F6" s="47">
        <f>'m region orig data'!D6</f>
        <v>3.428315221</v>
      </c>
      <c r="G6" s="6">
        <f>'m region orig data'!B6</f>
        <v>22</v>
      </c>
      <c r="H6" s="6">
        <f>'m region orig data'!C6</f>
        <v>7961</v>
      </c>
      <c r="I6" s="12">
        <f>'m region orig data'!G6</f>
        <v>0.828138734</v>
      </c>
    </row>
    <row r="7" spans="1:9" ht="12.75">
      <c r="A7" s="37" t="str">
        <f ca="1" t="shared" si="1"/>
        <v>Winnipeg Region</v>
      </c>
      <c r="B7" t="s">
        <v>108</v>
      </c>
      <c r="C7" t="str">
        <f>'m region orig data'!P7</f>
        <v> </v>
      </c>
      <c r="D7" t="str">
        <f>'m region orig data'!Q7</f>
        <v> </v>
      </c>
      <c r="E7" s="23">
        <f t="shared" si="0"/>
        <v>3.5965447645</v>
      </c>
      <c r="F7" s="47">
        <f>'m region orig data'!D7</f>
        <v>3.4798932502</v>
      </c>
      <c r="G7" s="6">
        <f>'m region orig data'!B7</f>
        <v>120</v>
      </c>
      <c r="H7" s="6">
        <f>'m region orig data'!C7</f>
        <v>56276</v>
      </c>
      <c r="I7" s="12">
        <f>'m region orig data'!G7</f>
        <v>0.7591987523</v>
      </c>
    </row>
    <row r="8" spans="1:9" ht="12.75">
      <c r="A8" s="37" t="str">
        <f ca="1" t="shared" si="1"/>
        <v>Southwest Region</v>
      </c>
      <c r="B8" t="s">
        <v>109</v>
      </c>
      <c r="C8" t="str">
        <f>'m region orig data'!P8</f>
        <v> </v>
      </c>
      <c r="D8" t="str">
        <f>'m region orig data'!Q8</f>
        <v> </v>
      </c>
      <c r="E8" s="23">
        <f t="shared" si="0"/>
        <v>3.5965447645</v>
      </c>
      <c r="F8" s="47">
        <f>'m region orig data'!D8</f>
        <v>4.1237867581</v>
      </c>
      <c r="G8" s="6">
        <f>'m region orig data'!B8</f>
        <v>45</v>
      </c>
      <c r="H8" s="6">
        <f>'m region orig data'!C8</f>
        <v>15807</v>
      </c>
      <c r="I8" s="12">
        <f>'m region orig data'!G8</f>
        <v>0.391251596</v>
      </c>
    </row>
    <row r="9" spans="1:9" ht="12.75">
      <c r="A9" s="37" t="str">
        <f ca="1" t="shared" si="1"/>
        <v>The Pas Region</v>
      </c>
      <c r="B9" t="s">
        <v>110</v>
      </c>
      <c r="C9" t="str">
        <f>'m region orig data'!P9</f>
        <v> </v>
      </c>
      <c r="D9" t="str">
        <f>'m region orig data'!Q9</f>
        <v> </v>
      </c>
      <c r="E9" s="23">
        <f t="shared" si="0"/>
        <v>3.5965447645</v>
      </c>
      <c r="F9" s="47">
        <f>'m region orig data'!D9</f>
        <v>4.4908042748</v>
      </c>
      <c r="G9" s="6">
        <f>'m region orig data'!B9</f>
        <v>28</v>
      </c>
      <c r="H9" s="6">
        <f>'m region orig data'!C9</f>
        <v>10862</v>
      </c>
      <c r="I9" s="12">
        <f>'m region orig data'!G9</f>
        <v>0.2605354495</v>
      </c>
    </row>
    <row r="10" spans="1:9" ht="12.75">
      <c r="A10" s="37" t="str">
        <f ca="1" t="shared" si="1"/>
        <v>Thompson Region</v>
      </c>
      <c r="B10" t="s">
        <v>111</v>
      </c>
      <c r="C10" t="str">
        <f>'m region orig data'!P10</f>
        <v> </v>
      </c>
      <c r="D10" t="str">
        <f>'m region orig data'!Q10</f>
        <v> </v>
      </c>
      <c r="E10" s="23">
        <f t="shared" si="0"/>
        <v>3.5965447645</v>
      </c>
      <c r="F10" s="47">
        <f>'m region orig data'!D10</f>
        <v>5.3232959998</v>
      </c>
      <c r="G10" s="6">
        <f>'m region orig data'!B10</f>
        <v>14</v>
      </c>
      <c r="H10" s="6">
        <f>'m region orig data'!C10</f>
        <v>6140</v>
      </c>
      <c r="I10" s="12">
        <f>'m region orig data'!G10</f>
        <v>0.1513065122</v>
      </c>
    </row>
    <row r="11" spans="1:9" ht="12.75">
      <c r="A11" s="37"/>
      <c r="E11" s="23"/>
      <c r="F11" s="47"/>
      <c r="G11" s="6"/>
      <c r="H11" s="6"/>
      <c r="I11" s="12"/>
    </row>
    <row r="12" spans="1:9" ht="12.75">
      <c r="A12" s="37" t="str">
        <f ca="1" t="shared" si="1"/>
        <v>Manitoba</v>
      </c>
      <c r="B12" t="s">
        <v>33</v>
      </c>
      <c r="C12" t="str">
        <f>'m region orig data'!P11</f>
        <v> </v>
      </c>
      <c r="D12" t="str">
        <f>'m region orig data'!Q11</f>
        <v> </v>
      </c>
      <c r="E12" s="23">
        <f t="shared" si="0"/>
        <v>3.5965447645</v>
      </c>
      <c r="F12" s="47">
        <f>'m region orig data'!D11</f>
        <v>3.5965447645</v>
      </c>
      <c r="G12" s="6">
        <f>'m region orig data'!B11</f>
        <v>309</v>
      </c>
      <c r="H12" s="6">
        <f>'m region orig data'!C11</f>
        <v>135371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0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147</v>
      </c>
    </row>
    <row r="3" spans="1:38" ht="12.75">
      <c r="A3" t="s">
        <v>0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  <c r="L3" t="s">
        <v>53</v>
      </c>
      <c r="M3" t="s">
        <v>153</v>
      </c>
      <c r="N3" t="s">
        <v>54</v>
      </c>
      <c r="O3" t="s">
        <v>55</v>
      </c>
      <c r="P3" t="s">
        <v>56</v>
      </c>
      <c r="Q3" t="s">
        <v>57</v>
      </c>
      <c r="R3" t="s">
        <v>58</v>
      </c>
      <c r="S3" t="s">
        <v>59</v>
      </c>
      <c r="T3" t="s">
        <v>60</v>
      </c>
      <c r="U3" t="s">
        <v>61</v>
      </c>
      <c r="V3" t="s">
        <v>62</v>
      </c>
      <c r="W3" t="s">
        <v>63</v>
      </c>
      <c r="X3" t="s">
        <v>64</v>
      </c>
      <c r="Y3" t="s">
        <v>65</v>
      </c>
      <c r="Z3" t="s">
        <v>66</v>
      </c>
      <c r="AA3" t="s">
        <v>154</v>
      </c>
      <c r="AB3" t="s">
        <v>67</v>
      </c>
      <c r="AC3" t="s">
        <v>68</v>
      </c>
      <c r="AD3" t="s">
        <v>69</v>
      </c>
      <c r="AE3" t="s">
        <v>70</v>
      </c>
      <c r="AF3" t="s">
        <v>71</v>
      </c>
      <c r="AG3" t="s">
        <v>72</v>
      </c>
      <c r="AH3" t="s">
        <v>73</v>
      </c>
      <c r="AI3" t="s">
        <v>74</v>
      </c>
      <c r="AJ3" t="s">
        <v>75</v>
      </c>
      <c r="AK3" t="s">
        <v>76</v>
      </c>
      <c r="AL3" t="s">
        <v>77</v>
      </c>
    </row>
    <row r="4" spans="1:38" ht="12.75">
      <c r="A4" t="s">
        <v>3</v>
      </c>
      <c r="B4">
        <v>26</v>
      </c>
      <c r="C4">
        <v>11582</v>
      </c>
      <c r="D4">
        <v>3.3067153988</v>
      </c>
      <c r="E4">
        <v>2.2160537308</v>
      </c>
      <c r="F4">
        <v>4.9341613773</v>
      </c>
      <c r="G4">
        <v>0.6835138391</v>
      </c>
      <c r="H4">
        <v>2.244862718</v>
      </c>
      <c r="I4">
        <v>0.4402538002</v>
      </c>
      <c r="J4">
        <v>-0.0832</v>
      </c>
      <c r="K4">
        <v>-0.4835</v>
      </c>
      <c r="L4">
        <v>0.317</v>
      </c>
      <c r="M4">
        <v>0.9201235092</v>
      </c>
      <c r="N4">
        <v>0.6166370218</v>
      </c>
      <c r="O4">
        <v>1.3729750928</v>
      </c>
      <c r="P4">
        <v>258</v>
      </c>
      <c r="Q4">
        <v>107859</v>
      </c>
      <c r="R4">
        <v>2.7472368669</v>
      </c>
      <c r="S4">
        <v>2.4264042924</v>
      </c>
      <c r="T4">
        <v>3.1104916961</v>
      </c>
      <c r="U4">
        <v>0.5579570299</v>
      </c>
      <c r="V4">
        <v>2.3920117932</v>
      </c>
      <c r="W4">
        <v>0.1489201495</v>
      </c>
      <c r="X4">
        <v>-0.0371</v>
      </c>
      <c r="Y4">
        <v>-0.1613</v>
      </c>
      <c r="Z4">
        <v>0.0871</v>
      </c>
      <c r="AA4">
        <v>0.9635587354</v>
      </c>
      <c r="AB4">
        <v>0.8510307501</v>
      </c>
      <c r="AC4">
        <v>1.0909657923</v>
      </c>
      <c r="AD4">
        <v>0.3677090226</v>
      </c>
      <c r="AE4">
        <v>-0.1854</v>
      </c>
      <c r="AF4">
        <v>-0.5887</v>
      </c>
      <c r="AG4">
        <v>0.218</v>
      </c>
      <c r="AH4" t="s">
        <v>39</v>
      </c>
      <c r="AI4" t="s">
        <v>39</v>
      </c>
      <c r="AJ4" t="s">
        <v>39</v>
      </c>
      <c r="AK4" t="s">
        <v>39</v>
      </c>
      <c r="AL4" t="s">
        <v>39</v>
      </c>
    </row>
    <row r="5" spans="1:38" ht="12.75">
      <c r="A5" t="s">
        <v>1</v>
      </c>
      <c r="B5">
        <v>21</v>
      </c>
      <c r="C5">
        <v>8893</v>
      </c>
      <c r="D5">
        <v>3.426246541</v>
      </c>
      <c r="E5">
        <v>2.2022273869</v>
      </c>
      <c r="F5">
        <v>5.3305873088</v>
      </c>
      <c r="G5">
        <v>0.8323534821</v>
      </c>
      <c r="H5">
        <v>2.3614078489</v>
      </c>
      <c r="I5">
        <v>0.5153014388</v>
      </c>
      <c r="J5">
        <v>-0.0477</v>
      </c>
      <c r="K5">
        <v>-0.4897</v>
      </c>
      <c r="L5">
        <v>0.3943</v>
      </c>
      <c r="M5">
        <v>0.9533841322</v>
      </c>
      <c r="N5">
        <v>0.6127897164</v>
      </c>
      <c r="O5">
        <v>1.4832841988</v>
      </c>
      <c r="P5">
        <v>613</v>
      </c>
      <c r="Q5">
        <v>205993</v>
      </c>
      <c r="R5">
        <v>2.806493778</v>
      </c>
      <c r="S5">
        <v>2.5844014489</v>
      </c>
      <c r="T5">
        <v>3.0476717653</v>
      </c>
      <c r="U5">
        <v>0.7075209277</v>
      </c>
      <c r="V5">
        <v>2.9758292758</v>
      </c>
      <c r="W5">
        <v>0.1201926124</v>
      </c>
      <c r="X5">
        <v>-0.0158</v>
      </c>
      <c r="Y5">
        <v>-0.0982</v>
      </c>
      <c r="Z5">
        <v>0.0667</v>
      </c>
      <c r="AA5">
        <v>0.9843423507</v>
      </c>
      <c r="AB5">
        <v>0.9064462631</v>
      </c>
      <c r="AC5">
        <v>1.0689324926</v>
      </c>
      <c r="AD5">
        <v>0.3686951514</v>
      </c>
      <c r="AE5">
        <v>-0.1995</v>
      </c>
      <c r="AF5">
        <v>-0.6346</v>
      </c>
      <c r="AG5">
        <v>0.2355</v>
      </c>
      <c r="AH5" t="s">
        <v>39</v>
      </c>
      <c r="AI5" t="s">
        <v>39</v>
      </c>
      <c r="AJ5" t="s">
        <v>39</v>
      </c>
      <c r="AK5" t="s">
        <v>39</v>
      </c>
      <c r="AL5" t="s">
        <v>39</v>
      </c>
    </row>
    <row r="6" spans="1:38" ht="12.75">
      <c r="A6" t="s">
        <v>10</v>
      </c>
      <c r="B6">
        <v>16</v>
      </c>
      <c r="C6">
        <v>4174</v>
      </c>
      <c r="D6">
        <v>4.6901962294</v>
      </c>
      <c r="E6">
        <v>2.8375362038</v>
      </c>
      <c r="F6">
        <v>7.7524792955</v>
      </c>
      <c r="G6">
        <v>0.2990402014</v>
      </c>
      <c r="H6">
        <v>3.8332534739</v>
      </c>
      <c r="I6">
        <v>0.9583133685</v>
      </c>
      <c r="J6">
        <v>0.2663</v>
      </c>
      <c r="K6">
        <v>-0.2363</v>
      </c>
      <c r="L6">
        <v>0.7688</v>
      </c>
      <c r="M6">
        <v>1.3050895808</v>
      </c>
      <c r="N6">
        <v>0.7895701488</v>
      </c>
      <c r="O6">
        <v>2.1571975796</v>
      </c>
      <c r="P6">
        <v>628</v>
      </c>
      <c r="Q6">
        <v>175973</v>
      </c>
      <c r="R6">
        <v>2.7581428425</v>
      </c>
      <c r="S6">
        <v>2.5421219467</v>
      </c>
      <c r="T6">
        <v>2.9925204608</v>
      </c>
      <c r="U6">
        <v>0.4255213086</v>
      </c>
      <c r="V6">
        <v>3.5687292937</v>
      </c>
      <c r="W6">
        <v>0.1424078022</v>
      </c>
      <c r="X6">
        <v>-0.0332</v>
      </c>
      <c r="Y6">
        <v>-0.1147</v>
      </c>
      <c r="Z6">
        <v>0.0484</v>
      </c>
      <c r="AA6">
        <v>0.967383869</v>
      </c>
      <c r="AB6">
        <v>0.8916172601</v>
      </c>
      <c r="AC6">
        <v>1.0495888671</v>
      </c>
      <c r="AD6">
        <v>0.0360035961</v>
      </c>
      <c r="AE6">
        <v>-0.5309</v>
      </c>
      <c r="AF6">
        <v>-1.0272</v>
      </c>
      <c r="AG6">
        <v>-0.0347</v>
      </c>
      <c r="AH6" t="s">
        <v>39</v>
      </c>
      <c r="AI6" t="s">
        <v>39</v>
      </c>
      <c r="AJ6" t="s">
        <v>78</v>
      </c>
      <c r="AK6" t="s">
        <v>39</v>
      </c>
      <c r="AL6" t="s">
        <v>39</v>
      </c>
    </row>
    <row r="7" spans="1:38" ht="12.75">
      <c r="A7" t="s">
        <v>9</v>
      </c>
      <c r="B7">
        <v>9</v>
      </c>
      <c r="C7">
        <v>3121</v>
      </c>
      <c r="D7">
        <v>5.3425862867</v>
      </c>
      <c r="E7">
        <v>2.7536794949</v>
      </c>
      <c r="F7">
        <v>10.365486718</v>
      </c>
      <c r="G7">
        <v>0.2409723449</v>
      </c>
      <c r="H7">
        <v>2.8836911246</v>
      </c>
      <c r="I7">
        <v>0.9612303749</v>
      </c>
      <c r="J7">
        <v>0.3965</v>
      </c>
      <c r="K7">
        <v>-0.2663</v>
      </c>
      <c r="L7">
        <v>1.0593</v>
      </c>
      <c r="M7">
        <v>1.4866230231</v>
      </c>
      <c r="N7">
        <v>0.76623626</v>
      </c>
      <c r="O7">
        <v>2.8842905615</v>
      </c>
      <c r="P7">
        <v>233</v>
      </c>
      <c r="Q7">
        <v>106290</v>
      </c>
      <c r="R7">
        <v>2.0484375582</v>
      </c>
      <c r="S7">
        <v>1.7979197228</v>
      </c>
      <c r="T7">
        <v>2.3338619497</v>
      </c>
      <c r="U7" s="4">
        <v>6.7695629E-07</v>
      </c>
      <c r="V7">
        <v>2.1921159093</v>
      </c>
      <c r="W7">
        <v>0.1436102881</v>
      </c>
      <c r="X7">
        <v>-0.3306</v>
      </c>
      <c r="Y7">
        <v>-0.4611</v>
      </c>
      <c r="Z7">
        <v>-0.2002</v>
      </c>
      <c r="AA7">
        <v>0.7184636778</v>
      </c>
      <c r="AB7">
        <v>0.6305977018</v>
      </c>
      <c r="AC7">
        <v>0.8185726888</v>
      </c>
      <c r="AD7">
        <v>0.0047781259</v>
      </c>
      <c r="AE7">
        <v>-0.9586</v>
      </c>
      <c r="AF7">
        <v>-1.6245</v>
      </c>
      <c r="AG7">
        <v>-0.2927</v>
      </c>
      <c r="AH7" t="s">
        <v>39</v>
      </c>
      <c r="AI7" t="s">
        <v>79</v>
      </c>
      <c r="AJ7" t="s">
        <v>78</v>
      </c>
      <c r="AK7" t="s">
        <v>39</v>
      </c>
      <c r="AL7" t="s">
        <v>39</v>
      </c>
    </row>
    <row r="8" spans="1:38" ht="12.75">
      <c r="A8" t="s">
        <v>11</v>
      </c>
      <c r="B8">
        <v>120</v>
      </c>
      <c r="C8">
        <v>56276</v>
      </c>
      <c r="D8">
        <v>3.4772012871</v>
      </c>
      <c r="E8">
        <v>2.8162490533</v>
      </c>
      <c r="F8">
        <v>4.2932739834</v>
      </c>
      <c r="G8">
        <v>0.7587971294</v>
      </c>
      <c r="H8">
        <v>2.1323477148</v>
      </c>
      <c r="I8">
        <v>0.194655824</v>
      </c>
      <c r="J8">
        <v>-0.033</v>
      </c>
      <c r="K8">
        <v>-0.2439</v>
      </c>
      <c r="L8">
        <v>0.1778</v>
      </c>
      <c r="M8">
        <v>0.9675107627</v>
      </c>
      <c r="N8">
        <v>0.7836046994</v>
      </c>
      <c r="O8">
        <v>1.1945781803</v>
      </c>
      <c r="P8">
        <v>3949</v>
      </c>
      <c r="Q8">
        <v>1500637</v>
      </c>
      <c r="R8">
        <v>2.6783286656</v>
      </c>
      <c r="S8">
        <v>2.5765166536</v>
      </c>
      <c r="T8">
        <v>2.784163817</v>
      </c>
      <c r="U8">
        <v>0.0015663867</v>
      </c>
      <c r="V8">
        <v>2.6315491355</v>
      </c>
      <c r="W8">
        <v>0.0418762628</v>
      </c>
      <c r="X8">
        <v>-0.0625</v>
      </c>
      <c r="Y8">
        <v>-0.1013</v>
      </c>
      <c r="Z8">
        <v>-0.0238</v>
      </c>
      <c r="AA8">
        <v>0.9393900515</v>
      </c>
      <c r="AB8">
        <v>0.9036807704</v>
      </c>
      <c r="AC8">
        <v>0.9765103981</v>
      </c>
      <c r="AD8">
        <v>0.0048949887</v>
      </c>
      <c r="AE8">
        <v>-0.261</v>
      </c>
      <c r="AF8">
        <v>-0.4429</v>
      </c>
      <c r="AG8">
        <v>-0.0792</v>
      </c>
      <c r="AH8" t="s">
        <v>39</v>
      </c>
      <c r="AI8" t="s">
        <v>79</v>
      </c>
      <c r="AJ8" t="s">
        <v>78</v>
      </c>
      <c r="AK8" t="s">
        <v>39</v>
      </c>
      <c r="AL8" t="s">
        <v>39</v>
      </c>
    </row>
    <row r="9" spans="1:38" ht="12.75">
      <c r="A9" t="s">
        <v>4</v>
      </c>
      <c r="B9">
        <v>41</v>
      </c>
      <c r="C9">
        <v>19394</v>
      </c>
      <c r="D9">
        <v>3.1382219845</v>
      </c>
      <c r="E9">
        <v>2.2657040096</v>
      </c>
      <c r="F9">
        <v>4.346744845</v>
      </c>
      <c r="G9">
        <v>0.414786481</v>
      </c>
      <c r="H9">
        <v>2.1140558936</v>
      </c>
      <c r="I9">
        <v>0.3301600617</v>
      </c>
      <c r="J9">
        <v>-0.1355</v>
      </c>
      <c r="K9">
        <v>-0.4613</v>
      </c>
      <c r="L9">
        <v>0.1902</v>
      </c>
      <c r="M9">
        <v>0.8732386906</v>
      </c>
      <c r="N9">
        <v>0.6304526616</v>
      </c>
      <c r="O9">
        <v>1.2095211224</v>
      </c>
      <c r="P9">
        <v>532</v>
      </c>
      <c r="Q9">
        <v>169989</v>
      </c>
      <c r="R9">
        <v>3.3087631495</v>
      </c>
      <c r="S9">
        <v>3.0298768495</v>
      </c>
      <c r="T9">
        <v>3.6133196574</v>
      </c>
      <c r="U9">
        <v>0.0009216433</v>
      </c>
      <c r="V9">
        <v>3.1296142692</v>
      </c>
      <c r="W9">
        <v>0.1356859867</v>
      </c>
      <c r="X9">
        <v>0.1489</v>
      </c>
      <c r="Y9">
        <v>0.0608</v>
      </c>
      <c r="Z9">
        <v>0.2369</v>
      </c>
      <c r="AA9">
        <v>1.1605070078</v>
      </c>
      <c r="AB9">
        <v>1.06269115</v>
      </c>
      <c r="AC9">
        <v>1.2673263677</v>
      </c>
      <c r="AD9">
        <v>0.7441022008</v>
      </c>
      <c r="AE9">
        <v>0.0529</v>
      </c>
      <c r="AF9">
        <v>-0.2648</v>
      </c>
      <c r="AG9">
        <v>0.3707</v>
      </c>
      <c r="AH9" t="s">
        <v>39</v>
      </c>
      <c r="AI9" t="s">
        <v>79</v>
      </c>
      <c r="AJ9" t="s">
        <v>39</v>
      </c>
      <c r="AK9" t="s">
        <v>39</v>
      </c>
      <c r="AL9" t="s">
        <v>39</v>
      </c>
    </row>
    <row r="10" spans="1:38" ht="12.75">
      <c r="A10" t="s">
        <v>2</v>
      </c>
      <c r="B10">
        <v>13</v>
      </c>
      <c r="C10">
        <v>7309</v>
      </c>
      <c r="D10">
        <v>3.017119827</v>
      </c>
      <c r="E10">
        <v>1.7321882581</v>
      </c>
      <c r="F10">
        <v>5.2552094195</v>
      </c>
      <c r="G10">
        <v>0.5367428372</v>
      </c>
      <c r="H10">
        <v>1.7786290874</v>
      </c>
      <c r="I10">
        <v>0.4933029519</v>
      </c>
      <c r="J10">
        <v>-0.1749</v>
      </c>
      <c r="K10">
        <v>-0.7298</v>
      </c>
      <c r="L10">
        <v>0.38</v>
      </c>
      <c r="M10">
        <v>0.8395409185</v>
      </c>
      <c r="N10">
        <v>0.4819970716</v>
      </c>
      <c r="O10">
        <v>1.4623096184</v>
      </c>
      <c r="P10">
        <v>277</v>
      </c>
      <c r="Q10">
        <v>88718</v>
      </c>
      <c r="R10">
        <v>3.6556829852</v>
      </c>
      <c r="S10">
        <v>3.2421591441</v>
      </c>
      <c r="T10">
        <v>4.1219500629</v>
      </c>
      <c r="U10">
        <v>4.94187E-05</v>
      </c>
      <c r="V10">
        <v>3.1222525305</v>
      </c>
      <c r="W10">
        <v>0.1875979731</v>
      </c>
      <c r="X10">
        <v>0.2486</v>
      </c>
      <c r="Y10">
        <v>0.1285</v>
      </c>
      <c r="Z10">
        <v>0.3686</v>
      </c>
      <c r="AA10">
        <v>1.2821847714</v>
      </c>
      <c r="AB10">
        <v>1.1371464916</v>
      </c>
      <c r="AC10">
        <v>1.4457220773</v>
      </c>
      <c r="AD10">
        <v>0.4987573186</v>
      </c>
      <c r="AE10">
        <v>0.192</v>
      </c>
      <c r="AF10">
        <v>-0.3643</v>
      </c>
      <c r="AG10">
        <v>0.7482</v>
      </c>
      <c r="AH10" t="s">
        <v>39</v>
      </c>
      <c r="AI10" t="s">
        <v>79</v>
      </c>
      <c r="AJ10" t="s">
        <v>39</v>
      </c>
      <c r="AK10" t="s">
        <v>39</v>
      </c>
      <c r="AL10" t="s">
        <v>39</v>
      </c>
    </row>
    <row r="11" spans="1:38" ht="12.75">
      <c r="A11" t="s">
        <v>6</v>
      </c>
      <c r="B11">
        <v>34</v>
      </c>
      <c r="C11">
        <v>11195</v>
      </c>
      <c r="D11">
        <v>3.9102092499</v>
      </c>
      <c r="E11">
        <v>2.7440349089</v>
      </c>
      <c r="F11">
        <v>5.5719904761</v>
      </c>
      <c r="G11">
        <v>0.6404911213</v>
      </c>
      <c r="H11">
        <v>3.0370701206</v>
      </c>
      <c r="I11">
        <v>0.5208532287</v>
      </c>
      <c r="J11">
        <v>0.0844</v>
      </c>
      <c r="K11">
        <v>-0.2698</v>
      </c>
      <c r="L11">
        <v>0.4385</v>
      </c>
      <c r="M11">
        <v>1.0880511393</v>
      </c>
      <c r="N11">
        <v>0.7635525666</v>
      </c>
      <c r="O11">
        <v>1.5504568165</v>
      </c>
      <c r="P11">
        <v>498</v>
      </c>
      <c r="Q11">
        <v>96273</v>
      </c>
      <c r="R11">
        <v>3.854979271</v>
      </c>
      <c r="S11">
        <v>3.520270778</v>
      </c>
      <c r="T11">
        <v>4.2215119565</v>
      </c>
      <c r="U11" s="4">
        <v>7.553125E-11</v>
      </c>
      <c r="V11">
        <v>5.1727898788</v>
      </c>
      <c r="W11">
        <v>0.2317982571</v>
      </c>
      <c r="X11">
        <v>0.3016</v>
      </c>
      <c r="Y11">
        <v>0.2108</v>
      </c>
      <c r="Z11">
        <v>0.3925</v>
      </c>
      <c r="AA11">
        <v>1.3520854339</v>
      </c>
      <c r="AB11">
        <v>1.234690645</v>
      </c>
      <c r="AC11">
        <v>1.4806421577</v>
      </c>
      <c r="AD11">
        <v>0.936049802</v>
      </c>
      <c r="AE11">
        <v>-0.0142</v>
      </c>
      <c r="AF11">
        <v>-0.3617</v>
      </c>
      <c r="AG11">
        <v>0.3333</v>
      </c>
      <c r="AH11" t="s">
        <v>39</v>
      </c>
      <c r="AI11" t="s">
        <v>79</v>
      </c>
      <c r="AJ11" t="s">
        <v>39</v>
      </c>
      <c r="AK11" t="s">
        <v>39</v>
      </c>
      <c r="AL11" t="s">
        <v>39</v>
      </c>
    </row>
    <row r="12" spans="1:38" ht="12.75">
      <c r="A12" t="s">
        <v>8</v>
      </c>
      <c r="B12">
        <v>0</v>
      </c>
      <c r="C12">
        <v>409</v>
      </c>
      <c r="D12">
        <v>0</v>
      </c>
      <c r="E12" t="s">
        <v>39</v>
      </c>
      <c r="F12" t="s">
        <v>39</v>
      </c>
      <c r="G12" t="s">
        <v>39</v>
      </c>
      <c r="H12">
        <v>0</v>
      </c>
      <c r="I12" t="s">
        <v>39</v>
      </c>
      <c r="J12" t="s">
        <v>39</v>
      </c>
      <c r="K12" t="s">
        <v>39</v>
      </c>
      <c r="L12" t="s">
        <v>39</v>
      </c>
      <c r="M12" t="s">
        <v>39</v>
      </c>
      <c r="N12" t="s">
        <v>39</v>
      </c>
      <c r="O12" t="s">
        <v>39</v>
      </c>
      <c r="P12">
        <v>0</v>
      </c>
      <c r="Q12">
        <v>1464</v>
      </c>
      <c r="R12">
        <v>0</v>
      </c>
      <c r="S12" t="s">
        <v>39</v>
      </c>
      <c r="T12" t="s">
        <v>39</v>
      </c>
      <c r="U12" t="s">
        <v>39</v>
      </c>
      <c r="V12">
        <v>0</v>
      </c>
      <c r="W12" t="s">
        <v>39</v>
      </c>
      <c r="X12" t="s">
        <v>39</v>
      </c>
      <c r="Y12" t="s">
        <v>39</v>
      </c>
      <c r="Z12" t="s">
        <v>39</v>
      </c>
      <c r="AA12" t="s">
        <v>39</v>
      </c>
      <c r="AB12" t="s">
        <v>39</v>
      </c>
      <c r="AC12" t="s">
        <v>39</v>
      </c>
      <c r="AD12" t="s">
        <v>39</v>
      </c>
      <c r="AE12" t="s">
        <v>39</v>
      </c>
      <c r="AF12" t="s">
        <v>39</v>
      </c>
      <c r="AG12" t="s">
        <v>39</v>
      </c>
      <c r="AH12" t="s">
        <v>39</v>
      </c>
      <c r="AI12" t="s">
        <v>39</v>
      </c>
      <c r="AJ12" t="s">
        <v>39</v>
      </c>
      <c r="AK12" t="s">
        <v>39</v>
      </c>
      <c r="AL12" t="s">
        <v>39</v>
      </c>
    </row>
    <row r="13" spans="1:38" ht="12.75">
      <c r="A13" t="s">
        <v>5</v>
      </c>
      <c r="B13">
        <v>15</v>
      </c>
      <c r="C13">
        <v>7298</v>
      </c>
      <c r="D13">
        <v>4.0470628041</v>
      </c>
      <c r="E13">
        <v>2.4103726669</v>
      </c>
      <c r="F13">
        <v>6.7950975239</v>
      </c>
      <c r="G13">
        <v>0.653229584</v>
      </c>
      <c r="H13">
        <v>2.0553576322</v>
      </c>
      <c r="I13">
        <v>0.5306910587</v>
      </c>
      <c r="J13">
        <v>0.1188</v>
      </c>
      <c r="K13">
        <v>-0.3994</v>
      </c>
      <c r="L13">
        <v>0.637</v>
      </c>
      <c r="M13">
        <v>1.1261318802</v>
      </c>
      <c r="N13">
        <v>0.6707080257</v>
      </c>
      <c r="O13">
        <v>1.8907974305</v>
      </c>
      <c r="P13">
        <v>88</v>
      </c>
      <c r="Q13">
        <v>40614</v>
      </c>
      <c r="R13">
        <v>3.0024627928</v>
      </c>
      <c r="S13">
        <v>2.4331979856</v>
      </c>
      <c r="T13">
        <v>3.7049113453</v>
      </c>
      <c r="U13">
        <v>0.6297004811</v>
      </c>
      <c r="V13">
        <v>2.1667405328</v>
      </c>
      <c r="W13">
        <v>0.2309753169</v>
      </c>
      <c r="X13">
        <v>0.0517</v>
      </c>
      <c r="Y13">
        <v>-0.1585</v>
      </c>
      <c r="Z13">
        <v>0.2619</v>
      </c>
      <c r="AA13">
        <v>1.0530760149</v>
      </c>
      <c r="AB13">
        <v>0.8534135524</v>
      </c>
      <c r="AC13">
        <v>1.2994509988</v>
      </c>
      <c r="AD13">
        <v>0.2852011151</v>
      </c>
      <c r="AE13">
        <v>-0.2986</v>
      </c>
      <c r="AF13">
        <v>-0.8461</v>
      </c>
      <c r="AG13">
        <v>0.249</v>
      </c>
      <c r="AH13" t="s">
        <v>39</v>
      </c>
      <c r="AI13" t="s">
        <v>39</v>
      </c>
      <c r="AJ13" t="s">
        <v>39</v>
      </c>
      <c r="AK13" t="s">
        <v>39</v>
      </c>
      <c r="AL13" t="s">
        <v>39</v>
      </c>
    </row>
    <row r="14" spans="1:38" ht="12.75">
      <c r="A14" t="s">
        <v>7</v>
      </c>
      <c r="B14">
        <v>14</v>
      </c>
      <c r="C14">
        <v>5720</v>
      </c>
      <c r="D14">
        <v>5.7703760672</v>
      </c>
      <c r="E14">
        <v>3.3775275349</v>
      </c>
      <c r="F14">
        <v>9.8584658786</v>
      </c>
      <c r="G14">
        <v>0.0831197684</v>
      </c>
      <c r="H14">
        <v>2.4475524476</v>
      </c>
      <c r="I14">
        <v>0.6541359068</v>
      </c>
      <c r="J14">
        <v>0.4735</v>
      </c>
      <c r="K14">
        <v>-0.0621</v>
      </c>
      <c r="L14">
        <v>1.0091</v>
      </c>
      <c r="M14">
        <v>1.6056594041</v>
      </c>
      <c r="N14">
        <v>0.9398276275</v>
      </c>
      <c r="O14">
        <v>2.7432074207</v>
      </c>
      <c r="P14">
        <v>190</v>
      </c>
      <c r="Q14">
        <v>54648</v>
      </c>
      <c r="R14">
        <v>7.7380232914</v>
      </c>
      <c r="S14">
        <v>6.6970145348</v>
      </c>
      <c r="T14">
        <v>8.9408503069</v>
      </c>
      <c r="U14" s="4">
        <v>8.607923E-42</v>
      </c>
      <c r="V14">
        <v>3.4767969551</v>
      </c>
      <c r="W14">
        <v>0.2522333617</v>
      </c>
      <c r="X14">
        <v>0.9984</v>
      </c>
      <c r="Y14">
        <v>0.8539</v>
      </c>
      <c r="Z14">
        <v>1.1429</v>
      </c>
      <c r="AA14">
        <v>2.7140142253</v>
      </c>
      <c r="AB14">
        <v>2.3488935133</v>
      </c>
      <c r="AC14">
        <v>3.1358906539</v>
      </c>
      <c r="AD14">
        <v>0.289383309</v>
      </c>
      <c r="AE14">
        <v>0.2934</v>
      </c>
      <c r="AF14">
        <v>-0.2494</v>
      </c>
      <c r="AG14">
        <v>0.8362</v>
      </c>
      <c r="AH14" t="s">
        <v>39</v>
      </c>
      <c r="AI14" t="s">
        <v>79</v>
      </c>
      <c r="AJ14" t="s">
        <v>39</v>
      </c>
      <c r="AK14" t="s">
        <v>39</v>
      </c>
      <c r="AL14" t="s">
        <v>39</v>
      </c>
    </row>
    <row r="15" spans="1:38" ht="12.75">
      <c r="A15" t="s">
        <v>14</v>
      </c>
      <c r="B15">
        <v>63</v>
      </c>
      <c r="C15">
        <v>24649</v>
      </c>
      <c r="D15">
        <v>3.6202509469</v>
      </c>
      <c r="E15">
        <v>2.7610179247</v>
      </c>
      <c r="F15">
        <v>4.7468786064</v>
      </c>
      <c r="G15">
        <v>0.9579613375</v>
      </c>
      <c r="H15">
        <v>2.5558846201</v>
      </c>
      <c r="I15">
        <v>0.3220111945</v>
      </c>
      <c r="J15">
        <v>0.0073</v>
      </c>
      <c r="K15">
        <v>-0.2637</v>
      </c>
      <c r="L15">
        <v>0.2782</v>
      </c>
      <c r="M15">
        <v>1.0073134874</v>
      </c>
      <c r="N15">
        <v>0.7682369635</v>
      </c>
      <c r="O15">
        <v>1.320790993</v>
      </c>
      <c r="P15">
        <v>1499</v>
      </c>
      <c r="Q15">
        <v>489825</v>
      </c>
      <c r="R15">
        <v>2.77572816</v>
      </c>
      <c r="S15">
        <v>2.6255654358</v>
      </c>
      <c r="T15">
        <v>2.93447907</v>
      </c>
      <c r="U15">
        <v>0.3448640567</v>
      </c>
      <c r="V15">
        <v>3.0602766294</v>
      </c>
      <c r="W15">
        <v>0.0790423546</v>
      </c>
      <c r="X15">
        <v>-0.0268</v>
      </c>
      <c r="Y15">
        <v>-0.0824</v>
      </c>
      <c r="Z15">
        <v>0.0288</v>
      </c>
      <c r="AA15">
        <v>0.9735516977</v>
      </c>
      <c r="AB15">
        <v>0.9208840131</v>
      </c>
      <c r="AC15">
        <v>1.0292315802</v>
      </c>
      <c r="AD15">
        <v>0.0389735574</v>
      </c>
      <c r="AE15">
        <v>-0.2656</v>
      </c>
      <c r="AF15">
        <v>-0.5178</v>
      </c>
      <c r="AG15">
        <v>-0.0134</v>
      </c>
      <c r="AH15" t="s">
        <v>39</v>
      </c>
      <c r="AI15" t="s">
        <v>39</v>
      </c>
      <c r="AJ15" t="s">
        <v>78</v>
      </c>
      <c r="AK15" t="s">
        <v>39</v>
      </c>
      <c r="AL15" t="s">
        <v>39</v>
      </c>
    </row>
    <row r="16" spans="1:38" ht="12.75">
      <c r="A16" t="s">
        <v>12</v>
      </c>
      <c r="B16">
        <v>88</v>
      </c>
      <c r="C16">
        <v>37898</v>
      </c>
      <c r="D16">
        <v>3.3758879516</v>
      </c>
      <c r="E16">
        <v>2.6640110587</v>
      </c>
      <c r="F16">
        <v>4.2779925498</v>
      </c>
      <c r="G16">
        <v>0.604415865</v>
      </c>
      <c r="H16">
        <v>2.3220222703</v>
      </c>
      <c r="I16">
        <v>0.2475284057</v>
      </c>
      <c r="J16">
        <v>-0.0626</v>
      </c>
      <c r="K16">
        <v>-0.2994</v>
      </c>
      <c r="L16">
        <v>0.1742</v>
      </c>
      <c r="M16">
        <v>0.9393209242</v>
      </c>
      <c r="N16">
        <v>0.7412453748</v>
      </c>
      <c r="O16">
        <v>1.1903262115</v>
      </c>
      <c r="P16">
        <v>1307</v>
      </c>
      <c r="Q16">
        <v>354980</v>
      </c>
      <c r="R16">
        <v>3.5735709464</v>
      </c>
      <c r="S16">
        <v>3.3691459144</v>
      </c>
      <c r="T16">
        <v>3.790399595</v>
      </c>
      <c r="U16" s="4">
        <v>5.709952E-14</v>
      </c>
      <c r="V16">
        <v>3.6818975717</v>
      </c>
      <c r="W16">
        <v>0.101843639</v>
      </c>
      <c r="X16">
        <v>0.2258</v>
      </c>
      <c r="Y16">
        <v>0.1669</v>
      </c>
      <c r="Z16">
        <v>0.2848</v>
      </c>
      <c r="AA16">
        <v>1.2533850078</v>
      </c>
      <c r="AB16">
        <v>1.1816855022</v>
      </c>
      <c r="AC16">
        <v>1.3294349258</v>
      </c>
      <c r="AD16">
        <v>0.6055245503</v>
      </c>
      <c r="AE16">
        <v>0.0569</v>
      </c>
      <c r="AF16">
        <v>-0.159</v>
      </c>
      <c r="AG16">
        <v>0.2729</v>
      </c>
      <c r="AH16" t="s">
        <v>39</v>
      </c>
      <c r="AI16" t="s">
        <v>79</v>
      </c>
      <c r="AJ16" t="s">
        <v>39</v>
      </c>
      <c r="AK16" t="s">
        <v>39</v>
      </c>
      <c r="AL16" t="s">
        <v>39</v>
      </c>
    </row>
    <row r="17" spans="1:38" ht="12.75">
      <c r="A17" t="s">
        <v>13</v>
      </c>
      <c r="B17">
        <v>29</v>
      </c>
      <c r="C17">
        <v>13427</v>
      </c>
      <c r="D17">
        <v>4.5939333946</v>
      </c>
      <c r="E17">
        <v>3.1394764584</v>
      </c>
      <c r="F17">
        <v>6.7222112712</v>
      </c>
      <c r="G17">
        <v>0.2062752857</v>
      </c>
      <c r="H17">
        <v>2.1598272138</v>
      </c>
      <c r="I17">
        <v>0.4010698449</v>
      </c>
      <c r="J17">
        <v>0.2455</v>
      </c>
      <c r="K17">
        <v>-0.1352</v>
      </c>
      <c r="L17">
        <v>0.6262</v>
      </c>
      <c r="M17">
        <v>1.2782348893</v>
      </c>
      <c r="N17">
        <v>0.8735408197</v>
      </c>
      <c r="O17">
        <v>1.8704156639</v>
      </c>
      <c r="P17">
        <v>278</v>
      </c>
      <c r="Q17">
        <v>96726</v>
      </c>
      <c r="R17">
        <v>5.1002117281</v>
      </c>
      <c r="S17">
        <v>4.5234995429</v>
      </c>
      <c r="T17">
        <v>5.7504503814</v>
      </c>
      <c r="U17" s="4">
        <v>2.118737E-21</v>
      </c>
      <c r="V17">
        <v>2.8740979675</v>
      </c>
      <c r="W17">
        <v>0.1723769411</v>
      </c>
      <c r="X17">
        <v>0.5816</v>
      </c>
      <c r="Y17">
        <v>0.4616</v>
      </c>
      <c r="Z17">
        <v>0.7016</v>
      </c>
      <c r="AA17">
        <v>1.7888350372</v>
      </c>
      <c r="AB17">
        <v>1.5865605007</v>
      </c>
      <c r="AC17">
        <v>2.0168980564</v>
      </c>
      <c r="AD17">
        <v>0.5921707633</v>
      </c>
      <c r="AE17">
        <v>0.1045</v>
      </c>
      <c r="AF17">
        <v>-0.278</v>
      </c>
      <c r="AG17">
        <v>0.4871</v>
      </c>
      <c r="AH17" t="s">
        <v>39</v>
      </c>
      <c r="AI17" t="s">
        <v>79</v>
      </c>
      <c r="AJ17" t="s">
        <v>39</v>
      </c>
      <c r="AK17" t="s">
        <v>39</v>
      </c>
      <c r="AL17" t="s">
        <v>39</v>
      </c>
    </row>
    <row r="18" spans="1:38" ht="12.75">
      <c r="A18" t="s">
        <v>15</v>
      </c>
      <c r="B18">
        <v>309</v>
      </c>
      <c r="C18">
        <v>135371</v>
      </c>
      <c r="D18">
        <v>3.5937734071</v>
      </c>
      <c r="E18" t="s">
        <v>39</v>
      </c>
      <c r="F18" t="s">
        <v>39</v>
      </c>
      <c r="G18" t="s">
        <v>39</v>
      </c>
      <c r="H18">
        <v>2.2826159222</v>
      </c>
      <c r="I18">
        <v>0.1298534829</v>
      </c>
      <c r="J18" t="s">
        <v>39</v>
      </c>
      <c r="K18" t="s">
        <v>39</v>
      </c>
      <c r="L18" t="s">
        <v>39</v>
      </c>
      <c r="M18" t="s">
        <v>39</v>
      </c>
      <c r="N18" t="s">
        <v>39</v>
      </c>
      <c r="O18" t="s">
        <v>39</v>
      </c>
      <c r="P18">
        <v>7266</v>
      </c>
      <c r="Q18">
        <v>2548458</v>
      </c>
      <c r="R18">
        <v>2.8511358633</v>
      </c>
      <c r="S18" t="s">
        <v>39</v>
      </c>
      <c r="T18" t="s">
        <v>39</v>
      </c>
      <c r="U18" t="s">
        <v>39</v>
      </c>
      <c r="V18">
        <v>2.8511358633</v>
      </c>
      <c r="W18">
        <v>0.0334480047</v>
      </c>
      <c r="X18" t="s">
        <v>39</v>
      </c>
      <c r="Y18" t="s">
        <v>39</v>
      </c>
      <c r="Z18" t="s">
        <v>39</v>
      </c>
      <c r="AA18" t="s">
        <v>39</v>
      </c>
      <c r="AB18" t="s">
        <v>39</v>
      </c>
      <c r="AC18" t="s">
        <v>39</v>
      </c>
      <c r="AD18">
        <v>7.02566E-05</v>
      </c>
      <c r="AE18">
        <v>-0.2315</v>
      </c>
      <c r="AF18">
        <v>-0.3456</v>
      </c>
      <c r="AG18">
        <v>-0.1174</v>
      </c>
      <c r="AH18" t="s">
        <v>39</v>
      </c>
      <c r="AI18" t="s">
        <v>39</v>
      </c>
      <c r="AJ18" t="s">
        <v>78</v>
      </c>
      <c r="AK18" t="s">
        <v>39</v>
      </c>
      <c r="AL18" t="s">
        <v>39</v>
      </c>
    </row>
    <row r="19" spans="1:38" ht="12.75">
      <c r="A19" t="s">
        <v>140</v>
      </c>
      <c r="B19">
        <v>47</v>
      </c>
      <c r="C19">
        <v>22476</v>
      </c>
      <c r="D19">
        <v>3.6265978213</v>
      </c>
      <c r="E19">
        <v>2.6682599593</v>
      </c>
      <c r="F19">
        <v>4.9291343265</v>
      </c>
      <c r="G19">
        <v>0.9536913235</v>
      </c>
      <c r="H19">
        <v>2.0911194163</v>
      </c>
      <c r="I19">
        <v>0.3050211159</v>
      </c>
      <c r="J19">
        <v>0.0091</v>
      </c>
      <c r="K19">
        <v>-0.2978</v>
      </c>
      <c r="L19">
        <v>0.316</v>
      </c>
      <c r="M19">
        <v>1.0091336905</v>
      </c>
      <c r="N19">
        <v>0.7424675006</v>
      </c>
      <c r="O19">
        <v>1.3715762704</v>
      </c>
      <c r="P19">
        <v>1890</v>
      </c>
      <c r="Q19">
        <v>784301</v>
      </c>
      <c r="R19">
        <v>2.6228986856</v>
      </c>
      <c r="S19">
        <v>2.4934163062</v>
      </c>
      <c r="T19">
        <v>2.7591050471</v>
      </c>
      <c r="U19">
        <v>0.0012369321</v>
      </c>
      <c r="V19">
        <v>2.4097890988</v>
      </c>
      <c r="W19">
        <v>0.0554304154</v>
      </c>
      <c r="X19">
        <v>-0.0834</v>
      </c>
      <c r="Y19">
        <v>-0.1341</v>
      </c>
      <c r="Z19">
        <v>-0.0328</v>
      </c>
      <c r="AA19">
        <v>0.9199486841</v>
      </c>
      <c r="AB19">
        <v>0.8745343701</v>
      </c>
      <c r="AC19">
        <v>0.9677213501</v>
      </c>
      <c r="AD19">
        <v>0.0282836525</v>
      </c>
      <c r="AE19">
        <v>-0.324</v>
      </c>
      <c r="AF19">
        <v>-0.6136</v>
      </c>
      <c r="AG19">
        <v>-0.0345</v>
      </c>
      <c r="AH19" t="s">
        <v>39</v>
      </c>
      <c r="AI19" t="s">
        <v>79</v>
      </c>
      <c r="AJ19" t="s">
        <v>78</v>
      </c>
      <c r="AK19" t="s">
        <v>39</v>
      </c>
      <c r="AL19" t="s">
        <v>39</v>
      </c>
    </row>
    <row r="20" spans="1:38" ht="12.75">
      <c r="A20" t="s">
        <v>141</v>
      </c>
      <c r="B20">
        <v>20</v>
      </c>
      <c r="C20">
        <v>12949</v>
      </c>
      <c r="D20">
        <v>2.5426844954</v>
      </c>
      <c r="E20">
        <v>1.6176826695</v>
      </c>
      <c r="F20">
        <v>3.9966085838</v>
      </c>
      <c r="G20">
        <v>0.1337437336</v>
      </c>
      <c r="H20">
        <v>1.5445208124</v>
      </c>
      <c r="I20">
        <v>0.3453653529</v>
      </c>
      <c r="J20">
        <v>-0.346</v>
      </c>
      <c r="K20">
        <v>-0.7982</v>
      </c>
      <c r="L20">
        <v>0.1062</v>
      </c>
      <c r="M20">
        <v>0.7075249904</v>
      </c>
      <c r="N20">
        <v>0.4501348544</v>
      </c>
      <c r="O20">
        <v>1.1120925365</v>
      </c>
      <c r="P20">
        <v>822</v>
      </c>
      <c r="Q20">
        <v>324461</v>
      </c>
      <c r="R20">
        <v>2.5207849055</v>
      </c>
      <c r="S20">
        <v>2.345355752</v>
      </c>
      <c r="T20">
        <v>2.7093359011</v>
      </c>
      <c r="U20">
        <v>0.0008196105</v>
      </c>
      <c r="V20">
        <v>2.5334323694</v>
      </c>
      <c r="W20">
        <v>0.0883636011</v>
      </c>
      <c r="X20">
        <v>-0.1231</v>
      </c>
      <c r="Y20">
        <v>-0.1953</v>
      </c>
      <c r="Z20">
        <v>-0.051</v>
      </c>
      <c r="AA20">
        <v>0.8841335616</v>
      </c>
      <c r="AB20">
        <v>0.8226039952</v>
      </c>
      <c r="AC20">
        <v>0.9502654489</v>
      </c>
      <c r="AD20">
        <v>0.9695165496</v>
      </c>
      <c r="AE20">
        <v>-0.0087</v>
      </c>
      <c r="AF20">
        <v>-0.4523</v>
      </c>
      <c r="AG20">
        <v>0.435</v>
      </c>
      <c r="AH20" t="s">
        <v>39</v>
      </c>
      <c r="AI20" t="s">
        <v>79</v>
      </c>
      <c r="AJ20" t="s">
        <v>39</v>
      </c>
      <c r="AK20" t="s">
        <v>39</v>
      </c>
      <c r="AL20" t="s">
        <v>39</v>
      </c>
    </row>
    <row r="21" spans="1:38" ht="12.75">
      <c r="A21" t="s">
        <v>142</v>
      </c>
      <c r="B21">
        <v>53</v>
      </c>
      <c r="C21">
        <v>20851</v>
      </c>
      <c r="D21">
        <v>3.8718786436</v>
      </c>
      <c r="E21">
        <v>2.8931294416</v>
      </c>
      <c r="F21">
        <v>5.1817398887</v>
      </c>
      <c r="G21">
        <v>0.6161342705</v>
      </c>
      <c r="H21">
        <v>2.5418445159</v>
      </c>
      <c r="I21">
        <v>0.3491491962</v>
      </c>
      <c r="J21">
        <v>0.0745</v>
      </c>
      <c r="K21">
        <v>-0.2169</v>
      </c>
      <c r="L21">
        <v>0.3659</v>
      </c>
      <c r="M21">
        <v>1.0773853009</v>
      </c>
      <c r="N21">
        <v>0.8050394707</v>
      </c>
      <c r="O21">
        <v>1.441866056</v>
      </c>
      <c r="P21">
        <v>1237</v>
      </c>
      <c r="Q21">
        <v>391875</v>
      </c>
      <c r="R21">
        <v>2.8912692747</v>
      </c>
      <c r="S21">
        <v>2.7220044865</v>
      </c>
      <c r="T21">
        <v>3.0710596035</v>
      </c>
      <c r="U21">
        <v>0.6497313984</v>
      </c>
      <c r="V21">
        <v>3.1566188198</v>
      </c>
      <c r="W21">
        <v>0.0897505857</v>
      </c>
      <c r="X21">
        <v>0.014</v>
      </c>
      <c r="Y21">
        <v>-0.0463</v>
      </c>
      <c r="Z21">
        <v>0.0743</v>
      </c>
      <c r="AA21">
        <v>1.0140762886</v>
      </c>
      <c r="AB21">
        <v>0.9547087957</v>
      </c>
      <c r="AC21">
        <v>1.0771354824</v>
      </c>
      <c r="AD21">
        <v>0.0374665644</v>
      </c>
      <c r="AE21">
        <v>-0.292</v>
      </c>
      <c r="AF21">
        <v>-0.5671</v>
      </c>
      <c r="AG21">
        <v>-0.0169</v>
      </c>
      <c r="AH21" t="s">
        <v>39</v>
      </c>
      <c r="AI21" t="s">
        <v>39</v>
      </c>
      <c r="AJ21" t="s">
        <v>78</v>
      </c>
      <c r="AK21" t="s">
        <v>39</v>
      </c>
      <c r="AL21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148</v>
      </c>
    </row>
    <row r="3" spans="1:17" ht="12.75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t="s">
        <v>87</v>
      </c>
      <c r="I3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</row>
    <row r="4" spans="1:17" ht="12.75">
      <c r="A4" t="s">
        <v>97</v>
      </c>
      <c r="B4">
        <v>42</v>
      </c>
      <c r="C4">
        <v>20625</v>
      </c>
      <c r="D4">
        <v>3.1592446169</v>
      </c>
      <c r="E4">
        <v>2.2887476547</v>
      </c>
      <c r="F4">
        <v>4.36082437</v>
      </c>
      <c r="G4">
        <v>0.4305217885</v>
      </c>
      <c r="H4">
        <v>2.0363636364</v>
      </c>
      <c r="I4">
        <v>0.3142177308</v>
      </c>
      <c r="J4">
        <v>-0.1296</v>
      </c>
      <c r="K4">
        <v>-0.452</v>
      </c>
      <c r="L4">
        <v>0.1927</v>
      </c>
      <c r="M4">
        <v>0.8784110372</v>
      </c>
      <c r="N4">
        <v>0.6363740213</v>
      </c>
      <c r="O4">
        <v>1.212503849</v>
      </c>
      <c r="P4" t="s">
        <v>39</v>
      </c>
      <c r="Q4" t="s">
        <v>39</v>
      </c>
    </row>
    <row r="5" spans="1:17" ht="12.75">
      <c r="A5" t="s">
        <v>98</v>
      </c>
      <c r="B5">
        <v>38</v>
      </c>
      <c r="C5">
        <v>17700</v>
      </c>
      <c r="D5">
        <v>3.178509394</v>
      </c>
      <c r="E5">
        <v>2.2693184675999998</v>
      </c>
      <c r="F5">
        <v>4.4519630507</v>
      </c>
      <c r="G5">
        <v>0.4722855244</v>
      </c>
      <c r="H5">
        <v>2.1468926554</v>
      </c>
      <c r="I5">
        <v>0.3482719776</v>
      </c>
      <c r="J5">
        <v>-0.1236</v>
      </c>
      <c r="K5">
        <v>-0.4605</v>
      </c>
      <c r="L5">
        <v>0.2134</v>
      </c>
      <c r="M5">
        <v>0.8837675053</v>
      </c>
      <c r="N5">
        <v>0.63097184</v>
      </c>
      <c r="O5">
        <v>1.2378444708</v>
      </c>
      <c r="P5" t="s">
        <v>39</v>
      </c>
      <c r="Q5" t="s">
        <v>39</v>
      </c>
    </row>
    <row r="6" spans="1:17" ht="12.75">
      <c r="A6" t="s">
        <v>99</v>
      </c>
      <c r="B6">
        <v>22</v>
      </c>
      <c r="C6">
        <v>7961</v>
      </c>
      <c r="D6">
        <v>3.428315221</v>
      </c>
      <c r="E6">
        <v>2.224579281</v>
      </c>
      <c r="F6">
        <v>5.2834013851</v>
      </c>
      <c r="G6">
        <v>0.828138734</v>
      </c>
      <c r="H6">
        <v>2.7634719256</v>
      </c>
      <c r="I6">
        <v>0.5891741942</v>
      </c>
      <c r="J6">
        <v>-0.0479</v>
      </c>
      <c r="K6">
        <v>-0.4804</v>
      </c>
      <c r="L6">
        <v>0.3846</v>
      </c>
      <c r="M6">
        <v>0.9532246769</v>
      </c>
      <c r="N6">
        <v>0.6185323489</v>
      </c>
      <c r="O6">
        <v>1.4690214445</v>
      </c>
      <c r="P6" t="s">
        <v>39</v>
      </c>
      <c r="Q6" t="s">
        <v>39</v>
      </c>
    </row>
    <row r="7" spans="1:17" ht="12.75">
      <c r="A7" t="s">
        <v>100</v>
      </c>
      <c r="B7">
        <v>120</v>
      </c>
      <c r="C7">
        <v>56276</v>
      </c>
      <c r="D7">
        <v>3.4798932502</v>
      </c>
      <c r="E7">
        <v>2.818429298</v>
      </c>
      <c r="F7">
        <v>4.2965977687</v>
      </c>
      <c r="G7">
        <v>0.7591987523</v>
      </c>
      <c r="H7">
        <v>2.1323477148</v>
      </c>
      <c r="I7">
        <v>0.194655824</v>
      </c>
      <c r="J7">
        <v>-0.033</v>
      </c>
      <c r="K7">
        <v>-0.2438</v>
      </c>
      <c r="L7">
        <v>0.1778</v>
      </c>
      <c r="M7">
        <v>0.9675656715</v>
      </c>
      <c r="N7">
        <v>0.783649164</v>
      </c>
      <c r="O7">
        <v>1.1946459867</v>
      </c>
      <c r="P7" t="s">
        <v>39</v>
      </c>
      <c r="Q7" t="s">
        <v>39</v>
      </c>
    </row>
    <row r="8" spans="1:17" ht="12.75">
      <c r="A8" t="s">
        <v>101</v>
      </c>
      <c r="B8">
        <v>45</v>
      </c>
      <c r="C8">
        <v>15807</v>
      </c>
      <c r="D8">
        <v>4.1237867581</v>
      </c>
      <c r="E8">
        <v>3.0163306782</v>
      </c>
      <c r="F8">
        <v>5.637849109</v>
      </c>
      <c r="G8">
        <v>0.391251596</v>
      </c>
      <c r="H8">
        <v>2.8468400076</v>
      </c>
      <c r="I8">
        <v>0.4243818519</v>
      </c>
      <c r="J8">
        <v>0.1368</v>
      </c>
      <c r="K8">
        <v>-0.1759</v>
      </c>
      <c r="L8">
        <v>0.4495</v>
      </c>
      <c r="M8">
        <v>1.1465968111</v>
      </c>
      <c r="N8">
        <v>0.8386745823</v>
      </c>
      <c r="O8">
        <v>1.5675737348</v>
      </c>
      <c r="P8" t="s">
        <v>39</v>
      </c>
      <c r="Q8" t="s">
        <v>39</v>
      </c>
    </row>
    <row r="9" spans="1:17" ht="12.75">
      <c r="A9" t="s">
        <v>102</v>
      </c>
      <c r="B9">
        <v>28</v>
      </c>
      <c r="C9">
        <v>10862</v>
      </c>
      <c r="D9">
        <v>4.4908042748</v>
      </c>
      <c r="E9">
        <v>3.05020148</v>
      </c>
      <c r="F9">
        <v>6.6118002916</v>
      </c>
      <c r="G9">
        <v>0.2605354495</v>
      </c>
      <c r="H9">
        <v>2.5777941447</v>
      </c>
      <c r="I9">
        <v>0.4871573027</v>
      </c>
      <c r="J9">
        <v>0.2221</v>
      </c>
      <c r="K9">
        <v>-0.1648</v>
      </c>
      <c r="L9">
        <v>0.6089</v>
      </c>
      <c r="M9">
        <v>1.248644065</v>
      </c>
      <c r="N9">
        <v>0.8480921773</v>
      </c>
      <c r="O9">
        <v>1.8383756423</v>
      </c>
      <c r="P9" t="s">
        <v>39</v>
      </c>
      <c r="Q9" t="s">
        <v>39</v>
      </c>
    </row>
    <row r="10" spans="1:17" ht="12.75">
      <c r="A10" t="s">
        <v>103</v>
      </c>
      <c r="B10">
        <v>14</v>
      </c>
      <c r="C10">
        <v>6140</v>
      </c>
      <c r="D10">
        <v>5.3232959998</v>
      </c>
      <c r="E10">
        <v>3.1158432343</v>
      </c>
      <c r="F10">
        <v>9.0946424998</v>
      </c>
      <c r="G10">
        <v>0.1513065122</v>
      </c>
      <c r="H10">
        <v>2.2801302932</v>
      </c>
      <c r="I10">
        <v>0.6093904539</v>
      </c>
      <c r="J10">
        <v>0.3921</v>
      </c>
      <c r="K10">
        <v>-0.1435</v>
      </c>
      <c r="L10">
        <v>0.9277</v>
      </c>
      <c r="M10">
        <v>1.4801139283</v>
      </c>
      <c r="N10">
        <v>0.8663435153</v>
      </c>
      <c r="O10">
        <v>2.5287166142</v>
      </c>
      <c r="P10" t="s">
        <v>39</v>
      </c>
      <c r="Q10" t="s">
        <v>39</v>
      </c>
    </row>
    <row r="11" spans="1:17" ht="12.75">
      <c r="A11" t="s">
        <v>15</v>
      </c>
      <c r="B11">
        <v>309</v>
      </c>
      <c r="C11">
        <v>135371</v>
      </c>
      <c r="D11">
        <v>3.5965447645</v>
      </c>
      <c r="E11" t="s">
        <v>39</v>
      </c>
      <c r="F11" t="s">
        <v>39</v>
      </c>
      <c r="G11" t="s">
        <v>39</v>
      </c>
      <c r="H11">
        <v>2.2826159222</v>
      </c>
      <c r="I11">
        <v>0.1298534829</v>
      </c>
      <c r="J11" t="s">
        <v>39</v>
      </c>
      <c r="K11" t="s">
        <v>39</v>
      </c>
      <c r="L11" t="s">
        <v>39</v>
      </c>
      <c r="M11" t="s">
        <v>39</v>
      </c>
      <c r="N11" t="s">
        <v>39</v>
      </c>
      <c r="O11" t="s">
        <v>39</v>
      </c>
      <c r="P11" t="s">
        <v>39</v>
      </c>
      <c r="Q11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2008-06-05T14:18:58Z</cp:lastPrinted>
  <dcterms:created xsi:type="dcterms:W3CDTF">2006-01-23T20:42:54Z</dcterms:created>
  <dcterms:modified xsi:type="dcterms:W3CDTF">2010-05-05T20:48:10Z</dcterms:modified>
  <cp:category/>
  <cp:version/>
  <cp:contentType/>
  <cp:contentStatus/>
</cp:coreProperties>
</file>