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<sst xmlns="http://schemas.openxmlformats.org/spreadsheetml/2006/main" count="420" uniqueCount="163">
  <si>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</si>
  <si>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</si>
  <si>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</si>
  <si>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</si>
  <si>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</si>
  <si>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</si>
  <si>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</si>
  <si>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</si>
  <si>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</si>
  <si>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</si>
  <si>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</si>
  <si>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</si>
  <si>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</si>
  <si>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</si>
  <si>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</si>
  <si>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</si>
  <si>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</si>
  <si>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</si>
  <si>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</si>
  <si>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</si>
  <si>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</si>
  <si>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</si>
  <si>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</si>
  <si>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</si>
  <si>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</si>
  <si>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</si>
  <si>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</si>
  <si>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</si>
  <si>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</si>
  <si>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</si>
  <si>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</si>
  <si>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</si>
  <si>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</si>
  <si>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</si>
  <si>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</si>
  <si>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</si>
  <si>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</si>
  <si>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</si>
  <si>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</si>
  <si>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</si>
  <si>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</si>
  <si>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</si>
  <si>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</si>
  <si>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</si>
  <si>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</si>
  <si>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</si>
  <si>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</si>
  <si>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</si>
  <si>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</si>
  <si>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</si>
  <si>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</si>
  <si>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</si>
  <si>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</si>
  <si>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</si>
  <si>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</si>
  <si>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</si>
  <si>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</si>
  <si>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</si>
  <si>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</si>
  <si>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</si>
  <si>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</si>
  <si>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</si>
  <si>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*RHAs &amp; CAs testing @ .01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</si>
  <si>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</si>
  <si>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</si>
  <si>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</si>
  <si>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</si>
  <si>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</si>
  <si>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</si>
  <si>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</si>
  <si>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</si>
  <si>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</si>
  <si>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</si>
  <si>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</si>
  <si>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</si>
  <si>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</si>
  <si>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</si>
  <si>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</si>
  <si>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</si>
  <si>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</si>
  <si>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</si>
  <si>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</si>
  <si>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</si>
  <si>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</si>
  <si>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</si>
  <si>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</si>
  <si>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</si>
  <si>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</si>
  <si>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</si>
  <si>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</si>
  <si>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</si>
  <si>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</si>
  <si>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</si>
  <si>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</si>
  <si>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</si>
  <si>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</si>
  <si>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</si>
  <si>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</si>
  <si>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</si>
  <si>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</si>
  <si>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</si>
  <si>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</si>
  <si>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</si>
  <si>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</si>
  <si>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</si>
  <si>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</si>
  <si>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</si>
  <si>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</si>
  <si>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</si>
  <si>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</si>
  <si>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</si>
  <si>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</si>
  <si>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</si>
  <si>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</si>
  <si>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</si>
  <si>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</si>
  <si>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</si>
  <si>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</si>
  <si>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</si>
  <si>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</si>
  <si>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</si>
  <si>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</si>
  <si>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</si>
  <si>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</si>
  <si>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</si>
  <si>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</si>
  <si>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</si>
  <si>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</si>
  <si>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</si>
  <si>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</si>
  <si>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</si>
  <si>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</si>
  <si>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</si>
  <si>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</si>
  <si>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</si>
  <si>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</si>
  <si>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</si>
  <si>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</si>
  <si>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</si>
  <si>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</si>
  <si>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</si>
  <si>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</si>
  <si>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</si>
  <si>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</si>
  <si>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</si>
  <si>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</si>
  <si>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</si>
  <si>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</si>
  <si>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</si>
  <si>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</si>
  <si>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</si>
  <si>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</si>
  <si>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</si>
  <si>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Crude and Adjusted Teen Pregnancy Rates by Metis Region, 2002/03-2006/07, per 1000 Metis females age 15-19</t>
  </si>
  <si>
    <t>Crude and Adjusted Teen Pregnancy Rates by RHA, 2002/03-2006/07, per 1000 females age 15-19</t>
  </si>
  <si>
    <t xml:space="preserve"> Teen Pregnancy</t>
  </si>
  <si>
    <t>Teen Pregnancy</t>
  </si>
  <si>
    <t xml:space="preserve"> Teen Pregnancy, 2002/03-2006/07</t>
  </si>
  <si>
    <t>Crude Rate</t>
  </si>
  <si>
    <t>N=1,042</t>
  </si>
  <si>
    <t>N=8,850</t>
  </si>
  <si>
    <t>Source: MCHP/MMF, 2010</t>
  </si>
  <si>
    <t>Appendix Table 2.32:  Teen Pregnancy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</si>
</sst>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0" fontId="9" fillId="0" borderId="30" xfId="0" applyFont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725"/>
          <c:w val="0.93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70.167140801</c:v>
                </c:pt>
                <c:pt idx="1">
                  <c:v>70.167140801</c:v>
                </c:pt>
                <c:pt idx="2">
                  <c:v>70.167140801</c:v>
                </c:pt>
                <c:pt idx="3">
                  <c:v>70.167140801</c:v>
                </c:pt>
                <c:pt idx="4">
                  <c:v>70.167140801</c:v>
                </c:pt>
                <c:pt idx="5">
                  <c:v>70.167140801</c:v>
                </c:pt>
                <c:pt idx="6">
                  <c:v>70.167140801</c:v>
                </c:pt>
                <c:pt idx="7">
                  <c:v>70.167140801</c:v>
                </c:pt>
                <c:pt idx="8">
                  <c:v>70.167140801</c:v>
                </c:pt>
                <c:pt idx="9">
                  <c:v>70.167140801</c:v>
                </c:pt>
                <c:pt idx="10">
                  <c:v>70.167140801</c:v>
                </c:pt>
                <c:pt idx="12">
                  <c:v>70.167140801</c:v>
                </c:pt>
                <c:pt idx="13">
                  <c:v>70.167140801</c:v>
                </c:pt>
                <c:pt idx="14">
                  <c:v>70.167140801</c:v>
                </c:pt>
                <c:pt idx="15">
                  <c:v>70.167140801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28.658333774</c:v>
                </c:pt>
                <c:pt idx="1">
                  <c:v>37.267002055</c:v>
                </c:pt>
                <c:pt idx="2">
                  <c:v>34.191207714</c:v>
                </c:pt>
                <c:pt idx="3">
                  <c:v>96.039388121</c:v>
                </c:pt>
                <c:pt idx="4">
                  <c:v>80.968010005</c:v>
                </c:pt>
                <c:pt idx="5">
                  <c:v>44.727659795</c:v>
                </c:pt>
                <c:pt idx="6">
                  <c:v>62.008129647</c:v>
                </c:pt>
                <c:pt idx="7">
                  <c:v>98.434458908</c:v>
                </c:pt>
                <c:pt idx="8">
                  <c:v>2.8804607E-06</c:v>
                </c:pt>
                <c:pt idx="9">
                  <c:v>85.700319306</c:v>
                </c:pt>
                <c:pt idx="10">
                  <c:v>111.3875076</c:v>
                </c:pt>
                <c:pt idx="12">
                  <c:v>32.719379846</c:v>
                </c:pt>
                <c:pt idx="13">
                  <c:v>65.55478435</c:v>
                </c:pt>
                <c:pt idx="14">
                  <c:v>97.047767621</c:v>
                </c:pt>
                <c:pt idx="15">
                  <c:v>70.167140801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24.46535711</c:v>
                </c:pt>
                <c:pt idx="1">
                  <c:v>34.478289303</c:v>
                </c:pt>
                <c:pt idx="2">
                  <c:v>26.492674641</c:v>
                </c:pt>
                <c:pt idx="3">
                  <c:v>48.094677974</c:v>
                </c:pt>
                <c:pt idx="4">
                  <c:v>43.109984863</c:v>
                </c:pt>
                <c:pt idx="5">
                  <c:v>41.334193315</c:v>
                </c:pt>
                <c:pt idx="6">
                  <c:v>50.777103323</c:v>
                </c:pt>
                <c:pt idx="7">
                  <c:v>46.208751392</c:v>
                </c:pt>
                <c:pt idx="8">
                  <c:v>126.17863983</c:v>
                </c:pt>
                <c:pt idx="9">
                  <c:v>92.312937375</c:v>
                </c:pt>
                <c:pt idx="10">
                  <c:v>133.75020682</c:v>
                </c:pt>
                <c:pt idx="12">
                  <c:v>29.645912769</c:v>
                </c:pt>
                <c:pt idx="13">
                  <c:v>45.169129039</c:v>
                </c:pt>
                <c:pt idx="14">
                  <c:v>121.01823712</c:v>
                </c:pt>
                <c:pt idx="15">
                  <c:v>46.397995187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46.397995187</c:v>
                </c:pt>
                <c:pt idx="1">
                  <c:v>46.397995187</c:v>
                </c:pt>
                <c:pt idx="2">
                  <c:v>46.397995187</c:v>
                </c:pt>
                <c:pt idx="3">
                  <c:v>46.397995187</c:v>
                </c:pt>
                <c:pt idx="4">
                  <c:v>46.397995187</c:v>
                </c:pt>
                <c:pt idx="5">
                  <c:v>46.397995187</c:v>
                </c:pt>
                <c:pt idx="6">
                  <c:v>46.397995187</c:v>
                </c:pt>
                <c:pt idx="7">
                  <c:v>46.397995187</c:v>
                </c:pt>
                <c:pt idx="8">
                  <c:v>46.397995187</c:v>
                </c:pt>
                <c:pt idx="9">
                  <c:v>46.397995187</c:v>
                </c:pt>
                <c:pt idx="10">
                  <c:v>46.397995187</c:v>
                </c:pt>
                <c:pt idx="12">
                  <c:v>46.397995187</c:v>
                </c:pt>
                <c:pt idx="13">
                  <c:v>46.397995187</c:v>
                </c:pt>
                <c:pt idx="14">
                  <c:v>46.397995187</c:v>
                </c:pt>
                <c:pt idx="15">
                  <c:v>46.397995187</c:v>
                </c:pt>
              </c:numCache>
            </c:numRef>
          </c:val>
        </c:ser>
        <c:gapWidth val="0"/>
        <c:axId val="52902054"/>
        <c:axId val="6356439"/>
      </c:barChart>
      <c:catAx>
        <c:axId val="52902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  <c:max val="2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902054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25"/>
          <c:y val="0.107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2775"/>
          <c:w val="0.937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(o)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70.167140801</c:v>
                </c:pt>
                <c:pt idx="1">
                  <c:v>70.167140801</c:v>
                </c:pt>
                <c:pt idx="2">
                  <c:v>70.167140801</c:v>
                </c:pt>
                <c:pt idx="3">
                  <c:v>70.167140801</c:v>
                </c:pt>
                <c:pt idx="4">
                  <c:v>70.167140801</c:v>
                </c:pt>
                <c:pt idx="5">
                  <c:v>70.167140801</c:v>
                </c:pt>
                <c:pt idx="6">
                  <c:v>70.167140801</c:v>
                </c:pt>
                <c:pt idx="7">
                  <c:v>70.167140801</c:v>
                </c:pt>
                <c:pt idx="8">
                  <c:v>70.167140801</c:v>
                </c:pt>
                <c:pt idx="9">
                  <c:v>70.167140801</c:v>
                </c:pt>
                <c:pt idx="10">
                  <c:v>70.167140801</c:v>
                </c:pt>
                <c:pt idx="11">
                  <c:v>70.167140801</c:v>
                </c:pt>
                <c:pt idx="13">
                  <c:v>70.167140801</c:v>
                </c:pt>
                <c:pt idx="14">
                  <c:v>70.167140801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(o)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33.223765269</c:v>
                </c:pt>
                <c:pt idx="1">
                  <c:v>0</c:v>
                </c:pt>
                <c:pt idx="2">
                  <c:v>38.506204477</c:v>
                </c:pt>
                <c:pt idx="3">
                  <c:v>50.245982062</c:v>
                </c:pt>
                <c:pt idx="4">
                  <c:v>35.65054317</c:v>
                </c:pt>
                <c:pt idx="5">
                  <c:v>92.807412994</c:v>
                </c:pt>
                <c:pt idx="6">
                  <c:v>82.408775319</c:v>
                </c:pt>
                <c:pt idx="7">
                  <c:v>60.034185381</c:v>
                </c:pt>
                <c:pt idx="8">
                  <c:v>39.997639896</c:v>
                </c:pt>
                <c:pt idx="9">
                  <c:v>128.0223498</c:v>
                </c:pt>
                <c:pt idx="10">
                  <c:v>162.51880982</c:v>
                </c:pt>
                <c:pt idx="11">
                  <c:v>156.57808085</c:v>
                </c:pt>
                <c:pt idx="13">
                  <c:v>80.968010005</c:v>
                </c:pt>
                <c:pt idx="14">
                  <c:v>70.167140801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(o)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18.97947735</c:v>
                </c:pt>
                <c:pt idx="1">
                  <c:v>14.620414154</c:v>
                </c:pt>
                <c:pt idx="2">
                  <c:v>26.097023464</c:v>
                </c:pt>
                <c:pt idx="3">
                  <c:v>25.402658864</c:v>
                </c:pt>
                <c:pt idx="4">
                  <c:v>28.896884606</c:v>
                </c:pt>
                <c:pt idx="5">
                  <c:v>31.39121688</c:v>
                </c:pt>
                <c:pt idx="6">
                  <c:v>36.463649604</c:v>
                </c:pt>
                <c:pt idx="7">
                  <c:v>37.60447819</c:v>
                </c:pt>
                <c:pt idx="8">
                  <c:v>35.703731621</c:v>
                </c:pt>
                <c:pt idx="9">
                  <c:v>63.083519817</c:v>
                </c:pt>
                <c:pt idx="10">
                  <c:v>93.313563818</c:v>
                </c:pt>
                <c:pt idx="11">
                  <c:v>112.33406156</c:v>
                </c:pt>
                <c:pt idx="13">
                  <c:v>43.109984863</c:v>
                </c:pt>
                <c:pt idx="14">
                  <c:v>46.397995187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(o)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46.397995187</c:v>
                </c:pt>
                <c:pt idx="1">
                  <c:v>46.397995187</c:v>
                </c:pt>
                <c:pt idx="2">
                  <c:v>46.397995187</c:v>
                </c:pt>
                <c:pt idx="3">
                  <c:v>46.397995187</c:v>
                </c:pt>
                <c:pt idx="4">
                  <c:v>46.397995187</c:v>
                </c:pt>
                <c:pt idx="5">
                  <c:v>46.397995187</c:v>
                </c:pt>
                <c:pt idx="6">
                  <c:v>46.397995187</c:v>
                </c:pt>
                <c:pt idx="7">
                  <c:v>46.397995187</c:v>
                </c:pt>
                <c:pt idx="8">
                  <c:v>46.397995187</c:v>
                </c:pt>
                <c:pt idx="9">
                  <c:v>46.397995187</c:v>
                </c:pt>
                <c:pt idx="10">
                  <c:v>46.397995187</c:v>
                </c:pt>
                <c:pt idx="11">
                  <c:v>46.397995187</c:v>
                </c:pt>
                <c:pt idx="13">
                  <c:v>46.397995187</c:v>
                </c:pt>
                <c:pt idx="14">
                  <c:v>46.397995187</c:v>
                </c:pt>
              </c:numCache>
            </c:numRef>
          </c:val>
        </c:ser>
        <c:gapWidth val="0"/>
        <c:axId val="57207952"/>
        <c:axId val="45109521"/>
      </c:barChart>
      <c:catAx>
        <c:axId val="572079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  <c:max val="2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207952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05"/>
          <c:y val="0.13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725"/>
          <c:w val="0.978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70.166499972</c:v>
                </c:pt>
                <c:pt idx="1">
                  <c:v>70.166499972</c:v>
                </c:pt>
                <c:pt idx="2">
                  <c:v>70.166499972</c:v>
                </c:pt>
                <c:pt idx="3">
                  <c:v>70.166499972</c:v>
                </c:pt>
                <c:pt idx="4">
                  <c:v>70.166499972</c:v>
                </c:pt>
                <c:pt idx="5">
                  <c:v>70.166499972</c:v>
                </c:pt>
                <c:pt idx="6">
                  <c:v>70.166499972</c:v>
                </c:pt>
                <c:pt idx="8">
                  <c:v>70.166499972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41.477732367</c:v>
                </c:pt>
                <c:pt idx="1">
                  <c:v>43.550843748</c:v>
                </c:pt>
                <c:pt idx="2">
                  <c:v>86.817595377</c:v>
                </c:pt>
                <c:pt idx="3">
                  <c:v>80.965070665</c:v>
                </c:pt>
                <c:pt idx="4">
                  <c:v>50.016493102</c:v>
                </c:pt>
                <c:pt idx="5">
                  <c:v>100.96262742</c:v>
                </c:pt>
                <c:pt idx="6">
                  <c:v>106.04486154</c:v>
                </c:pt>
                <c:pt idx="8">
                  <c:v>70.166499972</c:v>
                </c:pt>
              </c:numCache>
            </c:numRef>
          </c:val>
        </c:ser>
        <c:axId val="3332506"/>
        <c:axId val="29992555"/>
      </c:barChart>
      <c:catAx>
        <c:axId val="33325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  <c:max val="2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2506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70.167140801</c:v>
                </c:pt>
                <c:pt idx="1">
                  <c:v>70.167140801</c:v>
                </c:pt>
                <c:pt idx="2">
                  <c:v>70.167140801</c:v>
                </c:pt>
                <c:pt idx="3">
                  <c:v>70.167140801</c:v>
                </c:pt>
                <c:pt idx="4">
                  <c:v>70.167140801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32.719379846</c:v>
                </c:pt>
                <c:pt idx="1">
                  <c:v>65.55478435</c:v>
                </c:pt>
                <c:pt idx="2">
                  <c:v>97.047767621</c:v>
                </c:pt>
                <c:pt idx="3">
                  <c:v>80.968010005</c:v>
                </c:pt>
                <c:pt idx="4">
                  <c:v>70.167140801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29.645912769</c:v>
                </c:pt>
                <c:pt idx="1">
                  <c:v>45.169129039</c:v>
                </c:pt>
                <c:pt idx="2">
                  <c:v>121.01823712</c:v>
                </c:pt>
                <c:pt idx="3">
                  <c:v>43.109984863</c:v>
                </c:pt>
                <c:pt idx="4">
                  <c:v>46.397995187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46.397995187</c:v>
                </c:pt>
                <c:pt idx="1">
                  <c:v>46.397995187</c:v>
                </c:pt>
                <c:pt idx="2">
                  <c:v>46.397995187</c:v>
                </c:pt>
                <c:pt idx="3">
                  <c:v>46.397995187</c:v>
                </c:pt>
                <c:pt idx="4">
                  <c:v>46.397995187</c:v>
                </c:pt>
              </c:numCache>
            </c:numRef>
          </c:val>
        </c:ser>
        <c:axId val="1497540"/>
        <c:axId val="13477861"/>
      </c:barChart>
      <c:catAx>
        <c:axId val="14975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  <c:max val="2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497540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85"/>
          <c:y val="0.141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0.87975</cdr:y>
    </cdr:from>
    <cdr:to>
      <cdr:x>0.99725</cdr:x>
      <cdr:y>0.98825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0" y="3990975"/>
          <a:ext cx="5219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0.7545</cdr:x>
      <cdr:y>0.968</cdr:y>
    </cdr:from>
    <cdr:to>
      <cdr:x>0.99575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05300" y="4391025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0.99575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8.2.1:  Teen Pregnancy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of teen pregnancies per 1,000 females aged 15-19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8.2.3:  Teen Pregnancy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of teen pregnancies per 1,000 females aged 15-19</a:t>
          </a:r>
        </a:p>
      </cdr:txBody>
    </cdr:sp>
  </cdr:relSizeAnchor>
  <cdr:relSizeAnchor xmlns:cdr="http://schemas.openxmlformats.org/drawingml/2006/chartDrawing">
    <cdr:from>
      <cdr:x>0.10925</cdr:x>
      <cdr:y>0.89375</cdr:y>
    </cdr:from>
    <cdr:to>
      <cdr:x>0.99925</cdr:x>
      <cdr:y>0.98525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876800"/>
          <a:ext cx="5086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0.7175</cdr:x>
      <cdr:y>0.97325</cdr:y>
    </cdr:from>
    <cdr:to>
      <cdr:x>0.95775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095750" y="530542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0.88325</cdr:y>
    </cdr:from>
    <cdr:to>
      <cdr:x>0.99625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0.99425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8.2.2:  Teen Pregnancy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of teen pregnancies per 1,000 Metis females aged 15-19</a:t>
          </a:r>
        </a:p>
      </cdr:txBody>
    </cdr:sp>
  </cdr:relSizeAnchor>
  <cdr:relSizeAnchor xmlns:cdr="http://schemas.openxmlformats.org/drawingml/2006/chartDrawing">
    <cdr:from>
      <cdr:x>0.75575</cdr:x>
      <cdr:y>0.968</cdr:y>
    </cdr:from>
    <cdr:to>
      <cdr:x>0.997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14825" y="4391025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0.0195</cdr:y>
    </cdr:from>
    <cdr:to>
      <cdr:x>1</cdr:x>
      <cdr:y>0.0985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Teen Pregnancy Rate by Aggregate RHA Areas,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of teen pregnancies per 1,000 females aged 15-19</a:t>
          </a:r>
        </a:p>
      </cdr:txBody>
    </cdr:sp>
  </cdr:relSizeAnchor>
  <cdr:relSizeAnchor xmlns:cdr="http://schemas.openxmlformats.org/drawingml/2006/chartDrawing">
    <cdr:from>
      <cdr:x>0.75875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33875" y="4391025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1.14843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162</v>
      </c>
      <c r="B1" s="14"/>
      <c r="C1" s="14"/>
    </row>
    <row r="2" spans="1:10" ht="13.5" thickBot="1">
      <c r="A2" s="71" t="s">
        <v>151</v>
      </c>
      <c r="B2" s="74" t="s">
        <v>157</v>
      </c>
      <c r="C2" s="75"/>
      <c r="E2" s="76" t="s">
        <v>152</v>
      </c>
      <c r="F2" s="74" t="s">
        <v>157</v>
      </c>
      <c r="G2" s="75"/>
      <c r="I2" s="71" t="s">
        <v>150</v>
      </c>
      <c r="J2" s="68" t="s">
        <v>157</v>
      </c>
    </row>
    <row r="3" spans="1:10" ht="13.5" thickBot="1">
      <c r="A3" s="72"/>
      <c r="B3" s="15" t="s">
        <v>63</v>
      </c>
      <c r="C3" s="18" t="s">
        <v>63</v>
      </c>
      <c r="E3" s="77"/>
      <c r="F3" s="15" t="s">
        <v>63</v>
      </c>
      <c r="G3" s="18" t="s">
        <v>63</v>
      </c>
      <c r="I3" s="72"/>
      <c r="J3" s="69"/>
    </row>
    <row r="4" spans="1:10" ht="12.75">
      <c r="A4" s="72"/>
      <c r="B4" s="15" t="s">
        <v>64</v>
      </c>
      <c r="C4" s="31" t="s">
        <v>64</v>
      </c>
      <c r="E4" s="77"/>
      <c r="F4" s="15" t="s">
        <v>64</v>
      </c>
      <c r="G4" s="31" t="s">
        <v>64</v>
      </c>
      <c r="I4" s="72"/>
      <c r="J4" s="42" t="s">
        <v>158</v>
      </c>
    </row>
    <row r="5" spans="1:10" ht="12.75">
      <c r="A5" s="72"/>
      <c r="B5" s="16" t="s">
        <v>57</v>
      </c>
      <c r="C5" s="32" t="s">
        <v>57</v>
      </c>
      <c r="E5" s="77"/>
      <c r="F5" s="16" t="s">
        <v>57</v>
      </c>
      <c r="G5" s="32" t="s">
        <v>57</v>
      </c>
      <c r="I5" s="72"/>
      <c r="J5" s="43" t="s">
        <v>57</v>
      </c>
    </row>
    <row r="6" spans="1:10" ht="13.5" thickBot="1">
      <c r="A6" s="73"/>
      <c r="B6" s="54" t="s">
        <v>142</v>
      </c>
      <c r="C6" s="64" t="s">
        <v>143</v>
      </c>
      <c r="E6" s="78"/>
      <c r="F6" s="54" t="s">
        <v>142</v>
      </c>
      <c r="G6" s="64" t="s">
        <v>143</v>
      </c>
      <c r="I6" s="73"/>
      <c r="J6" s="55" t="s">
        <v>144</v>
      </c>
    </row>
    <row r="7" spans="1:10" ht="12.75">
      <c r="A7" s="23" t="s">
        <v>31</v>
      </c>
      <c r="B7" s="56">
        <f>'m vs o orig data'!F4</f>
        <v>29.657794677</v>
      </c>
      <c r="C7" s="40">
        <f>'m vs o orig data'!R4</f>
        <v>23.913456064</v>
      </c>
      <c r="E7" s="24" t="s">
        <v>45</v>
      </c>
      <c r="F7" s="44">
        <f>'m vs o orig data'!F19</f>
        <v>35.714285714</v>
      </c>
      <c r="G7" s="40">
        <f>'m vs o orig data'!R19</f>
        <v>19.145268124</v>
      </c>
      <c r="I7" s="25" t="s">
        <v>145</v>
      </c>
      <c r="J7" s="60">
        <f>'m region orig data'!F4</f>
        <v>42.110134197</v>
      </c>
    </row>
    <row r="8" spans="1:10" ht="12.75">
      <c r="A8" s="25" t="s">
        <v>32</v>
      </c>
      <c r="B8" s="57">
        <f>'m vs o orig data'!F5</f>
        <v>37.593984962</v>
      </c>
      <c r="C8" s="40">
        <f>'m vs o orig data'!R5</f>
        <v>34.557349372</v>
      </c>
      <c r="E8" s="26" t="s">
        <v>46</v>
      </c>
      <c r="F8" s="44" t="str">
        <f>'m vs o orig data'!F20</f>
        <v> </v>
      </c>
      <c r="G8" s="40">
        <f>'m vs o orig data'!R20</f>
        <v>14.581510645</v>
      </c>
      <c r="I8" s="25" t="s">
        <v>35</v>
      </c>
      <c r="J8" s="61">
        <f>'m region orig data'!F5</f>
        <v>42.765084944</v>
      </c>
    </row>
    <row r="9" spans="1:10" ht="12.75">
      <c r="A9" s="25" t="s">
        <v>33</v>
      </c>
      <c r="B9" s="57">
        <f>'m vs o orig data'!F6</f>
        <v>32.467532468</v>
      </c>
      <c r="C9" s="40">
        <f>'m vs o orig data'!R6</f>
        <v>26.211149882</v>
      </c>
      <c r="E9" s="26" t="s">
        <v>50</v>
      </c>
      <c r="F9" s="44">
        <f>'m vs o orig data'!F21</f>
        <v>39.182282794</v>
      </c>
      <c r="G9" s="40">
        <f>'m vs o orig data'!R21</f>
        <v>26.455787203</v>
      </c>
      <c r="I9" s="25" t="s">
        <v>146</v>
      </c>
      <c r="J9" s="61">
        <f>'m region orig data'!F6</f>
        <v>85.510688836</v>
      </c>
    </row>
    <row r="10" spans="1:10" ht="12.75">
      <c r="A10" s="25" t="s">
        <v>28</v>
      </c>
      <c r="B10" s="57">
        <f>'m vs o orig data'!F7</f>
        <v>102.24948875</v>
      </c>
      <c r="C10" s="40">
        <f>'m vs o orig data'!R7</f>
        <v>49.008877539</v>
      </c>
      <c r="E10" s="26" t="s">
        <v>48</v>
      </c>
      <c r="F10" s="44">
        <f>'m vs o orig data'!F22</f>
        <v>53.412462908</v>
      </c>
      <c r="G10" s="40">
        <f>'m vs o orig data'!R22</f>
        <v>25.622177885</v>
      </c>
      <c r="I10" s="25" t="s">
        <v>41</v>
      </c>
      <c r="J10" s="61">
        <f>'m region orig data'!F7</f>
        <v>82.99389002</v>
      </c>
    </row>
    <row r="11" spans="1:10" ht="12.75">
      <c r="A11" s="25" t="s">
        <v>41</v>
      </c>
      <c r="B11" s="57">
        <f>'m vs o orig data'!F8</f>
        <v>82.99389002</v>
      </c>
      <c r="C11" s="40">
        <f>'m vs o orig data'!R8</f>
        <v>43.526972178</v>
      </c>
      <c r="E11" s="26" t="s">
        <v>51</v>
      </c>
      <c r="F11" s="44">
        <f>'m vs o orig data'!F23</f>
        <v>35.714285714</v>
      </c>
      <c r="G11" s="40">
        <f>'m vs o orig data'!R23</f>
        <v>28.961446228</v>
      </c>
      <c r="I11" s="25" t="s">
        <v>147</v>
      </c>
      <c r="J11" s="61">
        <f>'m region orig data'!F8</f>
        <v>50.601202405</v>
      </c>
    </row>
    <row r="12" spans="1:10" ht="12.75">
      <c r="A12" s="25" t="s">
        <v>35</v>
      </c>
      <c r="B12" s="57">
        <f>'m vs o orig data'!F9</f>
        <v>43.815862451</v>
      </c>
      <c r="C12" s="40">
        <f>'m vs o orig data'!R9</f>
        <v>40.404040404</v>
      </c>
      <c r="E12" s="26" t="s">
        <v>47</v>
      </c>
      <c r="F12" s="44">
        <f>'m vs o orig data'!F24</f>
        <v>95.238095238</v>
      </c>
      <c r="G12" s="40">
        <f>'m vs o orig data'!R24</f>
        <v>32.419687592</v>
      </c>
      <c r="I12" s="25" t="s">
        <v>148</v>
      </c>
      <c r="J12" s="61">
        <f>'m region orig data'!F9</f>
        <v>95.630667766</v>
      </c>
    </row>
    <row r="13" spans="1:10" ht="12.75">
      <c r="A13" s="25" t="s">
        <v>36</v>
      </c>
      <c r="B13" s="57">
        <f>'m vs o orig data'!F10</f>
        <v>61.497326203</v>
      </c>
      <c r="C13" s="40">
        <f>'m vs o orig data'!R10</f>
        <v>49.22850845</v>
      </c>
      <c r="E13" s="26" t="s">
        <v>49</v>
      </c>
      <c r="F13" s="44">
        <f>'m vs o orig data'!F25</f>
        <v>82.914572864</v>
      </c>
      <c r="G13" s="40">
        <f>'m vs o orig data'!R25</f>
        <v>36.456581691</v>
      </c>
      <c r="I13" s="25" t="s">
        <v>149</v>
      </c>
      <c r="J13" s="61">
        <f>'m region orig data'!F10</f>
        <v>102.66940452</v>
      </c>
    </row>
    <row r="14" spans="1:10" ht="12.75">
      <c r="A14" s="25" t="s">
        <v>34</v>
      </c>
      <c r="B14" s="57">
        <f>'m vs o orig data'!F11</f>
        <v>96.013018714</v>
      </c>
      <c r="C14" s="40">
        <f>'m vs o orig data'!R11</f>
        <v>45.775778991</v>
      </c>
      <c r="E14" s="26" t="s">
        <v>52</v>
      </c>
      <c r="F14" s="44">
        <f>'m vs o orig data'!F26</f>
        <v>60.827250608</v>
      </c>
      <c r="G14" s="40">
        <f>'m vs o orig data'!R26</f>
        <v>37.922243467</v>
      </c>
      <c r="I14" s="27"/>
      <c r="J14" s="62"/>
    </row>
    <row r="15" spans="1:10" ht="13.5" thickBot="1">
      <c r="A15" s="25" t="s">
        <v>37</v>
      </c>
      <c r="B15" s="57">
        <f>'m vs o orig data'!F12</f>
        <v>0</v>
      </c>
      <c r="C15" s="40">
        <f>'m vs o orig data'!R12</f>
        <v>132.53012048</v>
      </c>
      <c r="E15" s="26" t="s">
        <v>53</v>
      </c>
      <c r="F15" s="44">
        <f>'m vs o orig data'!F27</f>
        <v>40.899795501</v>
      </c>
      <c r="G15" s="40">
        <f>'m vs o orig data'!R27</f>
        <v>35.974842767</v>
      </c>
      <c r="I15" s="29" t="s">
        <v>42</v>
      </c>
      <c r="J15" s="63">
        <f>'m region orig data'!F11</f>
        <v>70.47683463</v>
      </c>
    </row>
    <row r="16" spans="1:10" ht="12.75">
      <c r="A16" s="25" t="s">
        <v>38</v>
      </c>
      <c r="B16" s="57">
        <f>'m vs o orig data'!F13</f>
        <v>81.280788177</v>
      </c>
      <c r="C16" s="40">
        <f>'m vs o orig data'!R13</f>
        <v>92.09000232</v>
      </c>
      <c r="E16" s="26" t="s">
        <v>54</v>
      </c>
      <c r="F16" s="44">
        <f>'m vs o orig data'!F28</f>
        <v>125.58139535</v>
      </c>
      <c r="G16" s="40">
        <f>'m vs o orig data'!R28</f>
        <v>64.504569074</v>
      </c>
      <c r="I16" s="17" t="s">
        <v>43</v>
      </c>
      <c r="J16" s="30"/>
    </row>
    <row r="17" spans="1:10" ht="12.75">
      <c r="A17" s="25" t="s">
        <v>39</v>
      </c>
      <c r="B17" s="57">
        <f>'m vs o orig data'!F14</f>
        <v>107.87486516</v>
      </c>
      <c r="C17" s="40">
        <f>'m vs o orig data'!R14</f>
        <v>129.95373164</v>
      </c>
      <c r="E17" s="26" t="s">
        <v>55</v>
      </c>
      <c r="F17" s="44">
        <f>'m vs o orig data'!F29</f>
        <v>173.67458867</v>
      </c>
      <c r="G17" s="40">
        <f>'m vs o orig data'!R29</f>
        <v>95.290961236</v>
      </c>
      <c r="I17" s="67" t="s">
        <v>161</v>
      </c>
      <c r="J17" s="21"/>
    </row>
    <row r="18" spans="1:7" ht="12.75">
      <c r="A18" s="27"/>
      <c r="B18" s="58"/>
      <c r="C18" s="45"/>
      <c r="E18" s="26" t="s">
        <v>56</v>
      </c>
      <c r="F18" s="44">
        <f>'m vs o orig data'!F30</f>
        <v>154.92957746</v>
      </c>
      <c r="G18" s="40">
        <f>'m vs o orig data'!R30</f>
        <v>112.36297199</v>
      </c>
    </row>
    <row r="19" spans="1:7" ht="12.75">
      <c r="A19" s="25" t="s">
        <v>140</v>
      </c>
      <c r="B19" s="57">
        <f>'m vs o orig data'!F15</f>
        <v>33.086941218</v>
      </c>
      <c r="C19" s="40">
        <f>'m vs o orig data'!R15</f>
        <v>29.415281598</v>
      </c>
      <c r="E19" s="28"/>
      <c r="F19" s="39"/>
      <c r="G19" s="45"/>
    </row>
    <row r="20" spans="1:7" ht="13.5" thickBot="1">
      <c r="A20" s="25" t="s">
        <v>44</v>
      </c>
      <c r="B20" s="57">
        <f>'m vs o orig data'!F16</f>
        <v>64.285714286</v>
      </c>
      <c r="C20" s="40">
        <f>'m vs o orig data'!R16</f>
        <v>44.20248639</v>
      </c>
      <c r="E20" s="29" t="s">
        <v>41</v>
      </c>
      <c r="F20" s="59">
        <f>'m vs o orig data'!F8</f>
        <v>82.99389002</v>
      </c>
      <c r="G20" s="46">
        <f>'m vs o orig data'!R8</f>
        <v>43.526972178</v>
      </c>
    </row>
    <row r="21" spans="1:6" ht="12.75">
      <c r="A21" s="25" t="s">
        <v>40</v>
      </c>
      <c r="B21" s="57">
        <f>'m vs o orig data'!F17</f>
        <v>93.101514302</v>
      </c>
      <c r="C21" s="40">
        <f>'m vs o orig data'!R17</f>
        <v>118.58258929</v>
      </c>
      <c r="E21" s="17" t="s">
        <v>43</v>
      </c>
      <c r="F21" s="30"/>
    </row>
    <row r="22" spans="1:7" ht="12.75">
      <c r="A22" s="27"/>
      <c r="B22" s="58"/>
      <c r="C22" s="45"/>
      <c r="E22" s="70" t="s">
        <v>161</v>
      </c>
      <c r="F22" s="70"/>
      <c r="G22" s="70"/>
    </row>
    <row r="23" spans="1:3" ht="13.5" thickBot="1">
      <c r="A23" s="29" t="s">
        <v>42</v>
      </c>
      <c r="B23" s="57">
        <f>'m vs o orig data'!F18</f>
        <v>70.47683463</v>
      </c>
      <c r="C23" s="40">
        <f>'m vs o orig data'!R18</f>
        <v>46.397995187</v>
      </c>
    </row>
    <row r="24" spans="1:3" ht="13.5" thickBot="1">
      <c r="A24" s="50"/>
      <c r="B24" s="66" t="s">
        <v>159</v>
      </c>
      <c r="C24" s="65" t="s">
        <v>160</v>
      </c>
    </row>
    <row r="25" spans="1:6" ht="12.75">
      <c r="A25" s="17" t="s">
        <v>43</v>
      </c>
      <c r="B25" s="30"/>
      <c r="E25" s="52"/>
      <c r="F25" s="47"/>
    </row>
    <row r="26" spans="1:6" ht="12.75">
      <c r="A26" s="67" t="s">
        <v>161</v>
      </c>
      <c r="B26" s="21"/>
      <c r="C26" s="21"/>
      <c r="E26" s="52"/>
      <c r="F26" s="48"/>
    </row>
    <row r="27" spans="5:6" ht="12.75">
      <c r="E27" s="52"/>
      <c r="F27" s="48"/>
    </row>
    <row r="28" spans="5:6" ht="12.75">
      <c r="E28" s="52"/>
      <c r="F28" s="49"/>
    </row>
    <row r="29" spans="5:6" ht="12.75">
      <c r="E29" s="52"/>
      <c r="F29" s="47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3" spans="5:6" ht="12.75">
      <c r="E33" s="50"/>
      <c r="F33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3"/>
      <c r="F37" s="51"/>
    </row>
    <row r="38" spans="5:6" ht="12.75">
      <c r="E38" s="50"/>
      <c r="F38" s="51"/>
    </row>
  </sheetData>
  <sheetProtection/>
  <mergeCells count="7">
    <mergeCell ref="J2:J3"/>
    <mergeCell ref="E22:G22"/>
    <mergeCell ref="I2:I6"/>
    <mergeCell ref="F2:G2"/>
    <mergeCell ref="A2:A6"/>
    <mergeCell ref="E2:E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62</v>
      </c>
      <c r="B1" s="5" t="s">
        <v>58</v>
      </c>
      <c r="C1" s="79" t="s">
        <v>29</v>
      </c>
      <c r="D1" s="79"/>
      <c r="E1" s="79"/>
      <c r="F1" s="80" t="s">
        <v>133</v>
      </c>
      <c r="G1" s="80"/>
      <c r="H1" s="81" t="s">
        <v>155</v>
      </c>
      <c r="I1" s="81"/>
      <c r="J1" s="81"/>
      <c r="K1" s="81"/>
      <c r="L1" s="81"/>
      <c r="M1" s="7"/>
      <c r="O1" s="7"/>
    </row>
    <row r="2" spans="1:15" ht="12.75">
      <c r="A2" s="35"/>
      <c r="B2" s="5"/>
      <c r="C2" s="13"/>
      <c r="D2" s="13"/>
      <c r="E2" s="13"/>
      <c r="F2" s="37"/>
      <c r="G2" s="37"/>
      <c r="H2" s="5"/>
      <c r="I2" s="5" t="s">
        <v>141</v>
      </c>
      <c r="J2" s="5" t="s">
        <v>141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122</v>
      </c>
      <c r="D3" s="13" t="s">
        <v>99</v>
      </c>
      <c r="E3" s="13" t="s">
        <v>98</v>
      </c>
      <c r="F3" s="37" t="s">
        <v>131</v>
      </c>
      <c r="G3" s="37" t="s">
        <v>132</v>
      </c>
      <c r="H3" s="6" t="s">
        <v>134</v>
      </c>
      <c r="I3" s="3" t="s">
        <v>142</v>
      </c>
      <c r="J3" s="41" t="s">
        <v>143</v>
      </c>
      <c r="K3" s="6" t="s">
        <v>135</v>
      </c>
      <c r="L3" s="6" t="s">
        <v>136</v>
      </c>
      <c r="N3" s="6" t="s">
        <v>137</v>
      </c>
      <c r="P3" s="6" t="s">
        <v>138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70.167140801</v>
      </c>
      <c r="I4" s="3">
        <f>'m vs o orig data'!B4</f>
        <v>28.658333774</v>
      </c>
      <c r="J4" s="3">
        <f>'m vs o orig data'!N4</f>
        <v>24.46535711</v>
      </c>
      <c r="K4" s="19">
        <f aca="true" t="shared" si="1" ref="K4:K14">J$19</f>
        <v>46.397995187</v>
      </c>
      <c r="L4" s="12">
        <f>'m vs o orig data'!E4</f>
        <v>4.0152243E-08</v>
      </c>
      <c r="M4" s="8"/>
      <c r="N4" s="12">
        <f>'m vs o orig data'!Q4</f>
        <v>1.271188E-23</v>
      </c>
      <c r="O4" s="8"/>
      <c r="P4" s="12">
        <f>'m vs o orig data'!Z4</f>
        <v>0.3579456194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(m,o)</v>
      </c>
      <c r="B5" t="s">
        <v>32</v>
      </c>
      <c r="C5" t="str">
        <f>'m vs o orig data'!AD5</f>
        <v>m</v>
      </c>
      <c r="D5" t="str">
        <f>'m vs o orig data'!AE5</f>
        <v>o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70.167140801</v>
      </c>
      <c r="I5" s="3">
        <f>'m vs o orig data'!B5</f>
        <v>37.267002055</v>
      </c>
      <c r="J5" s="3">
        <f>'m vs o orig data'!N5</f>
        <v>34.478289303</v>
      </c>
      <c r="K5" s="19">
        <f t="shared" si="1"/>
        <v>46.397995187</v>
      </c>
      <c r="L5" s="12">
        <f>'m vs o orig data'!E5</f>
        <v>8.58942E-05</v>
      </c>
      <c r="M5" s="9"/>
      <c r="N5" s="12">
        <f>'m vs o orig data'!Q5</f>
        <v>2.255421E-13</v>
      </c>
      <c r="O5" s="9"/>
      <c r="P5" s="12">
        <f>'m vs o orig data'!Z5</f>
        <v>0.6329716174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(m,o)</v>
      </c>
      <c r="B6" t="s">
        <v>33</v>
      </c>
      <c r="C6" t="str">
        <f>'m vs o orig data'!AD6</f>
        <v>m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70.167140801</v>
      </c>
      <c r="I6" s="3">
        <f>'m vs o orig data'!B6</f>
        <v>34.191207714</v>
      </c>
      <c r="J6" s="3">
        <f>'m vs o orig data'!N6</f>
        <v>26.492674641</v>
      </c>
      <c r="K6" s="19">
        <f t="shared" si="1"/>
        <v>46.397995187</v>
      </c>
      <c r="L6" s="12">
        <f>'m vs o orig data'!E6</f>
        <v>0.0057012246</v>
      </c>
      <c r="M6" s="9"/>
      <c r="N6" s="12">
        <f>'m vs o orig data'!Q6</f>
        <v>4.488138E-23</v>
      </c>
      <c r="O6" s="9"/>
      <c r="P6" s="12">
        <f>'m vs o orig data'!Z6</f>
        <v>0.3341325237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9">
        <f t="shared" si="0"/>
        <v>70.167140801</v>
      </c>
      <c r="I7" s="3">
        <f>'m vs o orig data'!B7</f>
        <v>96.039388121</v>
      </c>
      <c r="J7" s="3">
        <f>'m vs o orig data'!N7</f>
        <v>48.094677974</v>
      </c>
      <c r="K7" s="19">
        <f t="shared" si="1"/>
        <v>46.397995187</v>
      </c>
      <c r="L7" s="12">
        <f>'m vs o orig data'!E7</f>
        <v>0.0301562378</v>
      </c>
      <c r="M7" s="9"/>
      <c r="N7" s="12">
        <f>'m vs o orig data'!Q7</f>
        <v>0.4807418199</v>
      </c>
      <c r="O7" s="9"/>
      <c r="P7" s="12">
        <f>'m vs o orig data'!Z7</f>
        <v>3.9791419E-06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(m,o,d)</v>
      </c>
      <c r="B8" t="s">
        <v>41</v>
      </c>
      <c r="C8" t="str">
        <f>'m vs o orig data'!AD8</f>
        <v>m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70.167140801</v>
      </c>
      <c r="I8" s="3">
        <f>'m vs o orig data'!B8</f>
        <v>80.968010005</v>
      </c>
      <c r="J8" s="3">
        <f>'m vs o orig data'!N8</f>
        <v>43.109984863</v>
      </c>
      <c r="K8" s="19">
        <f t="shared" si="1"/>
        <v>46.397995187</v>
      </c>
      <c r="L8" s="12">
        <f>'m vs o orig data'!E8</f>
        <v>0.0090027394</v>
      </c>
      <c r="M8" s="9"/>
      <c r="N8" s="12">
        <f>'m vs o orig data'!Q8</f>
        <v>6.51676E-05</v>
      </c>
      <c r="O8" s="9"/>
      <c r="P8" s="12">
        <f>'m vs o orig data'!Z8</f>
        <v>6.145546E-40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(m)</v>
      </c>
      <c r="B9" t="s">
        <v>35</v>
      </c>
      <c r="C9" t="str">
        <f>'m vs o orig data'!AD9</f>
        <v>m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70.167140801</v>
      </c>
      <c r="I9" s="3">
        <f>'m vs o orig data'!B9</f>
        <v>44.727659795</v>
      </c>
      <c r="J9" s="3">
        <f>'m vs o orig data'!N9</f>
        <v>41.334193315</v>
      </c>
      <c r="K9" s="19">
        <f t="shared" si="1"/>
        <v>46.397995187</v>
      </c>
      <c r="L9" s="12">
        <f>'m vs o orig data'!E9</f>
        <v>0.0001140244</v>
      </c>
      <c r="M9" s="9"/>
      <c r="N9" s="12">
        <f>'m vs o orig data'!Q9</f>
        <v>0.0148329501</v>
      </c>
      <c r="O9" s="9"/>
      <c r="P9" s="12">
        <f>'m vs o orig data'!Z9</f>
        <v>0.5165448898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70.167140801</v>
      </c>
      <c r="I10" s="3">
        <f>'m vs o orig data'!B10</f>
        <v>62.008129647</v>
      </c>
      <c r="J10" s="3">
        <f>'m vs o orig data'!N10</f>
        <v>50.777103323</v>
      </c>
      <c r="K10" s="19">
        <f t="shared" si="1"/>
        <v>46.397995187</v>
      </c>
      <c r="L10" s="12">
        <f>'m vs o orig data'!E10</f>
        <v>0.4119449472</v>
      </c>
      <c r="N10" s="12">
        <f>'m vs o orig data'!Q10</f>
        <v>0.1051697813</v>
      </c>
      <c r="P10" s="12">
        <f>'m vs o orig data'!Z10</f>
        <v>0.2037999085</v>
      </c>
    </row>
    <row r="11" spans="1:23" ht="12.75">
      <c r="A11" s="2" t="str">
        <f ca="1" t="shared" si="2"/>
        <v>Parkland (m,d)</v>
      </c>
      <c r="B11" t="s">
        <v>34</v>
      </c>
      <c r="C11" t="str">
        <f>'m vs o orig data'!AD11</f>
        <v>m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70.167140801</v>
      </c>
      <c r="I11" s="3">
        <f>'m vs o orig data'!B11</f>
        <v>98.434458908</v>
      </c>
      <c r="J11" s="3">
        <f>'m vs o orig data'!N11</f>
        <v>46.208751392</v>
      </c>
      <c r="K11" s="19">
        <f t="shared" si="1"/>
        <v>46.397995187</v>
      </c>
      <c r="L11" s="12">
        <f>'m vs o orig data'!E11</f>
        <v>0.0004919336</v>
      </c>
      <c r="M11" s="9"/>
      <c r="N11" s="12">
        <f>'m vs o orig data'!Q11</f>
        <v>0.945855733</v>
      </c>
      <c r="O11" s="9"/>
      <c r="P11" s="12">
        <f>'m vs o orig data'!Z11</f>
        <v>4.911245E-12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(o)</v>
      </c>
      <c r="B12" t="s">
        <v>37</v>
      </c>
      <c r="C12" t="str">
        <f>'m vs o orig data'!AD12</f>
        <v> </v>
      </c>
      <c r="D12" t="str">
        <f>'m vs o orig data'!AE12</f>
        <v>o</v>
      </c>
      <c r="E12">
        <f ca="1">IF(CELL("contents",F12)="s","s",IF(CELL("contents",G12)="s","s",IF(CELL("contents",'m vs o orig data'!AF12)="d","d","")))</f>
      </c>
      <c r="F12" t="str">
        <f>'m vs o orig data'!AG12</f>
        <v> </v>
      </c>
      <c r="G12" t="str">
        <f>'m vs o orig data'!AH12</f>
        <v> </v>
      </c>
      <c r="H12" s="19">
        <f t="shared" si="0"/>
        <v>70.167140801</v>
      </c>
      <c r="I12" s="3">
        <f>'m vs o orig data'!B12</f>
        <v>2.8804607E-06</v>
      </c>
      <c r="J12" s="3">
        <f>'m vs o orig data'!N12</f>
        <v>126.17863983</v>
      </c>
      <c r="K12" s="19">
        <f t="shared" si="1"/>
        <v>46.397995187</v>
      </c>
      <c r="L12" s="12">
        <f>'m vs o orig data'!E12</f>
        <v>0.9952447965</v>
      </c>
      <c r="M12" s="9"/>
      <c r="N12" s="12">
        <f>'m vs o orig data'!Q12</f>
        <v>0.0009130719</v>
      </c>
      <c r="O12" s="9"/>
      <c r="P12" s="12">
        <f>'m vs o orig data'!Z12</f>
        <v>0.9950807364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data'!AD13</f>
        <v> 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70.167140801</v>
      </c>
      <c r="I13" s="3">
        <f>'m vs o orig data'!B13</f>
        <v>85.700319306</v>
      </c>
      <c r="J13" s="3">
        <f>'m vs o orig data'!N13</f>
        <v>92.312937375</v>
      </c>
      <c r="K13" s="19">
        <f t="shared" si="1"/>
        <v>46.397995187</v>
      </c>
      <c r="L13" s="12">
        <f>'m vs o orig data'!E13</f>
        <v>0.1151522776</v>
      </c>
      <c r="M13" s="9"/>
      <c r="N13" s="12">
        <f>'m vs o orig data'!Q13</f>
        <v>5.326942E-41</v>
      </c>
      <c r="O13" s="9"/>
      <c r="P13" s="12">
        <f>'m vs o orig data'!Z13</f>
        <v>0.5760658694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(m,o)</v>
      </c>
      <c r="B14" t="s">
        <v>39</v>
      </c>
      <c r="C14" t="str">
        <f>'m vs o orig data'!AD14</f>
        <v>m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70.167140801</v>
      </c>
      <c r="I14" s="3">
        <f>'m vs o orig data'!B14</f>
        <v>111.3875076</v>
      </c>
      <c r="J14" s="3">
        <f>'m vs o orig data'!N14</f>
        <v>133.75020682</v>
      </c>
      <c r="K14" s="19">
        <f t="shared" si="1"/>
        <v>46.397995187</v>
      </c>
      <c r="L14" s="12">
        <f>'m vs o orig data'!E14</f>
        <v>1.01314E-05</v>
      </c>
      <c r="M14" s="9"/>
      <c r="N14" s="12">
        <f>'m vs o orig data'!Q14</f>
        <v>9.5335E-277</v>
      </c>
      <c r="O14" s="9"/>
      <c r="P14" s="12">
        <f>'m vs o orig data'!Z14</f>
        <v>0.07796208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(m,o)</v>
      </c>
      <c r="B16" t="s">
        <v>140</v>
      </c>
      <c r="C16" t="str">
        <f>'m vs o orig data'!AD15</f>
        <v>m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>I$19</f>
        <v>70.167140801</v>
      </c>
      <c r="I16" s="3">
        <f>'m vs o orig data'!B15</f>
        <v>32.719379846</v>
      </c>
      <c r="J16" s="3">
        <f>'m vs o orig data'!N15</f>
        <v>29.645912769</v>
      </c>
      <c r="K16" s="19">
        <f>J$19</f>
        <v>46.397995187</v>
      </c>
      <c r="L16" s="12">
        <f>'m vs o orig data'!E15</f>
        <v>1.399914E-12</v>
      </c>
      <c r="M16" s="9"/>
      <c r="N16" s="12">
        <f>'m vs o orig data'!Q15</f>
        <v>4.805144E-49</v>
      </c>
      <c r="O16" s="9"/>
      <c r="P16" s="12">
        <f>'m vs o orig data'!Z15</f>
        <v>0.356630074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70.167140801</v>
      </c>
      <c r="I17" s="3">
        <f>'m vs o orig data'!B16</f>
        <v>65.55478435</v>
      </c>
      <c r="J17" s="3">
        <f>'m vs o orig data'!N16</f>
        <v>45.169129039</v>
      </c>
      <c r="K17" s="19">
        <f>J$19</f>
        <v>46.397995187</v>
      </c>
      <c r="L17" s="12">
        <f>'m vs o orig data'!E16</f>
        <v>0.3398727022</v>
      </c>
      <c r="N17" s="12">
        <f>'m vs o orig data'!Q16</f>
        <v>0.4034499489</v>
      </c>
      <c r="P17" s="12">
        <f>'m vs o orig data'!Z16</f>
        <v>1.5246841E-07</v>
      </c>
    </row>
    <row r="18" spans="1:16" ht="12.75">
      <c r="A18" s="2" t="str">
        <f ca="1" t="shared" si="2"/>
        <v>North (m,o,d)</v>
      </c>
      <c r="B18" t="s">
        <v>40</v>
      </c>
      <c r="C18" t="str">
        <f>'m vs o orig data'!AD17</f>
        <v>m</v>
      </c>
      <c r="D18" t="str">
        <f>'m vs o orig data'!AE17</f>
        <v>o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9">
        <f>I$19</f>
        <v>70.167140801</v>
      </c>
      <c r="I18" s="3">
        <f>'m vs o orig data'!B17</f>
        <v>97.047767621</v>
      </c>
      <c r="J18" s="3">
        <f>'m vs o orig data'!N17</f>
        <v>121.01823712</v>
      </c>
      <c r="K18" s="19">
        <f>J$19</f>
        <v>46.397995187</v>
      </c>
      <c r="L18" s="12">
        <f>'m vs o orig data'!E17</f>
        <v>0.0001040923</v>
      </c>
      <c r="N18" s="12">
        <f>'m vs o orig data'!Q17</f>
        <v>5.76244E-287</v>
      </c>
      <c r="P18" s="12">
        <f>'m vs o orig data'!Z17</f>
        <v>0.0066365473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70.167140801</v>
      </c>
      <c r="I19" s="3">
        <f>'m vs o orig data'!B18</f>
        <v>70.167140801</v>
      </c>
      <c r="J19" s="3">
        <f>'m vs o orig data'!N18</f>
        <v>46.397995187</v>
      </c>
      <c r="K19" s="19">
        <f>J$19</f>
        <v>46.397995187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1.461757E-36</v>
      </c>
    </row>
    <row r="20" spans="1:16" ht="12.75">
      <c r="A20" s="2" t="str">
        <f ca="1" t="shared" si="2"/>
        <v>Fort Garry (o)</v>
      </c>
      <c r="B20" t="s">
        <v>45</v>
      </c>
      <c r="C20" t="str">
        <f>'m vs o orig data'!AD19</f>
        <v> </v>
      </c>
      <c r="D20" t="str">
        <f>'m vs o orig data'!AE19</f>
        <v>o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70.167140801</v>
      </c>
      <c r="I20" s="3">
        <f>'m vs o orig data'!B19</f>
        <v>33.223765269</v>
      </c>
      <c r="J20" s="3">
        <f>'m vs o orig data'!N19</f>
        <v>18.97947735</v>
      </c>
      <c r="K20" s="19">
        <f aca="true" t="shared" si="4" ref="K20:K31">J$19</f>
        <v>46.397995187</v>
      </c>
      <c r="L20" s="12">
        <f>'m vs o orig data'!E19</f>
        <v>0.0136415446</v>
      </c>
      <c r="N20" s="12">
        <f>'m vs o orig data'!Q19</f>
        <v>1.077834E-37</v>
      </c>
      <c r="P20" s="12">
        <f>'m vs o orig data'!Z19</f>
        <v>0.0702326866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9">
        <f t="shared" si="3"/>
        <v>70.167140801</v>
      </c>
      <c r="I21" s="3" t="str">
        <f>'m vs o orig data'!B20</f>
        <v> </v>
      </c>
      <c r="J21" s="3">
        <f>'m vs o orig data'!N20</f>
        <v>14.620414154</v>
      </c>
      <c r="K21" s="19">
        <f t="shared" si="4"/>
        <v>46.397995187</v>
      </c>
      <c r="L21" s="12" t="str">
        <f>'m vs o orig data'!E20</f>
        <v> </v>
      </c>
      <c r="N21" s="12">
        <f>'m vs o orig data'!Q20</f>
        <v>1.593632E-30</v>
      </c>
      <c r="P21" s="12" t="str">
        <f>'m vs o orig data'!Z20</f>
        <v> </v>
      </c>
    </row>
    <row r="22" spans="1:16" ht="12.75">
      <c r="A22" s="2" t="str">
        <f ca="1" t="shared" si="2"/>
        <v>St. Boniface (m,o)</v>
      </c>
      <c r="B22" t="s">
        <v>50</v>
      </c>
      <c r="C22" t="str">
        <f>'m vs o orig data'!AD21</f>
        <v>m</v>
      </c>
      <c r="D22" t="str">
        <f>'m vs o orig data'!AE21</f>
        <v>o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70.167140801</v>
      </c>
      <c r="I22" s="3">
        <f>'m vs o orig data'!B21</f>
        <v>38.506204477</v>
      </c>
      <c r="J22" s="3">
        <f>'m vs o orig data'!N21</f>
        <v>26.097023464</v>
      </c>
      <c r="K22" s="19">
        <f t="shared" si="4"/>
        <v>46.397995187</v>
      </c>
      <c r="L22" s="12">
        <f>'m vs o orig data'!E21</f>
        <v>0.0044196703</v>
      </c>
      <c r="N22" s="12">
        <f>'m vs o orig data'!Q21</f>
        <v>1.112786E-14</v>
      </c>
      <c r="P22" s="12">
        <f>'m vs o orig data'!Z21</f>
        <v>0.0785986952</v>
      </c>
    </row>
    <row r="23" spans="1:16" ht="12.75">
      <c r="A23" s="2" t="str">
        <f ca="1" t="shared" si="2"/>
        <v>St. Vital (o,d)</v>
      </c>
      <c r="B23" t="s">
        <v>48</v>
      </c>
      <c r="C23" t="str">
        <f>'m vs o orig data'!AD22</f>
        <v> 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70.167140801</v>
      </c>
      <c r="I23" s="3">
        <f>'m vs o orig data'!B22</f>
        <v>50.245982062</v>
      </c>
      <c r="J23" s="3">
        <f>'m vs o orig data'!N22</f>
        <v>25.402658864</v>
      </c>
      <c r="K23" s="19">
        <f t="shared" si="4"/>
        <v>46.397995187</v>
      </c>
      <c r="L23" s="12">
        <f>'m vs o orig data'!E22</f>
        <v>0.0488459096</v>
      </c>
      <c r="N23" s="12">
        <f>'m vs o orig data'!Q22</f>
        <v>1.652201E-20</v>
      </c>
      <c r="P23" s="12">
        <f>'m vs o orig data'!Z22</f>
        <v>0.0001332933</v>
      </c>
    </row>
    <row r="24" spans="1:16" ht="12.75">
      <c r="A24" s="2" t="str">
        <f ca="1" t="shared" si="2"/>
        <v>Transcona (m,o)</v>
      </c>
      <c r="B24" t="s">
        <v>51</v>
      </c>
      <c r="C24" t="str">
        <f>'m vs o orig data'!AD23</f>
        <v>m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70.167140801</v>
      </c>
      <c r="I24" s="3">
        <f>'m vs o orig data'!B23</f>
        <v>35.65054317</v>
      </c>
      <c r="J24" s="3">
        <f>'m vs o orig data'!N23</f>
        <v>28.896884606</v>
      </c>
      <c r="K24" s="19">
        <f t="shared" si="4"/>
        <v>46.397995187</v>
      </c>
      <c r="L24" s="12">
        <f>'m vs o orig data'!E23</f>
        <v>0.0056173771</v>
      </c>
      <c r="N24" s="12">
        <f>'m vs o orig data'!Q23</f>
        <v>4.0710389E-09</v>
      </c>
      <c r="P24" s="12">
        <f>'m vs o orig data'!Z23</f>
        <v>0.4107429485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9">
        <f t="shared" si="3"/>
        <v>70.167140801</v>
      </c>
      <c r="I25" s="3">
        <f>'m vs o orig data'!B24</f>
        <v>92.807412994</v>
      </c>
      <c r="J25" s="3">
        <f>'m vs o orig data'!N24</f>
        <v>31.39121688</v>
      </c>
      <c r="K25" s="19">
        <f t="shared" si="4"/>
        <v>46.397995187</v>
      </c>
      <c r="L25" s="12">
        <f>'m vs o orig data'!E24</f>
        <v>0.2154257104</v>
      </c>
      <c r="N25" s="12">
        <f>'m vs o orig data'!Q24</f>
        <v>1.0371316E-08</v>
      </c>
      <c r="P25" s="12">
        <f>'m vs o orig data'!Z24</f>
        <v>3.4607167E-06</v>
      </c>
      <c r="Q25" s="1"/>
      <c r="R25" s="1"/>
      <c r="S25" s="1"/>
    </row>
    <row r="26" spans="1:19" ht="12.75">
      <c r="A26" s="2" t="str">
        <f ca="1" t="shared" si="2"/>
        <v>River East (o,d)</v>
      </c>
      <c r="B26" t="s">
        <v>49</v>
      </c>
      <c r="C26" t="str">
        <f>'m vs o orig data'!AD25</f>
        <v> </v>
      </c>
      <c r="D26" t="str">
        <f>'m vs o orig data'!AE25</f>
        <v>o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9">
        <f t="shared" si="3"/>
        <v>70.167140801</v>
      </c>
      <c r="I26" s="3">
        <f>'m vs o orig data'!B25</f>
        <v>82.408775319</v>
      </c>
      <c r="J26" s="3">
        <f>'m vs o orig data'!N25</f>
        <v>36.463649604</v>
      </c>
      <c r="K26" s="19">
        <f t="shared" si="4"/>
        <v>46.397995187</v>
      </c>
      <c r="L26" s="12">
        <f>'m vs o orig data'!E25</f>
        <v>0.205180875</v>
      </c>
      <c r="N26" s="12">
        <f>'m vs o orig data'!Q25</f>
        <v>5.1792463E-08</v>
      </c>
      <c r="P26" s="12">
        <f>'m vs o orig data'!Z25</f>
        <v>3.994025E-10</v>
      </c>
      <c r="Q26" s="1"/>
      <c r="R26" s="1"/>
      <c r="S26" s="1"/>
    </row>
    <row r="27" spans="1:19" ht="12.75">
      <c r="A27" s="2" t="str">
        <f ca="1" t="shared" si="2"/>
        <v>Seven Oaks (o,d)</v>
      </c>
      <c r="B27" t="s">
        <v>52</v>
      </c>
      <c r="C27" t="str">
        <f>'m vs o orig data'!AD26</f>
        <v> </v>
      </c>
      <c r="D27" t="str">
        <f>'m vs o orig data'!AE26</f>
        <v>o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9">
        <f t="shared" si="3"/>
        <v>70.167140801</v>
      </c>
      <c r="I27" s="3">
        <f>'m vs o orig data'!B26</f>
        <v>60.034185381</v>
      </c>
      <c r="J27" s="3">
        <f>'m vs o orig data'!N26</f>
        <v>37.60447819</v>
      </c>
      <c r="K27" s="19">
        <f t="shared" si="4"/>
        <v>46.397995187</v>
      </c>
      <c r="L27" s="12">
        <f>'m vs o orig data'!E26</f>
        <v>0.4409204602</v>
      </c>
      <c r="N27" s="12">
        <f>'m vs o orig data'!Q26</f>
        <v>9.91754E-05</v>
      </c>
      <c r="P27" s="12">
        <f>'m vs o orig data'!Z26</f>
        <v>0.0237517001</v>
      </c>
      <c r="Q27" s="1"/>
      <c r="R27" s="1"/>
      <c r="S27" s="1"/>
    </row>
    <row r="28" spans="1:19" ht="12.75">
      <c r="A28" s="2" t="str">
        <f ca="1" t="shared" si="2"/>
        <v>St. James - Assiniboia (o)</v>
      </c>
      <c r="B28" t="s">
        <v>53</v>
      </c>
      <c r="C28" t="str">
        <f>'m vs o orig data'!AD27</f>
        <v> </v>
      </c>
      <c r="D28" t="str">
        <f>'m vs o orig data'!AE27</f>
        <v>o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70.167140801</v>
      </c>
      <c r="I28" s="3">
        <f>'m vs o orig data'!B27</f>
        <v>39.997639896</v>
      </c>
      <c r="J28" s="3">
        <f>'m vs o orig data'!N27</f>
        <v>35.703731621</v>
      </c>
      <c r="K28" s="19">
        <f t="shared" si="4"/>
        <v>46.397995187</v>
      </c>
      <c r="L28" s="12">
        <f>'m vs o orig data'!E27</f>
        <v>0.0127809444</v>
      </c>
      <c r="M28" s="9"/>
      <c r="N28" s="12">
        <f>'m vs o orig data'!Q27</f>
        <v>1.29511E-05</v>
      </c>
      <c r="P28" s="12">
        <f>'m vs o orig data'!Z27</f>
        <v>0.6234272438</v>
      </c>
      <c r="Q28" s="1"/>
      <c r="R28" s="1"/>
      <c r="S28" s="1"/>
    </row>
    <row r="29" spans="1:19" ht="12.75">
      <c r="A29" s="2" t="str">
        <f ca="1" t="shared" si="2"/>
        <v>Inkster (m,o,d)</v>
      </c>
      <c r="B29" t="s">
        <v>54</v>
      </c>
      <c r="C29" t="str">
        <f>'m vs o orig data'!AD28</f>
        <v>m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70.167140801</v>
      </c>
      <c r="I29" s="3">
        <f>'m vs o orig data'!B28</f>
        <v>128.0223498</v>
      </c>
      <c r="J29" s="3">
        <f>'m vs o orig data'!N28</f>
        <v>63.083519817</v>
      </c>
      <c r="K29" s="19">
        <f t="shared" si="4"/>
        <v>46.397995187</v>
      </c>
      <c r="L29" s="12">
        <f>'m vs o orig data'!E28</f>
        <v>1.64349E-05</v>
      </c>
      <c r="M29" s="9"/>
      <c r="N29" s="12">
        <f>'m vs o orig data'!Q28</f>
        <v>1.1058331E-08</v>
      </c>
      <c r="P29" s="12">
        <f>'m vs o orig data'!Z28</f>
        <v>1.2361433E-06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70.167140801</v>
      </c>
      <c r="I30" s="3">
        <f>'m vs o orig data'!B29</f>
        <v>162.51880982</v>
      </c>
      <c r="J30" s="3">
        <f>'m vs o orig data'!N29</f>
        <v>93.313563818</v>
      </c>
      <c r="K30" s="19">
        <f t="shared" si="4"/>
        <v>46.397995187</v>
      </c>
      <c r="L30" s="12">
        <f>'m vs o orig data'!E29</f>
        <v>4.623254E-15</v>
      </c>
      <c r="M30" s="9"/>
      <c r="N30" s="12">
        <f>'m vs o orig data'!Q29</f>
        <v>5.93758E-100</v>
      </c>
      <c r="P30" s="12">
        <f>'m vs o orig data'!Z29</f>
        <v>2.2872108E-07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70.167140801</v>
      </c>
      <c r="I31" s="3">
        <f>'m vs o orig data'!B30</f>
        <v>156.57808085</v>
      </c>
      <c r="J31" s="3">
        <f>'m vs o orig data'!N30</f>
        <v>112.33406156</v>
      </c>
      <c r="K31" s="19">
        <f t="shared" si="4"/>
        <v>46.397995187</v>
      </c>
      <c r="L31" s="12">
        <f>'m vs o orig data'!E30</f>
        <v>6.409515E-17</v>
      </c>
      <c r="M31" s="9"/>
      <c r="N31" s="12">
        <f>'m vs o orig data'!Q30</f>
        <v>7.7174E-118</v>
      </c>
      <c r="P31" s="12">
        <f>'m vs o orig data'!Z30</f>
        <v>0.0007097008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139</v>
      </c>
      <c r="B1" s="5" t="s">
        <v>59</v>
      </c>
      <c r="C1" s="13" t="s">
        <v>29</v>
      </c>
      <c r="D1" s="13" t="s">
        <v>30</v>
      </c>
      <c r="E1" s="82" t="s">
        <v>156</v>
      </c>
      <c r="F1" s="82"/>
      <c r="G1" s="82"/>
    </row>
    <row r="2" spans="1:7" ht="12.75">
      <c r="A2" s="35"/>
      <c r="B2" s="5"/>
      <c r="C2" s="13"/>
      <c r="D2" s="13"/>
      <c r="E2" s="3"/>
      <c r="F2" s="3" t="s">
        <v>141</v>
      </c>
      <c r="G2" s="3"/>
    </row>
    <row r="3" spans="1:7" ht="12.75">
      <c r="A3" s="34" t="s">
        <v>0</v>
      </c>
      <c r="B3" s="5"/>
      <c r="C3" s="13" t="s">
        <v>122</v>
      </c>
      <c r="D3" s="13" t="s">
        <v>61</v>
      </c>
      <c r="E3" s="6" t="s">
        <v>130</v>
      </c>
      <c r="F3" s="3" t="s">
        <v>142</v>
      </c>
      <c r="G3" s="6" t="s">
        <v>104</v>
      </c>
    </row>
    <row r="4" spans="1:7" ht="12.75">
      <c r="A4" s="33" t="str">
        <f ca="1">CONCATENATE(B4)&amp;(IF((CELL("contents",D4)="s")," (s)",(IF((CELL("contents",C4)="m")," (m)",""))))</f>
        <v>Southeast Region (m)</v>
      </c>
      <c r="B4" t="s">
        <v>123</v>
      </c>
      <c r="C4" t="str">
        <f>'m region orig data'!N4</f>
        <v>m</v>
      </c>
      <c r="D4" t="str">
        <f>'m region orig data'!O4</f>
        <v> </v>
      </c>
      <c r="E4" s="19">
        <f>F$12</f>
        <v>70.166499972</v>
      </c>
      <c r="F4" s="36">
        <f>'m region orig data'!B4</f>
        <v>41.477732367</v>
      </c>
      <c r="G4" s="12">
        <f>'m region orig data'!E4</f>
        <v>3.64044E-05</v>
      </c>
    </row>
    <row r="5" spans="1:7" ht="12.75">
      <c r="A5" s="33" t="str">
        <f ca="1">CONCATENATE(B5)&amp;(IF((CELL("contents",D5)="s")," (s)",(IF((CELL("contents",C5)="m")," (m)",""))))</f>
        <v>Interlake Region (m)</v>
      </c>
      <c r="B5" t="s">
        <v>124</v>
      </c>
      <c r="C5" t="str">
        <f>'m region orig data'!N5</f>
        <v>m</v>
      </c>
      <c r="D5" t="str">
        <f>'m region orig data'!O5</f>
        <v> </v>
      </c>
      <c r="E5" s="19">
        <f aca="true" t="shared" si="0" ref="E5:E12">F$12</f>
        <v>70.166499972</v>
      </c>
      <c r="F5" s="36">
        <f>'m region orig data'!B5</f>
        <v>43.550843748</v>
      </c>
      <c r="G5" s="12">
        <f>'m region orig data'!E5</f>
        <v>0.0007190976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125</v>
      </c>
      <c r="C6" t="str">
        <f>'m region orig data'!N6</f>
        <v> </v>
      </c>
      <c r="D6" t="str">
        <f>'m region orig data'!O6</f>
        <v> </v>
      </c>
      <c r="E6" s="19">
        <f t="shared" si="0"/>
        <v>70.166499972</v>
      </c>
      <c r="F6" s="36">
        <f>'m region orig data'!B6</f>
        <v>86.817595377</v>
      </c>
      <c r="G6" s="12">
        <f>'m region orig data'!E6</f>
        <v>0.1335290917</v>
      </c>
    </row>
    <row r="7" spans="1:7" ht="12.75">
      <c r="A7" s="33" t="str">
        <f ca="1" t="shared" si="1"/>
        <v>Winnipeg Region</v>
      </c>
      <c r="B7" t="s">
        <v>126</v>
      </c>
      <c r="C7" t="str">
        <f>'m region orig data'!N7</f>
        <v> </v>
      </c>
      <c r="D7" t="str">
        <f>'m region orig data'!O7</f>
        <v> </v>
      </c>
      <c r="E7" s="19">
        <f t="shared" si="0"/>
        <v>70.166499972</v>
      </c>
      <c r="F7" s="36">
        <f>'m region orig data'!B7</f>
        <v>80.965070665</v>
      </c>
      <c r="G7" s="12">
        <f>'m region orig data'!E7</f>
        <v>0.0249558274</v>
      </c>
    </row>
    <row r="8" spans="1:7" ht="12.75">
      <c r="A8" s="33" t="str">
        <f ca="1" t="shared" si="1"/>
        <v>Southwest Region (m)</v>
      </c>
      <c r="B8" t="s">
        <v>127</v>
      </c>
      <c r="C8" t="str">
        <f>'m region orig data'!N8</f>
        <v>m</v>
      </c>
      <c r="D8" t="str">
        <f>'m region orig data'!O8</f>
        <v> </v>
      </c>
      <c r="E8" s="19">
        <f t="shared" si="0"/>
        <v>70.166499972</v>
      </c>
      <c r="F8" s="36">
        <f>'m region orig data'!B8</f>
        <v>50.016493102</v>
      </c>
      <c r="G8" s="12">
        <f>'m region orig data'!E8</f>
        <v>0.0052891721</v>
      </c>
    </row>
    <row r="9" spans="1:7" ht="12.75">
      <c r="A9" s="33" t="str">
        <f ca="1" t="shared" si="1"/>
        <v>The Pas Region (m)</v>
      </c>
      <c r="B9" t="s">
        <v>128</v>
      </c>
      <c r="C9" t="str">
        <f>'m region orig data'!N9</f>
        <v>m</v>
      </c>
      <c r="D9" t="str">
        <f>'m region orig data'!O9</f>
        <v> </v>
      </c>
      <c r="E9" s="19">
        <f t="shared" si="0"/>
        <v>70.166499972</v>
      </c>
      <c r="F9" s="36">
        <f>'m region orig data'!B9</f>
        <v>100.96262742</v>
      </c>
      <c r="G9" s="12">
        <f>'m region orig data'!E9</f>
        <v>0.0014141399</v>
      </c>
    </row>
    <row r="10" spans="1:7" ht="12.75">
      <c r="A10" s="33" t="str">
        <f ca="1" t="shared" si="1"/>
        <v>Thompson Region (m)</v>
      </c>
      <c r="B10" t="s">
        <v>129</v>
      </c>
      <c r="C10" t="str">
        <f>'m region orig data'!N10</f>
        <v>m</v>
      </c>
      <c r="D10" t="str">
        <f>'m region orig data'!O10</f>
        <v> </v>
      </c>
      <c r="E10" s="19">
        <f t="shared" si="0"/>
        <v>70.166499972</v>
      </c>
      <c r="F10" s="36">
        <f>'m region orig data'!B10</f>
        <v>106.04486154</v>
      </c>
      <c r="G10" s="12">
        <f>'m region orig data'!E10</f>
        <v>0.0007066314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70.166499972</v>
      </c>
      <c r="F12" s="36">
        <f>'m region orig data'!B11</f>
        <v>70.166499972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154</v>
      </c>
    </row>
    <row r="3" spans="1:34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82</v>
      </c>
      <c r="T3" t="s">
        <v>83</v>
      </c>
      <c r="U3" t="s">
        <v>84</v>
      </c>
      <c r="V3" t="s">
        <v>85</v>
      </c>
      <c r="W3" t="s">
        <v>86</v>
      </c>
      <c r="X3" t="s">
        <v>87</v>
      </c>
      <c r="Y3" t="s">
        <v>88</v>
      </c>
      <c r="Z3" t="s">
        <v>89</v>
      </c>
      <c r="AA3" t="s">
        <v>90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</row>
    <row r="4" spans="1:34" ht="12.75">
      <c r="A4" t="s">
        <v>3</v>
      </c>
      <c r="B4">
        <v>28.658333774</v>
      </c>
      <c r="C4">
        <v>20.817181414</v>
      </c>
      <c r="D4">
        <v>39.45299214</v>
      </c>
      <c r="E4" s="4">
        <v>4.0152243E-08</v>
      </c>
      <c r="F4">
        <v>29.657794677</v>
      </c>
      <c r="G4">
        <v>4.7490479075</v>
      </c>
      <c r="H4">
        <v>-0.8954</v>
      </c>
      <c r="I4">
        <v>-1.2151</v>
      </c>
      <c r="J4">
        <v>-0.5758</v>
      </c>
      <c r="K4">
        <v>0.4084295504</v>
      </c>
      <c r="L4">
        <v>0.2966799156</v>
      </c>
      <c r="M4">
        <v>0.562271623</v>
      </c>
      <c r="N4">
        <v>24.46535711</v>
      </c>
      <c r="O4">
        <v>21.58601138</v>
      </c>
      <c r="P4">
        <v>27.728777122</v>
      </c>
      <c r="Q4" s="4">
        <v>1.271188E-23</v>
      </c>
      <c r="R4">
        <v>23.913456064</v>
      </c>
      <c r="S4">
        <v>1.5064061365</v>
      </c>
      <c r="T4">
        <v>-0.64</v>
      </c>
      <c r="U4">
        <v>-0.7652</v>
      </c>
      <c r="V4">
        <v>-0.5148</v>
      </c>
      <c r="W4">
        <v>0.5272934102</v>
      </c>
      <c r="X4">
        <v>0.465235864</v>
      </c>
      <c r="Y4">
        <v>0.5976287771</v>
      </c>
      <c r="Z4">
        <v>0.3579456194</v>
      </c>
      <c r="AA4">
        <v>-0.1582</v>
      </c>
      <c r="AB4">
        <v>-0.4954</v>
      </c>
      <c r="AC4">
        <v>0.1791</v>
      </c>
      <c r="AD4" t="s">
        <v>122</v>
      </c>
      <c r="AE4" t="s">
        <v>99</v>
      </c>
      <c r="AF4" t="s">
        <v>60</v>
      </c>
      <c r="AG4" t="s">
        <v>60</v>
      </c>
      <c r="AH4" t="s">
        <v>60</v>
      </c>
    </row>
    <row r="5" spans="1:34" ht="12.75">
      <c r="A5" t="s">
        <v>1</v>
      </c>
      <c r="B5">
        <v>37.267002055</v>
      </c>
      <c r="C5">
        <v>27.175575927</v>
      </c>
      <c r="D5">
        <v>51.105796099</v>
      </c>
      <c r="E5">
        <v>8.58942E-05</v>
      </c>
      <c r="F5">
        <v>37.593984962</v>
      </c>
      <c r="G5">
        <v>5.9441309402</v>
      </c>
      <c r="H5">
        <v>-0.6328</v>
      </c>
      <c r="I5">
        <v>-0.9486</v>
      </c>
      <c r="J5">
        <v>-0.317</v>
      </c>
      <c r="K5">
        <v>0.5311175805</v>
      </c>
      <c r="L5">
        <v>0.3872977524</v>
      </c>
      <c r="M5">
        <v>0.7283437164</v>
      </c>
      <c r="N5">
        <v>34.478289303</v>
      </c>
      <c r="O5">
        <v>31.847670028</v>
      </c>
      <c r="P5">
        <v>37.326197871</v>
      </c>
      <c r="Q5" s="4">
        <v>2.255421E-13</v>
      </c>
      <c r="R5">
        <v>34.557349372</v>
      </c>
      <c r="S5">
        <v>1.3502673728</v>
      </c>
      <c r="T5">
        <v>-0.2969</v>
      </c>
      <c r="U5">
        <v>-0.3763</v>
      </c>
      <c r="V5">
        <v>-0.2176</v>
      </c>
      <c r="W5">
        <v>0.743098687</v>
      </c>
      <c r="X5">
        <v>0.6864018564</v>
      </c>
      <c r="Y5">
        <v>0.8044786789</v>
      </c>
      <c r="Z5">
        <v>0.6329716174</v>
      </c>
      <c r="AA5">
        <v>-0.0778</v>
      </c>
      <c r="AB5">
        <v>-0.397</v>
      </c>
      <c r="AC5">
        <v>0.2414</v>
      </c>
      <c r="AD5" t="s">
        <v>122</v>
      </c>
      <c r="AE5" t="s">
        <v>99</v>
      </c>
      <c r="AF5" t="s">
        <v>60</v>
      </c>
      <c r="AG5" t="s">
        <v>60</v>
      </c>
      <c r="AH5" t="s">
        <v>60</v>
      </c>
    </row>
    <row r="6" spans="1:34" ht="12.75">
      <c r="A6" t="s">
        <v>10</v>
      </c>
      <c r="B6">
        <v>34.191207714</v>
      </c>
      <c r="C6">
        <v>20.537967494</v>
      </c>
      <c r="D6">
        <v>56.920855741</v>
      </c>
      <c r="E6">
        <v>0.0057012246</v>
      </c>
      <c r="F6">
        <v>32.467532468</v>
      </c>
      <c r="G6">
        <v>8.3830808359</v>
      </c>
      <c r="H6">
        <v>-0.7189</v>
      </c>
      <c r="I6">
        <v>-1.2286</v>
      </c>
      <c r="J6">
        <v>-0.2092</v>
      </c>
      <c r="K6">
        <v>0.4872823279</v>
      </c>
      <c r="L6">
        <v>0.2927006468</v>
      </c>
      <c r="M6">
        <v>0.8112181156</v>
      </c>
      <c r="N6">
        <v>26.492674641</v>
      </c>
      <c r="O6">
        <v>23.708659459</v>
      </c>
      <c r="P6">
        <v>29.60360584</v>
      </c>
      <c r="Q6" s="4">
        <v>4.488138E-23</v>
      </c>
      <c r="R6">
        <v>26.211149882</v>
      </c>
      <c r="S6">
        <v>1.4584273923</v>
      </c>
      <c r="T6">
        <v>-0.5604</v>
      </c>
      <c r="U6">
        <v>-0.6714</v>
      </c>
      <c r="V6">
        <v>-0.4494</v>
      </c>
      <c r="W6">
        <v>0.5709874863</v>
      </c>
      <c r="X6">
        <v>0.5109845665</v>
      </c>
      <c r="Y6">
        <v>0.6380363143</v>
      </c>
      <c r="Z6">
        <v>0.3341325237</v>
      </c>
      <c r="AA6">
        <v>-0.2551</v>
      </c>
      <c r="AB6">
        <v>-0.7728</v>
      </c>
      <c r="AC6">
        <v>0.2626</v>
      </c>
      <c r="AD6" t="s">
        <v>122</v>
      </c>
      <c r="AE6" t="s">
        <v>99</v>
      </c>
      <c r="AF6" t="s">
        <v>60</v>
      </c>
      <c r="AG6" t="s">
        <v>60</v>
      </c>
      <c r="AH6" t="s">
        <v>60</v>
      </c>
    </row>
    <row r="7" spans="1:34" ht="12.75">
      <c r="A7" t="s">
        <v>9</v>
      </c>
      <c r="B7">
        <v>96.039388121</v>
      </c>
      <c r="C7">
        <v>72.312957504</v>
      </c>
      <c r="D7">
        <v>127.55064084</v>
      </c>
      <c r="E7">
        <v>0.0301562378</v>
      </c>
      <c r="F7">
        <v>102.24948875</v>
      </c>
      <c r="G7">
        <v>14.460261374</v>
      </c>
      <c r="H7">
        <v>0.3139</v>
      </c>
      <c r="I7">
        <v>0.0301</v>
      </c>
      <c r="J7">
        <v>0.5976</v>
      </c>
      <c r="K7">
        <v>1.3687231234</v>
      </c>
      <c r="L7">
        <v>1.0305815041</v>
      </c>
      <c r="M7">
        <v>1.8178115765</v>
      </c>
      <c r="N7">
        <v>48.094677974</v>
      </c>
      <c r="O7">
        <v>43.525169098</v>
      </c>
      <c r="P7">
        <v>53.143918734</v>
      </c>
      <c r="Q7">
        <v>0.4807418199</v>
      </c>
      <c r="R7">
        <v>49.008877539</v>
      </c>
      <c r="S7">
        <v>2.4413060805</v>
      </c>
      <c r="T7">
        <v>0.0359</v>
      </c>
      <c r="U7">
        <v>-0.0639</v>
      </c>
      <c r="V7">
        <v>0.1357</v>
      </c>
      <c r="W7">
        <v>1.0365680194</v>
      </c>
      <c r="X7">
        <v>0.9380829694</v>
      </c>
      <c r="Y7">
        <v>1.1453925653</v>
      </c>
      <c r="Z7" s="4">
        <v>3.9791419E-06</v>
      </c>
      <c r="AA7">
        <v>-0.6916</v>
      </c>
      <c r="AB7">
        <v>-0.9855</v>
      </c>
      <c r="AC7">
        <v>-0.3977</v>
      </c>
      <c r="AD7" t="s">
        <v>60</v>
      </c>
      <c r="AE7" t="s">
        <v>60</v>
      </c>
      <c r="AF7" t="s">
        <v>98</v>
      </c>
      <c r="AG7" t="s">
        <v>60</v>
      </c>
      <c r="AH7" t="s">
        <v>60</v>
      </c>
    </row>
    <row r="8" spans="1:34" ht="12.75">
      <c r="A8" t="s">
        <v>11</v>
      </c>
      <c r="B8">
        <v>80.968010005</v>
      </c>
      <c r="C8">
        <v>72.720058614</v>
      </c>
      <c r="D8">
        <v>90.151448846</v>
      </c>
      <c r="E8">
        <v>0.0090027394</v>
      </c>
      <c r="F8">
        <v>82.99389002</v>
      </c>
      <c r="G8">
        <v>3.7531134398</v>
      </c>
      <c r="H8">
        <v>0.1432</v>
      </c>
      <c r="I8">
        <v>0.0357</v>
      </c>
      <c r="J8">
        <v>0.2506</v>
      </c>
      <c r="K8">
        <v>1.1539328599</v>
      </c>
      <c r="L8">
        <v>1.0363854218</v>
      </c>
      <c r="M8">
        <v>1.2848125967</v>
      </c>
      <c r="N8">
        <v>43.109984863</v>
      </c>
      <c r="O8">
        <v>41.58247616</v>
      </c>
      <c r="P8">
        <v>44.693605733</v>
      </c>
      <c r="Q8">
        <v>6.51676E-05</v>
      </c>
      <c r="R8">
        <v>43.526972178</v>
      </c>
      <c r="S8">
        <v>0.6540419696</v>
      </c>
      <c r="T8">
        <v>-0.0735</v>
      </c>
      <c r="U8">
        <v>-0.1096</v>
      </c>
      <c r="V8">
        <v>-0.0374</v>
      </c>
      <c r="W8">
        <v>0.9291346466</v>
      </c>
      <c r="X8">
        <v>0.896212778</v>
      </c>
      <c r="Y8">
        <v>0.9632658815</v>
      </c>
      <c r="Z8" s="4">
        <v>6.145546E-40</v>
      </c>
      <c r="AA8">
        <v>-0.6303</v>
      </c>
      <c r="AB8">
        <v>-0.7237</v>
      </c>
      <c r="AC8">
        <v>-0.5369</v>
      </c>
      <c r="AD8" t="s">
        <v>122</v>
      </c>
      <c r="AE8" t="s">
        <v>99</v>
      </c>
      <c r="AF8" t="s">
        <v>98</v>
      </c>
      <c r="AG8" t="s">
        <v>60</v>
      </c>
      <c r="AH8" t="s">
        <v>60</v>
      </c>
    </row>
    <row r="9" spans="1:34" ht="12.75">
      <c r="A9" t="s">
        <v>4</v>
      </c>
      <c r="B9">
        <v>44.727659795</v>
      </c>
      <c r="C9">
        <v>35.583123242</v>
      </c>
      <c r="D9">
        <v>56.222258432</v>
      </c>
      <c r="E9">
        <v>0.0001140244</v>
      </c>
      <c r="F9">
        <v>43.815862451</v>
      </c>
      <c r="G9">
        <v>4.9296696713</v>
      </c>
      <c r="H9">
        <v>-0.4503</v>
      </c>
      <c r="I9">
        <v>-0.679</v>
      </c>
      <c r="J9">
        <v>-0.2216</v>
      </c>
      <c r="K9">
        <v>0.6374445258</v>
      </c>
      <c r="L9">
        <v>0.5071194698</v>
      </c>
      <c r="M9">
        <v>0.8012619267</v>
      </c>
      <c r="N9">
        <v>41.334193315</v>
      </c>
      <c r="O9">
        <v>37.664726201</v>
      </c>
      <c r="P9">
        <v>45.361156427</v>
      </c>
      <c r="Q9">
        <v>0.0148329501</v>
      </c>
      <c r="R9">
        <v>40.404040404</v>
      </c>
      <c r="S9">
        <v>1.8676774284</v>
      </c>
      <c r="T9">
        <v>-0.1156</v>
      </c>
      <c r="U9">
        <v>-0.2085</v>
      </c>
      <c r="V9">
        <v>-0.0226</v>
      </c>
      <c r="W9">
        <v>0.8908616234</v>
      </c>
      <c r="X9">
        <v>0.8117748633</v>
      </c>
      <c r="Y9">
        <v>0.9776533715</v>
      </c>
      <c r="Z9">
        <v>0.5165448898</v>
      </c>
      <c r="AA9">
        <v>-0.0789</v>
      </c>
      <c r="AB9">
        <v>-0.3173</v>
      </c>
      <c r="AC9">
        <v>0.1595</v>
      </c>
      <c r="AD9" t="s">
        <v>122</v>
      </c>
      <c r="AE9" t="s">
        <v>60</v>
      </c>
      <c r="AF9" t="s">
        <v>60</v>
      </c>
      <c r="AG9" t="s">
        <v>60</v>
      </c>
      <c r="AH9" t="s">
        <v>60</v>
      </c>
    </row>
    <row r="10" spans="1:34" ht="12.75">
      <c r="A10" t="s">
        <v>2</v>
      </c>
      <c r="B10">
        <v>62.008129647</v>
      </c>
      <c r="C10">
        <v>46.153516578</v>
      </c>
      <c r="D10">
        <v>83.309104645</v>
      </c>
      <c r="E10">
        <v>0.4119449472</v>
      </c>
      <c r="F10">
        <v>61.497326203</v>
      </c>
      <c r="G10">
        <v>9.0672860737</v>
      </c>
      <c r="H10">
        <v>-0.1236</v>
      </c>
      <c r="I10">
        <v>-0.4189</v>
      </c>
      <c r="J10">
        <v>0.1717</v>
      </c>
      <c r="K10">
        <v>0.8837203417</v>
      </c>
      <c r="L10">
        <v>0.6577653878</v>
      </c>
      <c r="M10">
        <v>1.1872951312</v>
      </c>
      <c r="N10">
        <v>50.777103323</v>
      </c>
      <c r="O10">
        <v>45.528988766</v>
      </c>
      <c r="P10">
        <v>56.630166665</v>
      </c>
      <c r="Q10">
        <v>0.1051697813</v>
      </c>
      <c r="R10">
        <v>49.22850845</v>
      </c>
      <c r="S10">
        <v>2.6896407374</v>
      </c>
      <c r="T10">
        <v>0.0902</v>
      </c>
      <c r="U10">
        <v>-0.0189</v>
      </c>
      <c r="V10">
        <v>0.1993</v>
      </c>
      <c r="W10">
        <v>1.0943814085</v>
      </c>
      <c r="X10">
        <v>0.9812706041</v>
      </c>
      <c r="Y10">
        <v>1.2205304655</v>
      </c>
      <c r="Z10">
        <v>0.2037999085</v>
      </c>
      <c r="AA10">
        <v>-0.1998</v>
      </c>
      <c r="AB10">
        <v>-0.508</v>
      </c>
      <c r="AC10">
        <v>0.1084</v>
      </c>
      <c r="AD10" t="s">
        <v>60</v>
      </c>
      <c r="AE10" t="s">
        <v>60</v>
      </c>
      <c r="AF10" t="s">
        <v>60</v>
      </c>
      <c r="AG10" t="s">
        <v>60</v>
      </c>
      <c r="AH10" t="s">
        <v>60</v>
      </c>
    </row>
    <row r="11" spans="1:34" ht="12.75">
      <c r="A11" t="s">
        <v>6</v>
      </c>
      <c r="B11">
        <v>98.434458908</v>
      </c>
      <c r="C11">
        <v>81.370963789</v>
      </c>
      <c r="D11">
        <v>119.07616979</v>
      </c>
      <c r="E11">
        <v>0.0004919336</v>
      </c>
      <c r="F11">
        <v>96.013018714</v>
      </c>
      <c r="G11">
        <v>8.8387148016</v>
      </c>
      <c r="H11">
        <v>0.3385</v>
      </c>
      <c r="I11">
        <v>0.1481</v>
      </c>
      <c r="J11">
        <v>0.5289</v>
      </c>
      <c r="K11">
        <v>1.4028569183</v>
      </c>
      <c r="L11">
        <v>1.1596733579</v>
      </c>
      <c r="M11">
        <v>1.6970360832</v>
      </c>
      <c r="N11">
        <v>46.208751392</v>
      </c>
      <c r="O11">
        <v>41.067436327</v>
      </c>
      <c r="P11">
        <v>51.993718044</v>
      </c>
      <c r="Q11">
        <v>0.945855733</v>
      </c>
      <c r="R11">
        <v>45.775778991</v>
      </c>
      <c r="S11">
        <v>2.7115231314</v>
      </c>
      <c r="T11">
        <v>-0.0041</v>
      </c>
      <c r="U11">
        <v>-0.122</v>
      </c>
      <c r="V11">
        <v>0.1139</v>
      </c>
      <c r="W11">
        <v>0.9959212937</v>
      </c>
      <c r="X11">
        <v>0.885112302</v>
      </c>
      <c r="Y11">
        <v>1.1206026863</v>
      </c>
      <c r="Z11" s="4">
        <v>4.911245E-12</v>
      </c>
      <c r="AA11">
        <v>-0.7562</v>
      </c>
      <c r="AB11">
        <v>-0.9708</v>
      </c>
      <c r="AC11">
        <v>-0.5417</v>
      </c>
      <c r="AD11" t="s">
        <v>122</v>
      </c>
      <c r="AE11" t="s">
        <v>60</v>
      </c>
      <c r="AF11" t="s">
        <v>98</v>
      </c>
      <c r="AG11" t="s">
        <v>60</v>
      </c>
      <c r="AH11" t="s">
        <v>60</v>
      </c>
    </row>
    <row r="12" spans="1:34" ht="12.75">
      <c r="A12" t="s">
        <v>8</v>
      </c>
      <c r="B12" s="4">
        <v>2.8804607E-06</v>
      </c>
      <c r="C12">
        <v>0</v>
      </c>
      <c r="D12" t="s">
        <v>60</v>
      </c>
      <c r="E12">
        <v>0.9952447965</v>
      </c>
      <c r="F12">
        <v>0</v>
      </c>
      <c r="G12" t="s">
        <v>60</v>
      </c>
      <c r="H12">
        <v>-17.0084</v>
      </c>
      <c r="I12">
        <v>-5610.47</v>
      </c>
      <c r="J12">
        <v>5576.457</v>
      </c>
      <c r="K12" s="4">
        <v>4.1051419E-08</v>
      </c>
      <c r="L12">
        <v>0</v>
      </c>
      <c r="M12" t="s">
        <v>60</v>
      </c>
      <c r="N12">
        <v>126.17863983</v>
      </c>
      <c r="O12">
        <v>69.852031512</v>
      </c>
      <c r="P12">
        <v>227.92535599</v>
      </c>
      <c r="Q12">
        <v>0.0009130719</v>
      </c>
      <c r="R12">
        <v>132.53012048</v>
      </c>
      <c r="S12">
        <v>39.959334824</v>
      </c>
      <c r="T12">
        <v>1.0004</v>
      </c>
      <c r="U12">
        <v>0.4091</v>
      </c>
      <c r="V12">
        <v>1.5918</v>
      </c>
      <c r="W12">
        <v>2.7194847389</v>
      </c>
      <c r="X12">
        <v>1.5054967619</v>
      </c>
      <c r="Y12">
        <v>4.9123966471</v>
      </c>
      <c r="Z12">
        <v>0.9950807364</v>
      </c>
      <c r="AA12">
        <v>17.5953</v>
      </c>
      <c r="AB12">
        <v>-5575.87</v>
      </c>
      <c r="AC12">
        <v>5611.061</v>
      </c>
      <c r="AD12" t="s">
        <v>60</v>
      </c>
      <c r="AE12" t="s">
        <v>99</v>
      </c>
      <c r="AF12" t="s">
        <v>60</v>
      </c>
      <c r="AG12" t="s">
        <v>60</v>
      </c>
      <c r="AH12" t="s">
        <v>60</v>
      </c>
    </row>
    <row r="13" spans="1:34" ht="12.75">
      <c r="A13" t="s">
        <v>5</v>
      </c>
      <c r="B13">
        <v>85.700319306</v>
      </c>
      <c r="C13">
        <v>66.824706945</v>
      </c>
      <c r="D13">
        <v>109.90762346</v>
      </c>
      <c r="E13">
        <v>0.1151522776</v>
      </c>
      <c r="F13">
        <v>81.280788177</v>
      </c>
      <c r="G13">
        <v>10.004973405</v>
      </c>
      <c r="H13">
        <v>0.2</v>
      </c>
      <c r="I13">
        <v>-0.0488</v>
      </c>
      <c r="J13">
        <v>0.4488</v>
      </c>
      <c r="K13">
        <v>1.2213739697</v>
      </c>
      <c r="L13">
        <v>0.952364685</v>
      </c>
      <c r="M13">
        <v>1.5663688474</v>
      </c>
      <c r="N13">
        <v>92.312937375</v>
      </c>
      <c r="O13">
        <v>83.482276876</v>
      </c>
      <c r="P13">
        <v>102.07769512</v>
      </c>
      <c r="Q13" s="4">
        <v>5.326942E-41</v>
      </c>
      <c r="R13">
        <v>92.09000232</v>
      </c>
      <c r="S13">
        <v>4.6218647286</v>
      </c>
      <c r="T13">
        <v>0.6879</v>
      </c>
      <c r="U13">
        <v>0.5874</v>
      </c>
      <c r="V13">
        <v>0.7885</v>
      </c>
      <c r="W13">
        <v>1.9895889252</v>
      </c>
      <c r="X13">
        <v>1.7992647428</v>
      </c>
      <c r="Y13">
        <v>2.2000453836</v>
      </c>
      <c r="Z13">
        <v>0.5760658694</v>
      </c>
      <c r="AA13">
        <v>0.0743</v>
      </c>
      <c r="AB13">
        <v>-0.1862</v>
      </c>
      <c r="AC13">
        <v>0.3349</v>
      </c>
      <c r="AD13" t="s">
        <v>60</v>
      </c>
      <c r="AE13" t="s">
        <v>99</v>
      </c>
      <c r="AF13" t="s">
        <v>60</v>
      </c>
      <c r="AG13" t="s">
        <v>60</v>
      </c>
      <c r="AH13" t="s">
        <v>60</v>
      </c>
    </row>
    <row r="14" spans="1:34" ht="12.75">
      <c r="A14" t="s">
        <v>7</v>
      </c>
      <c r="B14">
        <v>111.3875076</v>
      </c>
      <c r="C14">
        <v>90.724547735</v>
      </c>
      <c r="D14">
        <v>136.75655772</v>
      </c>
      <c r="E14">
        <v>1.01314E-05</v>
      </c>
      <c r="F14">
        <v>107.87486516</v>
      </c>
      <c r="G14">
        <v>10.787486516</v>
      </c>
      <c r="H14">
        <v>0.4621</v>
      </c>
      <c r="I14">
        <v>0.2569</v>
      </c>
      <c r="J14">
        <v>0.6673</v>
      </c>
      <c r="K14">
        <v>1.5874596902</v>
      </c>
      <c r="L14">
        <v>1.2929776915</v>
      </c>
      <c r="M14">
        <v>1.9490114056</v>
      </c>
      <c r="N14">
        <v>133.75020682</v>
      </c>
      <c r="O14">
        <v>126.16590218</v>
      </c>
      <c r="P14">
        <v>141.79043239</v>
      </c>
      <c r="Q14" s="4">
        <v>9.5335E-277</v>
      </c>
      <c r="R14">
        <v>129.95373164</v>
      </c>
      <c r="S14">
        <v>3.6154095264</v>
      </c>
      <c r="T14">
        <v>1.0587</v>
      </c>
      <c r="U14">
        <v>1.0003</v>
      </c>
      <c r="V14">
        <v>1.1171</v>
      </c>
      <c r="W14">
        <v>2.8826721128</v>
      </c>
      <c r="X14">
        <v>2.7192102088</v>
      </c>
      <c r="Y14">
        <v>3.0559603237</v>
      </c>
      <c r="Z14">
        <v>0.07796208</v>
      </c>
      <c r="AA14">
        <v>0.183</v>
      </c>
      <c r="AB14">
        <v>-0.0205</v>
      </c>
      <c r="AC14">
        <v>0.3864</v>
      </c>
      <c r="AD14" t="s">
        <v>122</v>
      </c>
      <c r="AE14" t="s">
        <v>99</v>
      </c>
      <c r="AF14" t="s">
        <v>60</v>
      </c>
      <c r="AG14" t="s">
        <v>60</v>
      </c>
      <c r="AH14" t="s">
        <v>60</v>
      </c>
    </row>
    <row r="15" spans="1:34" ht="12.75">
      <c r="A15" t="s">
        <v>14</v>
      </c>
      <c r="B15">
        <v>32.719379846</v>
      </c>
      <c r="C15">
        <v>26.493283199</v>
      </c>
      <c r="D15">
        <v>40.408650354</v>
      </c>
      <c r="E15" s="4">
        <v>1.399914E-12</v>
      </c>
      <c r="F15">
        <v>33.086941218</v>
      </c>
      <c r="G15">
        <v>3.4126574146</v>
      </c>
      <c r="H15">
        <v>-0.7629</v>
      </c>
      <c r="I15">
        <v>-0.974</v>
      </c>
      <c r="J15">
        <v>-0.5518</v>
      </c>
      <c r="K15">
        <v>0.4663072188</v>
      </c>
      <c r="L15">
        <v>0.3775746748</v>
      </c>
      <c r="M15">
        <v>0.5758924971</v>
      </c>
      <c r="N15">
        <v>29.645912769</v>
      </c>
      <c r="O15">
        <v>27.929451954</v>
      </c>
      <c r="P15">
        <v>31.467862145</v>
      </c>
      <c r="Q15" s="4">
        <v>4.805144E-49</v>
      </c>
      <c r="R15">
        <v>29.415281598</v>
      </c>
      <c r="S15">
        <v>0.838726673</v>
      </c>
      <c r="T15">
        <v>-0.4479</v>
      </c>
      <c r="U15">
        <v>-0.5076</v>
      </c>
      <c r="V15">
        <v>-0.3883</v>
      </c>
      <c r="W15">
        <v>0.6389481409</v>
      </c>
      <c r="X15">
        <v>0.6019538526</v>
      </c>
      <c r="Y15">
        <v>0.678215988</v>
      </c>
      <c r="Z15">
        <v>0.356630074</v>
      </c>
      <c r="AA15">
        <v>-0.0986</v>
      </c>
      <c r="AB15">
        <v>-0.3084</v>
      </c>
      <c r="AC15">
        <v>0.1111</v>
      </c>
      <c r="AD15" t="s">
        <v>122</v>
      </c>
      <c r="AE15" t="s">
        <v>99</v>
      </c>
      <c r="AF15" t="s">
        <v>60</v>
      </c>
      <c r="AG15" t="s">
        <v>60</v>
      </c>
      <c r="AH15" t="s">
        <v>60</v>
      </c>
    </row>
    <row r="16" spans="1:34" ht="12.75">
      <c r="A16" t="s">
        <v>12</v>
      </c>
      <c r="B16">
        <v>65.55478435</v>
      </c>
      <c r="C16">
        <v>57.011887051</v>
      </c>
      <c r="D16">
        <v>75.377784765</v>
      </c>
      <c r="E16">
        <v>0.3398727022</v>
      </c>
      <c r="F16">
        <v>64.285714286</v>
      </c>
      <c r="G16">
        <v>4.1239304942</v>
      </c>
      <c r="H16">
        <v>-0.068</v>
      </c>
      <c r="I16">
        <v>-0.2076</v>
      </c>
      <c r="J16">
        <v>0.0716</v>
      </c>
      <c r="K16">
        <v>0.9342679878</v>
      </c>
      <c r="L16">
        <v>0.8125170653</v>
      </c>
      <c r="M16">
        <v>1.0742625728</v>
      </c>
      <c r="N16">
        <v>45.169129039</v>
      </c>
      <c r="O16">
        <v>42.412520978</v>
      </c>
      <c r="P16">
        <v>48.104903248</v>
      </c>
      <c r="Q16">
        <v>0.4034499489</v>
      </c>
      <c r="R16">
        <v>44.20248639</v>
      </c>
      <c r="S16">
        <v>1.3400847081</v>
      </c>
      <c r="T16">
        <v>-0.0268</v>
      </c>
      <c r="U16">
        <v>-0.0898</v>
      </c>
      <c r="V16">
        <v>0.0361</v>
      </c>
      <c r="W16">
        <v>0.9735146714</v>
      </c>
      <c r="X16">
        <v>0.9141024479</v>
      </c>
      <c r="Y16">
        <v>1.0367884012</v>
      </c>
      <c r="Z16" s="4">
        <v>1.5246841E-07</v>
      </c>
      <c r="AA16">
        <v>-0.3725</v>
      </c>
      <c r="AB16">
        <v>-0.5115</v>
      </c>
      <c r="AC16">
        <v>-0.2334</v>
      </c>
      <c r="AD16" t="s">
        <v>60</v>
      </c>
      <c r="AE16" t="s">
        <v>60</v>
      </c>
      <c r="AF16" t="s">
        <v>98</v>
      </c>
      <c r="AG16" t="s">
        <v>60</v>
      </c>
      <c r="AH16" t="s">
        <v>60</v>
      </c>
    </row>
    <row r="17" spans="1:34" ht="12.75">
      <c r="A17" t="s">
        <v>13</v>
      </c>
      <c r="B17">
        <v>97.047767621</v>
      </c>
      <c r="C17">
        <v>82.385365616</v>
      </c>
      <c r="D17">
        <v>114.31968688</v>
      </c>
      <c r="E17">
        <v>0.0001040923</v>
      </c>
      <c r="F17">
        <v>93.101514302</v>
      </c>
      <c r="G17">
        <v>7.2260789269</v>
      </c>
      <c r="H17">
        <v>0.3243</v>
      </c>
      <c r="I17">
        <v>0.1605</v>
      </c>
      <c r="J17">
        <v>0.4881</v>
      </c>
      <c r="K17">
        <v>1.3830969543</v>
      </c>
      <c r="L17">
        <v>1.1741326056</v>
      </c>
      <c r="M17">
        <v>1.6292513945</v>
      </c>
      <c r="N17">
        <v>121.01823712</v>
      </c>
      <c r="O17">
        <v>114.89718453</v>
      </c>
      <c r="P17">
        <v>127.46538373</v>
      </c>
      <c r="Q17" s="4">
        <v>5.76244E-287</v>
      </c>
      <c r="R17">
        <v>118.58258929</v>
      </c>
      <c r="S17">
        <v>2.8760502411</v>
      </c>
      <c r="T17">
        <v>0.9587</v>
      </c>
      <c r="U17">
        <v>0.9068</v>
      </c>
      <c r="V17">
        <v>1.0106</v>
      </c>
      <c r="W17">
        <v>2.6082643577</v>
      </c>
      <c r="X17">
        <v>2.4763394208</v>
      </c>
      <c r="Y17">
        <v>2.7472174867</v>
      </c>
      <c r="Z17">
        <v>0.0066365473</v>
      </c>
      <c r="AA17">
        <v>0.2207</v>
      </c>
      <c r="AB17">
        <v>0.0614</v>
      </c>
      <c r="AC17">
        <v>0.3801</v>
      </c>
      <c r="AD17" t="s">
        <v>122</v>
      </c>
      <c r="AE17" t="s">
        <v>99</v>
      </c>
      <c r="AF17" t="s">
        <v>98</v>
      </c>
      <c r="AG17" t="s">
        <v>60</v>
      </c>
      <c r="AH17" t="s">
        <v>60</v>
      </c>
    </row>
    <row r="18" spans="1:34" ht="12.75">
      <c r="A18" t="s">
        <v>15</v>
      </c>
      <c r="B18">
        <v>70.167140801</v>
      </c>
      <c r="C18" t="s">
        <v>60</v>
      </c>
      <c r="D18" t="s">
        <v>60</v>
      </c>
      <c r="E18" t="s">
        <v>60</v>
      </c>
      <c r="F18">
        <v>70.47683463</v>
      </c>
      <c r="G18">
        <v>2.1832955552</v>
      </c>
      <c r="H18" t="s">
        <v>60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N18">
        <v>46.397995187</v>
      </c>
      <c r="O18" t="s">
        <v>60</v>
      </c>
      <c r="P18" t="s">
        <v>60</v>
      </c>
      <c r="Q18" t="s">
        <v>60</v>
      </c>
      <c r="R18">
        <v>46.397995187</v>
      </c>
      <c r="S18">
        <v>0.4932051243</v>
      </c>
      <c r="T18" t="s">
        <v>60</v>
      </c>
      <c r="U18" t="s">
        <v>60</v>
      </c>
      <c r="V18" t="s">
        <v>60</v>
      </c>
      <c r="W18" t="s">
        <v>60</v>
      </c>
      <c r="X18" t="s">
        <v>60</v>
      </c>
      <c r="Y18" t="s">
        <v>60</v>
      </c>
      <c r="Z18" s="4">
        <v>1.461757E-36</v>
      </c>
      <c r="AA18">
        <v>-0.4136</v>
      </c>
      <c r="AB18">
        <v>-0.4778</v>
      </c>
      <c r="AC18">
        <v>-0.3494</v>
      </c>
      <c r="AD18" t="s">
        <v>60</v>
      </c>
      <c r="AE18" t="s">
        <v>60</v>
      </c>
      <c r="AF18" t="s">
        <v>98</v>
      </c>
      <c r="AG18" t="s">
        <v>60</v>
      </c>
      <c r="AH18" t="s">
        <v>60</v>
      </c>
    </row>
    <row r="19" spans="1:34" ht="12.75">
      <c r="A19" t="s">
        <v>18</v>
      </c>
      <c r="B19">
        <v>33.223765269</v>
      </c>
      <c r="C19">
        <v>18.342148665</v>
      </c>
      <c r="D19">
        <v>60.179349695</v>
      </c>
      <c r="E19">
        <v>0.0136415446</v>
      </c>
      <c r="F19">
        <v>35.714285714</v>
      </c>
      <c r="G19">
        <v>10.768262306</v>
      </c>
      <c r="H19">
        <v>-0.7476</v>
      </c>
      <c r="I19">
        <v>-1.3417</v>
      </c>
      <c r="J19">
        <v>-0.1536</v>
      </c>
      <c r="K19">
        <v>0.4734946428</v>
      </c>
      <c r="L19">
        <v>0.2614065281</v>
      </c>
      <c r="M19">
        <v>0.8576571456</v>
      </c>
      <c r="N19">
        <v>18.97947735</v>
      </c>
      <c r="O19">
        <v>16.557342106</v>
      </c>
      <c r="P19">
        <v>21.755941151</v>
      </c>
      <c r="Q19" s="4">
        <v>1.077834E-37</v>
      </c>
      <c r="R19">
        <v>19.145268124</v>
      </c>
      <c r="S19">
        <v>1.3180146127</v>
      </c>
      <c r="T19">
        <v>-0.8939</v>
      </c>
      <c r="U19">
        <v>-1.0304</v>
      </c>
      <c r="V19">
        <v>-0.7574</v>
      </c>
      <c r="W19">
        <v>0.4090581344</v>
      </c>
      <c r="X19">
        <v>0.3568546882</v>
      </c>
      <c r="Y19">
        <v>0.4688983018</v>
      </c>
      <c r="Z19">
        <v>0.0702326866</v>
      </c>
      <c r="AA19">
        <v>-0.5599</v>
      </c>
      <c r="AB19">
        <v>-1.1661</v>
      </c>
      <c r="AC19">
        <v>0.0463</v>
      </c>
      <c r="AD19" t="s">
        <v>60</v>
      </c>
      <c r="AE19" t="s">
        <v>99</v>
      </c>
      <c r="AF19" t="s">
        <v>60</v>
      </c>
      <c r="AG19" t="s">
        <v>60</v>
      </c>
      <c r="AH19" t="s">
        <v>60</v>
      </c>
    </row>
    <row r="20" spans="1:34" ht="12.75">
      <c r="A20" t="s">
        <v>17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>
        <v>14.620414154</v>
      </c>
      <c r="O20">
        <v>12.00493839</v>
      </c>
      <c r="P20">
        <v>17.805714872</v>
      </c>
      <c r="Q20" s="4">
        <v>1.593632E-30</v>
      </c>
      <c r="R20">
        <v>14.581510645</v>
      </c>
      <c r="S20">
        <v>1.4581510645</v>
      </c>
      <c r="T20">
        <v>-1.1548</v>
      </c>
      <c r="U20">
        <v>-1.3519</v>
      </c>
      <c r="V20">
        <v>-0.9577</v>
      </c>
      <c r="W20">
        <v>0.3151087476</v>
      </c>
      <c r="X20">
        <v>0.2587382998</v>
      </c>
      <c r="Y20">
        <v>0.3837604362</v>
      </c>
      <c r="Z20" t="s">
        <v>60</v>
      </c>
      <c r="AA20" t="s">
        <v>60</v>
      </c>
      <c r="AB20" t="s">
        <v>60</v>
      </c>
      <c r="AC20" t="s">
        <v>60</v>
      </c>
      <c r="AD20" t="s">
        <v>60</v>
      </c>
      <c r="AE20" t="s">
        <v>99</v>
      </c>
      <c r="AF20" t="s">
        <v>60</v>
      </c>
      <c r="AG20" t="s">
        <v>61</v>
      </c>
      <c r="AH20" t="s">
        <v>60</v>
      </c>
    </row>
    <row r="21" spans="1:34" ht="12.75">
      <c r="A21" t="s">
        <v>20</v>
      </c>
      <c r="B21">
        <v>38.506204477</v>
      </c>
      <c r="C21">
        <v>25.473851949</v>
      </c>
      <c r="D21">
        <v>58.205872683</v>
      </c>
      <c r="E21">
        <v>0.0044196703</v>
      </c>
      <c r="F21">
        <v>39.182282794</v>
      </c>
      <c r="G21">
        <v>8.1700707382</v>
      </c>
      <c r="H21">
        <v>-0.6001</v>
      </c>
      <c r="I21">
        <v>-1.0132</v>
      </c>
      <c r="J21">
        <v>-0.1869</v>
      </c>
      <c r="K21">
        <v>0.5487783033</v>
      </c>
      <c r="L21">
        <v>0.363045318</v>
      </c>
      <c r="M21">
        <v>0.8295317725</v>
      </c>
      <c r="N21">
        <v>26.097023464</v>
      </c>
      <c r="O21">
        <v>22.552276481</v>
      </c>
      <c r="P21">
        <v>30.198930662</v>
      </c>
      <c r="Q21" s="4">
        <v>1.112786E-14</v>
      </c>
      <c r="R21">
        <v>26.455787203</v>
      </c>
      <c r="S21">
        <v>1.9503465084</v>
      </c>
      <c r="T21">
        <v>-0.5754</v>
      </c>
      <c r="U21">
        <v>-0.7214</v>
      </c>
      <c r="V21">
        <v>-0.4294</v>
      </c>
      <c r="W21">
        <v>0.5624601528</v>
      </c>
      <c r="X21">
        <v>0.4860614427</v>
      </c>
      <c r="Y21">
        <v>0.650867145</v>
      </c>
      <c r="Z21">
        <v>0.0785986952</v>
      </c>
      <c r="AA21">
        <v>-0.389</v>
      </c>
      <c r="AB21">
        <v>-0.8225</v>
      </c>
      <c r="AC21">
        <v>0.0445</v>
      </c>
      <c r="AD21" t="s">
        <v>122</v>
      </c>
      <c r="AE21" t="s">
        <v>99</v>
      </c>
      <c r="AF21" t="s">
        <v>60</v>
      </c>
      <c r="AG21" t="s">
        <v>60</v>
      </c>
      <c r="AH21" t="s">
        <v>60</v>
      </c>
    </row>
    <row r="22" spans="1:34" ht="12.75">
      <c r="A22" t="s">
        <v>19</v>
      </c>
      <c r="B22">
        <v>50.245982062</v>
      </c>
      <c r="C22">
        <v>36.041506566</v>
      </c>
      <c r="D22">
        <v>70.048645408</v>
      </c>
      <c r="E22">
        <v>0.0488459096</v>
      </c>
      <c r="F22">
        <v>53.412462908</v>
      </c>
      <c r="G22">
        <v>8.9020771513</v>
      </c>
      <c r="H22">
        <v>-0.3339</v>
      </c>
      <c r="I22">
        <v>-0.6662</v>
      </c>
      <c r="J22">
        <v>-0.0017</v>
      </c>
      <c r="K22">
        <v>0.7160899174</v>
      </c>
      <c r="L22">
        <v>0.5136522046</v>
      </c>
      <c r="M22">
        <v>0.998311241</v>
      </c>
      <c r="N22">
        <v>25.402658864</v>
      </c>
      <c r="O22">
        <v>22.368680792</v>
      </c>
      <c r="P22">
        <v>28.84815083</v>
      </c>
      <c r="Q22" s="4">
        <v>1.652201E-20</v>
      </c>
      <c r="R22">
        <v>25.622177885</v>
      </c>
      <c r="S22">
        <v>1.6402918567</v>
      </c>
      <c r="T22">
        <v>-0.6024</v>
      </c>
      <c r="U22">
        <v>-0.7296</v>
      </c>
      <c r="V22">
        <v>-0.4752</v>
      </c>
      <c r="W22">
        <v>0.5474947519</v>
      </c>
      <c r="X22">
        <v>0.4821044681</v>
      </c>
      <c r="Y22">
        <v>0.6217542528</v>
      </c>
      <c r="Z22">
        <v>0.0001332933</v>
      </c>
      <c r="AA22">
        <v>-0.6821</v>
      </c>
      <c r="AB22">
        <v>-1.032</v>
      </c>
      <c r="AC22">
        <v>-0.3321</v>
      </c>
      <c r="AD22" t="s">
        <v>60</v>
      </c>
      <c r="AE22" t="s">
        <v>99</v>
      </c>
      <c r="AF22" t="s">
        <v>98</v>
      </c>
      <c r="AG22" t="s">
        <v>60</v>
      </c>
      <c r="AH22" t="s">
        <v>60</v>
      </c>
    </row>
    <row r="23" spans="1:34" ht="12.75">
      <c r="A23" t="s">
        <v>21</v>
      </c>
      <c r="B23">
        <v>35.65054317</v>
      </c>
      <c r="C23">
        <v>22.077098836</v>
      </c>
      <c r="D23">
        <v>57.569214043</v>
      </c>
      <c r="E23">
        <v>0.0056173771</v>
      </c>
      <c r="F23">
        <v>35.714285714</v>
      </c>
      <c r="G23">
        <v>8.6619866084</v>
      </c>
      <c r="H23">
        <v>-0.6771</v>
      </c>
      <c r="I23">
        <v>-1.1563</v>
      </c>
      <c r="J23">
        <v>-0.1979</v>
      </c>
      <c r="K23">
        <v>0.5080803174</v>
      </c>
      <c r="L23">
        <v>0.3146358621</v>
      </c>
      <c r="M23">
        <v>0.820458314</v>
      </c>
      <c r="N23">
        <v>28.896884606</v>
      </c>
      <c r="O23">
        <v>24.67844629</v>
      </c>
      <c r="P23">
        <v>33.836406478</v>
      </c>
      <c r="Q23" s="4">
        <v>4.0710389E-09</v>
      </c>
      <c r="R23">
        <v>28.961446228</v>
      </c>
      <c r="S23">
        <v>2.3113750389</v>
      </c>
      <c r="T23">
        <v>-0.4735</v>
      </c>
      <c r="U23">
        <v>-0.6313</v>
      </c>
      <c r="V23">
        <v>-0.3157</v>
      </c>
      <c r="W23">
        <v>0.6228045951</v>
      </c>
      <c r="X23">
        <v>0.5318860479</v>
      </c>
      <c r="Y23">
        <v>0.7292644077</v>
      </c>
      <c r="Z23">
        <v>0.4107429485</v>
      </c>
      <c r="AA23">
        <v>-0.21</v>
      </c>
      <c r="AB23">
        <v>-0.7105</v>
      </c>
      <c r="AC23">
        <v>0.2904</v>
      </c>
      <c r="AD23" t="s">
        <v>122</v>
      </c>
      <c r="AE23" t="s">
        <v>99</v>
      </c>
      <c r="AF23" t="s">
        <v>60</v>
      </c>
      <c r="AG23" t="s">
        <v>60</v>
      </c>
      <c r="AH23" t="s">
        <v>60</v>
      </c>
    </row>
    <row r="24" spans="1:34" ht="12.75">
      <c r="A24" t="s">
        <v>27</v>
      </c>
      <c r="B24">
        <v>92.807412994</v>
      </c>
      <c r="C24">
        <v>59.625231446</v>
      </c>
      <c r="D24">
        <v>144.45589053</v>
      </c>
      <c r="E24">
        <v>0.2154257104</v>
      </c>
      <c r="F24">
        <v>95.238095238</v>
      </c>
      <c r="G24">
        <v>21.2958855</v>
      </c>
      <c r="H24">
        <v>0.2796</v>
      </c>
      <c r="I24">
        <v>-0.1628</v>
      </c>
      <c r="J24">
        <v>0.7221</v>
      </c>
      <c r="K24">
        <v>1.3226620315</v>
      </c>
      <c r="L24">
        <v>0.8497600268</v>
      </c>
      <c r="M24">
        <v>2.0587398728</v>
      </c>
      <c r="N24">
        <v>31.39121688</v>
      </c>
      <c r="O24">
        <v>27.460564728</v>
      </c>
      <c r="P24">
        <v>35.884494983</v>
      </c>
      <c r="Q24" s="4">
        <v>1.0371316E-08</v>
      </c>
      <c r="R24">
        <v>32.419687592</v>
      </c>
      <c r="S24">
        <v>2.1857348916</v>
      </c>
      <c r="T24">
        <v>-0.3907</v>
      </c>
      <c r="U24">
        <v>-0.5245</v>
      </c>
      <c r="V24">
        <v>-0.257</v>
      </c>
      <c r="W24">
        <v>0.676564079</v>
      </c>
      <c r="X24">
        <v>0.5918480878</v>
      </c>
      <c r="Y24">
        <v>0.7734061534</v>
      </c>
      <c r="Z24" s="4">
        <v>3.4607167E-06</v>
      </c>
      <c r="AA24">
        <v>-1.084</v>
      </c>
      <c r="AB24">
        <v>-1.5417</v>
      </c>
      <c r="AC24">
        <v>-0.6262</v>
      </c>
      <c r="AD24" t="s">
        <v>60</v>
      </c>
      <c r="AE24" t="s">
        <v>99</v>
      </c>
      <c r="AF24" t="s">
        <v>98</v>
      </c>
      <c r="AG24" t="s">
        <v>60</v>
      </c>
      <c r="AH24" t="s">
        <v>60</v>
      </c>
    </row>
    <row r="25" spans="1:34" ht="12.75">
      <c r="A25" t="s">
        <v>22</v>
      </c>
      <c r="B25">
        <v>82.408775319</v>
      </c>
      <c r="C25">
        <v>64.258422524</v>
      </c>
      <c r="D25">
        <v>105.68585382</v>
      </c>
      <c r="E25">
        <v>0.205180875</v>
      </c>
      <c r="F25">
        <v>82.914572864</v>
      </c>
      <c r="G25">
        <v>10.206078398</v>
      </c>
      <c r="H25">
        <v>0.1608</v>
      </c>
      <c r="I25">
        <v>-0.088</v>
      </c>
      <c r="J25">
        <v>0.4096</v>
      </c>
      <c r="K25">
        <v>1.1744639211</v>
      </c>
      <c r="L25">
        <v>0.9157908074</v>
      </c>
      <c r="M25">
        <v>1.5062015156</v>
      </c>
      <c r="N25">
        <v>36.463649604</v>
      </c>
      <c r="O25">
        <v>33.434505795</v>
      </c>
      <c r="P25">
        <v>39.767231811</v>
      </c>
      <c r="Q25" s="4">
        <v>5.1792463E-08</v>
      </c>
      <c r="R25">
        <v>36.456581691</v>
      </c>
      <c r="S25">
        <v>1.5659442694</v>
      </c>
      <c r="T25">
        <v>-0.2409</v>
      </c>
      <c r="U25">
        <v>-0.3277</v>
      </c>
      <c r="V25">
        <v>-0.1542</v>
      </c>
      <c r="W25">
        <v>0.7858884733</v>
      </c>
      <c r="X25">
        <v>0.7206023808</v>
      </c>
      <c r="Y25">
        <v>0.8570894421</v>
      </c>
      <c r="Z25" s="4">
        <v>3.994025E-10</v>
      </c>
      <c r="AA25">
        <v>-0.8154</v>
      </c>
      <c r="AB25">
        <v>-1.0709</v>
      </c>
      <c r="AC25">
        <v>-0.5599</v>
      </c>
      <c r="AD25" t="s">
        <v>60</v>
      </c>
      <c r="AE25" t="s">
        <v>99</v>
      </c>
      <c r="AF25" t="s">
        <v>98</v>
      </c>
      <c r="AG25" t="s">
        <v>60</v>
      </c>
      <c r="AH25" t="s">
        <v>60</v>
      </c>
    </row>
    <row r="26" spans="1:34" ht="12.75">
      <c r="A26" t="s">
        <v>23</v>
      </c>
      <c r="B26">
        <v>60.034185381</v>
      </c>
      <c r="C26">
        <v>40.376453195</v>
      </c>
      <c r="D26">
        <v>89.262506466</v>
      </c>
      <c r="E26">
        <v>0.4409204602</v>
      </c>
      <c r="F26">
        <v>60.827250608</v>
      </c>
      <c r="G26">
        <v>12.165450122</v>
      </c>
      <c r="H26">
        <v>-0.156</v>
      </c>
      <c r="I26">
        <v>-0.5526</v>
      </c>
      <c r="J26">
        <v>0.2407</v>
      </c>
      <c r="K26">
        <v>0.8555883095</v>
      </c>
      <c r="L26">
        <v>0.5754324992</v>
      </c>
      <c r="M26">
        <v>1.2721411397</v>
      </c>
      <c r="N26">
        <v>37.60447819</v>
      </c>
      <c r="O26">
        <v>33.829019108</v>
      </c>
      <c r="P26">
        <v>41.801294191</v>
      </c>
      <c r="Q26">
        <v>9.91754E-05</v>
      </c>
      <c r="R26">
        <v>37.922243467</v>
      </c>
      <c r="S26">
        <v>2.0070579592</v>
      </c>
      <c r="T26">
        <v>-0.2101</v>
      </c>
      <c r="U26">
        <v>-0.3159</v>
      </c>
      <c r="V26">
        <v>-0.1043</v>
      </c>
      <c r="W26">
        <v>0.8104763587</v>
      </c>
      <c r="X26">
        <v>0.7291051902</v>
      </c>
      <c r="Y26">
        <v>0.9009288876</v>
      </c>
      <c r="Z26">
        <v>0.0237517001</v>
      </c>
      <c r="AA26">
        <v>-0.4678</v>
      </c>
      <c r="AB26">
        <v>-0.8733</v>
      </c>
      <c r="AC26">
        <v>-0.0623</v>
      </c>
      <c r="AD26" t="s">
        <v>60</v>
      </c>
      <c r="AE26" t="s">
        <v>99</v>
      </c>
      <c r="AF26" t="s">
        <v>98</v>
      </c>
      <c r="AG26" t="s">
        <v>60</v>
      </c>
      <c r="AH26" t="s">
        <v>60</v>
      </c>
    </row>
    <row r="27" spans="1:34" ht="12.75">
      <c r="A27" t="s">
        <v>16</v>
      </c>
      <c r="B27">
        <v>39.997639896</v>
      </c>
      <c r="C27">
        <v>25.696924232</v>
      </c>
      <c r="D27">
        <v>62.256913814</v>
      </c>
      <c r="E27">
        <v>0.0127809444</v>
      </c>
      <c r="F27">
        <v>40.899795501</v>
      </c>
      <c r="G27">
        <v>9.1454723006</v>
      </c>
      <c r="H27">
        <v>-0.5621</v>
      </c>
      <c r="I27">
        <v>-1.0045</v>
      </c>
      <c r="J27">
        <v>-0.1196</v>
      </c>
      <c r="K27">
        <v>0.5700337713</v>
      </c>
      <c r="L27">
        <v>0.366224474</v>
      </c>
      <c r="M27">
        <v>0.8872659354</v>
      </c>
      <c r="N27">
        <v>35.703731621</v>
      </c>
      <c r="O27">
        <v>31.737603217</v>
      </c>
      <c r="P27">
        <v>40.165492113</v>
      </c>
      <c r="Q27">
        <v>1.29511E-05</v>
      </c>
      <c r="R27">
        <v>35.974842767</v>
      </c>
      <c r="S27">
        <v>2.1272370472</v>
      </c>
      <c r="T27">
        <v>-0.262</v>
      </c>
      <c r="U27">
        <v>-0.3798</v>
      </c>
      <c r="V27">
        <v>-0.1442</v>
      </c>
      <c r="W27">
        <v>0.769510223</v>
      </c>
      <c r="X27">
        <v>0.6840296243</v>
      </c>
      <c r="Y27">
        <v>0.8656730092</v>
      </c>
      <c r="Z27">
        <v>0.6234272438</v>
      </c>
      <c r="AA27">
        <v>-0.1136</v>
      </c>
      <c r="AB27">
        <v>-0.5669</v>
      </c>
      <c r="AC27">
        <v>0.3398</v>
      </c>
      <c r="AD27" t="s">
        <v>60</v>
      </c>
      <c r="AE27" t="s">
        <v>99</v>
      </c>
      <c r="AF27" t="s">
        <v>60</v>
      </c>
      <c r="AG27" t="s">
        <v>60</v>
      </c>
      <c r="AH27" t="s">
        <v>60</v>
      </c>
    </row>
    <row r="28" spans="1:34" ht="12.75">
      <c r="A28" t="s">
        <v>24</v>
      </c>
      <c r="B28">
        <v>128.0223498</v>
      </c>
      <c r="C28">
        <v>97.38379692</v>
      </c>
      <c r="D28">
        <v>168.30029807</v>
      </c>
      <c r="E28">
        <v>1.64349E-05</v>
      </c>
      <c r="F28">
        <v>125.58139535</v>
      </c>
      <c r="G28">
        <v>17.089463322</v>
      </c>
      <c r="H28">
        <v>0.6013</v>
      </c>
      <c r="I28">
        <v>0.3278</v>
      </c>
      <c r="J28">
        <v>0.8749</v>
      </c>
      <c r="K28">
        <v>1.8245342242</v>
      </c>
      <c r="L28">
        <v>1.3878832144</v>
      </c>
      <c r="M28">
        <v>2.3985628622</v>
      </c>
      <c r="N28">
        <v>63.083519817</v>
      </c>
      <c r="O28">
        <v>56.774023915</v>
      </c>
      <c r="P28">
        <v>70.094212072</v>
      </c>
      <c r="Q28" s="4">
        <v>1.1058331E-08</v>
      </c>
      <c r="R28">
        <v>64.504569074</v>
      </c>
      <c r="S28">
        <v>3.399689296</v>
      </c>
      <c r="T28">
        <v>0.3072</v>
      </c>
      <c r="U28">
        <v>0.2018</v>
      </c>
      <c r="V28">
        <v>0.4126</v>
      </c>
      <c r="W28">
        <v>1.359617362</v>
      </c>
      <c r="X28">
        <v>1.2236309712</v>
      </c>
      <c r="Y28">
        <v>1.510716396</v>
      </c>
      <c r="Z28" s="4">
        <v>1.2361433E-06</v>
      </c>
      <c r="AA28">
        <v>-0.7077</v>
      </c>
      <c r="AB28">
        <v>-0.9938</v>
      </c>
      <c r="AC28">
        <v>-0.4217</v>
      </c>
      <c r="AD28" t="s">
        <v>122</v>
      </c>
      <c r="AE28" t="s">
        <v>99</v>
      </c>
      <c r="AF28" t="s">
        <v>98</v>
      </c>
      <c r="AG28" t="s">
        <v>60</v>
      </c>
      <c r="AH28" t="s">
        <v>60</v>
      </c>
    </row>
    <row r="29" spans="1:34" ht="12.75">
      <c r="A29" t="s">
        <v>26</v>
      </c>
      <c r="B29">
        <v>162.51880982</v>
      </c>
      <c r="C29">
        <v>131.72709929</v>
      </c>
      <c r="D29">
        <v>200.50819982</v>
      </c>
      <c r="E29" s="4">
        <v>4.623254E-15</v>
      </c>
      <c r="F29">
        <v>173.67458867</v>
      </c>
      <c r="G29">
        <v>17.818636828</v>
      </c>
      <c r="H29">
        <v>0.8399</v>
      </c>
      <c r="I29">
        <v>0.6299</v>
      </c>
      <c r="J29">
        <v>1.05</v>
      </c>
      <c r="K29">
        <v>2.3161669119</v>
      </c>
      <c r="L29">
        <v>1.8773331475</v>
      </c>
      <c r="M29">
        <v>2.8575797379</v>
      </c>
      <c r="N29">
        <v>93.313563818</v>
      </c>
      <c r="O29">
        <v>87.482349955</v>
      </c>
      <c r="P29">
        <v>99.533462429</v>
      </c>
      <c r="Q29" s="4">
        <v>5.93758E-100</v>
      </c>
      <c r="R29">
        <v>95.290961236</v>
      </c>
      <c r="S29">
        <v>2.9691565429</v>
      </c>
      <c r="T29">
        <v>0.6987</v>
      </c>
      <c r="U29">
        <v>0.6342</v>
      </c>
      <c r="V29">
        <v>0.7632</v>
      </c>
      <c r="W29">
        <v>2.0111550821</v>
      </c>
      <c r="X29">
        <v>1.8854769393</v>
      </c>
      <c r="Y29">
        <v>2.1452104132</v>
      </c>
      <c r="Z29" s="4">
        <v>2.2872108E-07</v>
      </c>
      <c r="AA29">
        <v>-0.5548</v>
      </c>
      <c r="AB29">
        <v>-0.765</v>
      </c>
      <c r="AC29">
        <v>-0.3447</v>
      </c>
      <c r="AD29" t="s">
        <v>122</v>
      </c>
      <c r="AE29" t="s">
        <v>99</v>
      </c>
      <c r="AF29" t="s">
        <v>98</v>
      </c>
      <c r="AG29" t="s">
        <v>60</v>
      </c>
      <c r="AH29" t="s">
        <v>60</v>
      </c>
    </row>
    <row r="30" spans="1:34" ht="12.75">
      <c r="A30" t="s">
        <v>25</v>
      </c>
      <c r="B30">
        <v>156.57808085</v>
      </c>
      <c r="C30">
        <v>129.71162012</v>
      </c>
      <c r="D30">
        <v>189.00924511</v>
      </c>
      <c r="E30" s="4">
        <v>6.409515E-17</v>
      </c>
      <c r="F30">
        <v>154.92957746</v>
      </c>
      <c r="G30">
        <v>14.084507042</v>
      </c>
      <c r="H30">
        <v>0.8027</v>
      </c>
      <c r="I30">
        <v>0.6144</v>
      </c>
      <c r="J30">
        <v>0.9909</v>
      </c>
      <c r="K30">
        <v>2.2315015128</v>
      </c>
      <c r="L30">
        <v>1.8486091729</v>
      </c>
      <c r="M30">
        <v>2.6937002556</v>
      </c>
      <c r="N30">
        <v>112.33406156</v>
      </c>
      <c r="O30">
        <v>104.2072702</v>
      </c>
      <c r="P30">
        <v>121.09463535</v>
      </c>
      <c r="Q30" s="4">
        <v>7.7174E-118</v>
      </c>
      <c r="R30">
        <v>112.36297199</v>
      </c>
      <c r="S30">
        <v>4.1361381569</v>
      </c>
      <c r="T30">
        <v>0.8842</v>
      </c>
      <c r="U30">
        <v>0.8091</v>
      </c>
      <c r="V30">
        <v>0.9593</v>
      </c>
      <c r="W30">
        <v>2.4210973147</v>
      </c>
      <c r="X30">
        <v>2.2459433813</v>
      </c>
      <c r="Y30">
        <v>2.6099109425</v>
      </c>
      <c r="Z30">
        <v>0.0007097008</v>
      </c>
      <c r="AA30">
        <v>-0.3321</v>
      </c>
      <c r="AB30">
        <v>-0.5243</v>
      </c>
      <c r="AC30">
        <v>-0.1398</v>
      </c>
      <c r="AD30" t="s">
        <v>122</v>
      </c>
      <c r="AE30" t="s">
        <v>99</v>
      </c>
      <c r="AF30" t="s">
        <v>98</v>
      </c>
      <c r="AG30" t="s">
        <v>60</v>
      </c>
      <c r="AH3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customWidth="1"/>
  </cols>
  <sheetData>
    <row r="1" ht="12.75">
      <c r="A1" t="s">
        <v>153</v>
      </c>
    </row>
    <row r="3" spans="1:15" ht="12.75">
      <c r="A3" t="s">
        <v>100</v>
      </c>
      <c r="B3" t="s">
        <v>101</v>
      </c>
      <c r="C3" t="s">
        <v>102</v>
      </c>
      <c r="D3" t="s">
        <v>103</v>
      </c>
      <c r="E3" t="s">
        <v>104</v>
      </c>
      <c r="F3" t="s">
        <v>105</v>
      </c>
      <c r="G3" t="s">
        <v>106</v>
      </c>
      <c r="H3" t="s">
        <v>107</v>
      </c>
      <c r="I3" t="s">
        <v>108</v>
      </c>
      <c r="J3" t="s">
        <v>109</v>
      </c>
      <c r="K3" t="s">
        <v>110</v>
      </c>
      <c r="L3" t="s">
        <v>111</v>
      </c>
      <c r="M3" t="s">
        <v>112</v>
      </c>
      <c r="N3" t="s">
        <v>113</v>
      </c>
      <c r="O3" t="s">
        <v>114</v>
      </c>
    </row>
    <row r="4" spans="1:15" ht="12.75">
      <c r="A4" t="s">
        <v>115</v>
      </c>
      <c r="B4">
        <v>41.477732367</v>
      </c>
      <c r="C4">
        <v>32.317886275</v>
      </c>
      <c r="D4">
        <v>53.233750117</v>
      </c>
      <c r="E4">
        <v>3.64044E-05</v>
      </c>
      <c r="F4">
        <v>42.110134197</v>
      </c>
      <c r="G4">
        <v>4.4143415151</v>
      </c>
      <c r="H4">
        <v>-0.5257</v>
      </c>
      <c r="I4">
        <v>-0.7753</v>
      </c>
      <c r="J4">
        <v>-0.2762</v>
      </c>
      <c r="K4">
        <v>0.591132982</v>
      </c>
      <c r="L4">
        <v>0.4605885471</v>
      </c>
      <c r="M4">
        <v>0.758677576</v>
      </c>
      <c r="N4" t="s">
        <v>122</v>
      </c>
      <c r="O4" t="s">
        <v>60</v>
      </c>
    </row>
    <row r="5" spans="1:15" ht="12.75">
      <c r="A5" t="s">
        <v>116</v>
      </c>
      <c r="B5">
        <v>43.550843748</v>
      </c>
      <c r="C5">
        <v>33.034205965</v>
      </c>
      <c r="D5">
        <v>57.415516303</v>
      </c>
      <c r="E5">
        <v>0.0007190976</v>
      </c>
      <c r="F5">
        <v>42.765084944</v>
      </c>
      <c r="G5">
        <v>5.0052746018</v>
      </c>
      <c r="H5">
        <v>-0.4769</v>
      </c>
      <c r="I5">
        <v>-0.7533</v>
      </c>
      <c r="J5">
        <v>-0.2006</v>
      </c>
      <c r="K5">
        <v>0.6206785826</v>
      </c>
      <c r="L5">
        <v>0.470797403</v>
      </c>
      <c r="M5">
        <v>0.8182753355</v>
      </c>
      <c r="N5" t="s">
        <v>122</v>
      </c>
      <c r="O5" t="s">
        <v>60</v>
      </c>
    </row>
    <row r="6" spans="1:15" ht="12.75">
      <c r="A6" t="s">
        <v>117</v>
      </c>
      <c r="B6">
        <v>86.817595377</v>
      </c>
      <c r="C6">
        <v>65.735302264</v>
      </c>
      <c r="D6">
        <v>114.66129473</v>
      </c>
      <c r="E6">
        <v>0.1335290917</v>
      </c>
      <c r="F6">
        <v>85.510688836</v>
      </c>
      <c r="G6">
        <v>10.077531323</v>
      </c>
      <c r="H6">
        <v>0.2129</v>
      </c>
      <c r="I6">
        <v>-0.0652</v>
      </c>
      <c r="J6">
        <v>0.4911</v>
      </c>
      <c r="K6">
        <v>1.2373083368</v>
      </c>
      <c r="L6">
        <v>0.9368473886</v>
      </c>
      <c r="M6">
        <v>1.6341315981</v>
      </c>
      <c r="N6" t="s">
        <v>60</v>
      </c>
      <c r="O6" t="s">
        <v>60</v>
      </c>
    </row>
    <row r="7" spans="1:15" ht="12.75">
      <c r="A7" t="s">
        <v>118</v>
      </c>
      <c r="B7">
        <v>80.965070665</v>
      </c>
      <c r="C7">
        <v>71.441802466</v>
      </c>
      <c r="D7">
        <v>91.757800635</v>
      </c>
      <c r="E7">
        <v>0.0249558274</v>
      </c>
      <c r="F7">
        <v>82.99389002</v>
      </c>
      <c r="G7">
        <v>3.7531134398</v>
      </c>
      <c r="H7">
        <v>0.1431</v>
      </c>
      <c r="I7">
        <v>0.018</v>
      </c>
      <c r="J7">
        <v>0.2683</v>
      </c>
      <c r="K7">
        <v>1.1538992353</v>
      </c>
      <c r="L7">
        <v>1.0181753756</v>
      </c>
      <c r="M7">
        <v>1.3077152298</v>
      </c>
      <c r="N7" t="s">
        <v>60</v>
      </c>
      <c r="O7" t="s">
        <v>60</v>
      </c>
    </row>
    <row r="8" spans="1:15" ht="12.75">
      <c r="A8" t="s">
        <v>119</v>
      </c>
      <c r="B8">
        <v>50.016493102</v>
      </c>
      <c r="C8">
        <v>39.426929547</v>
      </c>
      <c r="D8">
        <v>63.450276524</v>
      </c>
      <c r="E8">
        <v>0.0052891721</v>
      </c>
      <c r="F8">
        <v>50.601202405</v>
      </c>
      <c r="G8">
        <v>5.0350078262</v>
      </c>
      <c r="H8">
        <v>-0.3385</v>
      </c>
      <c r="I8">
        <v>-0.5764</v>
      </c>
      <c r="J8">
        <v>-0.1006</v>
      </c>
      <c r="K8">
        <v>0.7128258232</v>
      </c>
      <c r="L8">
        <v>0.561905319</v>
      </c>
      <c r="M8">
        <v>0.9042816237</v>
      </c>
      <c r="N8" t="s">
        <v>122</v>
      </c>
      <c r="O8" t="s">
        <v>60</v>
      </c>
    </row>
    <row r="9" spans="1:15" ht="12.75">
      <c r="A9" t="s">
        <v>120</v>
      </c>
      <c r="B9">
        <v>100.96262742</v>
      </c>
      <c r="C9">
        <v>80.745500699</v>
      </c>
      <c r="D9">
        <v>126.24173542</v>
      </c>
      <c r="E9">
        <v>0.0014141399</v>
      </c>
      <c r="F9">
        <v>95.630667766</v>
      </c>
      <c r="G9">
        <v>8.8790845954</v>
      </c>
      <c r="H9">
        <v>0.3639</v>
      </c>
      <c r="I9">
        <v>0.1404</v>
      </c>
      <c r="J9">
        <v>0.5873</v>
      </c>
      <c r="K9">
        <v>1.4389007213</v>
      </c>
      <c r="L9">
        <v>1.1507699647</v>
      </c>
      <c r="M9">
        <v>1.7991739002</v>
      </c>
      <c r="N9" t="s">
        <v>122</v>
      </c>
      <c r="O9" t="s">
        <v>60</v>
      </c>
    </row>
    <row r="10" spans="1:15" ht="12.75">
      <c r="A10" t="s">
        <v>121</v>
      </c>
      <c r="B10">
        <v>106.04486154</v>
      </c>
      <c r="C10">
        <v>83.502372592</v>
      </c>
      <c r="D10">
        <v>134.67297167</v>
      </c>
      <c r="E10">
        <v>0.0007066314</v>
      </c>
      <c r="F10">
        <v>102.66940452</v>
      </c>
      <c r="G10">
        <v>10.266940452</v>
      </c>
      <c r="H10">
        <v>0.413</v>
      </c>
      <c r="I10">
        <v>0.174</v>
      </c>
      <c r="J10">
        <v>0.652</v>
      </c>
      <c r="K10">
        <v>1.5113317834</v>
      </c>
      <c r="L10">
        <v>1.1900603938</v>
      </c>
      <c r="M10">
        <v>1.9193343222</v>
      </c>
      <c r="N10" t="s">
        <v>122</v>
      </c>
      <c r="O10" t="s">
        <v>60</v>
      </c>
    </row>
    <row r="11" spans="1:15" ht="12.75">
      <c r="A11" t="s">
        <v>15</v>
      </c>
      <c r="B11">
        <v>70.166499972</v>
      </c>
      <c r="C11" t="s">
        <v>60</v>
      </c>
      <c r="D11" t="s">
        <v>60</v>
      </c>
      <c r="E11" t="s">
        <v>60</v>
      </c>
      <c r="F11">
        <v>70.47683463</v>
      </c>
      <c r="G11">
        <v>2.1832955552</v>
      </c>
      <c r="H11" t="s">
        <v>60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2008-04-11T22:09:44Z</cp:lastPrinted>
  <dcterms:created xsi:type="dcterms:W3CDTF">2006-01-23T20:42:54Z</dcterms:created>
  <dcterms:modified xsi:type="dcterms:W3CDTF">2010-05-05T21:36:05Z</dcterms:modified>
  <cp:category/>
  <cp:version/>
  <cp:contentType/>
  <cp:contentStatus/>
</cp:coreProperties>
</file>