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548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<sst xmlns="http://schemas.openxmlformats.org/spreadsheetml/2006/main" count="505" uniqueCount="165">
  <si>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</si>
  <si>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</si>
  <si>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</si>
  <si>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</si>
  <si>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</si>
  <si>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</si>
  <si>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</si>
  <si>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</si>
  <si>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</si>
  <si>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</si>
  <si>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</si>
  <si>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</si>
  <si>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</si>
  <si>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</si>
  <si>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</si>
  <si>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</si>
  <si>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</si>
  <si>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</si>
  <si>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</si>
  <si>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</si>
  <si>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</si>
  <si>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</si>
  <si>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</si>
  <si>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</si>
  <si>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</si>
  <si>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</si>
  <si>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</si>
  <si>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</si>
  <si>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</si>
  <si>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</si>
  <si>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</si>
  <si>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</si>
  <si>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</si>
  <si>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</si>
  <si>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</si>
  <si>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</si>
  <si>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</si>
  <si>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</si>
  <si>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</si>
  <si>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</si>
  <si>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</si>
  <si>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</si>
  <si>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</si>
  <si>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</si>
  <si>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</si>
  <si>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</si>
  <si>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</si>
  <si>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</si>
  <si>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</si>
  <si>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</si>
  <si>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</si>
  <si>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</si>
  <si>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</si>
  <si>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</si>
  <si>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</si>
  <si>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</si>
  <si>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</si>
  <si>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</si>
  <si>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</si>
  <si>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</si>
  <si>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</si>
  <si>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</si>
  <si>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</si>
  <si>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</si>
  <si>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</si>
  <si>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</si>
  <si>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</si>
  <si>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</si>
  <si>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</si>
  <si>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</si>
  <si>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</si>
  <si>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</si>
  <si>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</si>
  <si>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</si>
  <si>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</si>
  <si>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</si>
  <si>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</si>
  <si>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</si>
  <si>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</si>
  <si>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</si>
  <si>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</si>
  <si>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</si>
  <si>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</si>
  <si>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</si>
  <si>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</si>
  <si>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</si>
  <si>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</si>
  <si>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</si>
  <si>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</si>
  <si>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</si>
  <si>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</si>
  <si>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</si>
  <si>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</si>
  <si>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</si>
  <si>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</si>
  <si>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</si>
  <si>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</si>
  <si>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</si>
  <si>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</si>
  <si>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</si>
  <si>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</si>
  <si>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</si>
  <si>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</si>
  <si>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</si>
  <si>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</si>
  <si>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</si>
  <si>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</si>
  <si>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</si>
  <si>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</si>
  <si>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</si>
  <si>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</si>
  <si>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</si>
  <si>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</si>
  <si>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</si>
  <si>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</si>
  <si>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</si>
  <si>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</si>
  <si>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</si>
  <si>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</si>
  <si>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</si>
  <si>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</si>
  <si>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</si>
  <si>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</si>
  <si>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</si>
  <si>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</si>
  <si>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</si>
  <si>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</si>
  <si>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</si>
  <si>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</si>
  <si>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</si>
  <si>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</si>
  <si>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</si>
  <si>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</si>
  <si>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</si>
  <si>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</si>
  <si>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</si>
  <si>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</si>
  <si>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</si>
  <si>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</si>
  <si>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</si>
  <si>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</si>
  <si>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</si>
  <si>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</si>
  <si>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</si>
  <si>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</si>
  <si>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</si>
  <si>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</si>
  <si>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</si>
  <si>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</si>
  <si>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</si>
  <si>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</si>
  <si>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</si>
  <si>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</si>
  <si>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</si>
  <si>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</si>
  <si>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</si>
  <si>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CABG Rates by Metis Region, 2002/03-2006/07, per 1000 Metis age 40+</t>
  </si>
  <si>
    <t>Crude and Adjusted CABG Rates by RHA, 2002/03-2006/07, per 1000 age 40+</t>
  </si>
  <si>
    <t>CABG</t>
  </si>
  <si>
    <t>CABG, 2002/03-2006/07</t>
  </si>
  <si>
    <t>Crude Rate</t>
  </si>
  <si>
    <t>N=306</t>
  </si>
  <si>
    <t>N=3,905</t>
  </si>
  <si>
    <t>Source: MCHP/MMF, 2010</t>
  </si>
  <si>
    <t>Appendix Table 2.43: Coronary Artery Bypass Graft Surgery (CABG)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</si>
</sst>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33" borderId="28" xfId="0" applyNumberFormat="1" applyFont="1" applyFill="1" applyBorder="1" applyAlignment="1" quotePrefix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0" fontId="9" fillId="0" borderId="30" xfId="0" applyFont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8"/>
          <c:w val="0.9295"/>
          <c:h val="0.7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2.3376649397</c:v>
                </c:pt>
                <c:pt idx="1">
                  <c:v>2.3376649397</c:v>
                </c:pt>
                <c:pt idx="2">
                  <c:v>2.3376649397</c:v>
                </c:pt>
                <c:pt idx="3">
                  <c:v>2.3376649397</c:v>
                </c:pt>
                <c:pt idx="4">
                  <c:v>2.3376649397</c:v>
                </c:pt>
                <c:pt idx="5">
                  <c:v>2.3376649397</c:v>
                </c:pt>
                <c:pt idx="6">
                  <c:v>2.3376649397</c:v>
                </c:pt>
                <c:pt idx="7">
                  <c:v>2.3376649397</c:v>
                </c:pt>
                <c:pt idx="8">
                  <c:v>2.3376649397</c:v>
                </c:pt>
                <c:pt idx="9">
                  <c:v>2.3376649397</c:v>
                </c:pt>
                <c:pt idx="10">
                  <c:v>2.3376649397</c:v>
                </c:pt>
                <c:pt idx="12">
                  <c:v>2.3376649397</c:v>
                </c:pt>
                <c:pt idx="13">
                  <c:v>2.3376649397</c:v>
                </c:pt>
                <c:pt idx="14">
                  <c:v>2.3376649397</c:v>
                </c:pt>
                <c:pt idx="15">
                  <c:v>2.3376649397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2.9581478642</c:v>
                </c:pt>
                <c:pt idx="1">
                  <c:v>2.9202071656</c:v>
                </c:pt>
                <c:pt idx="2">
                  <c:v>0</c:v>
                </c:pt>
                <c:pt idx="3">
                  <c:v>0</c:v>
                </c:pt>
                <c:pt idx="4">
                  <c:v>2.362125591</c:v>
                </c:pt>
                <c:pt idx="5">
                  <c:v>2.1558580594</c:v>
                </c:pt>
                <c:pt idx="6">
                  <c:v>1.8493057556</c:v>
                </c:pt>
                <c:pt idx="7">
                  <c:v>2.4321324811</c:v>
                </c:pt>
                <c:pt idx="8">
                  <c:v>6.2429721E-08</c:v>
                </c:pt>
                <c:pt idx="9">
                  <c:v>2.7241857953</c:v>
                </c:pt>
                <c:pt idx="10">
                  <c:v>2.184678084</c:v>
                </c:pt>
                <c:pt idx="12">
                  <c:v>2.5485815568</c:v>
                </c:pt>
                <c:pt idx="13">
                  <c:v>2.1451403995</c:v>
                </c:pt>
                <c:pt idx="14">
                  <c:v>2.4328650599</c:v>
                </c:pt>
                <c:pt idx="15">
                  <c:v>2.3376649397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1.5030623867</c:v>
                </c:pt>
                <c:pt idx="1">
                  <c:v>1.5286723369</c:v>
                </c:pt>
                <c:pt idx="2">
                  <c:v>1.1645697628</c:v>
                </c:pt>
                <c:pt idx="3">
                  <c:v>1.4875837852</c:v>
                </c:pt>
                <c:pt idx="4">
                  <c:v>1.5677970683</c:v>
                </c:pt>
                <c:pt idx="5">
                  <c:v>1.4667655291</c:v>
                </c:pt>
                <c:pt idx="6">
                  <c:v>1.4872583388</c:v>
                </c:pt>
                <c:pt idx="7">
                  <c:v>1.633490378</c:v>
                </c:pt>
                <c:pt idx="8">
                  <c:v>0</c:v>
                </c:pt>
                <c:pt idx="9">
                  <c:v>1.9452590342</c:v>
                </c:pt>
                <c:pt idx="10">
                  <c:v>1.8788674405</c:v>
                </c:pt>
                <c:pt idx="12">
                  <c:v>1.39775186</c:v>
                </c:pt>
                <c:pt idx="13">
                  <c:v>1.5464270552</c:v>
                </c:pt>
                <c:pt idx="14">
                  <c:v>1.8990910799</c:v>
                </c:pt>
                <c:pt idx="15">
                  <c:v>1.5322991393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 (d)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 (d)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 (d)</c:v>
                </c:pt>
                <c:pt idx="13">
                  <c:v>Mid (d)</c:v>
                </c:pt>
                <c:pt idx="14">
                  <c:v>North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1.5322991393</c:v>
                </c:pt>
                <c:pt idx="1">
                  <c:v>1.5322991393</c:v>
                </c:pt>
                <c:pt idx="2">
                  <c:v>1.5322991393</c:v>
                </c:pt>
                <c:pt idx="3">
                  <c:v>1.5322991393</c:v>
                </c:pt>
                <c:pt idx="4">
                  <c:v>1.5322991393</c:v>
                </c:pt>
                <c:pt idx="5">
                  <c:v>1.5322991393</c:v>
                </c:pt>
                <c:pt idx="6">
                  <c:v>1.5322991393</c:v>
                </c:pt>
                <c:pt idx="7">
                  <c:v>1.5322991393</c:v>
                </c:pt>
                <c:pt idx="8">
                  <c:v>1.5322991393</c:v>
                </c:pt>
                <c:pt idx="9">
                  <c:v>1.5322991393</c:v>
                </c:pt>
                <c:pt idx="10">
                  <c:v>1.5322991393</c:v>
                </c:pt>
                <c:pt idx="12">
                  <c:v>1.5322991393</c:v>
                </c:pt>
                <c:pt idx="13">
                  <c:v>1.5322991393</c:v>
                </c:pt>
                <c:pt idx="14">
                  <c:v>1.5322991393</c:v>
                </c:pt>
                <c:pt idx="15">
                  <c:v>1.5322991393</c:v>
                </c:pt>
              </c:numCache>
            </c:numRef>
          </c:val>
        </c:ser>
        <c:gapWidth val="0"/>
        <c:axId val="45129532"/>
        <c:axId val="3512605"/>
      </c:barChart>
      <c:catAx>
        <c:axId val="451295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512605"/>
        <c:crosses val="autoZero"/>
        <c:auto val="1"/>
        <c:lblOffset val="100"/>
        <c:tickLblSkip val="1"/>
        <c:noMultiLvlLbl val="0"/>
      </c:catAx>
      <c:valAx>
        <c:axId val="3512605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12953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6"/>
          <c:y val="0.24625"/>
          <c:w val="0.318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875"/>
          <c:w val="0.937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2.3376649397</c:v>
                </c:pt>
                <c:pt idx="1">
                  <c:v>2.3376649397</c:v>
                </c:pt>
                <c:pt idx="2">
                  <c:v>2.3376649397</c:v>
                </c:pt>
                <c:pt idx="3">
                  <c:v>2.3376649397</c:v>
                </c:pt>
                <c:pt idx="4">
                  <c:v>2.3376649397</c:v>
                </c:pt>
                <c:pt idx="5">
                  <c:v>2.3376649397</c:v>
                </c:pt>
                <c:pt idx="6">
                  <c:v>2.3376649397</c:v>
                </c:pt>
                <c:pt idx="7">
                  <c:v>2.3376649397</c:v>
                </c:pt>
                <c:pt idx="8">
                  <c:v>2.3376649397</c:v>
                </c:pt>
                <c:pt idx="9">
                  <c:v>2.3376649397</c:v>
                </c:pt>
                <c:pt idx="10">
                  <c:v>2.3376649397</c:v>
                </c:pt>
                <c:pt idx="11">
                  <c:v>2.3376649397</c:v>
                </c:pt>
                <c:pt idx="13">
                  <c:v>2.3376649397</c:v>
                </c:pt>
                <c:pt idx="14">
                  <c:v>2.3376649397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2.8516992045</c:v>
                </c:pt>
                <c:pt idx="3">
                  <c:v>3.08737085</c:v>
                </c:pt>
                <c:pt idx="4">
                  <c:v>3.261447635</c:v>
                </c:pt>
                <c:pt idx="5">
                  <c:v>0</c:v>
                </c:pt>
                <c:pt idx="6">
                  <c:v>1.8138943859</c:v>
                </c:pt>
                <c:pt idx="7">
                  <c:v>1.9216020516</c:v>
                </c:pt>
                <c:pt idx="8">
                  <c:v>2.1466244498</c:v>
                </c:pt>
                <c:pt idx="9">
                  <c:v>3.4653994873</c:v>
                </c:pt>
                <c:pt idx="10">
                  <c:v>2.5593406832</c:v>
                </c:pt>
                <c:pt idx="11">
                  <c:v>2.1650923643</c:v>
                </c:pt>
                <c:pt idx="13">
                  <c:v>2.362125591</c:v>
                </c:pt>
                <c:pt idx="14">
                  <c:v>2.3376649397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1.4516677772</c:v>
                </c:pt>
                <c:pt idx="1">
                  <c:v>1.2711881121</c:v>
                </c:pt>
                <c:pt idx="2">
                  <c:v>1.7517402875</c:v>
                </c:pt>
                <c:pt idx="3">
                  <c:v>1.7897743777</c:v>
                </c:pt>
                <c:pt idx="4">
                  <c:v>1.9210458827</c:v>
                </c:pt>
                <c:pt idx="5">
                  <c:v>1.5119533954</c:v>
                </c:pt>
                <c:pt idx="6">
                  <c:v>1.5505592337</c:v>
                </c:pt>
                <c:pt idx="7">
                  <c:v>1.6983681278</c:v>
                </c:pt>
                <c:pt idx="8">
                  <c:v>1.5796323731</c:v>
                </c:pt>
                <c:pt idx="9">
                  <c:v>1.6162927362</c:v>
                </c:pt>
                <c:pt idx="10">
                  <c:v>1.261612054</c:v>
                </c:pt>
                <c:pt idx="11">
                  <c:v>1.6287289275</c:v>
                </c:pt>
                <c:pt idx="13">
                  <c:v>1.5677970683</c:v>
                </c:pt>
                <c:pt idx="14">
                  <c:v>1.5322991393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(s)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</c:v>
                </c:pt>
                <c:pt idx="5">
                  <c:v>River Heights (s)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1.5322991393</c:v>
                </c:pt>
                <c:pt idx="1">
                  <c:v>1.5322991393</c:v>
                </c:pt>
                <c:pt idx="2">
                  <c:v>1.5322991393</c:v>
                </c:pt>
                <c:pt idx="3">
                  <c:v>1.5322991393</c:v>
                </c:pt>
                <c:pt idx="4">
                  <c:v>1.5322991393</c:v>
                </c:pt>
                <c:pt idx="5">
                  <c:v>1.5322991393</c:v>
                </c:pt>
                <c:pt idx="6">
                  <c:v>1.5322991393</c:v>
                </c:pt>
                <c:pt idx="7">
                  <c:v>1.5322991393</c:v>
                </c:pt>
                <c:pt idx="8">
                  <c:v>1.5322991393</c:v>
                </c:pt>
                <c:pt idx="9">
                  <c:v>1.5322991393</c:v>
                </c:pt>
                <c:pt idx="10">
                  <c:v>1.5322991393</c:v>
                </c:pt>
                <c:pt idx="11">
                  <c:v>1.5322991393</c:v>
                </c:pt>
                <c:pt idx="13">
                  <c:v>1.5322991393</c:v>
                </c:pt>
                <c:pt idx="14">
                  <c:v>1.5322991393</c:v>
                </c:pt>
              </c:numCache>
            </c:numRef>
          </c:val>
        </c:ser>
        <c:gapWidth val="0"/>
        <c:axId val="31613446"/>
        <c:axId val="16085559"/>
      </c:barChart>
      <c:catAx>
        <c:axId val="316134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  <c:max val="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61344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75"/>
          <c:y val="0.36225"/>
          <c:w val="0.3067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4375"/>
          <c:w val="0.8975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2.3415691992</c:v>
                </c:pt>
                <c:pt idx="1">
                  <c:v>2.3415691992</c:v>
                </c:pt>
                <c:pt idx="2">
                  <c:v>2.3415691992</c:v>
                </c:pt>
                <c:pt idx="3">
                  <c:v>2.3415691992</c:v>
                </c:pt>
                <c:pt idx="4">
                  <c:v>2.3415691992</c:v>
                </c:pt>
                <c:pt idx="5">
                  <c:v>2.3415691992</c:v>
                </c:pt>
                <c:pt idx="6">
                  <c:v>2.3415691992</c:v>
                </c:pt>
                <c:pt idx="8">
                  <c:v>2.3415691992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2.3153066891</c:v>
                </c:pt>
                <c:pt idx="1">
                  <c:v>2.2539620088</c:v>
                </c:pt>
                <c:pt idx="2">
                  <c:v>1.374891532</c:v>
                </c:pt>
                <c:pt idx="3">
                  <c:v>2.3647207974</c:v>
                </c:pt>
                <c:pt idx="4">
                  <c:v>2.1104650959</c:v>
                </c:pt>
                <c:pt idx="5">
                  <c:v>3.423356434</c:v>
                </c:pt>
                <c:pt idx="6">
                  <c:v>1.990456468</c:v>
                </c:pt>
                <c:pt idx="8">
                  <c:v>2.3415691992</c:v>
                </c:pt>
              </c:numCache>
            </c:numRef>
          </c:val>
        </c:ser>
        <c:axId val="10552304"/>
        <c:axId val="27861873"/>
      </c:barChart>
      <c:catAx>
        <c:axId val="105523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55230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975"/>
          <c:y val="0.269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75"/>
          <c:w val="0.976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2.3376649397</c:v>
                </c:pt>
                <c:pt idx="1">
                  <c:v>2.3376649397</c:v>
                </c:pt>
                <c:pt idx="2">
                  <c:v>2.3376649397</c:v>
                </c:pt>
                <c:pt idx="3">
                  <c:v>2.3376649397</c:v>
                </c:pt>
                <c:pt idx="4">
                  <c:v>2.3376649397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2.5485815568</c:v>
                </c:pt>
                <c:pt idx="1">
                  <c:v>2.1451403995</c:v>
                </c:pt>
                <c:pt idx="2">
                  <c:v>2.4328650599</c:v>
                </c:pt>
                <c:pt idx="3">
                  <c:v>2.362125591</c:v>
                </c:pt>
                <c:pt idx="4">
                  <c:v>2.3376649397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1.39775186</c:v>
                </c:pt>
                <c:pt idx="1">
                  <c:v>1.5464270552</c:v>
                </c:pt>
                <c:pt idx="2">
                  <c:v>1.8990910799</c:v>
                </c:pt>
                <c:pt idx="3">
                  <c:v>1.5677970683</c:v>
                </c:pt>
                <c:pt idx="4">
                  <c:v>1.5322991393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(d)</c:v>
                </c:pt>
                <c:pt idx="1">
                  <c:v>Mid (d)</c:v>
                </c:pt>
                <c:pt idx="2">
                  <c:v>North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1.5322991393</c:v>
                </c:pt>
                <c:pt idx="1">
                  <c:v>1.5322991393</c:v>
                </c:pt>
                <c:pt idx="2">
                  <c:v>1.5322991393</c:v>
                </c:pt>
                <c:pt idx="3">
                  <c:v>1.5322991393</c:v>
                </c:pt>
                <c:pt idx="4">
                  <c:v>1.5322991393</c:v>
                </c:pt>
              </c:numCache>
            </c:numRef>
          </c:val>
        </c:ser>
        <c:axId val="49430266"/>
        <c:axId val="42219211"/>
      </c:barChart>
      <c:catAx>
        <c:axId val="494302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  <c:max val="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943026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289"/>
          <c:w val="0.317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0.87975</cdr:y>
    </cdr:from>
    <cdr:to>
      <cdr:x>0.99725</cdr:x>
      <cdr:y>0.98825</cdr:y>
    </cdr:to>
    <cdr:sp>
      <cdr:nvSpPr>
        <cdr:cNvPr id="1" name="Text Box 4"/>
        <cdr:cNvSpPr txBox="1">
          <a:spLocks noChangeArrowheads="1"/>
        </cdr:cNvSpPr>
      </cdr:nvSpPr>
      <cdr:spPr>
        <a:xfrm>
          <a:off x="428625" y="3990975"/>
          <a:ext cx="526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0.12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11.2.1: Coronary Artery Bypass Graft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coronary artery bypass graft surgery rates per 1,000 residents aged 40+</a:t>
          </a:r>
        </a:p>
      </cdr:txBody>
    </cdr:sp>
  </cdr:relSizeAnchor>
  <cdr:relSizeAnchor xmlns:cdr="http://schemas.openxmlformats.org/drawingml/2006/chartDrawing">
    <cdr:from>
      <cdr:x>0.67125</cdr:x>
      <cdr:y>0.95925</cdr:y>
    </cdr:from>
    <cdr:to>
      <cdr:x>0.93875</cdr:x>
      <cdr:y>0.98925</cdr:y>
    </cdr:to>
    <cdr:sp>
      <cdr:nvSpPr>
        <cdr:cNvPr id="3" name="Text Box 8"/>
        <cdr:cNvSpPr txBox="1">
          <a:spLocks noChangeArrowheads="1"/>
        </cdr:cNvSpPr>
      </cdr:nvSpPr>
      <cdr:spPr>
        <a:xfrm>
          <a:off x="3829050" y="4352925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MCHP/MMF, 2010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11.2.3: Coronary Artery Bypass Graft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coronary artery bypass graft surgery rates per 1,000 residents aged 40+</a:t>
          </a:r>
        </a:p>
      </cdr:txBody>
    </cdr:sp>
  </cdr:relSizeAnchor>
  <cdr:relSizeAnchor xmlns:cdr="http://schemas.openxmlformats.org/drawingml/2006/chartDrawing">
    <cdr:from>
      <cdr:x>0.097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552450" y="4876800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0.68125</cdr:x>
      <cdr:y>0.961</cdr:y>
    </cdr:from>
    <cdr:to>
      <cdr:x>0.949</cdr:x>
      <cdr:y>0.986</cdr:y>
    </cdr:to>
    <cdr:sp>
      <cdr:nvSpPr>
        <cdr:cNvPr id="3" name="Text Box 11"/>
        <cdr:cNvSpPr txBox="1">
          <a:spLocks noChangeArrowheads="1"/>
        </cdr:cNvSpPr>
      </cdr:nvSpPr>
      <cdr:spPr>
        <a:xfrm>
          <a:off x="3886200" y="5238750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MCHP/MMF, 2010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0.137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11.2.2: Coronary Artery Bypass Graft Surgery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coronary artery bypass graft surgery rates per 1,000 Metis residents aged 40+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0.95225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0" y="4400550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MCHP/MMF, 2010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0.97</cdr:y>
    </cdr:from>
    <cdr:to>
      <cdr:x>0.99225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143375" y="4400550"/>
          <a:ext cx="1524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MCHP/MMF, 2010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Coronary Artery Bypass Graft Surgery Rate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Aggregate RHA Areas,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coronary artery bypass graft surgery rates per 1,000 residents aged 40+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1.14843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164</v>
      </c>
      <c r="B1" s="14"/>
      <c r="C1" s="14"/>
    </row>
    <row r="2" spans="1:10" ht="13.5" thickBot="1">
      <c r="A2" s="70" t="s">
        <v>152</v>
      </c>
      <c r="B2" s="73" t="s">
        <v>159</v>
      </c>
      <c r="C2" s="74"/>
      <c r="E2" s="77" t="s">
        <v>153</v>
      </c>
      <c r="F2" s="73" t="s">
        <v>159</v>
      </c>
      <c r="G2" s="74"/>
      <c r="I2" s="70" t="s">
        <v>151</v>
      </c>
      <c r="J2" s="75" t="s">
        <v>159</v>
      </c>
    </row>
    <row r="3" spans="1:10" ht="13.5" thickBot="1">
      <c r="A3" s="71"/>
      <c r="B3" s="15" t="s">
        <v>62</v>
      </c>
      <c r="C3" s="18" t="s">
        <v>62</v>
      </c>
      <c r="E3" s="78"/>
      <c r="F3" s="15" t="s">
        <v>62</v>
      </c>
      <c r="G3" s="18" t="s">
        <v>62</v>
      </c>
      <c r="I3" s="71"/>
      <c r="J3" s="76"/>
    </row>
    <row r="4" spans="1:10" ht="12.75">
      <c r="A4" s="71"/>
      <c r="B4" s="15" t="s">
        <v>63</v>
      </c>
      <c r="C4" s="31" t="s">
        <v>63</v>
      </c>
      <c r="E4" s="78"/>
      <c r="F4" s="15" t="s">
        <v>63</v>
      </c>
      <c r="G4" s="31" t="s">
        <v>63</v>
      </c>
      <c r="I4" s="71"/>
      <c r="J4" s="42" t="s">
        <v>160</v>
      </c>
    </row>
    <row r="5" spans="1:10" ht="12.75">
      <c r="A5" s="71"/>
      <c r="B5" s="16" t="s">
        <v>57</v>
      </c>
      <c r="C5" s="32" t="s">
        <v>57</v>
      </c>
      <c r="E5" s="78"/>
      <c r="F5" s="16" t="s">
        <v>57</v>
      </c>
      <c r="G5" s="32" t="s">
        <v>57</v>
      </c>
      <c r="I5" s="71"/>
      <c r="J5" s="43" t="s">
        <v>57</v>
      </c>
    </row>
    <row r="6" spans="1:10" ht="13.5" thickBot="1">
      <c r="A6" s="72"/>
      <c r="B6" s="55" t="s">
        <v>143</v>
      </c>
      <c r="C6" s="65" t="s">
        <v>144</v>
      </c>
      <c r="E6" s="79"/>
      <c r="F6" s="55" t="s">
        <v>143</v>
      </c>
      <c r="G6" s="65" t="s">
        <v>144</v>
      </c>
      <c r="I6" s="72"/>
      <c r="J6" s="56" t="s">
        <v>145</v>
      </c>
    </row>
    <row r="7" spans="1:10" ht="12.75">
      <c r="A7" s="23" t="s">
        <v>31</v>
      </c>
      <c r="B7" s="58">
        <f>'m vs o orig data'!F4</f>
        <v>2.9355897082</v>
      </c>
      <c r="C7" s="40">
        <f>'m vs o orig data'!R4</f>
        <v>1.4834181663</v>
      </c>
      <c r="E7" s="24" t="s">
        <v>45</v>
      </c>
      <c r="F7" s="44" t="str">
        <f>'m vs o orig data'!F19</f>
        <v> </v>
      </c>
      <c r="G7" s="40">
        <f>'m vs o orig data'!R19</f>
        <v>1.3971906245</v>
      </c>
      <c r="I7" s="25" t="s">
        <v>146</v>
      </c>
      <c r="J7" s="61">
        <f>'m region orig data'!H4</f>
        <v>2.3757575758</v>
      </c>
    </row>
    <row r="8" spans="1:10" ht="12.75">
      <c r="A8" s="25" t="s">
        <v>32</v>
      </c>
      <c r="B8" s="59">
        <f>'m vs o orig data'!F5</f>
        <v>2.9236478129</v>
      </c>
      <c r="C8" s="40">
        <f>'m vs o orig data'!R5</f>
        <v>1.5583053793</v>
      </c>
      <c r="E8" s="26" t="s">
        <v>46</v>
      </c>
      <c r="F8" s="44" t="str">
        <f>'m vs o orig data'!F20</f>
        <v> </v>
      </c>
      <c r="G8" s="40">
        <f>'m vs o orig data'!R20</f>
        <v>1.2767587352</v>
      </c>
      <c r="I8" s="25" t="s">
        <v>35</v>
      </c>
      <c r="J8" s="62">
        <f>'m region orig data'!H5</f>
        <v>2.3728813559</v>
      </c>
    </row>
    <row r="9" spans="1:10" ht="12.75">
      <c r="A9" s="25" t="s">
        <v>33</v>
      </c>
      <c r="B9" s="59" t="str">
        <f>'m vs o orig data'!F6</f>
        <v> </v>
      </c>
      <c r="C9" s="40">
        <f>'m vs o orig data'!R6</f>
        <v>1.3127013803</v>
      </c>
      <c r="E9" s="26" t="s">
        <v>50</v>
      </c>
      <c r="F9" s="44">
        <f>'m vs o orig data'!F21</f>
        <v>2.872437655</v>
      </c>
      <c r="G9" s="40">
        <f>'m vs o orig data'!R21</f>
        <v>1.7235652666</v>
      </c>
      <c r="I9" s="25" t="s">
        <v>147</v>
      </c>
      <c r="J9" s="62">
        <f>'m region orig data'!H6</f>
        <v>1.5073483231</v>
      </c>
    </row>
    <row r="10" spans="1:10" ht="12.75">
      <c r="A10" s="25" t="s">
        <v>28</v>
      </c>
      <c r="B10" s="59" t="str">
        <f>'m vs o orig data'!F7</f>
        <v> </v>
      </c>
      <c r="C10" s="40">
        <f>'m vs o orig data'!R7</f>
        <v>1.4864992003</v>
      </c>
      <c r="E10" s="26" t="s">
        <v>48</v>
      </c>
      <c r="F10" s="44">
        <f>'m vs o orig data'!F22</f>
        <v>3.0933633296</v>
      </c>
      <c r="G10" s="40">
        <f>'m vs o orig data'!R22</f>
        <v>1.6938431262</v>
      </c>
      <c r="I10" s="25" t="s">
        <v>41</v>
      </c>
      <c r="J10" s="62">
        <f>'m region orig data'!H7</f>
        <v>2.2211955363</v>
      </c>
    </row>
    <row r="11" spans="1:10" ht="12.75">
      <c r="A11" s="25" t="s">
        <v>41</v>
      </c>
      <c r="B11" s="59">
        <f>'m vs o orig data'!F8</f>
        <v>2.2211955363</v>
      </c>
      <c r="C11" s="40">
        <f>'m vs o orig data'!R8</f>
        <v>1.5220213296</v>
      </c>
      <c r="E11" s="26" t="s">
        <v>51</v>
      </c>
      <c r="F11" s="44">
        <f>'m vs o orig data'!F23</f>
        <v>2.7677830058</v>
      </c>
      <c r="G11" s="40">
        <f>'m vs o orig data'!R23</f>
        <v>1.7887827826</v>
      </c>
      <c r="I11" s="25" t="s">
        <v>148</v>
      </c>
      <c r="J11" s="62">
        <f>'m region orig data'!H8</f>
        <v>2.0876826722</v>
      </c>
    </row>
    <row r="12" spans="1:10" ht="12.75">
      <c r="A12" s="25" t="s">
        <v>35</v>
      </c>
      <c r="B12" s="59">
        <f>'m vs o orig data'!F9</f>
        <v>2.2171805713</v>
      </c>
      <c r="C12" s="40">
        <f>'m vs o orig data'!R9</f>
        <v>1.5765633273</v>
      </c>
      <c r="E12" s="26" t="s">
        <v>47</v>
      </c>
      <c r="F12" s="44" t="str">
        <f>'m vs o orig data'!F24</f>
        <v> </v>
      </c>
      <c r="G12" s="40">
        <f>'m vs o orig data'!R24</f>
        <v>1.4609850581</v>
      </c>
      <c r="I12" s="25" t="s">
        <v>149</v>
      </c>
      <c r="J12" s="62">
        <f>'m region orig data'!H9</f>
        <v>3.2222426809</v>
      </c>
    </row>
    <row r="13" spans="1:10" ht="12.75">
      <c r="A13" s="25" t="s">
        <v>36</v>
      </c>
      <c r="B13" s="59">
        <f>'m vs o orig data'!F10</f>
        <v>1.9154467095</v>
      </c>
      <c r="C13" s="40">
        <f>'m vs o orig data'!R10</f>
        <v>1.6118487793</v>
      </c>
      <c r="E13" s="26" t="s">
        <v>49</v>
      </c>
      <c r="F13" s="44">
        <f>'m vs o orig data'!F25</f>
        <v>1.5921454159</v>
      </c>
      <c r="G13" s="40">
        <f>'m vs o orig data'!R25</f>
        <v>1.5319644148</v>
      </c>
      <c r="I13" s="25" t="s">
        <v>150</v>
      </c>
      <c r="J13" s="62">
        <f>'m region orig data'!H10</f>
        <v>1.6286644951</v>
      </c>
    </row>
    <row r="14" spans="1:10" ht="12.75">
      <c r="A14" s="25" t="s">
        <v>34</v>
      </c>
      <c r="B14" s="59">
        <f>'m vs o orig data'!F11</f>
        <v>2.5904421617</v>
      </c>
      <c r="C14" s="40">
        <f>'m vs o orig data'!R11</f>
        <v>1.8904573453</v>
      </c>
      <c r="E14" s="26" t="s">
        <v>52</v>
      </c>
      <c r="F14" s="44">
        <f>'m vs o orig data'!F26</f>
        <v>1.7085672443</v>
      </c>
      <c r="G14" s="40">
        <f>'m vs o orig data'!R26</f>
        <v>1.6646478384</v>
      </c>
      <c r="I14" s="27"/>
      <c r="J14" s="63"/>
    </row>
    <row r="15" spans="1:10" ht="13.5" thickBot="1">
      <c r="A15" s="25" t="s">
        <v>37</v>
      </c>
      <c r="B15" s="59">
        <f>'m vs o orig data'!F12</f>
        <v>0</v>
      </c>
      <c r="C15" s="40" t="str">
        <f>'m vs o orig data'!R12</f>
        <v> </v>
      </c>
      <c r="E15" s="26" t="s">
        <v>53</v>
      </c>
      <c r="F15" s="44">
        <f>'m vs o orig data'!F27</f>
        <v>2.1281626862</v>
      </c>
      <c r="G15" s="40">
        <f>'m vs o orig data'!R27</f>
        <v>1.7007485972</v>
      </c>
      <c r="I15" s="29" t="s">
        <v>42</v>
      </c>
      <c r="J15" s="64">
        <f>'m region orig data'!H11</f>
        <v>2.2604546025</v>
      </c>
    </row>
    <row r="16" spans="1:10" ht="12.75">
      <c r="A16" s="25" t="s">
        <v>38</v>
      </c>
      <c r="B16" s="59">
        <f>'m vs o orig data'!F13</f>
        <v>2.4664291587</v>
      </c>
      <c r="C16" s="40">
        <f>'m vs o orig data'!R13</f>
        <v>1.7974097602</v>
      </c>
      <c r="E16" s="26" t="s">
        <v>54</v>
      </c>
      <c r="F16" s="44">
        <f>'m vs o orig data'!F28</f>
        <v>3.1214528944</v>
      </c>
      <c r="G16" s="40">
        <f>'m vs o orig data'!R28</f>
        <v>1.3819565253</v>
      </c>
      <c r="I16" s="17" t="s">
        <v>43</v>
      </c>
      <c r="J16" s="30"/>
    </row>
    <row r="17" spans="1:10" ht="12.75">
      <c r="A17" s="25" t="s">
        <v>39</v>
      </c>
      <c r="B17" s="59">
        <f>'m vs o orig data'!F14</f>
        <v>1.7482517483</v>
      </c>
      <c r="C17" s="40">
        <f>'m vs o orig data'!R14</f>
        <v>1.5371102328</v>
      </c>
      <c r="E17" s="26" t="s">
        <v>55</v>
      </c>
      <c r="F17" s="44">
        <f>'m vs o orig data'!F29</f>
        <v>2.2222222222</v>
      </c>
      <c r="G17" s="40">
        <f>'m vs o orig data'!R29</f>
        <v>1.1373913997</v>
      </c>
      <c r="I17" s="68" t="s">
        <v>163</v>
      </c>
      <c r="J17" s="21"/>
    </row>
    <row r="18" spans="1:7" ht="12.75">
      <c r="A18" s="27"/>
      <c r="B18" s="60"/>
      <c r="C18" s="45"/>
      <c r="E18" s="26" t="s">
        <v>56</v>
      </c>
      <c r="F18" s="44">
        <f>'m vs o orig data'!F30</f>
        <v>1.9093907308</v>
      </c>
      <c r="G18" s="40">
        <f>'m vs o orig data'!R30</f>
        <v>1.5163743977</v>
      </c>
    </row>
    <row r="19" spans="1:7" ht="12.75">
      <c r="A19" s="25" t="s">
        <v>141</v>
      </c>
      <c r="B19" s="59">
        <f>'m vs o orig data'!F15</f>
        <v>2.5964542172</v>
      </c>
      <c r="C19" s="40">
        <f>'m vs o orig data'!R15</f>
        <v>1.4535803603</v>
      </c>
      <c r="E19" s="28"/>
      <c r="F19" s="39"/>
      <c r="G19" s="45"/>
    </row>
    <row r="20" spans="1:7" ht="13.5" thickBot="1">
      <c r="A20" s="25" t="s">
        <v>44</v>
      </c>
      <c r="B20" s="59">
        <f>'m vs o orig data'!F16</f>
        <v>2.2692490369</v>
      </c>
      <c r="C20" s="40">
        <f>'m vs o orig data'!R16</f>
        <v>1.6705119429</v>
      </c>
      <c r="E20" s="29" t="s">
        <v>41</v>
      </c>
      <c r="F20" s="57">
        <f>'m vs o orig data'!F8</f>
        <v>2.2211955363</v>
      </c>
      <c r="G20" s="46">
        <f>'m vs o orig data'!R8</f>
        <v>1.5220213296</v>
      </c>
    </row>
    <row r="21" spans="1:6" ht="12.75">
      <c r="A21" s="25" t="s">
        <v>40</v>
      </c>
      <c r="B21" s="59">
        <f>'m vs o orig data'!F17</f>
        <v>2.0853504133</v>
      </c>
      <c r="C21" s="40">
        <f>'m vs o orig data'!R17</f>
        <v>1.6334801398</v>
      </c>
      <c r="E21" s="17" t="s">
        <v>43</v>
      </c>
      <c r="F21" s="30"/>
    </row>
    <row r="22" spans="1:7" ht="12.75">
      <c r="A22" s="27"/>
      <c r="B22" s="60"/>
      <c r="C22" s="45"/>
      <c r="E22" s="69" t="s">
        <v>163</v>
      </c>
      <c r="F22" s="69"/>
      <c r="G22" s="69"/>
    </row>
    <row r="23" spans="1:3" ht="13.5" thickBot="1">
      <c r="A23" s="29" t="s">
        <v>42</v>
      </c>
      <c r="B23" s="59">
        <f>'m vs o orig data'!F18</f>
        <v>2.2604546025</v>
      </c>
      <c r="C23" s="40">
        <f>'m vs o orig data'!R18</f>
        <v>1.5322991393</v>
      </c>
    </row>
    <row r="24" spans="1:3" ht="13.5" thickBot="1">
      <c r="A24" s="50"/>
      <c r="B24" s="67" t="s">
        <v>161</v>
      </c>
      <c r="C24" s="66" t="s">
        <v>162</v>
      </c>
    </row>
    <row r="25" spans="1:6" ht="12.75">
      <c r="A25" s="17" t="s">
        <v>43</v>
      </c>
      <c r="B25" s="30"/>
      <c r="E25" s="52"/>
      <c r="F25" s="47"/>
    </row>
    <row r="26" spans="1:6" ht="12.75">
      <c r="A26" s="68" t="s">
        <v>163</v>
      </c>
      <c r="B26" s="21"/>
      <c r="C26" s="21"/>
      <c r="E26" s="52"/>
      <c r="F26" s="48"/>
    </row>
    <row r="27" spans="5:6" ht="12.75">
      <c r="E27" s="52"/>
      <c r="F27" s="48"/>
    </row>
    <row r="28" spans="5:6" ht="12.75">
      <c r="E28" s="52"/>
      <c r="F28" s="49"/>
    </row>
    <row r="29" spans="5:6" ht="12.75">
      <c r="E29" s="52"/>
      <c r="F29" s="47"/>
    </row>
    <row r="30" spans="5:6" ht="12.75">
      <c r="E30" s="50"/>
      <c r="F30" s="51"/>
    </row>
    <row r="31" spans="5:6" ht="12.75">
      <c r="E31" s="50"/>
      <c r="F31" s="51"/>
    </row>
    <row r="32" spans="5:6" ht="12.75">
      <c r="E32" s="50"/>
      <c r="F32" s="51"/>
    </row>
    <row r="33" spans="5:6" ht="12.75">
      <c r="E33" s="50"/>
      <c r="F33" s="51"/>
    </row>
    <row r="34" spans="5:6" ht="12.75">
      <c r="E34" s="50"/>
      <c r="F34" s="51"/>
    </row>
    <row r="35" spans="5:6" ht="12.75">
      <c r="E35" s="50"/>
      <c r="F35" s="51"/>
    </row>
    <row r="36" spans="5:6" ht="12.75">
      <c r="E36" s="50"/>
      <c r="F36" s="51"/>
    </row>
    <row r="37" spans="5:6" ht="12.75">
      <c r="E37" s="53"/>
      <c r="F37" s="51"/>
    </row>
    <row r="38" spans="5:6" ht="12.75">
      <c r="E38" s="50"/>
      <c r="F38" s="51"/>
    </row>
  </sheetData>
  <sheetProtection/>
  <mergeCells count="7">
    <mergeCell ref="E22:G22"/>
    <mergeCell ref="I2:I6"/>
    <mergeCell ref="F2:G2"/>
    <mergeCell ref="J2:J3"/>
    <mergeCell ref="A2:A6"/>
    <mergeCell ref="E2:E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154</v>
      </c>
      <c r="B1" s="5" t="s">
        <v>58</v>
      </c>
      <c r="C1" s="80" t="s">
        <v>29</v>
      </c>
      <c r="D1" s="80"/>
      <c r="E1" s="80"/>
      <c r="F1" s="81" t="s">
        <v>134</v>
      </c>
      <c r="G1" s="81"/>
      <c r="H1" s="82" t="s">
        <v>158</v>
      </c>
      <c r="I1" s="82"/>
      <c r="J1" s="82"/>
      <c r="K1" s="82"/>
      <c r="L1" s="82"/>
      <c r="M1" s="7"/>
      <c r="O1" s="7"/>
    </row>
    <row r="2" spans="1:15" ht="12.75">
      <c r="A2" s="35" t="s">
        <v>155</v>
      </c>
      <c r="B2" s="54"/>
      <c r="C2" s="13"/>
      <c r="D2" s="13"/>
      <c r="E2" s="13"/>
      <c r="F2" s="37"/>
      <c r="G2" s="37"/>
      <c r="H2" s="5"/>
      <c r="I2" s="5" t="s">
        <v>142</v>
      </c>
      <c r="J2" s="5" t="s">
        <v>142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123</v>
      </c>
      <c r="D3" s="13" t="s">
        <v>98</v>
      </c>
      <c r="E3" s="13" t="s">
        <v>97</v>
      </c>
      <c r="F3" s="37" t="s">
        <v>132</v>
      </c>
      <c r="G3" s="37" t="s">
        <v>133</v>
      </c>
      <c r="H3" s="6" t="s">
        <v>135</v>
      </c>
      <c r="I3" s="3" t="s">
        <v>143</v>
      </c>
      <c r="J3" s="41" t="s">
        <v>144</v>
      </c>
      <c r="K3" s="6" t="s">
        <v>136</v>
      </c>
      <c r="L3" s="6" t="s">
        <v>137</v>
      </c>
      <c r="N3" s="6" t="s">
        <v>138</v>
      </c>
      <c r="P3" s="6" t="s">
        <v>139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(d)</v>
      </c>
      <c r="B4" t="s">
        <v>31</v>
      </c>
      <c r="C4" t="str">
        <f>'m vs o orig data'!AD4</f>
        <v> </v>
      </c>
      <c r="D4" t="str">
        <f>'m vs o orig data'!AE4</f>
        <v> </v>
      </c>
      <c r="E4" t="str">
        <f ca="1">IF(CELL("contents",F4)="s","s",IF(CELL("contents",G4)="s","s",IF(CELL("contents",'m vs o orig data'!AF4)="d","d","")))</f>
        <v>d</v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2.3376649397</v>
      </c>
      <c r="I4" s="3">
        <f>'m vs o orig data'!B4</f>
        <v>2.9581478642</v>
      </c>
      <c r="J4" s="3">
        <f>'m vs o orig data'!N4</f>
        <v>1.5030623867</v>
      </c>
      <c r="K4" s="19">
        <f aca="true" t="shared" si="1" ref="K4:K14">J$19</f>
        <v>1.5322991393</v>
      </c>
      <c r="L4" s="12">
        <f>'m vs o orig data'!E4</f>
        <v>0.1928394218</v>
      </c>
      <c r="M4" s="8"/>
      <c r="N4" s="12">
        <f>'m vs o orig data'!Q4</f>
        <v>0.8112412991</v>
      </c>
      <c r="O4" s="8"/>
      <c r="P4" s="12">
        <f>'m vs o orig data'!Z4</f>
        <v>0.0003718501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(d)</v>
      </c>
      <c r="B5" t="s">
        <v>32</v>
      </c>
      <c r="C5" t="str">
        <f>'m vs o orig data'!AD5</f>
        <v> </v>
      </c>
      <c r="D5" t="str">
        <f>'m vs o orig data'!AE5</f>
        <v> 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2.3376649397</v>
      </c>
      <c r="I5" s="3">
        <f>'m vs o orig data'!B5</f>
        <v>2.9202071656</v>
      </c>
      <c r="J5" s="3">
        <f>'m vs o orig data'!N5</f>
        <v>1.5286723369</v>
      </c>
      <c r="K5" s="19">
        <f t="shared" si="1"/>
        <v>1.5322991393</v>
      </c>
      <c r="L5" s="12">
        <f>'m vs o orig data'!E5</f>
        <v>0.2760648935</v>
      </c>
      <c r="M5" s="9"/>
      <c r="N5" s="12">
        <f>'m vs o orig data'!Q5</f>
        <v>0.9674464611</v>
      </c>
      <c r="O5" s="9"/>
      <c r="P5" s="12">
        <f>'m vs o orig data'!Z5</f>
        <v>0.0016315985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(o,s)</v>
      </c>
      <c r="B6" t="s">
        <v>33</v>
      </c>
      <c r="C6" t="str">
        <f>'m vs o orig data'!AD6</f>
        <v> </v>
      </c>
      <c r="D6" t="str">
        <f>'m vs o orig data'!AE6</f>
        <v>o</v>
      </c>
      <c r="E6" t="str">
        <f ca="1">IF(CELL("contents",F6)="s","s",IF(CELL("contents",G6)="s","s",IF(CELL("contents",'m vs o orig data'!AF6)="d","d","")))</f>
        <v>s</v>
      </c>
      <c r="F6" t="str">
        <f>'m vs o orig data'!AG6</f>
        <v>s</v>
      </c>
      <c r="G6" t="str">
        <f>'m vs o orig data'!AH6</f>
        <v> </v>
      </c>
      <c r="H6" s="19">
        <f t="shared" si="0"/>
        <v>2.3376649397</v>
      </c>
      <c r="I6" s="3" t="str">
        <f>'m vs o orig data'!B6</f>
        <v> </v>
      </c>
      <c r="J6" s="3">
        <f>'m vs o orig data'!N6</f>
        <v>1.1645697628</v>
      </c>
      <c r="K6" s="19">
        <f t="shared" si="1"/>
        <v>1.5322991393</v>
      </c>
      <c r="L6" s="12" t="str">
        <f>'m vs o orig data'!E6</f>
        <v> </v>
      </c>
      <c r="M6" s="9"/>
      <c r="N6" s="12">
        <f>'m vs o orig data'!Q6</f>
        <v>5.0884E-05</v>
      </c>
      <c r="O6" s="9"/>
      <c r="P6" s="12" t="str">
        <f>'m vs o orig data'!Z6</f>
        <v> 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(s)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s</v>
      </c>
      <c r="F7" t="str">
        <f>'m vs o orig data'!AG7</f>
        <v>s</v>
      </c>
      <c r="G7" t="str">
        <f>'m vs o orig data'!AH7</f>
        <v> </v>
      </c>
      <c r="H7" s="19">
        <f t="shared" si="0"/>
        <v>2.3376649397</v>
      </c>
      <c r="I7" s="3" t="str">
        <f>'m vs o orig data'!B7</f>
        <v> </v>
      </c>
      <c r="J7" s="3">
        <f>'m vs o orig data'!N7</f>
        <v>1.4875837852</v>
      </c>
      <c r="K7" s="19">
        <f t="shared" si="1"/>
        <v>1.5322991393</v>
      </c>
      <c r="L7" s="12" t="str">
        <f>'m vs o orig data'!E7</f>
        <v> </v>
      </c>
      <c r="M7" s="9"/>
      <c r="N7" s="12">
        <f>'m vs o orig data'!Q7</f>
        <v>0.7151477505</v>
      </c>
      <c r="O7" s="9"/>
      <c r="P7" s="12" t="str">
        <f>'m vs o orig data'!Z7</f>
        <v> 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2.3376649397</v>
      </c>
      <c r="I8" s="3">
        <f>'m vs o orig data'!B8</f>
        <v>2.362125591</v>
      </c>
      <c r="J8" s="3">
        <f>'m vs o orig data'!N8</f>
        <v>1.5677970683</v>
      </c>
      <c r="K8" s="19">
        <f t="shared" si="1"/>
        <v>1.5322991393</v>
      </c>
      <c r="L8" s="12">
        <f>'m vs o orig data'!E8</f>
        <v>0.9355213121</v>
      </c>
      <c r="M8" s="9"/>
      <c r="N8" s="12">
        <f>'m vs o orig data'!Q8</f>
        <v>0.7245903398</v>
      </c>
      <c r="O8" s="9"/>
      <c r="P8" s="12">
        <f>'m vs o orig data'!Z8</f>
        <v>0.0003460524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(d)</v>
      </c>
      <c r="B9" t="s">
        <v>35</v>
      </c>
      <c r="C9" t="str">
        <f>'m vs o orig data'!AD9</f>
        <v> </v>
      </c>
      <c r="D9" t="str">
        <f>'m vs o orig data'!AE9</f>
        <v> </v>
      </c>
      <c r="E9" t="str">
        <f ca="1">IF(CELL("contents",F9)="s","s",IF(CELL("contents",G9)="s","s",IF(CELL("contents",'m vs o orig data'!AF9)="d","d","")))</f>
        <v>d</v>
      </c>
      <c r="F9" t="str">
        <f>'m vs o orig data'!AG9</f>
        <v> </v>
      </c>
      <c r="G9" t="str">
        <f>'m vs o orig data'!AH9</f>
        <v> </v>
      </c>
      <c r="H9" s="19">
        <f t="shared" si="0"/>
        <v>2.3376649397</v>
      </c>
      <c r="I9" s="3">
        <f>'m vs o orig data'!B9</f>
        <v>2.1558580594</v>
      </c>
      <c r="J9" s="3">
        <f>'m vs o orig data'!N9</f>
        <v>1.4667655291</v>
      </c>
      <c r="K9" s="19">
        <f t="shared" si="1"/>
        <v>1.5322991393</v>
      </c>
      <c r="L9" s="12">
        <f>'m vs o orig data'!E9</f>
        <v>0.6190974964</v>
      </c>
      <c r="M9" s="9"/>
      <c r="N9" s="12">
        <f>'m vs o orig data'!Q9</f>
        <v>0.4888625723</v>
      </c>
      <c r="O9" s="9"/>
      <c r="P9" s="12">
        <f>'m vs o orig data'!Z9</f>
        <v>0.0206374995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2.3376649397</v>
      </c>
      <c r="I10" s="3">
        <f>'m vs o orig data'!B10</f>
        <v>1.8493057556</v>
      </c>
      <c r="J10" s="3">
        <f>'m vs o orig data'!N10</f>
        <v>1.4872583388</v>
      </c>
      <c r="K10" s="19">
        <f t="shared" si="1"/>
        <v>1.5322991393</v>
      </c>
      <c r="L10" s="12">
        <f>'m vs o orig data'!E10</f>
        <v>0.3912092057</v>
      </c>
      <c r="N10" s="12">
        <f>'m vs o orig data'!Q10</f>
        <v>0.7260684043</v>
      </c>
      <c r="P10" s="12">
        <f>'m vs o orig data'!Z10</f>
        <v>0.4469137511</v>
      </c>
    </row>
    <row r="11" spans="1:23" ht="12.75">
      <c r="A11" s="2" t="str">
        <f ca="1" t="shared" si="2"/>
        <v>Parkland (d)</v>
      </c>
      <c r="B11" t="s">
        <v>34</v>
      </c>
      <c r="C11" t="str">
        <f>'m vs o orig data'!AD11</f>
        <v> </v>
      </c>
      <c r="D11" t="str">
        <f>'m vs o orig data'!AE11</f>
        <v> 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2.3376649397</v>
      </c>
      <c r="I11" s="3">
        <f>'m vs o orig data'!B11</f>
        <v>2.4321324811</v>
      </c>
      <c r="J11" s="3">
        <f>'m vs o orig data'!N11</f>
        <v>1.633490378</v>
      </c>
      <c r="K11" s="19">
        <f t="shared" si="1"/>
        <v>1.5322991393</v>
      </c>
      <c r="L11" s="12">
        <f>'m vs o orig data'!E11</f>
        <v>0.8384390321</v>
      </c>
      <c r="M11" s="9"/>
      <c r="N11" s="12">
        <f>'m vs o orig data'!Q11</f>
        <v>0.3992106384</v>
      </c>
      <c r="O11" s="9"/>
      <c r="P11" s="12">
        <f>'m vs o orig data'!Z11</f>
        <v>0.0492841512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 </v>
      </c>
      <c r="G12" t="str">
        <f>'m vs o orig data'!AH12</f>
        <v>s</v>
      </c>
      <c r="H12" s="19">
        <f t="shared" si="0"/>
        <v>2.3376649397</v>
      </c>
      <c r="I12" s="3">
        <f>'m vs o orig data'!B12</f>
        <v>6.2429721E-08</v>
      </c>
      <c r="J12" s="3" t="str">
        <f>'m vs o orig data'!N12</f>
        <v> </v>
      </c>
      <c r="K12" s="19">
        <f t="shared" si="1"/>
        <v>1.5322991393</v>
      </c>
      <c r="L12" s="12">
        <f>'m vs o orig data'!E12</f>
        <v>0.9977409513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2.3376649397</v>
      </c>
      <c r="I13" s="3">
        <f>'m vs o orig data'!B13</f>
        <v>2.7241857953</v>
      </c>
      <c r="J13" s="3">
        <f>'m vs o orig data'!N13</f>
        <v>1.9452590342</v>
      </c>
      <c r="K13" s="19">
        <f t="shared" si="1"/>
        <v>1.5322991393</v>
      </c>
      <c r="L13" s="12">
        <f>'m vs o orig data'!E13</f>
        <v>0.5281097608</v>
      </c>
      <c r="M13" s="9"/>
      <c r="N13" s="12">
        <f>'m vs o orig data'!Q13</f>
        <v>0.0434211319</v>
      </c>
      <c r="O13" s="9"/>
      <c r="P13" s="12">
        <f>'m vs o orig data'!Z13</f>
        <v>0.207257292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</v>
      </c>
      <c r="B14" t="s">
        <v>39</v>
      </c>
      <c r="C14" t="str">
        <f>'m vs o orig data'!AD14</f>
        <v> </v>
      </c>
      <c r="D14" t="str">
        <f>'m vs o orig data'!AE14</f>
        <v> 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2.3376649397</v>
      </c>
      <c r="I14" s="3">
        <f>'m vs o orig data'!B14</f>
        <v>2.184678084</v>
      </c>
      <c r="J14" s="3">
        <f>'m vs o orig data'!N14</f>
        <v>1.8788674405</v>
      </c>
      <c r="K14" s="19">
        <f t="shared" si="1"/>
        <v>1.5322991393</v>
      </c>
      <c r="L14" s="12">
        <f>'m vs o orig data'!E14</f>
        <v>0.8331857679</v>
      </c>
      <c r="M14" s="9"/>
      <c r="N14" s="12">
        <f>'m vs o orig data'!Q14</f>
        <v>0.0646907749</v>
      </c>
      <c r="O14" s="9"/>
      <c r="P14" s="12">
        <f>'m vs o orig data'!Z14</f>
        <v>0.6626938414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(d)</v>
      </c>
      <c r="B16" t="s">
        <v>141</v>
      </c>
      <c r="C16" t="str">
        <f>'m vs o orig data'!AD15</f>
        <v> </v>
      </c>
      <c r="D16" t="str">
        <f>'m vs o orig data'!AE15</f>
        <v> </v>
      </c>
      <c r="E16" t="str">
        <f ca="1">IF(CELL("contents",F16)="s","s",IF(CELL("contents",G16)="s","s",IF(CELL("contents",'m vs o orig data'!AF15)="d","d","")))</f>
        <v>d</v>
      </c>
      <c r="F16" t="str">
        <f>'m vs o orig data'!AG15</f>
        <v> </v>
      </c>
      <c r="G16" t="str">
        <f>'m vs o orig data'!AH15</f>
        <v> </v>
      </c>
      <c r="H16" s="19">
        <f>I$19</f>
        <v>2.3376649397</v>
      </c>
      <c r="I16" s="3">
        <f>'m vs o orig data'!B15</f>
        <v>2.5485815568</v>
      </c>
      <c r="J16" s="3">
        <f>'m vs o orig data'!N15</f>
        <v>1.39775186</v>
      </c>
      <c r="K16" s="19">
        <f>J$19</f>
        <v>1.5322991393</v>
      </c>
      <c r="L16" s="12">
        <f>'m vs o orig data'!E15</f>
        <v>0.5798835422</v>
      </c>
      <c r="M16" s="9"/>
      <c r="N16" s="12">
        <f>'m vs o orig data'!Q15</f>
        <v>0.2176310354</v>
      </c>
      <c r="O16" s="9"/>
      <c r="P16" s="12">
        <f>'m vs o orig data'!Z15</f>
        <v>5.37611E-05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2.3376649397</v>
      </c>
      <c r="I17" s="3">
        <f>'m vs o orig data'!B16</f>
        <v>2.1451403995</v>
      </c>
      <c r="J17" s="3">
        <f>'m vs o orig data'!N16</f>
        <v>1.5464270552</v>
      </c>
      <c r="K17" s="19">
        <f>J$19</f>
        <v>1.5322991393</v>
      </c>
      <c r="L17" s="12">
        <f>'m vs o orig data'!E16</f>
        <v>0.5483260734</v>
      </c>
      <c r="N17" s="12">
        <f>'m vs o orig data'!Q16</f>
        <v>0.9059682996</v>
      </c>
      <c r="P17" s="12">
        <f>'m vs o orig data'!Z16</f>
        <v>0.0167100663</v>
      </c>
    </row>
    <row r="18" spans="1:16" ht="12.75">
      <c r="A18" s="2" t="str">
        <f ca="1" t="shared" si="2"/>
        <v>North</v>
      </c>
      <c r="B18" t="s">
        <v>40</v>
      </c>
      <c r="C18" t="str">
        <f>'m vs o orig data'!AD17</f>
        <v> </v>
      </c>
      <c r="D18" t="str">
        <f>'m vs o orig data'!AE17</f>
        <v> 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2.3376649397</v>
      </c>
      <c r="I18" s="3">
        <f>'m vs o orig data'!B17</f>
        <v>2.4328650599</v>
      </c>
      <c r="J18" s="3">
        <f>'m vs o orig data'!N17</f>
        <v>1.8990910799</v>
      </c>
      <c r="K18" s="19">
        <f>J$19</f>
        <v>1.5322991393</v>
      </c>
      <c r="L18" s="12">
        <f>'m vs o orig data'!E17</f>
        <v>0.850420766</v>
      </c>
      <c r="N18" s="12">
        <f>'m vs o orig data'!Q17</f>
        <v>0.043689676</v>
      </c>
      <c r="P18" s="12">
        <f>'m vs o orig data'!Z17</f>
        <v>0.2585873189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2.3376649397</v>
      </c>
      <c r="I19" s="3">
        <f>'m vs o orig data'!B18</f>
        <v>2.3376649397</v>
      </c>
      <c r="J19" s="3">
        <f>'m vs o orig data'!N18</f>
        <v>1.5322991393</v>
      </c>
      <c r="K19" s="19">
        <f>J$19</f>
        <v>1.5322991393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2.2713629E-06</v>
      </c>
    </row>
    <row r="20" spans="1:16" ht="12.75">
      <c r="A20" s="2" t="str">
        <f ca="1" t="shared" si="2"/>
        <v>Fort Garry (s)</v>
      </c>
      <c r="B20" t="s">
        <v>45</v>
      </c>
      <c r="C20" t="str">
        <f>'m vs o orig data'!AD19</f>
        <v> </v>
      </c>
      <c r="D20" t="str">
        <f>'m vs o orig data'!AE19</f>
        <v> </v>
      </c>
      <c r="E20" t="str">
        <f ca="1">IF(CELL("contents",F20)="s","s",IF(CELL("contents",G20)="s","s",IF(CELL("contents",'m vs o orig data'!AF19)="d","d","")))</f>
        <v>s</v>
      </c>
      <c r="F20" t="str">
        <f>'m vs o orig data'!AG19</f>
        <v>s</v>
      </c>
      <c r="G20" t="str">
        <f>'m vs o orig data'!AH19</f>
        <v> </v>
      </c>
      <c r="H20" s="19">
        <f aca="true" t="shared" si="3" ref="H20:H31">I$19</f>
        <v>2.3376649397</v>
      </c>
      <c r="I20" s="3" t="str">
        <f>'m vs o orig data'!B19</f>
        <v> </v>
      </c>
      <c r="J20" s="3">
        <f>'m vs o orig data'!N19</f>
        <v>1.4516677772</v>
      </c>
      <c r="K20" s="19">
        <f aca="true" t="shared" si="4" ref="K20:K31">J$19</f>
        <v>1.5322991393</v>
      </c>
      <c r="L20" s="12" t="str">
        <f>'m vs o orig data'!E19</f>
        <v> </v>
      </c>
      <c r="N20" s="12">
        <f>'m vs o orig data'!Q19</f>
        <v>0.4506181117</v>
      </c>
      <c r="P20" s="12" t="str">
        <f>'m vs o orig data'!Z19</f>
        <v> </v>
      </c>
    </row>
    <row r="21" spans="1:16" ht="12.75">
      <c r="A21" s="2" t="str">
        <f ca="1" t="shared" si="2"/>
        <v>Assiniboine South (s)</v>
      </c>
      <c r="B21" t="s">
        <v>46</v>
      </c>
      <c r="C21" t="str">
        <f>'m vs o orig data'!AD20</f>
        <v> </v>
      </c>
      <c r="D21" t="str">
        <f>'m vs o orig data'!AE20</f>
        <v> 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9">
        <f t="shared" si="3"/>
        <v>2.3376649397</v>
      </c>
      <c r="I21" s="3" t="str">
        <f>'m vs o orig data'!B20</f>
        <v> </v>
      </c>
      <c r="J21" s="3">
        <f>'m vs o orig data'!N20</f>
        <v>1.2711881121</v>
      </c>
      <c r="K21" s="19">
        <f t="shared" si="4"/>
        <v>1.5322991393</v>
      </c>
      <c r="L21" s="12" t="str">
        <f>'m vs o orig data'!E20</f>
        <v> </v>
      </c>
      <c r="N21" s="12">
        <f>'m vs o orig data'!Q20</f>
        <v>0.0438306796</v>
      </c>
      <c r="P21" s="12" t="str">
        <f>'m vs o orig data'!Z20</f>
        <v> </v>
      </c>
    </row>
    <row r="22" spans="1:16" ht="12.75">
      <c r="A22" s="2" t="str">
        <f ca="1" t="shared" si="2"/>
        <v>St. Boniface (d)</v>
      </c>
      <c r="B22" t="s">
        <v>50</v>
      </c>
      <c r="C22" t="str">
        <f>'m vs o orig data'!AD21</f>
        <v> </v>
      </c>
      <c r="D22" t="str">
        <f>'m vs o orig data'!AE21</f>
        <v> 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2.3376649397</v>
      </c>
      <c r="I22" s="3">
        <f>'m vs o orig data'!B21</f>
        <v>2.8516992045</v>
      </c>
      <c r="J22" s="3">
        <f>'m vs o orig data'!N21</f>
        <v>1.7517402875</v>
      </c>
      <c r="K22" s="19">
        <f t="shared" si="4"/>
        <v>1.5322991393</v>
      </c>
      <c r="L22" s="12">
        <f>'m vs o orig data'!E21</f>
        <v>0.3678786268</v>
      </c>
      <c r="N22" s="12">
        <f>'m vs o orig data'!Q21</f>
        <v>0.0702124907</v>
      </c>
      <c r="P22" s="12">
        <f>'m vs o orig data'!Z21</f>
        <v>0.0320912496</v>
      </c>
    </row>
    <row r="23" spans="1:16" ht="12.75">
      <c r="A23" s="2" t="str">
        <f ca="1" t="shared" si="2"/>
        <v>St. Vital (d)</v>
      </c>
      <c r="B23" t="s">
        <v>48</v>
      </c>
      <c r="C23" t="str">
        <f>'m vs o orig data'!AD22</f>
        <v> </v>
      </c>
      <c r="D23" t="str">
        <f>'m vs o orig data'!AE22</f>
        <v> 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2.3376649397</v>
      </c>
      <c r="I23" s="3">
        <f>'m vs o orig data'!B22</f>
        <v>3.08737085</v>
      </c>
      <c r="J23" s="3">
        <f>'m vs o orig data'!N22</f>
        <v>1.7897743777</v>
      </c>
      <c r="K23" s="19">
        <f t="shared" si="4"/>
        <v>1.5322991393</v>
      </c>
      <c r="L23" s="12">
        <f>'m vs o orig data'!E22</f>
        <v>0.2076008899</v>
      </c>
      <c r="N23" s="12">
        <f>'m vs o orig data'!Q22</f>
        <v>0.0192830341</v>
      </c>
      <c r="P23" s="12">
        <f>'m vs o orig data'!Z22</f>
        <v>0.0152648147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2.3376649397</v>
      </c>
      <c r="I24" s="3">
        <f>'m vs o orig data'!B23</f>
        <v>3.261447635</v>
      </c>
      <c r="J24" s="3">
        <f>'m vs o orig data'!N23</f>
        <v>1.9210458827</v>
      </c>
      <c r="K24" s="19">
        <f t="shared" si="4"/>
        <v>1.5322991393</v>
      </c>
      <c r="L24" s="12">
        <f>'m vs o orig data'!E23</f>
        <v>0.3000748456</v>
      </c>
      <c r="N24" s="12">
        <f>'m vs o orig data'!Q23</f>
        <v>0.0121662272</v>
      </c>
      <c r="P24" s="12">
        <f>'m vs o orig data'!Z23</f>
        <v>0.1103492621</v>
      </c>
    </row>
    <row r="25" spans="1:19" ht="12.75">
      <c r="A25" s="2" t="str">
        <f ca="1" t="shared" si="2"/>
        <v>River Heights (s)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s</v>
      </c>
      <c r="F25" t="str">
        <f>'m vs o orig data'!AG24</f>
        <v>s</v>
      </c>
      <c r="G25" t="str">
        <f>'m vs o orig data'!AH24</f>
        <v> </v>
      </c>
      <c r="H25" s="19">
        <f t="shared" si="3"/>
        <v>2.3376649397</v>
      </c>
      <c r="I25" s="3" t="str">
        <f>'m vs o orig data'!B24</f>
        <v> </v>
      </c>
      <c r="J25" s="3">
        <f>'m vs o orig data'!N24</f>
        <v>1.5119533954</v>
      </c>
      <c r="K25" s="19">
        <f t="shared" si="4"/>
        <v>1.5322991393</v>
      </c>
      <c r="L25" s="12" t="str">
        <f>'m vs o orig data'!E24</f>
        <v> </v>
      </c>
      <c r="N25" s="12">
        <f>'m vs o orig data'!Q24</f>
        <v>0.854436335</v>
      </c>
      <c r="P25" s="12" t="str">
        <f>'m vs o orig data'!Z24</f>
        <v> </v>
      </c>
      <c r="Q25" s="1"/>
      <c r="R25" s="1"/>
      <c r="S25" s="1"/>
    </row>
    <row r="26" spans="1:19" ht="12.75">
      <c r="A26" s="2" t="str">
        <f ca="1" t="shared" si="2"/>
        <v>River East</v>
      </c>
      <c r="B26" t="s">
        <v>49</v>
      </c>
      <c r="C26" t="str">
        <f>'m vs o orig data'!AD25</f>
        <v> </v>
      </c>
      <c r="D26" t="str">
        <f>'m vs o orig data'!AE25</f>
        <v> 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2.3376649397</v>
      </c>
      <c r="I26" s="3">
        <f>'m vs o orig data'!B25</f>
        <v>1.8138943859</v>
      </c>
      <c r="J26" s="3">
        <f>'m vs o orig data'!N25</f>
        <v>1.5505592337</v>
      </c>
      <c r="K26" s="19">
        <f t="shared" si="4"/>
        <v>1.5322991393</v>
      </c>
      <c r="L26" s="12">
        <f>'m vs o orig data'!E25</f>
        <v>0.3886786864</v>
      </c>
      <c r="N26" s="12">
        <f>'m vs o orig data'!Q25</f>
        <v>0.8347230593</v>
      </c>
      <c r="P26" s="12">
        <f>'m vs o orig data'!Z25</f>
        <v>0.60493708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2.3376649397</v>
      </c>
      <c r="I27" s="3">
        <f>'m vs o orig data'!B26</f>
        <v>1.9216020516</v>
      </c>
      <c r="J27" s="3">
        <f>'m vs o orig data'!N26</f>
        <v>1.6983681278</v>
      </c>
      <c r="K27" s="19">
        <f t="shared" si="4"/>
        <v>1.5322991393</v>
      </c>
      <c r="L27" s="12">
        <f>'m vs o orig data'!E26</f>
        <v>0.6081508276</v>
      </c>
      <c r="N27" s="12">
        <f>'m vs o orig data'!Q26</f>
        <v>0.125534579</v>
      </c>
      <c r="P27" s="12">
        <f>'m vs o orig data'!Z26</f>
        <v>0.75714781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2.3376649397</v>
      </c>
      <c r="I28" s="3">
        <f>'m vs o orig data'!B27</f>
        <v>2.1466244498</v>
      </c>
      <c r="J28" s="3">
        <f>'m vs o orig data'!N27</f>
        <v>1.5796323731</v>
      </c>
      <c r="K28" s="19">
        <f t="shared" si="4"/>
        <v>1.5322991393</v>
      </c>
      <c r="L28" s="12">
        <f>'m vs o orig data'!E27</f>
        <v>0.8009742117</v>
      </c>
      <c r="M28" s="9"/>
      <c r="N28" s="12">
        <f>'m vs o orig data'!Q27</f>
        <v>0.6385537936</v>
      </c>
      <c r="P28" s="12">
        <f>'m vs o orig data'!Z27</f>
        <v>0.3735635105</v>
      </c>
      <c r="Q28" s="1"/>
      <c r="R28" s="1"/>
      <c r="S28" s="1"/>
    </row>
    <row r="29" spans="1:19" ht="12.75">
      <c r="A29" s="2" t="str">
        <f ca="1" t="shared" si="2"/>
        <v>Inkster (d)</v>
      </c>
      <c r="B29" t="s">
        <v>54</v>
      </c>
      <c r="C29" t="str">
        <f>'m vs o orig data'!AD28</f>
        <v> </v>
      </c>
      <c r="D29" t="str">
        <f>'m vs o orig data'!AE28</f>
        <v> 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2.3376649397</v>
      </c>
      <c r="I29" s="3">
        <f>'m vs o orig data'!B28</f>
        <v>3.4653994873</v>
      </c>
      <c r="J29" s="3">
        <f>'m vs o orig data'!N28</f>
        <v>1.6162927362</v>
      </c>
      <c r="K29" s="19">
        <f t="shared" si="4"/>
        <v>1.5322991393</v>
      </c>
      <c r="L29" s="12">
        <f>'m vs o orig data'!E28</f>
        <v>0.1995581389</v>
      </c>
      <c r="M29" s="9"/>
      <c r="N29" s="12">
        <f>'m vs o orig data'!Q28</f>
        <v>0.6265078805</v>
      </c>
      <c r="P29" s="12">
        <f>'m vs o orig data'!Z28</f>
        <v>0.0180324112</v>
      </c>
      <c r="Q29" s="1"/>
      <c r="R29" s="1"/>
      <c r="S29" s="1"/>
    </row>
    <row r="30" spans="1:19" ht="12.75">
      <c r="A30" s="2" t="str">
        <f ca="1" t="shared" si="2"/>
        <v>Downtown (d)</v>
      </c>
      <c r="B30" t="s">
        <v>55</v>
      </c>
      <c r="C30" t="str">
        <f>'m vs o orig data'!AD29</f>
        <v> </v>
      </c>
      <c r="D30" t="str">
        <f>'m vs o orig data'!AE29</f>
        <v> 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2.3376649397</v>
      </c>
      <c r="I30" s="3">
        <f>'m vs o orig data'!B29</f>
        <v>2.5593406832</v>
      </c>
      <c r="J30" s="3">
        <f>'m vs o orig data'!N29</f>
        <v>1.261612054</v>
      </c>
      <c r="K30" s="19">
        <f t="shared" si="4"/>
        <v>1.5322991393</v>
      </c>
      <c r="L30" s="12">
        <f>'m vs o orig data'!E29</f>
        <v>0.7678305489</v>
      </c>
      <c r="M30" s="9"/>
      <c r="N30" s="12">
        <f>'m vs o orig data'!Q29</f>
        <v>0.0141857757</v>
      </c>
      <c r="P30" s="12">
        <f>'m vs o orig data'!Z29</f>
        <v>0.0240597186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56</v>
      </c>
      <c r="C31" t="str">
        <f>'m vs o orig data'!AD30</f>
        <v> </v>
      </c>
      <c r="D31" t="str">
        <f>'m vs o orig data'!AE30</f>
        <v> 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9">
        <f t="shared" si="3"/>
        <v>2.3376649397</v>
      </c>
      <c r="I31" s="3">
        <f>'m vs o orig data'!B30</f>
        <v>2.1650923643</v>
      </c>
      <c r="J31" s="3">
        <f>'m vs o orig data'!N30</f>
        <v>1.6287289275</v>
      </c>
      <c r="K31" s="19">
        <f t="shared" si="4"/>
        <v>1.5322991393</v>
      </c>
      <c r="L31" s="12">
        <f>'m vs o orig data'!E30</f>
        <v>0.8026680595</v>
      </c>
      <c r="M31" s="9"/>
      <c r="N31" s="12">
        <f>'m vs o orig data'!Q30</f>
        <v>0.5034810889</v>
      </c>
      <c r="P31" s="12">
        <f>'m vs o orig data'!Z30</f>
        <v>0.373871479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5" t="s">
        <v>140</v>
      </c>
      <c r="B1" s="5" t="s">
        <v>59</v>
      </c>
      <c r="C1" s="13" t="s">
        <v>29</v>
      </c>
      <c r="D1" s="13" t="s">
        <v>30</v>
      </c>
      <c r="E1" s="83" t="s">
        <v>158</v>
      </c>
      <c r="F1" s="83"/>
      <c r="G1" s="83"/>
      <c r="H1" s="83"/>
      <c r="I1" s="83"/>
    </row>
    <row r="2" spans="1:9" ht="12.75">
      <c r="A2" s="35"/>
      <c r="B2" s="5"/>
      <c r="C2" s="13"/>
      <c r="D2" s="13"/>
      <c r="E2" s="3"/>
      <c r="F2" s="3" t="s">
        <v>142</v>
      </c>
      <c r="G2" s="3"/>
      <c r="H2" s="3"/>
      <c r="I2" s="3"/>
    </row>
    <row r="3" spans="1:9" ht="12.75">
      <c r="A3" s="34" t="s">
        <v>0</v>
      </c>
      <c r="B3" s="5"/>
      <c r="C3" s="13" t="s">
        <v>123</v>
      </c>
      <c r="D3" s="13" t="s">
        <v>61</v>
      </c>
      <c r="E3" s="6" t="s">
        <v>131</v>
      </c>
      <c r="F3" s="3" t="s">
        <v>143</v>
      </c>
      <c r="G3" s="6" t="s">
        <v>100</v>
      </c>
      <c r="H3" s="6" t="s">
        <v>101</v>
      </c>
      <c r="I3" s="6" t="s">
        <v>105</v>
      </c>
    </row>
    <row r="4" spans="1:9" ht="12.75">
      <c r="A4" s="33" t="str">
        <f ca="1">CONCATENATE(B4)&amp;(IF((CELL("contents",D4)="s")," (s)",(IF((CELL("contents",C4)="m")," (m)",""))))</f>
        <v>Southeast Region</v>
      </c>
      <c r="B4" t="s">
        <v>124</v>
      </c>
      <c r="C4" t="str">
        <f>'m region orig data'!P4</f>
        <v> </v>
      </c>
      <c r="D4" t="str">
        <f>'m region orig data'!Q4</f>
        <v> </v>
      </c>
      <c r="E4" s="19">
        <f>F$12</f>
        <v>2.3415691992</v>
      </c>
      <c r="F4" s="36">
        <f>'m region orig data'!D4</f>
        <v>2.3153066891</v>
      </c>
      <c r="G4" s="6">
        <f>'m region orig data'!B4</f>
        <v>49</v>
      </c>
      <c r="H4" s="6">
        <f>'m region orig data'!C4</f>
        <v>20625</v>
      </c>
      <c r="I4" s="12">
        <f>'m region orig data'!G4</f>
        <v>0.947894992</v>
      </c>
    </row>
    <row r="5" spans="1:9" ht="12.75">
      <c r="A5" s="33" t="str">
        <f ca="1">CONCATENATE(B5)&amp;(IF((CELL("contents",D5)="s")," (s)",(IF((CELL("contents",C5)="m")," (m)",""))))</f>
        <v>Interlake Region</v>
      </c>
      <c r="B5" t="s">
        <v>125</v>
      </c>
      <c r="C5" t="str">
        <f>'m region orig data'!P5</f>
        <v> </v>
      </c>
      <c r="D5" t="str">
        <f>'m region orig data'!Q5</f>
        <v> </v>
      </c>
      <c r="E5" s="19">
        <f aca="true" t="shared" si="0" ref="E5:E12">F$12</f>
        <v>2.3415691992</v>
      </c>
      <c r="F5" s="36">
        <f>'m region orig data'!D5</f>
        <v>2.2539620088</v>
      </c>
      <c r="G5" s="6">
        <f>'m region orig data'!B5</f>
        <v>42</v>
      </c>
      <c r="H5" s="6">
        <f>'m region orig data'!C5</f>
        <v>17700</v>
      </c>
      <c r="I5" s="12">
        <f>'m region orig data'!G5</f>
        <v>0.8341865699</v>
      </c>
    </row>
    <row r="6" spans="1:9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126</v>
      </c>
      <c r="C6" t="str">
        <f>'m region orig data'!P6</f>
        <v> </v>
      </c>
      <c r="D6" t="str">
        <f>'m region orig data'!Q6</f>
        <v> </v>
      </c>
      <c r="E6" s="19">
        <f t="shared" si="0"/>
        <v>2.3415691992</v>
      </c>
      <c r="F6" s="36">
        <f>'m region orig data'!D6</f>
        <v>1.374891532</v>
      </c>
      <c r="G6" s="6">
        <f>'m region orig data'!B6</f>
        <v>12</v>
      </c>
      <c r="H6" s="6">
        <f>'m region orig data'!C6</f>
        <v>7961</v>
      </c>
      <c r="I6" s="12">
        <f>'m region orig data'!G6</f>
        <v>0.0805970896</v>
      </c>
    </row>
    <row r="7" spans="1:9" ht="12.75">
      <c r="A7" s="33" t="str">
        <f ca="1" t="shared" si="1"/>
        <v>Winnipeg Region</v>
      </c>
      <c r="B7" t="s">
        <v>127</v>
      </c>
      <c r="C7" t="str">
        <f>'m region orig data'!P7</f>
        <v> </v>
      </c>
      <c r="D7" t="str">
        <f>'m region orig data'!Q7</f>
        <v> </v>
      </c>
      <c r="E7" s="19">
        <f t="shared" si="0"/>
        <v>2.3415691992</v>
      </c>
      <c r="F7" s="36">
        <f>'m region orig data'!D7</f>
        <v>2.3647207974</v>
      </c>
      <c r="G7" s="6">
        <f>'m region orig data'!B7</f>
        <v>125</v>
      </c>
      <c r="H7" s="6">
        <f>'m region orig data'!C7</f>
        <v>56276</v>
      </c>
      <c r="I7" s="12">
        <f>'m region orig data'!G7</f>
        <v>0.9397792965</v>
      </c>
    </row>
    <row r="8" spans="1:9" ht="12.75">
      <c r="A8" s="33" t="str">
        <f ca="1" t="shared" si="1"/>
        <v>Southwest Region</v>
      </c>
      <c r="B8" t="s">
        <v>128</v>
      </c>
      <c r="C8" t="str">
        <f>'m region orig data'!P8</f>
        <v> </v>
      </c>
      <c r="D8" t="str">
        <f>'m region orig data'!Q8</f>
        <v> </v>
      </c>
      <c r="E8" s="19">
        <f t="shared" si="0"/>
        <v>2.3415691992</v>
      </c>
      <c r="F8" s="36">
        <f>'m region orig data'!D8</f>
        <v>2.1104650959</v>
      </c>
      <c r="G8" s="6">
        <f>'m region orig data'!B8</f>
        <v>33</v>
      </c>
      <c r="H8" s="6">
        <f>'m region orig data'!C8</f>
        <v>15807</v>
      </c>
      <c r="I8" s="12">
        <f>'m region orig data'!G8</f>
        <v>0.6011439174</v>
      </c>
    </row>
    <row r="9" spans="1:9" ht="12.75">
      <c r="A9" s="33" t="str">
        <f ca="1" t="shared" si="1"/>
        <v>The Pas Region</v>
      </c>
      <c r="B9" t="s">
        <v>129</v>
      </c>
      <c r="C9" t="str">
        <f>'m region orig data'!P9</f>
        <v> </v>
      </c>
      <c r="D9" t="str">
        <f>'m region orig data'!Q9</f>
        <v> </v>
      </c>
      <c r="E9" s="19">
        <f t="shared" si="0"/>
        <v>2.3415691992</v>
      </c>
      <c r="F9" s="36">
        <f>'m region orig data'!D9</f>
        <v>3.423356434</v>
      </c>
      <c r="G9" s="6">
        <f>'m region orig data'!B9</f>
        <v>35</v>
      </c>
      <c r="H9" s="6">
        <f>'m region orig data'!C9</f>
        <v>10862</v>
      </c>
      <c r="I9" s="12">
        <f>'m region orig data'!G9</f>
        <v>0.0516883339</v>
      </c>
    </row>
    <row r="10" spans="1:9" ht="12.75">
      <c r="A10" s="33" t="str">
        <f ca="1" t="shared" si="1"/>
        <v>Thompson Region</v>
      </c>
      <c r="B10" t="s">
        <v>130</v>
      </c>
      <c r="C10" t="str">
        <f>'m region orig data'!P10</f>
        <v> </v>
      </c>
      <c r="D10" t="str">
        <f>'m region orig data'!Q10</f>
        <v> </v>
      </c>
      <c r="E10" s="19">
        <f t="shared" si="0"/>
        <v>2.3415691992</v>
      </c>
      <c r="F10" s="36">
        <f>'m region orig data'!D10</f>
        <v>1.990456468</v>
      </c>
      <c r="G10" s="6">
        <f>'m region orig data'!B10</f>
        <v>10</v>
      </c>
      <c r="H10" s="6">
        <f>'m region orig data'!C10</f>
        <v>6140</v>
      </c>
      <c r="I10" s="12">
        <f>'m region orig data'!G10</f>
        <v>0.6235263847</v>
      </c>
    </row>
    <row r="11" spans="1:9" ht="12.75">
      <c r="A11" s="33"/>
      <c r="E11" s="19"/>
      <c r="F11" s="36"/>
      <c r="G11" s="6"/>
      <c r="H11" s="6"/>
      <c r="I11" s="12"/>
    </row>
    <row r="12" spans="1:9" ht="12.75">
      <c r="A12" s="33" t="str">
        <f ca="1" t="shared" si="1"/>
        <v>Manitoba</v>
      </c>
      <c r="B12" t="s">
        <v>42</v>
      </c>
      <c r="C12" t="str">
        <f>'m region orig data'!P11</f>
        <v> </v>
      </c>
      <c r="D12" t="str">
        <f>'m region orig data'!Q11</f>
        <v> </v>
      </c>
      <c r="E12" s="19">
        <f t="shared" si="0"/>
        <v>2.3415691992</v>
      </c>
      <c r="F12" s="36">
        <f>'m region orig data'!D11</f>
        <v>2.3415691992</v>
      </c>
      <c r="G12" s="6">
        <f>'m region orig data'!B11</f>
        <v>306</v>
      </c>
      <c r="H12" s="6">
        <f>'m region orig data'!C11</f>
        <v>135371</v>
      </c>
      <c r="I12" s="12" t="str">
        <f>'m region orig data'!G11</f>
        <v> </v>
      </c>
    </row>
    <row r="13" spans="5:9" ht="12.75">
      <c r="E13" s="19"/>
      <c r="F13" s="11"/>
      <c r="G13" s="6"/>
      <c r="H13" s="6"/>
      <c r="I13" s="12"/>
    </row>
    <row r="16" ht="12.75">
      <c r="B16" s="38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157</v>
      </c>
    </row>
    <row r="3" spans="1:34" ht="12.75">
      <c r="A3" t="s">
        <v>0</v>
      </c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t="s">
        <v>72</v>
      </c>
      <c r="K3" t="s">
        <v>73</v>
      </c>
      <c r="L3" t="s">
        <v>74</v>
      </c>
      <c r="M3" t="s">
        <v>75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t="s">
        <v>90</v>
      </c>
      <c r="AC3" t="s">
        <v>91</v>
      </c>
      <c r="AD3" t="s">
        <v>92</v>
      </c>
      <c r="AE3" t="s">
        <v>93</v>
      </c>
      <c r="AF3" t="s">
        <v>94</v>
      </c>
      <c r="AG3" t="s">
        <v>95</v>
      </c>
      <c r="AH3" t="s">
        <v>96</v>
      </c>
    </row>
    <row r="4" spans="1:34" ht="12.75">
      <c r="A4" t="s">
        <v>3</v>
      </c>
      <c r="B4">
        <v>2.9581478642</v>
      </c>
      <c r="C4">
        <v>2.0755979419</v>
      </c>
      <c r="D4">
        <v>4.2159604275</v>
      </c>
      <c r="E4">
        <v>0.1928394218</v>
      </c>
      <c r="F4">
        <v>2.9355897082</v>
      </c>
      <c r="G4">
        <v>0.5034494815</v>
      </c>
      <c r="H4">
        <v>0.2354</v>
      </c>
      <c r="I4">
        <v>-0.1189</v>
      </c>
      <c r="J4">
        <v>0.5897</v>
      </c>
      <c r="K4">
        <v>1.2654285111</v>
      </c>
      <c r="L4">
        <v>0.8878936868</v>
      </c>
      <c r="M4">
        <v>1.8034921754</v>
      </c>
      <c r="N4">
        <v>1.5030623867</v>
      </c>
      <c r="O4">
        <v>1.2832618103</v>
      </c>
      <c r="P4">
        <v>1.7605110042</v>
      </c>
      <c r="Q4">
        <v>0.8112412991</v>
      </c>
      <c r="R4">
        <v>1.4834181663</v>
      </c>
      <c r="S4">
        <v>0.1172745032</v>
      </c>
      <c r="T4">
        <v>-0.0193</v>
      </c>
      <c r="U4">
        <v>-0.1774</v>
      </c>
      <c r="V4">
        <v>0.1388</v>
      </c>
      <c r="W4">
        <v>0.9809196835</v>
      </c>
      <c r="X4">
        <v>0.8374747315</v>
      </c>
      <c r="Y4">
        <v>1.1489342773</v>
      </c>
      <c r="Z4">
        <v>0.0003718501</v>
      </c>
      <c r="AA4">
        <v>-0.6722</v>
      </c>
      <c r="AB4">
        <v>-1.0423</v>
      </c>
      <c r="AC4">
        <v>-0.302</v>
      </c>
      <c r="AD4" t="s">
        <v>60</v>
      </c>
      <c r="AE4" t="s">
        <v>60</v>
      </c>
      <c r="AF4" t="s">
        <v>97</v>
      </c>
      <c r="AG4" t="s">
        <v>60</v>
      </c>
      <c r="AH4" t="s">
        <v>60</v>
      </c>
    </row>
    <row r="5" spans="1:34" ht="12.75">
      <c r="A5" t="s">
        <v>1</v>
      </c>
      <c r="B5">
        <v>2.9202071656</v>
      </c>
      <c r="C5">
        <v>1.9567273393</v>
      </c>
      <c r="D5">
        <v>4.3580981971</v>
      </c>
      <c r="E5">
        <v>0.2760648935</v>
      </c>
      <c r="F5">
        <v>2.9236478129</v>
      </c>
      <c r="G5">
        <v>0.5733745096</v>
      </c>
      <c r="H5">
        <v>0.2225</v>
      </c>
      <c r="I5">
        <v>-0.1779</v>
      </c>
      <c r="J5">
        <v>0.6229</v>
      </c>
      <c r="K5">
        <v>1.2491983415</v>
      </c>
      <c r="L5">
        <v>0.8370435412</v>
      </c>
      <c r="M5">
        <v>1.864295487</v>
      </c>
      <c r="N5">
        <v>1.5286723369</v>
      </c>
      <c r="O5">
        <v>1.3642350301</v>
      </c>
      <c r="P5">
        <v>1.7129300027</v>
      </c>
      <c r="Q5">
        <v>0.9674464611</v>
      </c>
      <c r="R5">
        <v>1.5583053793</v>
      </c>
      <c r="S5">
        <v>0.0869761248</v>
      </c>
      <c r="T5">
        <v>-0.0024</v>
      </c>
      <c r="U5">
        <v>-0.1162</v>
      </c>
      <c r="V5">
        <v>0.1114</v>
      </c>
      <c r="W5">
        <v>0.9976330977</v>
      </c>
      <c r="X5">
        <v>0.8903189952</v>
      </c>
      <c r="Y5">
        <v>1.1178822455</v>
      </c>
      <c r="Z5">
        <v>0.0016315985</v>
      </c>
      <c r="AA5">
        <v>-0.6424</v>
      </c>
      <c r="AB5">
        <v>-1.042</v>
      </c>
      <c r="AC5">
        <v>-0.2427</v>
      </c>
      <c r="AD5" t="s">
        <v>60</v>
      </c>
      <c r="AE5" t="s">
        <v>60</v>
      </c>
      <c r="AF5" t="s">
        <v>97</v>
      </c>
      <c r="AG5" t="s">
        <v>60</v>
      </c>
      <c r="AH5" t="s">
        <v>60</v>
      </c>
    </row>
    <row r="6" spans="1:34" ht="12.75">
      <c r="A6" t="s">
        <v>10</v>
      </c>
      <c r="B6" t="s">
        <v>60</v>
      </c>
      <c r="C6" t="s">
        <v>60</v>
      </c>
      <c r="D6" t="s">
        <v>60</v>
      </c>
      <c r="E6" t="s">
        <v>60</v>
      </c>
      <c r="F6" t="s">
        <v>60</v>
      </c>
      <c r="G6" t="s">
        <v>60</v>
      </c>
      <c r="H6" t="s">
        <v>60</v>
      </c>
      <c r="I6" t="s">
        <v>60</v>
      </c>
      <c r="J6" t="s">
        <v>60</v>
      </c>
      <c r="K6" t="s">
        <v>60</v>
      </c>
      <c r="L6" t="s">
        <v>60</v>
      </c>
      <c r="M6" t="s">
        <v>60</v>
      </c>
      <c r="N6">
        <v>1.1645697628</v>
      </c>
      <c r="O6">
        <v>1.0197930405</v>
      </c>
      <c r="P6">
        <v>1.3298999684</v>
      </c>
      <c r="Q6">
        <v>5.0884E-05</v>
      </c>
      <c r="R6">
        <v>1.3127013803</v>
      </c>
      <c r="S6">
        <v>0.0863694098</v>
      </c>
      <c r="T6">
        <v>-0.2744</v>
      </c>
      <c r="U6">
        <v>-0.4072</v>
      </c>
      <c r="V6">
        <v>-0.1417</v>
      </c>
      <c r="W6">
        <v>0.7600146296</v>
      </c>
      <c r="X6">
        <v>0.6655313015</v>
      </c>
      <c r="Y6">
        <v>0.8679114503</v>
      </c>
      <c r="Z6" t="s">
        <v>60</v>
      </c>
      <c r="AA6" t="s">
        <v>60</v>
      </c>
      <c r="AB6" t="s">
        <v>60</v>
      </c>
      <c r="AC6" t="s">
        <v>60</v>
      </c>
      <c r="AD6" t="s">
        <v>60</v>
      </c>
      <c r="AE6" t="s">
        <v>98</v>
      </c>
      <c r="AF6" t="s">
        <v>60</v>
      </c>
      <c r="AG6" t="s">
        <v>61</v>
      </c>
      <c r="AH6" t="s">
        <v>60</v>
      </c>
    </row>
    <row r="7" spans="1:34" ht="12.75">
      <c r="A7" t="s">
        <v>9</v>
      </c>
      <c r="B7" t="s">
        <v>60</v>
      </c>
      <c r="C7" t="s">
        <v>60</v>
      </c>
      <c r="D7" t="s">
        <v>60</v>
      </c>
      <c r="E7" t="s">
        <v>60</v>
      </c>
      <c r="F7" t="s">
        <v>60</v>
      </c>
      <c r="G7" t="s">
        <v>60</v>
      </c>
      <c r="H7" t="s">
        <v>60</v>
      </c>
      <c r="I7" t="s">
        <v>60</v>
      </c>
      <c r="J7" t="s">
        <v>60</v>
      </c>
      <c r="K7" t="s">
        <v>60</v>
      </c>
      <c r="L7" t="s">
        <v>60</v>
      </c>
      <c r="M7" t="s">
        <v>60</v>
      </c>
      <c r="N7">
        <v>1.4875837852</v>
      </c>
      <c r="O7">
        <v>1.2688364871</v>
      </c>
      <c r="P7">
        <v>1.7440430981</v>
      </c>
      <c r="Q7">
        <v>0.7151477505</v>
      </c>
      <c r="R7">
        <v>1.4864992003</v>
      </c>
      <c r="S7">
        <v>0.1182595267</v>
      </c>
      <c r="T7">
        <v>-0.0296</v>
      </c>
      <c r="U7">
        <v>-0.1887</v>
      </c>
      <c r="V7">
        <v>0.1294</v>
      </c>
      <c r="W7">
        <v>0.9708181301</v>
      </c>
      <c r="X7">
        <v>0.8280605624</v>
      </c>
      <c r="Y7">
        <v>1.1381870898</v>
      </c>
      <c r="Z7" t="s">
        <v>60</v>
      </c>
      <c r="AA7" t="s">
        <v>60</v>
      </c>
      <c r="AB7" t="s">
        <v>60</v>
      </c>
      <c r="AC7" t="s">
        <v>60</v>
      </c>
      <c r="AD7" t="s">
        <v>60</v>
      </c>
      <c r="AE7" t="s">
        <v>60</v>
      </c>
      <c r="AF7" t="s">
        <v>60</v>
      </c>
      <c r="AG7" t="s">
        <v>61</v>
      </c>
      <c r="AH7" t="s">
        <v>60</v>
      </c>
    </row>
    <row r="8" spans="1:34" ht="12.75">
      <c r="A8" t="s">
        <v>11</v>
      </c>
      <c r="B8">
        <v>2.362125591</v>
      </c>
      <c r="C8">
        <v>1.8356072775</v>
      </c>
      <c r="D8">
        <v>3.0396683299</v>
      </c>
      <c r="E8">
        <v>0.9355213121</v>
      </c>
      <c r="F8">
        <v>2.2211955363</v>
      </c>
      <c r="G8">
        <v>0.1986697684</v>
      </c>
      <c r="H8">
        <v>0.0104</v>
      </c>
      <c r="I8">
        <v>-0.2418</v>
      </c>
      <c r="J8">
        <v>0.2626</v>
      </c>
      <c r="K8">
        <v>1.0104637114</v>
      </c>
      <c r="L8">
        <v>0.785231128</v>
      </c>
      <c r="M8">
        <v>1.300301116</v>
      </c>
      <c r="N8">
        <v>1.5677970683</v>
      </c>
      <c r="O8">
        <v>1.3802573832</v>
      </c>
      <c r="P8">
        <v>1.7808183295</v>
      </c>
      <c r="Q8">
        <v>0.7245903398</v>
      </c>
      <c r="R8">
        <v>1.5220213296</v>
      </c>
      <c r="S8">
        <v>0.0318473051</v>
      </c>
      <c r="T8">
        <v>0.0229</v>
      </c>
      <c r="U8">
        <v>-0.1045</v>
      </c>
      <c r="V8">
        <v>0.1503</v>
      </c>
      <c r="W8">
        <v>1.0231664484</v>
      </c>
      <c r="X8">
        <v>0.9007754085</v>
      </c>
      <c r="Y8">
        <v>1.1621871238</v>
      </c>
      <c r="Z8">
        <v>0.0003460524</v>
      </c>
      <c r="AA8">
        <v>-0.4099</v>
      </c>
      <c r="AB8">
        <v>-0.6344</v>
      </c>
      <c r="AC8">
        <v>-0.1854</v>
      </c>
      <c r="AD8" t="s">
        <v>60</v>
      </c>
      <c r="AE8" t="s">
        <v>60</v>
      </c>
      <c r="AF8" t="s">
        <v>97</v>
      </c>
      <c r="AG8" t="s">
        <v>60</v>
      </c>
      <c r="AH8" t="s">
        <v>60</v>
      </c>
    </row>
    <row r="9" spans="1:34" ht="12.75">
      <c r="A9" t="s">
        <v>4</v>
      </c>
      <c r="B9">
        <v>2.1558580594</v>
      </c>
      <c r="C9">
        <v>1.5667203763</v>
      </c>
      <c r="D9">
        <v>2.9665306218</v>
      </c>
      <c r="E9">
        <v>0.6190974964</v>
      </c>
      <c r="F9">
        <v>2.2171805713</v>
      </c>
      <c r="G9">
        <v>0.3381168673</v>
      </c>
      <c r="H9">
        <v>-0.081</v>
      </c>
      <c r="I9">
        <v>-0.4002</v>
      </c>
      <c r="J9">
        <v>0.2382</v>
      </c>
      <c r="K9">
        <v>0.9222271433</v>
      </c>
      <c r="L9">
        <v>0.670207415</v>
      </c>
      <c r="M9">
        <v>1.2690144646</v>
      </c>
      <c r="N9">
        <v>1.4667655291</v>
      </c>
      <c r="O9">
        <v>1.2959983268</v>
      </c>
      <c r="P9">
        <v>1.6600338696</v>
      </c>
      <c r="Q9">
        <v>0.4888625723</v>
      </c>
      <c r="R9">
        <v>1.5765633273</v>
      </c>
      <c r="S9">
        <v>0.0963039328</v>
      </c>
      <c r="T9">
        <v>-0.0437</v>
      </c>
      <c r="U9">
        <v>-0.1675</v>
      </c>
      <c r="V9">
        <v>0.0801</v>
      </c>
      <c r="W9">
        <v>0.957231843</v>
      </c>
      <c r="X9">
        <v>0.8457867616</v>
      </c>
      <c r="Y9">
        <v>1.083361484</v>
      </c>
      <c r="Z9">
        <v>0.0206374995</v>
      </c>
      <c r="AA9">
        <v>-0.3802</v>
      </c>
      <c r="AB9">
        <v>-0.7022</v>
      </c>
      <c r="AC9">
        <v>-0.0583</v>
      </c>
      <c r="AD9" t="s">
        <v>60</v>
      </c>
      <c r="AE9" t="s">
        <v>60</v>
      </c>
      <c r="AF9" t="s">
        <v>97</v>
      </c>
      <c r="AG9" t="s">
        <v>60</v>
      </c>
      <c r="AH9" t="s">
        <v>60</v>
      </c>
    </row>
    <row r="10" spans="1:34" ht="12.75">
      <c r="A10" t="s">
        <v>2</v>
      </c>
      <c r="B10">
        <v>1.8493057556</v>
      </c>
      <c r="C10">
        <v>1.0823502528</v>
      </c>
      <c r="D10">
        <v>3.1597274256</v>
      </c>
      <c r="E10">
        <v>0.3912092057</v>
      </c>
      <c r="F10">
        <v>1.9154467095</v>
      </c>
      <c r="G10">
        <v>0.5119246664</v>
      </c>
      <c r="H10">
        <v>-0.2343</v>
      </c>
      <c r="I10">
        <v>-0.77</v>
      </c>
      <c r="J10">
        <v>0.3013</v>
      </c>
      <c r="K10">
        <v>0.791091026</v>
      </c>
      <c r="L10">
        <v>0.4630048705</v>
      </c>
      <c r="M10">
        <v>1.351659672</v>
      </c>
      <c r="N10">
        <v>1.4872583388</v>
      </c>
      <c r="O10">
        <v>1.25864231</v>
      </c>
      <c r="P10">
        <v>1.7573995</v>
      </c>
      <c r="Q10">
        <v>0.7260684043</v>
      </c>
      <c r="R10">
        <v>1.6118487793</v>
      </c>
      <c r="S10">
        <v>0.1347895663</v>
      </c>
      <c r="T10">
        <v>-0.0298</v>
      </c>
      <c r="U10">
        <v>-0.1967</v>
      </c>
      <c r="V10">
        <v>0.1371</v>
      </c>
      <c r="W10">
        <v>0.9706057392</v>
      </c>
      <c r="X10">
        <v>0.8214076989</v>
      </c>
      <c r="Y10">
        <v>1.1469036658</v>
      </c>
      <c r="Z10">
        <v>0.4469137511</v>
      </c>
      <c r="AA10">
        <v>-0.213</v>
      </c>
      <c r="AB10">
        <v>-0.7619</v>
      </c>
      <c r="AC10">
        <v>0.3359</v>
      </c>
      <c r="AD10" t="s">
        <v>60</v>
      </c>
      <c r="AE10" t="s">
        <v>60</v>
      </c>
      <c r="AF10" t="s">
        <v>60</v>
      </c>
      <c r="AG10" t="s">
        <v>60</v>
      </c>
      <c r="AH10" t="s">
        <v>60</v>
      </c>
    </row>
    <row r="11" spans="1:34" ht="12.75">
      <c r="A11" t="s">
        <v>6</v>
      </c>
      <c r="B11">
        <v>2.4321324811</v>
      </c>
      <c r="C11">
        <v>1.6618772001</v>
      </c>
      <c r="D11">
        <v>3.5593895897</v>
      </c>
      <c r="E11">
        <v>0.8384390321</v>
      </c>
      <c r="F11">
        <v>2.5904421617</v>
      </c>
      <c r="G11">
        <v>0.4810330332</v>
      </c>
      <c r="H11">
        <v>0.0396</v>
      </c>
      <c r="I11">
        <v>-0.3412</v>
      </c>
      <c r="J11">
        <v>0.4204</v>
      </c>
      <c r="K11">
        <v>1.0404110699</v>
      </c>
      <c r="L11">
        <v>0.7109133443</v>
      </c>
      <c r="M11">
        <v>1.5226260741</v>
      </c>
      <c r="N11">
        <v>1.633490378</v>
      </c>
      <c r="O11">
        <v>1.4078199124</v>
      </c>
      <c r="P11">
        <v>1.8953353278</v>
      </c>
      <c r="Q11">
        <v>0.3992106384</v>
      </c>
      <c r="R11">
        <v>1.8904573453</v>
      </c>
      <c r="S11">
        <v>0.1401300215</v>
      </c>
      <c r="T11">
        <v>0.0639</v>
      </c>
      <c r="U11">
        <v>-0.0847</v>
      </c>
      <c r="V11">
        <v>0.2126</v>
      </c>
      <c r="W11">
        <v>1.0660388276</v>
      </c>
      <c r="X11">
        <v>0.9187631033</v>
      </c>
      <c r="Y11">
        <v>1.2369225298</v>
      </c>
      <c r="Z11">
        <v>0.0492841512</v>
      </c>
      <c r="AA11">
        <v>-0.3932</v>
      </c>
      <c r="AB11">
        <v>-0.7851</v>
      </c>
      <c r="AC11">
        <v>-0.0012</v>
      </c>
      <c r="AD11" t="s">
        <v>60</v>
      </c>
      <c r="AE11" t="s">
        <v>60</v>
      </c>
      <c r="AF11" t="s">
        <v>97</v>
      </c>
      <c r="AG11" t="s">
        <v>60</v>
      </c>
      <c r="AH11" t="s">
        <v>60</v>
      </c>
    </row>
    <row r="12" spans="1:34" ht="12.75">
      <c r="A12" t="s">
        <v>8</v>
      </c>
      <c r="B12" s="4">
        <v>6.2429721E-08</v>
      </c>
      <c r="C12">
        <v>0</v>
      </c>
      <c r="D12" t="s">
        <v>60</v>
      </c>
      <c r="E12">
        <v>0.9977409513</v>
      </c>
      <c r="F12">
        <v>0</v>
      </c>
      <c r="G12" t="s">
        <v>60</v>
      </c>
      <c r="H12">
        <v>-17.4384</v>
      </c>
      <c r="I12">
        <v>-12089.1</v>
      </c>
      <c r="J12">
        <v>12054.25</v>
      </c>
      <c r="K12" s="4">
        <v>2.6706018E-08</v>
      </c>
      <c r="L12">
        <v>0</v>
      </c>
      <c r="M12" t="s">
        <v>60</v>
      </c>
      <c r="N12" t="s">
        <v>60</v>
      </c>
      <c r="O12" t="s">
        <v>60</v>
      </c>
      <c r="P12" t="s">
        <v>60</v>
      </c>
      <c r="Q12" t="s">
        <v>60</v>
      </c>
      <c r="R12" t="s">
        <v>60</v>
      </c>
      <c r="S12" t="s">
        <v>60</v>
      </c>
      <c r="T12" t="s">
        <v>60</v>
      </c>
      <c r="U12" t="s">
        <v>60</v>
      </c>
      <c r="V12" t="s">
        <v>60</v>
      </c>
      <c r="W12" t="s">
        <v>60</v>
      </c>
      <c r="X12" t="s">
        <v>60</v>
      </c>
      <c r="Y12" t="s">
        <v>60</v>
      </c>
      <c r="Z12" t="s">
        <v>60</v>
      </c>
      <c r="AA12" t="s">
        <v>60</v>
      </c>
      <c r="AB12" t="s">
        <v>60</v>
      </c>
      <c r="AC12" t="s">
        <v>60</v>
      </c>
      <c r="AD12" t="s">
        <v>60</v>
      </c>
      <c r="AE12" t="s">
        <v>60</v>
      </c>
      <c r="AF12" t="s">
        <v>60</v>
      </c>
      <c r="AG12" t="s">
        <v>60</v>
      </c>
      <c r="AH12" t="s">
        <v>61</v>
      </c>
    </row>
    <row r="13" spans="1:34" ht="12.75">
      <c r="A13" t="s">
        <v>5</v>
      </c>
      <c r="B13">
        <v>2.7241857953</v>
      </c>
      <c r="C13">
        <v>1.6935043332</v>
      </c>
      <c r="D13">
        <v>4.3821489569</v>
      </c>
      <c r="E13">
        <v>0.5281097608</v>
      </c>
      <c r="F13">
        <v>2.4664291587</v>
      </c>
      <c r="G13">
        <v>0.5813429278</v>
      </c>
      <c r="H13">
        <v>0.153</v>
      </c>
      <c r="I13">
        <v>-0.3224</v>
      </c>
      <c r="J13">
        <v>0.6284</v>
      </c>
      <c r="K13">
        <v>1.1653448486</v>
      </c>
      <c r="L13">
        <v>0.724442714</v>
      </c>
      <c r="M13">
        <v>1.8745838561</v>
      </c>
      <c r="N13">
        <v>1.9452590342</v>
      </c>
      <c r="O13">
        <v>1.5431407121</v>
      </c>
      <c r="P13">
        <v>2.4521630986</v>
      </c>
      <c r="Q13">
        <v>0.0434211319</v>
      </c>
      <c r="R13">
        <v>1.7974097602</v>
      </c>
      <c r="S13">
        <v>0.2103709003</v>
      </c>
      <c r="T13">
        <v>0.2386</v>
      </c>
      <c r="U13">
        <v>0.0071</v>
      </c>
      <c r="V13">
        <v>0.4702</v>
      </c>
      <c r="W13">
        <v>1.2695034437</v>
      </c>
      <c r="X13">
        <v>1.0070753631</v>
      </c>
      <c r="Y13">
        <v>1.6003161757</v>
      </c>
      <c r="Z13">
        <v>0.207257292</v>
      </c>
      <c r="AA13">
        <v>-0.3319</v>
      </c>
      <c r="AB13">
        <v>-0.8477</v>
      </c>
      <c r="AC13">
        <v>0.1839</v>
      </c>
      <c r="AD13" t="s">
        <v>60</v>
      </c>
      <c r="AE13" t="s">
        <v>60</v>
      </c>
      <c r="AF13" t="s">
        <v>60</v>
      </c>
      <c r="AG13" t="s">
        <v>60</v>
      </c>
      <c r="AH13" t="s">
        <v>60</v>
      </c>
    </row>
    <row r="14" spans="1:34" ht="12.75">
      <c r="A14" t="s">
        <v>7</v>
      </c>
      <c r="B14">
        <v>2.184678084</v>
      </c>
      <c r="C14">
        <v>1.1637112814</v>
      </c>
      <c r="D14">
        <v>4.1013766964</v>
      </c>
      <c r="E14">
        <v>0.8331857679</v>
      </c>
      <c r="F14">
        <v>1.7482517483</v>
      </c>
      <c r="G14">
        <v>0.5528457448</v>
      </c>
      <c r="H14">
        <v>-0.0677</v>
      </c>
      <c r="I14">
        <v>-0.6975</v>
      </c>
      <c r="J14">
        <v>0.5622</v>
      </c>
      <c r="K14">
        <v>0.9345556957</v>
      </c>
      <c r="L14">
        <v>0.4978092718</v>
      </c>
      <c r="M14">
        <v>1.7544758561</v>
      </c>
      <c r="N14">
        <v>1.8788674405</v>
      </c>
      <c r="O14">
        <v>1.5133779457</v>
      </c>
      <c r="P14">
        <v>2.3326247543</v>
      </c>
      <c r="Q14">
        <v>0.0646907749</v>
      </c>
      <c r="R14">
        <v>1.5371102328</v>
      </c>
      <c r="S14">
        <v>0.167712476</v>
      </c>
      <c r="T14">
        <v>0.2039</v>
      </c>
      <c r="U14">
        <v>-0.0124</v>
      </c>
      <c r="V14">
        <v>0.4202</v>
      </c>
      <c r="W14">
        <v>1.2261753546</v>
      </c>
      <c r="X14">
        <v>0.9876517626</v>
      </c>
      <c r="Y14">
        <v>1.5223037685</v>
      </c>
      <c r="Z14">
        <v>0.6626938414</v>
      </c>
      <c r="AA14">
        <v>-0.1459</v>
      </c>
      <c r="AB14">
        <v>-0.8016</v>
      </c>
      <c r="AC14">
        <v>0.5097</v>
      </c>
      <c r="AD14" t="s">
        <v>60</v>
      </c>
      <c r="AE14" t="s">
        <v>60</v>
      </c>
      <c r="AF14" t="s">
        <v>60</v>
      </c>
      <c r="AG14" t="s">
        <v>60</v>
      </c>
      <c r="AH14" t="s">
        <v>60</v>
      </c>
    </row>
    <row r="15" spans="1:34" ht="12.75">
      <c r="A15" t="s">
        <v>14</v>
      </c>
      <c r="B15">
        <v>2.5485815568</v>
      </c>
      <c r="C15">
        <v>1.8770039487</v>
      </c>
      <c r="D15">
        <v>3.4604444791</v>
      </c>
      <c r="E15">
        <v>0.5798835422</v>
      </c>
      <c r="F15">
        <v>2.5964542172</v>
      </c>
      <c r="G15">
        <v>0.3245567772</v>
      </c>
      <c r="H15">
        <v>0.0864</v>
      </c>
      <c r="I15">
        <v>-0.2195</v>
      </c>
      <c r="J15">
        <v>0.3922</v>
      </c>
      <c r="K15">
        <v>1.0902253413</v>
      </c>
      <c r="L15">
        <v>0.8029396843</v>
      </c>
      <c r="M15">
        <v>1.4802996017</v>
      </c>
      <c r="N15">
        <v>1.39775186</v>
      </c>
      <c r="O15">
        <v>1.2077482157</v>
      </c>
      <c r="P15">
        <v>1.6176469869</v>
      </c>
      <c r="Q15">
        <v>0.2176310354</v>
      </c>
      <c r="R15">
        <v>1.4535803603</v>
      </c>
      <c r="S15">
        <v>0.0544752271</v>
      </c>
      <c r="T15">
        <v>-0.0919</v>
      </c>
      <c r="U15">
        <v>-0.238</v>
      </c>
      <c r="V15">
        <v>0.0542</v>
      </c>
      <c r="W15">
        <v>0.9121925505</v>
      </c>
      <c r="X15">
        <v>0.7881934961</v>
      </c>
      <c r="Y15">
        <v>1.0556992074</v>
      </c>
      <c r="Z15">
        <v>5.37611E-05</v>
      </c>
      <c r="AA15">
        <v>-0.6007</v>
      </c>
      <c r="AB15">
        <v>-0.8922</v>
      </c>
      <c r="AC15">
        <v>-0.3092</v>
      </c>
      <c r="AD15" t="s">
        <v>60</v>
      </c>
      <c r="AE15" t="s">
        <v>60</v>
      </c>
      <c r="AF15" t="s">
        <v>97</v>
      </c>
      <c r="AG15" t="s">
        <v>60</v>
      </c>
      <c r="AH15" t="s">
        <v>60</v>
      </c>
    </row>
    <row r="16" spans="1:34" ht="12.75">
      <c r="A16" t="s">
        <v>12</v>
      </c>
      <c r="B16">
        <v>2.1451403995</v>
      </c>
      <c r="C16">
        <v>1.6202405993</v>
      </c>
      <c r="D16">
        <v>2.8400888951</v>
      </c>
      <c r="E16">
        <v>0.5483260734</v>
      </c>
      <c r="F16">
        <v>2.2692490369</v>
      </c>
      <c r="G16">
        <v>0.2446994167</v>
      </c>
      <c r="H16">
        <v>-0.0859</v>
      </c>
      <c r="I16">
        <v>-0.3666</v>
      </c>
      <c r="J16">
        <v>0.1947</v>
      </c>
      <c r="K16">
        <v>0.9176423717</v>
      </c>
      <c r="L16">
        <v>0.6931021515</v>
      </c>
      <c r="M16">
        <v>1.2149255639</v>
      </c>
      <c r="N16">
        <v>1.5464270552</v>
      </c>
      <c r="O16">
        <v>1.3279898892</v>
      </c>
      <c r="P16">
        <v>1.8007943106</v>
      </c>
      <c r="Q16">
        <v>0.9059682996</v>
      </c>
      <c r="R16">
        <v>1.6705119429</v>
      </c>
      <c r="S16">
        <v>0.0685997034</v>
      </c>
      <c r="T16">
        <v>0.0092</v>
      </c>
      <c r="U16">
        <v>-0.1431</v>
      </c>
      <c r="V16">
        <v>0.1615</v>
      </c>
      <c r="W16">
        <v>1.0092200769</v>
      </c>
      <c r="X16">
        <v>0.8666649058</v>
      </c>
      <c r="Y16">
        <v>1.1752237304</v>
      </c>
      <c r="Z16">
        <v>0.0167100663</v>
      </c>
      <c r="AA16">
        <v>-0.3273</v>
      </c>
      <c r="AB16">
        <v>-0.5953</v>
      </c>
      <c r="AC16">
        <v>-0.0592</v>
      </c>
      <c r="AD16" t="s">
        <v>60</v>
      </c>
      <c r="AE16" t="s">
        <v>60</v>
      </c>
      <c r="AF16" t="s">
        <v>97</v>
      </c>
      <c r="AG16" t="s">
        <v>60</v>
      </c>
      <c r="AH16" t="s">
        <v>60</v>
      </c>
    </row>
    <row r="17" spans="1:34" ht="12.75">
      <c r="A17" t="s">
        <v>13</v>
      </c>
      <c r="B17">
        <v>2.4328650599</v>
      </c>
      <c r="C17">
        <v>1.6067348754</v>
      </c>
      <c r="D17">
        <v>3.6837641918</v>
      </c>
      <c r="E17">
        <v>0.850420766</v>
      </c>
      <c r="F17">
        <v>2.0853504133</v>
      </c>
      <c r="G17">
        <v>0.394094185</v>
      </c>
      <c r="H17">
        <v>0.0399</v>
      </c>
      <c r="I17">
        <v>-0.3749</v>
      </c>
      <c r="J17">
        <v>0.4548</v>
      </c>
      <c r="K17">
        <v>1.0407244505</v>
      </c>
      <c r="L17">
        <v>0.6873247094</v>
      </c>
      <c r="M17">
        <v>1.5758307058</v>
      </c>
      <c r="N17">
        <v>1.8990910799</v>
      </c>
      <c r="O17">
        <v>1.5416351694</v>
      </c>
      <c r="P17">
        <v>2.3394295882</v>
      </c>
      <c r="Q17">
        <v>0.043689676</v>
      </c>
      <c r="R17">
        <v>1.6334801398</v>
      </c>
      <c r="S17">
        <v>0.1299527024</v>
      </c>
      <c r="T17">
        <v>0.2146</v>
      </c>
      <c r="U17">
        <v>0.0061</v>
      </c>
      <c r="V17">
        <v>0.4231</v>
      </c>
      <c r="W17">
        <v>1.2393735865</v>
      </c>
      <c r="X17">
        <v>1.0060928247</v>
      </c>
      <c r="Y17">
        <v>1.526744699</v>
      </c>
      <c r="Z17">
        <v>0.2585873189</v>
      </c>
      <c r="AA17">
        <v>-0.2477</v>
      </c>
      <c r="AB17">
        <v>-0.6774</v>
      </c>
      <c r="AC17">
        <v>0.182</v>
      </c>
      <c r="AD17" t="s">
        <v>60</v>
      </c>
      <c r="AE17" t="s">
        <v>60</v>
      </c>
      <c r="AF17" t="s">
        <v>60</v>
      </c>
      <c r="AG17" t="s">
        <v>60</v>
      </c>
      <c r="AH17" t="s">
        <v>60</v>
      </c>
    </row>
    <row r="18" spans="1:34" ht="12.75">
      <c r="A18" t="s">
        <v>15</v>
      </c>
      <c r="B18">
        <v>2.3376649397</v>
      </c>
      <c r="C18" t="s">
        <v>60</v>
      </c>
      <c r="D18" t="s">
        <v>60</v>
      </c>
      <c r="E18" t="s">
        <v>60</v>
      </c>
      <c r="F18">
        <v>2.2604546025</v>
      </c>
      <c r="G18">
        <v>0.1292215887</v>
      </c>
      <c r="H18" t="s">
        <v>60</v>
      </c>
      <c r="I18" t="s">
        <v>60</v>
      </c>
      <c r="J18" t="s">
        <v>60</v>
      </c>
      <c r="K18" t="s">
        <v>60</v>
      </c>
      <c r="L18" t="s">
        <v>60</v>
      </c>
      <c r="M18" t="s">
        <v>60</v>
      </c>
      <c r="N18">
        <v>1.5322991393</v>
      </c>
      <c r="O18" t="s">
        <v>60</v>
      </c>
      <c r="P18" t="s">
        <v>60</v>
      </c>
      <c r="Q18" t="s">
        <v>60</v>
      </c>
      <c r="R18">
        <v>1.5322991393</v>
      </c>
      <c r="S18">
        <v>0.0245207099</v>
      </c>
      <c r="T18" t="s">
        <v>60</v>
      </c>
      <c r="U18" t="s">
        <v>60</v>
      </c>
      <c r="V18" t="s">
        <v>60</v>
      </c>
      <c r="W18" t="s">
        <v>60</v>
      </c>
      <c r="X18" t="s">
        <v>60</v>
      </c>
      <c r="Y18" t="s">
        <v>60</v>
      </c>
      <c r="Z18" s="4">
        <v>2.2713629E-06</v>
      </c>
      <c r="AA18">
        <v>-0.4224</v>
      </c>
      <c r="AB18">
        <v>-0.5975</v>
      </c>
      <c r="AC18">
        <v>-0.2473</v>
      </c>
      <c r="AD18" t="s">
        <v>60</v>
      </c>
      <c r="AE18" t="s">
        <v>60</v>
      </c>
      <c r="AF18" t="s">
        <v>97</v>
      </c>
      <c r="AG18" t="s">
        <v>60</v>
      </c>
      <c r="AH18" t="s">
        <v>60</v>
      </c>
    </row>
    <row r="19" spans="1:34" ht="12.75">
      <c r="A19" t="s">
        <v>18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 t="s">
        <v>60</v>
      </c>
      <c r="J19" t="s">
        <v>60</v>
      </c>
      <c r="K19" t="s">
        <v>60</v>
      </c>
      <c r="L19" t="s">
        <v>60</v>
      </c>
      <c r="M19" t="s">
        <v>60</v>
      </c>
      <c r="N19">
        <v>1.4516677772</v>
      </c>
      <c r="O19">
        <v>1.2614600979</v>
      </c>
      <c r="P19">
        <v>1.6705556828</v>
      </c>
      <c r="Q19">
        <v>0.4506181117</v>
      </c>
      <c r="R19">
        <v>1.3971906245</v>
      </c>
      <c r="S19">
        <v>0.0975840261</v>
      </c>
      <c r="T19">
        <v>-0.0541</v>
      </c>
      <c r="U19">
        <v>-0.1945</v>
      </c>
      <c r="V19">
        <v>0.0864</v>
      </c>
      <c r="W19">
        <v>0.9473788374</v>
      </c>
      <c r="X19">
        <v>0.823246627</v>
      </c>
      <c r="Y19">
        <v>1.0902281675</v>
      </c>
      <c r="Z19" t="s">
        <v>60</v>
      </c>
      <c r="AA19" t="s">
        <v>60</v>
      </c>
      <c r="AB19" t="s">
        <v>60</v>
      </c>
      <c r="AC19" t="s">
        <v>60</v>
      </c>
      <c r="AD19" t="s">
        <v>60</v>
      </c>
      <c r="AE19" t="s">
        <v>60</v>
      </c>
      <c r="AF19" t="s">
        <v>60</v>
      </c>
      <c r="AG19" t="s">
        <v>61</v>
      </c>
      <c r="AH19" t="s">
        <v>60</v>
      </c>
    </row>
    <row r="20" spans="1:34" ht="12.75">
      <c r="A20" t="s">
        <v>17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>
        <v>1.2711881121</v>
      </c>
      <c r="O20">
        <v>1.0600339272</v>
      </c>
      <c r="P20">
        <v>1.5244032995</v>
      </c>
      <c r="Q20">
        <v>0.0438306796</v>
      </c>
      <c r="R20">
        <v>1.2767587352</v>
      </c>
      <c r="S20">
        <v>0.1165515933</v>
      </c>
      <c r="T20">
        <v>-0.1868</v>
      </c>
      <c r="U20">
        <v>-0.3685</v>
      </c>
      <c r="V20">
        <v>-0.0052</v>
      </c>
      <c r="W20">
        <v>0.829595266</v>
      </c>
      <c r="X20">
        <v>0.691793071</v>
      </c>
      <c r="Y20">
        <v>0.9948470637</v>
      </c>
      <c r="Z20" t="s">
        <v>60</v>
      </c>
      <c r="AA20" t="s">
        <v>60</v>
      </c>
      <c r="AB20" t="s">
        <v>60</v>
      </c>
      <c r="AC20" t="s">
        <v>60</v>
      </c>
      <c r="AD20" t="s">
        <v>60</v>
      </c>
      <c r="AE20" t="s">
        <v>60</v>
      </c>
      <c r="AF20" t="s">
        <v>60</v>
      </c>
      <c r="AG20" t="s">
        <v>61</v>
      </c>
      <c r="AH20" t="s">
        <v>60</v>
      </c>
    </row>
    <row r="21" spans="1:34" ht="12.75">
      <c r="A21" t="s">
        <v>20</v>
      </c>
      <c r="B21">
        <v>2.8516992045</v>
      </c>
      <c r="C21">
        <v>1.8501759775</v>
      </c>
      <c r="D21">
        <v>4.3953593884</v>
      </c>
      <c r="E21">
        <v>0.3678786268</v>
      </c>
      <c r="F21">
        <v>2.872437655</v>
      </c>
      <c r="G21">
        <v>0.6124057657</v>
      </c>
      <c r="H21">
        <v>0.1988</v>
      </c>
      <c r="I21">
        <v>-0.2339</v>
      </c>
      <c r="J21">
        <v>0.6314</v>
      </c>
      <c r="K21">
        <v>1.2198921907</v>
      </c>
      <c r="L21">
        <v>0.7914632872</v>
      </c>
      <c r="M21">
        <v>1.8802349788</v>
      </c>
      <c r="N21">
        <v>1.7517402875</v>
      </c>
      <c r="O21">
        <v>1.5154663979</v>
      </c>
      <c r="P21">
        <v>2.0248512532</v>
      </c>
      <c r="Q21">
        <v>0.0702124907</v>
      </c>
      <c r="R21">
        <v>1.7235652666</v>
      </c>
      <c r="S21">
        <v>0.1243876088</v>
      </c>
      <c r="T21">
        <v>0.1338</v>
      </c>
      <c r="U21">
        <v>-0.011</v>
      </c>
      <c r="V21">
        <v>0.2787</v>
      </c>
      <c r="W21">
        <v>1.143210384</v>
      </c>
      <c r="X21">
        <v>0.9890147158</v>
      </c>
      <c r="Y21">
        <v>1.3214464469</v>
      </c>
      <c r="Z21">
        <v>0.0320912496</v>
      </c>
      <c r="AA21">
        <v>-0.4824</v>
      </c>
      <c r="AB21">
        <v>-0.9236</v>
      </c>
      <c r="AC21">
        <v>-0.0413</v>
      </c>
      <c r="AD21" t="s">
        <v>60</v>
      </c>
      <c r="AE21" t="s">
        <v>60</v>
      </c>
      <c r="AF21" t="s">
        <v>97</v>
      </c>
      <c r="AG21" t="s">
        <v>60</v>
      </c>
      <c r="AH21" t="s">
        <v>60</v>
      </c>
    </row>
    <row r="22" spans="1:34" ht="12.75">
      <c r="A22" t="s">
        <v>19</v>
      </c>
      <c r="B22">
        <v>3.08737085</v>
      </c>
      <c r="C22">
        <v>2.0030845525</v>
      </c>
      <c r="D22">
        <v>4.7585903219</v>
      </c>
      <c r="E22">
        <v>0.2076008899</v>
      </c>
      <c r="F22">
        <v>3.0933633296</v>
      </c>
      <c r="G22">
        <v>0.6595072778</v>
      </c>
      <c r="H22">
        <v>0.2782</v>
      </c>
      <c r="I22">
        <v>-0.1545</v>
      </c>
      <c r="J22">
        <v>0.7108</v>
      </c>
      <c r="K22">
        <v>1.3207071713</v>
      </c>
      <c r="L22">
        <v>0.8568741048</v>
      </c>
      <c r="M22">
        <v>2.0356169274</v>
      </c>
      <c r="N22">
        <v>1.7897743777</v>
      </c>
      <c r="O22">
        <v>1.5714447365</v>
      </c>
      <c r="P22">
        <v>2.038437782</v>
      </c>
      <c r="Q22">
        <v>0.0192830341</v>
      </c>
      <c r="R22">
        <v>1.6938431262</v>
      </c>
      <c r="S22">
        <v>0.1091100274</v>
      </c>
      <c r="T22">
        <v>0.1553</v>
      </c>
      <c r="U22">
        <v>0.0252</v>
      </c>
      <c r="V22">
        <v>0.2854</v>
      </c>
      <c r="W22">
        <v>1.168031967</v>
      </c>
      <c r="X22">
        <v>1.0255469681</v>
      </c>
      <c r="Y22">
        <v>1.3303132069</v>
      </c>
      <c r="Z22">
        <v>0.0152648147</v>
      </c>
      <c r="AA22">
        <v>-0.5403</v>
      </c>
      <c r="AB22">
        <v>-0.9769</v>
      </c>
      <c r="AC22">
        <v>-0.1038</v>
      </c>
      <c r="AD22" t="s">
        <v>60</v>
      </c>
      <c r="AE22" t="s">
        <v>60</v>
      </c>
      <c r="AF22" t="s">
        <v>97</v>
      </c>
      <c r="AG22" t="s">
        <v>60</v>
      </c>
      <c r="AH22" t="s">
        <v>60</v>
      </c>
    </row>
    <row r="23" spans="1:34" ht="12.75">
      <c r="A23" t="s">
        <v>21</v>
      </c>
      <c r="B23">
        <v>3.261447635</v>
      </c>
      <c r="C23">
        <v>1.7372674223</v>
      </c>
      <c r="D23">
        <v>6.1228573902</v>
      </c>
      <c r="E23">
        <v>0.3000748456</v>
      </c>
      <c r="F23">
        <v>2.7677830058</v>
      </c>
      <c r="G23">
        <v>0.8752498367</v>
      </c>
      <c r="H23">
        <v>0.333</v>
      </c>
      <c r="I23">
        <v>-0.2968</v>
      </c>
      <c r="J23">
        <v>0.9629</v>
      </c>
      <c r="K23">
        <v>1.3951732687</v>
      </c>
      <c r="L23">
        <v>0.7431635701</v>
      </c>
      <c r="M23">
        <v>2.6192194126</v>
      </c>
      <c r="N23">
        <v>1.9210458827</v>
      </c>
      <c r="O23">
        <v>1.609824816</v>
      </c>
      <c r="P23">
        <v>2.2924340878</v>
      </c>
      <c r="Q23">
        <v>0.0121662272</v>
      </c>
      <c r="R23">
        <v>1.7887827826</v>
      </c>
      <c r="S23">
        <v>0.1587288046</v>
      </c>
      <c r="T23">
        <v>0.2261</v>
      </c>
      <c r="U23">
        <v>0.0494</v>
      </c>
      <c r="V23">
        <v>0.4028</v>
      </c>
      <c r="W23">
        <v>1.2537016001</v>
      </c>
      <c r="X23">
        <v>1.0505943485</v>
      </c>
      <c r="Y23">
        <v>1.4960747735</v>
      </c>
      <c r="Z23">
        <v>0.1103492621</v>
      </c>
      <c r="AA23">
        <v>-0.5244</v>
      </c>
      <c r="AB23">
        <v>-1.1682</v>
      </c>
      <c r="AC23">
        <v>0.1193</v>
      </c>
      <c r="AD23" t="s">
        <v>60</v>
      </c>
      <c r="AE23" t="s">
        <v>60</v>
      </c>
      <c r="AF23" t="s">
        <v>60</v>
      </c>
      <c r="AG23" t="s">
        <v>60</v>
      </c>
      <c r="AH23" t="s">
        <v>60</v>
      </c>
    </row>
    <row r="24" spans="1:34" ht="12.75">
      <c r="A24" t="s">
        <v>27</v>
      </c>
      <c r="B24" t="s">
        <v>60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N24">
        <v>1.5119533954</v>
      </c>
      <c r="O24">
        <v>1.3107514935</v>
      </c>
      <c r="P24">
        <v>1.7440400268</v>
      </c>
      <c r="Q24">
        <v>0.854436335</v>
      </c>
      <c r="R24">
        <v>1.4609850581</v>
      </c>
      <c r="S24">
        <v>0.103827687</v>
      </c>
      <c r="T24">
        <v>-0.0134</v>
      </c>
      <c r="U24">
        <v>-0.1562</v>
      </c>
      <c r="V24">
        <v>0.1294</v>
      </c>
      <c r="W24">
        <v>0.9867220809</v>
      </c>
      <c r="X24">
        <v>0.8554148859</v>
      </c>
      <c r="Y24">
        <v>1.1381850854</v>
      </c>
      <c r="Z24" t="s">
        <v>60</v>
      </c>
      <c r="AA24" t="s">
        <v>60</v>
      </c>
      <c r="AB24" t="s">
        <v>60</v>
      </c>
      <c r="AC24" t="s">
        <v>60</v>
      </c>
      <c r="AD24" t="s">
        <v>60</v>
      </c>
      <c r="AE24" t="s">
        <v>60</v>
      </c>
      <c r="AF24" t="s">
        <v>60</v>
      </c>
      <c r="AG24" t="s">
        <v>61</v>
      </c>
      <c r="AH24" t="s">
        <v>60</v>
      </c>
    </row>
    <row r="25" spans="1:34" ht="12.75">
      <c r="A25" t="s">
        <v>22</v>
      </c>
      <c r="B25">
        <v>1.8138943859</v>
      </c>
      <c r="C25">
        <v>1.0188684279</v>
      </c>
      <c r="D25">
        <v>3.2292813803</v>
      </c>
      <c r="E25">
        <v>0.3886786864</v>
      </c>
      <c r="F25">
        <v>1.5921454159</v>
      </c>
      <c r="G25">
        <v>0.4596127922</v>
      </c>
      <c r="H25">
        <v>-0.2537</v>
      </c>
      <c r="I25">
        <v>-0.8305</v>
      </c>
      <c r="J25">
        <v>0.3231</v>
      </c>
      <c r="K25">
        <v>0.7759428458</v>
      </c>
      <c r="L25">
        <v>0.4358487868</v>
      </c>
      <c r="M25">
        <v>1.3814132751</v>
      </c>
      <c r="N25">
        <v>1.5505592337</v>
      </c>
      <c r="O25">
        <v>1.3872665801</v>
      </c>
      <c r="P25">
        <v>1.7330727717</v>
      </c>
      <c r="Q25">
        <v>0.8347230593</v>
      </c>
      <c r="R25">
        <v>1.5319644148</v>
      </c>
      <c r="S25">
        <v>0.0834514192</v>
      </c>
      <c r="T25">
        <v>0.0118</v>
      </c>
      <c r="U25">
        <v>-0.0994</v>
      </c>
      <c r="V25">
        <v>0.1231</v>
      </c>
      <c r="W25">
        <v>1.0119167947</v>
      </c>
      <c r="X25">
        <v>0.9053497091</v>
      </c>
      <c r="Y25">
        <v>1.1310277003</v>
      </c>
      <c r="Z25">
        <v>0.60493708</v>
      </c>
      <c r="AA25">
        <v>-0.152</v>
      </c>
      <c r="AB25">
        <v>-0.7278</v>
      </c>
      <c r="AC25">
        <v>0.4238</v>
      </c>
      <c r="AD25" t="s">
        <v>60</v>
      </c>
      <c r="AE25" t="s">
        <v>60</v>
      </c>
      <c r="AF25" t="s">
        <v>60</v>
      </c>
      <c r="AG25" t="s">
        <v>60</v>
      </c>
      <c r="AH25" t="s">
        <v>60</v>
      </c>
    </row>
    <row r="26" spans="1:34" ht="12.75">
      <c r="A26" t="s">
        <v>23</v>
      </c>
      <c r="B26">
        <v>1.9216020516</v>
      </c>
      <c r="C26">
        <v>0.908402401</v>
      </c>
      <c r="D26">
        <v>4.0648884686</v>
      </c>
      <c r="E26">
        <v>0.6081508276</v>
      </c>
      <c r="F26">
        <v>1.7085672443</v>
      </c>
      <c r="G26">
        <v>0.6457777181</v>
      </c>
      <c r="H26">
        <v>-0.196</v>
      </c>
      <c r="I26">
        <v>-0.9452</v>
      </c>
      <c r="J26">
        <v>0.5532</v>
      </c>
      <c r="K26">
        <v>0.8220177404</v>
      </c>
      <c r="L26">
        <v>0.3885939279</v>
      </c>
      <c r="M26">
        <v>1.7388670205</v>
      </c>
      <c r="N26">
        <v>1.6983681278</v>
      </c>
      <c r="O26">
        <v>1.4888743848</v>
      </c>
      <c r="P26">
        <v>1.9373389233</v>
      </c>
      <c r="Q26">
        <v>0.125534579</v>
      </c>
      <c r="R26">
        <v>1.6646478384</v>
      </c>
      <c r="S26">
        <v>0.1085896517</v>
      </c>
      <c r="T26">
        <v>0.1029</v>
      </c>
      <c r="U26">
        <v>-0.0287</v>
      </c>
      <c r="V26">
        <v>0.2345</v>
      </c>
      <c r="W26">
        <v>1.1083789609</v>
      </c>
      <c r="X26">
        <v>0.9716603936</v>
      </c>
      <c r="Y26">
        <v>1.2643346678</v>
      </c>
      <c r="Z26">
        <v>0.75714781</v>
      </c>
      <c r="AA26">
        <v>-0.1186</v>
      </c>
      <c r="AB26">
        <v>-0.8704</v>
      </c>
      <c r="AC26">
        <v>0.6332</v>
      </c>
      <c r="AD26" t="s">
        <v>60</v>
      </c>
      <c r="AE26" t="s">
        <v>60</v>
      </c>
      <c r="AF26" t="s">
        <v>60</v>
      </c>
      <c r="AG26" t="s">
        <v>60</v>
      </c>
      <c r="AH26" t="s">
        <v>60</v>
      </c>
    </row>
    <row r="27" spans="1:34" ht="12.75">
      <c r="A27" t="s">
        <v>16</v>
      </c>
      <c r="B27">
        <v>2.1466244498</v>
      </c>
      <c r="C27">
        <v>1.1063146834</v>
      </c>
      <c r="D27">
        <v>4.1651770491</v>
      </c>
      <c r="E27">
        <v>0.8009742117</v>
      </c>
      <c r="F27">
        <v>2.1281626862</v>
      </c>
      <c r="G27">
        <v>0.7093875621</v>
      </c>
      <c r="H27">
        <v>-0.0853</v>
      </c>
      <c r="I27">
        <v>-0.7481</v>
      </c>
      <c r="J27">
        <v>0.5776</v>
      </c>
      <c r="K27">
        <v>0.9182772147</v>
      </c>
      <c r="L27">
        <v>0.47325631</v>
      </c>
      <c r="M27">
        <v>1.7817681988</v>
      </c>
      <c r="N27">
        <v>1.5796323731</v>
      </c>
      <c r="O27">
        <v>1.3913154328</v>
      </c>
      <c r="P27">
        <v>1.7934383356</v>
      </c>
      <c r="Q27">
        <v>0.6385537936</v>
      </c>
      <c r="R27">
        <v>1.7007485972</v>
      </c>
      <c r="S27">
        <v>0.106714458</v>
      </c>
      <c r="T27">
        <v>0.0304</v>
      </c>
      <c r="U27">
        <v>-0.0965</v>
      </c>
      <c r="V27">
        <v>0.1574</v>
      </c>
      <c r="W27">
        <v>1.030890335</v>
      </c>
      <c r="X27">
        <v>0.9079920475</v>
      </c>
      <c r="Y27">
        <v>1.1704231175</v>
      </c>
      <c r="Z27">
        <v>0.3735635105</v>
      </c>
      <c r="AA27">
        <v>-0.3018</v>
      </c>
      <c r="AB27">
        <v>-0.9666</v>
      </c>
      <c r="AC27">
        <v>0.363</v>
      </c>
      <c r="AD27" t="s">
        <v>60</v>
      </c>
      <c r="AE27" t="s">
        <v>60</v>
      </c>
      <c r="AF27" t="s">
        <v>60</v>
      </c>
      <c r="AG27" t="s">
        <v>60</v>
      </c>
      <c r="AH27" t="s">
        <v>60</v>
      </c>
    </row>
    <row r="28" spans="1:34" ht="12.75">
      <c r="A28" t="s">
        <v>24</v>
      </c>
      <c r="B28">
        <v>3.4653994873</v>
      </c>
      <c r="C28">
        <v>1.8990328006</v>
      </c>
      <c r="D28">
        <v>6.3237420662</v>
      </c>
      <c r="E28">
        <v>0.1995581389</v>
      </c>
      <c r="F28">
        <v>3.1214528944</v>
      </c>
      <c r="G28">
        <v>0.9411534592</v>
      </c>
      <c r="H28">
        <v>0.3937</v>
      </c>
      <c r="I28">
        <v>-0.2078</v>
      </c>
      <c r="J28">
        <v>0.9952</v>
      </c>
      <c r="K28">
        <v>1.4824192417</v>
      </c>
      <c r="L28">
        <v>0.8123631271</v>
      </c>
      <c r="M28">
        <v>2.7051533172</v>
      </c>
      <c r="N28">
        <v>1.6162927362</v>
      </c>
      <c r="O28">
        <v>1.3036989296</v>
      </c>
      <c r="P28">
        <v>2.0038385779</v>
      </c>
      <c r="Q28">
        <v>0.6265078805</v>
      </c>
      <c r="R28">
        <v>1.3819565253</v>
      </c>
      <c r="S28">
        <v>0.1498942309</v>
      </c>
      <c r="T28">
        <v>0.0534</v>
      </c>
      <c r="U28">
        <v>-0.1616</v>
      </c>
      <c r="V28">
        <v>0.2683</v>
      </c>
      <c r="W28">
        <v>1.0548154043</v>
      </c>
      <c r="X28">
        <v>0.8508122834</v>
      </c>
      <c r="Y28">
        <v>1.307733279</v>
      </c>
      <c r="Z28">
        <v>0.0180324112</v>
      </c>
      <c r="AA28">
        <v>-0.7578</v>
      </c>
      <c r="AB28">
        <v>-1.3859</v>
      </c>
      <c r="AC28">
        <v>-0.1298</v>
      </c>
      <c r="AD28" t="s">
        <v>60</v>
      </c>
      <c r="AE28" t="s">
        <v>60</v>
      </c>
      <c r="AF28" t="s">
        <v>97</v>
      </c>
      <c r="AG28" t="s">
        <v>60</v>
      </c>
      <c r="AH28" t="s">
        <v>60</v>
      </c>
    </row>
    <row r="29" spans="1:34" ht="12.75">
      <c r="A29" t="s">
        <v>26</v>
      </c>
      <c r="B29">
        <v>2.5593406832</v>
      </c>
      <c r="C29">
        <v>1.4025095569</v>
      </c>
      <c r="D29">
        <v>4.6703601416</v>
      </c>
      <c r="E29">
        <v>0.7678305489</v>
      </c>
      <c r="F29">
        <v>2.2222222222</v>
      </c>
      <c r="G29">
        <v>0.6700252102</v>
      </c>
      <c r="H29">
        <v>0.0906</v>
      </c>
      <c r="I29">
        <v>-0.5109</v>
      </c>
      <c r="J29">
        <v>0.6921</v>
      </c>
      <c r="K29">
        <v>1.0948278514</v>
      </c>
      <c r="L29">
        <v>0.5999617537</v>
      </c>
      <c r="M29">
        <v>1.997874059</v>
      </c>
      <c r="N29">
        <v>1.261612054</v>
      </c>
      <c r="O29">
        <v>1.0800961068</v>
      </c>
      <c r="P29">
        <v>1.4736327302</v>
      </c>
      <c r="Q29">
        <v>0.0141857757</v>
      </c>
      <c r="R29">
        <v>1.1373913997</v>
      </c>
      <c r="S29">
        <v>0.0882786933</v>
      </c>
      <c r="T29">
        <v>-0.1944</v>
      </c>
      <c r="U29">
        <v>-0.3497</v>
      </c>
      <c r="V29">
        <v>-0.039</v>
      </c>
      <c r="W29">
        <v>0.8233457956</v>
      </c>
      <c r="X29">
        <v>0.7048859319</v>
      </c>
      <c r="Y29">
        <v>0.9617134751</v>
      </c>
      <c r="Z29">
        <v>0.0240597186</v>
      </c>
      <c r="AA29">
        <v>-0.7025</v>
      </c>
      <c r="AB29">
        <v>-1.3127</v>
      </c>
      <c r="AC29">
        <v>-0.0922</v>
      </c>
      <c r="AD29" t="s">
        <v>60</v>
      </c>
      <c r="AE29" t="s">
        <v>60</v>
      </c>
      <c r="AF29" t="s">
        <v>97</v>
      </c>
      <c r="AG29" t="s">
        <v>60</v>
      </c>
      <c r="AH29" t="s">
        <v>60</v>
      </c>
    </row>
    <row r="30" spans="1:34" ht="12.75">
      <c r="A30" t="s">
        <v>25</v>
      </c>
      <c r="B30">
        <v>2.1650923643</v>
      </c>
      <c r="C30">
        <v>1.1864636296</v>
      </c>
      <c r="D30">
        <v>3.950921738</v>
      </c>
      <c r="E30">
        <v>0.8026680595</v>
      </c>
      <c r="F30">
        <v>1.9093907308</v>
      </c>
      <c r="G30">
        <v>0.5757029666</v>
      </c>
      <c r="H30">
        <v>-0.0767</v>
      </c>
      <c r="I30">
        <v>-0.6782</v>
      </c>
      <c r="J30">
        <v>0.5248</v>
      </c>
      <c r="K30">
        <v>0.9261773693</v>
      </c>
      <c r="L30">
        <v>0.50754221</v>
      </c>
      <c r="M30">
        <v>1.69011464</v>
      </c>
      <c r="N30">
        <v>1.6287289275</v>
      </c>
      <c r="O30">
        <v>1.3620692901</v>
      </c>
      <c r="P30">
        <v>1.9475939575</v>
      </c>
      <c r="Q30">
        <v>0.5034810889</v>
      </c>
      <c r="R30">
        <v>1.5163743977</v>
      </c>
      <c r="S30">
        <v>0.1361744408</v>
      </c>
      <c r="T30">
        <v>0.061</v>
      </c>
      <c r="U30">
        <v>-0.1178</v>
      </c>
      <c r="V30">
        <v>0.2398</v>
      </c>
      <c r="W30">
        <v>1.0629314379</v>
      </c>
      <c r="X30">
        <v>0.8889056028</v>
      </c>
      <c r="Y30">
        <v>1.2710272476</v>
      </c>
      <c r="Z30">
        <v>0.373871479</v>
      </c>
      <c r="AA30">
        <v>-0.2798</v>
      </c>
      <c r="AB30">
        <v>-0.8964</v>
      </c>
      <c r="AC30">
        <v>0.3369</v>
      </c>
      <c r="AD30" t="s">
        <v>60</v>
      </c>
      <c r="AE30" t="s">
        <v>60</v>
      </c>
      <c r="AF30" t="s">
        <v>60</v>
      </c>
      <c r="AG30" t="s">
        <v>60</v>
      </c>
      <c r="AH30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156</v>
      </c>
    </row>
    <row r="3" spans="1:17" ht="12.75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111</v>
      </c>
      <c r="N3" t="s">
        <v>112</v>
      </c>
      <c r="O3" t="s">
        <v>113</v>
      </c>
      <c r="P3" t="s">
        <v>114</v>
      </c>
      <c r="Q3" t="s">
        <v>115</v>
      </c>
    </row>
    <row r="4" spans="1:17" ht="12.75">
      <c r="A4" t="s">
        <v>116</v>
      </c>
      <c r="B4">
        <v>49</v>
      </c>
      <c r="C4">
        <v>20625</v>
      </c>
      <c r="D4">
        <v>2.3153066891</v>
      </c>
      <c r="E4">
        <v>1.6508041766</v>
      </c>
      <c r="F4">
        <v>3.2472931319</v>
      </c>
      <c r="G4">
        <v>0.947894992</v>
      </c>
      <c r="H4">
        <v>2.3757575758</v>
      </c>
      <c r="I4">
        <v>0.3393939394</v>
      </c>
      <c r="J4">
        <v>-0.0113</v>
      </c>
      <c r="K4">
        <v>-0.3496</v>
      </c>
      <c r="L4">
        <v>0.327</v>
      </c>
      <c r="M4">
        <v>0.9887842264</v>
      </c>
      <c r="N4">
        <v>0.7049990994</v>
      </c>
      <c r="O4">
        <v>1.386802121</v>
      </c>
      <c r="P4" t="s">
        <v>60</v>
      </c>
      <c r="Q4" t="s">
        <v>60</v>
      </c>
    </row>
    <row r="5" spans="1:17" ht="12.75">
      <c r="A5" t="s">
        <v>117</v>
      </c>
      <c r="B5">
        <v>42</v>
      </c>
      <c r="C5">
        <v>17700</v>
      </c>
      <c r="D5">
        <v>2.2539620088</v>
      </c>
      <c r="E5">
        <v>1.5772291866</v>
      </c>
      <c r="F5">
        <v>3.2210567623</v>
      </c>
      <c r="G5">
        <v>0.8341865699</v>
      </c>
      <c r="H5">
        <v>2.3728813559</v>
      </c>
      <c r="I5">
        <v>0.3661435423</v>
      </c>
      <c r="J5">
        <v>-0.0381</v>
      </c>
      <c r="K5">
        <v>-0.3952</v>
      </c>
      <c r="L5">
        <v>0.3189</v>
      </c>
      <c r="M5">
        <v>0.9625861194</v>
      </c>
      <c r="N5">
        <v>0.673577867</v>
      </c>
      <c r="O5">
        <v>1.375597511</v>
      </c>
      <c r="P5" t="s">
        <v>60</v>
      </c>
      <c r="Q5" t="s">
        <v>60</v>
      </c>
    </row>
    <row r="6" spans="1:17" ht="12.75">
      <c r="A6" t="s">
        <v>118</v>
      </c>
      <c r="B6">
        <v>12</v>
      </c>
      <c r="C6">
        <v>7961</v>
      </c>
      <c r="D6">
        <v>1.374891532</v>
      </c>
      <c r="E6">
        <v>0.7566163739</v>
      </c>
      <c r="F6">
        <v>2.4983952104</v>
      </c>
      <c r="G6">
        <v>0.0805970896</v>
      </c>
      <c r="H6">
        <v>1.5073483231</v>
      </c>
      <c r="I6">
        <v>0.43513398</v>
      </c>
      <c r="J6">
        <v>-0.5324</v>
      </c>
      <c r="K6">
        <v>-1.1297</v>
      </c>
      <c r="L6">
        <v>0.0648</v>
      </c>
      <c r="M6">
        <v>0.5871667309</v>
      </c>
      <c r="N6">
        <v>0.3231236447</v>
      </c>
      <c r="O6">
        <v>1.0669747498</v>
      </c>
      <c r="P6" t="s">
        <v>60</v>
      </c>
      <c r="Q6" t="s">
        <v>60</v>
      </c>
    </row>
    <row r="7" spans="1:17" ht="12.75">
      <c r="A7" t="s">
        <v>119</v>
      </c>
      <c r="B7">
        <v>125</v>
      </c>
      <c r="C7">
        <v>56276</v>
      </c>
      <c r="D7">
        <v>2.3647207974</v>
      </c>
      <c r="E7">
        <v>1.8320037351</v>
      </c>
      <c r="F7">
        <v>3.0523433673</v>
      </c>
      <c r="G7">
        <v>0.9397792965</v>
      </c>
      <c r="H7">
        <v>2.2211955363</v>
      </c>
      <c r="I7">
        <v>0.1986697684</v>
      </c>
      <c r="J7">
        <v>0.0098</v>
      </c>
      <c r="K7">
        <v>-0.2454</v>
      </c>
      <c r="L7">
        <v>0.2651</v>
      </c>
      <c r="M7">
        <v>1.009887215</v>
      </c>
      <c r="N7">
        <v>0.7823829147</v>
      </c>
      <c r="O7">
        <v>1.3035460871</v>
      </c>
      <c r="P7" t="s">
        <v>60</v>
      </c>
      <c r="Q7" t="s">
        <v>60</v>
      </c>
    </row>
    <row r="8" spans="1:17" ht="12.75">
      <c r="A8" t="s">
        <v>120</v>
      </c>
      <c r="B8">
        <v>33</v>
      </c>
      <c r="C8">
        <v>15807</v>
      </c>
      <c r="D8">
        <v>2.1104650959</v>
      </c>
      <c r="E8">
        <v>1.4294770426</v>
      </c>
      <c r="F8">
        <v>3.1158688025</v>
      </c>
      <c r="G8">
        <v>0.6011439174</v>
      </c>
      <c r="H8">
        <v>2.0876826722</v>
      </c>
      <c r="I8">
        <v>0.363418906</v>
      </c>
      <c r="J8">
        <v>-0.1039</v>
      </c>
      <c r="K8">
        <v>-0.4935</v>
      </c>
      <c r="L8">
        <v>0.2857</v>
      </c>
      <c r="M8">
        <v>0.9013037482</v>
      </c>
      <c r="N8">
        <v>0.6104782396</v>
      </c>
      <c r="O8">
        <v>1.3306755161</v>
      </c>
      <c r="P8" t="s">
        <v>60</v>
      </c>
      <c r="Q8" t="s">
        <v>60</v>
      </c>
    </row>
    <row r="9" spans="1:17" ht="12.75">
      <c r="A9" t="s">
        <v>121</v>
      </c>
      <c r="B9">
        <v>35</v>
      </c>
      <c r="C9">
        <v>10862</v>
      </c>
      <c r="D9">
        <v>3.423356434</v>
      </c>
      <c r="E9">
        <v>2.3350679442</v>
      </c>
      <c r="F9">
        <v>5.0188557911</v>
      </c>
      <c r="G9">
        <v>0.0516883339</v>
      </c>
      <c r="H9">
        <v>3.2222426809</v>
      </c>
      <c r="I9">
        <v>0.5446584223</v>
      </c>
      <c r="J9">
        <v>0.3798</v>
      </c>
      <c r="K9">
        <v>-0.0028</v>
      </c>
      <c r="L9">
        <v>0.7624</v>
      </c>
      <c r="M9">
        <v>1.4619924259</v>
      </c>
      <c r="N9">
        <v>0.9972235478</v>
      </c>
      <c r="O9">
        <v>2.1433728257</v>
      </c>
      <c r="P9" t="s">
        <v>60</v>
      </c>
      <c r="Q9" t="s">
        <v>60</v>
      </c>
    </row>
    <row r="10" spans="1:17" ht="12.75">
      <c r="A10" t="s">
        <v>122</v>
      </c>
      <c r="B10">
        <v>10</v>
      </c>
      <c r="C10">
        <v>6140</v>
      </c>
      <c r="D10">
        <v>1.990456468</v>
      </c>
      <c r="E10">
        <v>1.0404813945</v>
      </c>
      <c r="F10">
        <v>3.8077729903</v>
      </c>
      <c r="G10">
        <v>0.6235263847</v>
      </c>
      <c r="H10">
        <v>1.6286644951</v>
      </c>
      <c r="I10">
        <v>0.5150289349</v>
      </c>
      <c r="J10">
        <v>-0.1625</v>
      </c>
      <c r="K10">
        <v>-0.8111</v>
      </c>
      <c r="L10">
        <v>0.4862</v>
      </c>
      <c r="M10">
        <v>0.8500523788</v>
      </c>
      <c r="N10">
        <v>0.4443521869</v>
      </c>
      <c r="O10">
        <v>1.6261629132</v>
      </c>
      <c r="P10" t="s">
        <v>60</v>
      </c>
      <c r="Q10" t="s">
        <v>60</v>
      </c>
    </row>
    <row r="11" spans="1:17" ht="12.75">
      <c r="A11" t="s">
        <v>15</v>
      </c>
      <c r="B11">
        <v>306</v>
      </c>
      <c r="C11">
        <v>135371</v>
      </c>
      <c r="D11">
        <v>2.3415691992</v>
      </c>
      <c r="E11" t="s">
        <v>60</v>
      </c>
      <c r="F11" t="s">
        <v>60</v>
      </c>
      <c r="G11" t="s">
        <v>60</v>
      </c>
      <c r="H11">
        <v>2.2604546025</v>
      </c>
      <c r="I11">
        <v>0.1292215887</v>
      </c>
      <c r="J11" t="s">
        <v>60</v>
      </c>
      <c r="K11" t="s">
        <v>60</v>
      </c>
      <c r="L11" t="s">
        <v>60</v>
      </c>
      <c r="M11" t="s">
        <v>60</v>
      </c>
      <c r="N11" t="s">
        <v>60</v>
      </c>
      <c r="O11" t="s">
        <v>60</v>
      </c>
      <c r="P11" t="s">
        <v>60</v>
      </c>
      <c r="Q11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2008-04-11T22:09:44Z</cp:lastPrinted>
  <dcterms:created xsi:type="dcterms:W3CDTF">2006-01-23T20:42:54Z</dcterms:created>
  <dcterms:modified xsi:type="dcterms:W3CDTF">2010-05-10T19:07:32Z</dcterms:modified>
  <cp:category/>
  <cp:version/>
  <cp:contentType/>
  <cp:contentStatus/>
</cp:coreProperties>
</file>