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<sst xmlns="http://schemas.openxmlformats.org/spreadsheetml/2006/main" count="450" uniqueCount="164">
  <si>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</si>
  <si>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</si>
  <si>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</si>
  <si>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</si>
  <si>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</si>
  <si>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</si>
  <si>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</si>
  <si>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</si>
  <si>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</si>
  <si>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</si>
  <si>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</si>
  <si>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</si>
  <si>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</si>
  <si>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</si>
  <si>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</si>
  <si>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</si>
  <si>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</si>
  <si>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</si>
  <si>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</si>
  <si>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</si>
  <si>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</si>
  <si>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</si>
  <si>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</si>
  <si>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</si>
  <si>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</si>
  <si>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</si>
  <si>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</si>
  <si>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</si>
  <si>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</si>
  <si>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</si>
  <si>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</si>
  <si>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</si>
  <si>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</si>
  <si>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</si>
  <si>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</si>
  <si>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</si>
  <si>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</si>
  <si>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</si>
  <si>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</si>
  <si>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</si>
  <si>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</si>
  <si>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</si>
  <si>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</si>
  <si>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</si>
  <si>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</si>
  <si>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</si>
  <si>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</si>
  <si>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</si>
  <si>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</si>
  <si>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</si>
  <si>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</si>
  <si>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</si>
  <si>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</si>
  <si>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</si>
  <si>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</si>
  <si>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</si>
  <si>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</si>
  <si>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</si>
  <si>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</si>
  <si>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</si>
  <si>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</si>
  <si>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</si>
  <si>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</si>
  <si>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</si>
  <si>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</si>
  <si>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</si>
  <si>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</si>
  <si>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</si>
  <si>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</si>
  <si>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</si>
  <si>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</si>
  <si>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</si>
  <si>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</si>
  <si>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</si>
  <si>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</si>
  <si>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</si>
  <si>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</si>
  <si>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</si>
  <si>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</si>
  <si>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</si>
  <si>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</si>
  <si>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</si>
  <si>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</si>
  <si>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</si>
  <si>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</si>
  <si>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</si>
  <si>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</si>
  <si>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</si>
  <si>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</si>
  <si>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</si>
  <si>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</si>
  <si>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</si>
  <si>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</si>
  <si>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</si>
  <si>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</si>
  <si>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</si>
  <si>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</si>
  <si>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</si>
  <si>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</si>
  <si>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</si>
  <si>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</si>
  <si>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</si>
  <si>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</si>
  <si>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</si>
  <si>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</si>
  <si>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</si>
  <si>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</si>
  <si>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</si>
  <si>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</si>
  <si>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</si>
  <si>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</si>
  <si>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</si>
  <si>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</si>
  <si>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</si>
  <si>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</si>
  <si>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</si>
  <si>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</si>
  <si>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</si>
  <si>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</si>
  <si>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</si>
  <si>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</si>
  <si>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</si>
  <si>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</si>
  <si>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</si>
  <si>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</si>
  <si>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</si>
  <si>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</si>
  <si>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</si>
  <si>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</si>
  <si>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</si>
  <si>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</si>
  <si>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</si>
  <si>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</si>
  <si>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</si>
  <si>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</si>
  <si>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</si>
  <si>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</si>
  <si>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</si>
  <si>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</si>
  <si>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</si>
  <si>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</si>
  <si>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</si>
  <si>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</si>
  <si>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</si>
  <si>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</si>
  <si>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</si>
  <si>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</si>
  <si>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</si>
  <si>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</si>
  <si>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</si>
  <si>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</si>
  <si>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</si>
  <si>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</si>
  <si>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</si>
  <si>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Knee Replacement Surgery Rates by Metis Region, 2002/03-2006/07, per 1000 Metis age 40+</t>
  </si>
  <si>
    <t>Crude and Adjusted Knee Replacement Surgery Rates by RHA, 2002/03-2006/07, per 1000 age 40+</t>
  </si>
  <si>
    <t xml:space="preserve">Knee Replacement Surgery </t>
  </si>
  <si>
    <t>Knee Replacement Surgery, 2002/03-2006/07</t>
  </si>
  <si>
    <t>Crude Rate</t>
  </si>
  <si>
    <t>Knee Replace Surg, 2002/03-2006/07</t>
  </si>
  <si>
    <t>N=428</t>
  </si>
  <si>
    <t>N=7,402</t>
  </si>
  <si>
    <t>Source: MCHP/MMF, 2010</t>
  </si>
  <si>
    <t xml:space="preserve">Appendix Table 2.45: Knee Replacement Surgery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</si>
</sst>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33" borderId="27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0" fontId="9" fillId="0" borderId="29" xfId="0" applyFont="1" applyBorder="1" applyAlignment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30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45"/>
          <c:w val="0.91775"/>
          <c:h val="0.7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(d)</c:v>
                </c:pt>
                <c:pt idx="2">
                  <c:v>Assiniboine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3.5292119571</c:v>
                </c:pt>
                <c:pt idx="1">
                  <c:v>3.5292119571</c:v>
                </c:pt>
                <c:pt idx="2">
                  <c:v>3.5292119571</c:v>
                </c:pt>
                <c:pt idx="3">
                  <c:v>3.5292119571</c:v>
                </c:pt>
                <c:pt idx="4">
                  <c:v>3.5292119571</c:v>
                </c:pt>
                <c:pt idx="5">
                  <c:v>3.5292119571</c:v>
                </c:pt>
                <c:pt idx="6">
                  <c:v>3.5292119571</c:v>
                </c:pt>
                <c:pt idx="7">
                  <c:v>3.5292119571</c:v>
                </c:pt>
                <c:pt idx="8">
                  <c:v>3.5292119571</c:v>
                </c:pt>
                <c:pt idx="9">
                  <c:v>3.5292119571</c:v>
                </c:pt>
                <c:pt idx="10">
                  <c:v>3.5292119571</c:v>
                </c:pt>
                <c:pt idx="12">
                  <c:v>3.5292119571</c:v>
                </c:pt>
                <c:pt idx="13">
                  <c:v>3.5292119571</c:v>
                </c:pt>
                <c:pt idx="14">
                  <c:v>3.5292119571</c:v>
                </c:pt>
                <c:pt idx="15">
                  <c:v>3.5292119571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(d)</c:v>
                </c:pt>
                <c:pt idx="2">
                  <c:v>Assiniboine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2.4806495542</c:v>
                </c:pt>
                <c:pt idx="1">
                  <c:v>4.4176128312</c:v>
                </c:pt>
                <c:pt idx="2">
                  <c:v>2.7842668287</c:v>
                </c:pt>
                <c:pt idx="3">
                  <c:v>0</c:v>
                </c:pt>
                <c:pt idx="4">
                  <c:v>3.6159959717</c:v>
                </c:pt>
                <c:pt idx="5">
                  <c:v>3.6271732784</c:v>
                </c:pt>
                <c:pt idx="6">
                  <c:v>3.8227471526</c:v>
                </c:pt>
                <c:pt idx="7">
                  <c:v>3.2880250558</c:v>
                </c:pt>
                <c:pt idx="8">
                  <c:v>0</c:v>
                </c:pt>
                <c:pt idx="9">
                  <c:v>2.9424822776</c:v>
                </c:pt>
                <c:pt idx="10">
                  <c:v>4.9529591024</c:v>
                </c:pt>
                <c:pt idx="12">
                  <c:v>3.2113637504</c:v>
                </c:pt>
                <c:pt idx="13">
                  <c:v>3.5011659498</c:v>
                </c:pt>
                <c:pt idx="14">
                  <c:v>3.6963032275</c:v>
                </c:pt>
                <c:pt idx="15">
                  <c:v>3.5292119571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(d)</c:v>
                </c:pt>
                <c:pt idx="2">
                  <c:v>Assiniboine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3.1451646532</c:v>
                </c:pt>
                <c:pt idx="1">
                  <c:v>2.714462928</c:v>
                </c:pt>
                <c:pt idx="2">
                  <c:v>2.7420897156</c:v>
                </c:pt>
                <c:pt idx="3">
                  <c:v>2.8634908419</c:v>
                </c:pt>
                <c:pt idx="4">
                  <c:v>2.8858845014</c:v>
                </c:pt>
                <c:pt idx="5">
                  <c:v>3.3392985859</c:v>
                </c:pt>
                <c:pt idx="6">
                  <c:v>3.0916710259</c:v>
                </c:pt>
                <c:pt idx="7">
                  <c:v>2.6837529756</c:v>
                </c:pt>
                <c:pt idx="8">
                  <c:v>7.0189554155</c:v>
                </c:pt>
                <c:pt idx="9">
                  <c:v>3.1851749306</c:v>
                </c:pt>
                <c:pt idx="10">
                  <c:v>3.6261130848</c:v>
                </c:pt>
                <c:pt idx="12">
                  <c:v>2.8293508289</c:v>
                </c:pt>
                <c:pt idx="13">
                  <c:v>3.0359130654</c:v>
                </c:pt>
                <c:pt idx="14">
                  <c:v>3.4383817774</c:v>
                </c:pt>
                <c:pt idx="15">
                  <c:v>2.9045014672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(d)</c:v>
                </c:pt>
                <c:pt idx="2">
                  <c:v>Assiniboine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2.9045014672</c:v>
                </c:pt>
                <c:pt idx="1">
                  <c:v>2.9045014672</c:v>
                </c:pt>
                <c:pt idx="2">
                  <c:v>2.9045014672</c:v>
                </c:pt>
                <c:pt idx="3">
                  <c:v>2.9045014672</c:v>
                </c:pt>
                <c:pt idx="4">
                  <c:v>2.9045014672</c:v>
                </c:pt>
                <c:pt idx="5">
                  <c:v>2.9045014672</c:v>
                </c:pt>
                <c:pt idx="6">
                  <c:v>2.9045014672</c:v>
                </c:pt>
                <c:pt idx="7">
                  <c:v>2.9045014672</c:v>
                </c:pt>
                <c:pt idx="8">
                  <c:v>2.9045014672</c:v>
                </c:pt>
                <c:pt idx="9">
                  <c:v>2.9045014672</c:v>
                </c:pt>
                <c:pt idx="10">
                  <c:v>2.9045014672</c:v>
                </c:pt>
                <c:pt idx="12">
                  <c:v>2.9045014672</c:v>
                </c:pt>
                <c:pt idx="13">
                  <c:v>2.9045014672</c:v>
                </c:pt>
                <c:pt idx="14">
                  <c:v>2.9045014672</c:v>
                </c:pt>
                <c:pt idx="15">
                  <c:v>2.9045014672</c:v>
                </c:pt>
              </c:numCache>
            </c:numRef>
          </c:val>
        </c:ser>
        <c:gapWidth val="0"/>
        <c:axId val="13325148"/>
        <c:axId val="52817469"/>
      </c:barChart>
      <c:catAx>
        <c:axId val="133251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817469"/>
        <c:crosses val="autoZero"/>
        <c:auto val="1"/>
        <c:lblOffset val="100"/>
        <c:tickLblSkip val="1"/>
        <c:noMultiLvlLbl val="0"/>
      </c:catAx>
      <c:valAx>
        <c:axId val="52817469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325148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85"/>
          <c:y val="0.58675"/>
          <c:w val="0.279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365"/>
          <c:w val="0.89275"/>
          <c:h val="0.74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(s)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(o)</c:v>
                </c:pt>
                <c:pt idx="10">
                  <c:v>Downtown (o,d)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3.5292119571</c:v>
                </c:pt>
                <c:pt idx="1">
                  <c:v>3.5292119571</c:v>
                </c:pt>
                <c:pt idx="2">
                  <c:v>3.5292119571</c:v>
                </c:pt>
                <c:pt idx="3">
                  <c:v>3.5292119571</c:v>
                </c:pt>
                <c:pt idx="4">
                  <c:v>3.5292119571</c:v>
                </c:pt>
                <c:pt idx="5">
                  <c:v>3.5292119571</c:v>
                </c:pt>
                <c:pt idx="6">
                  <c:v>3.5292119571</c:v>
                </c:pt>
                <c:pt idx="7">
                  <c:v>3.5292119571</c:v>
                </c:pt>
                <c:pt idx="8">
                  <c:v>3.5292119571</c:v>
                </c:pt>
                <c:pt idx="9">
                  <c:v>3.5292119571</c:v>
                </c:pt>
                <c:pt idx="10">
                  <c:v>3.5292119571</c:v>
                </c:pt>
                <c:pt idx="11">
                  <c:v>3.5292119571</c:v>
                </c:pt>
                <c:pt idx="13">
                  <c:v>3.5292119571</c:v>
                </c:pt>
                <c:pt idx="14">
                  <c:v>3.5292119571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(s)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(o)</c:v>
                </c:pt>
                <c:pt idx="10">
                  <c:v>Downtown (o,d)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4.1266195276</c:v>
                </c:pt>
                <c:pt idx="1">
                  <c:v>4.1591793094</c:v>
                </c:pt>
                <c:pt idx="2">
                  <c:v>4.6924900466</c:v>
                </c:pt>
                <c:pt idx="3">
                  <c:v>3.3589294963</c:v>
                </c:pt>
                <c:pt idx="4">
                  <c:v>2.967501971</c:v>
                </c:pt>
                <c:pt idx="5">
                  <c:v>0</c:v>
                </c:pt>
                <c:pt idx="6">
                  <c:v>2.9597007931</c:v>
                </c:pt>
                <c:pt idx="7">
                  <c:v>2.6080715336</c:v>
                </c:pt>
                <c:pt idx="8">
                  <c:v>5.4263172925</c:v>
                </c:pt>
                <c:pt idx="9">
                  <c:v>1.9702623952</c:v>
                </c:pt>
                <c:pt idx="10">
                  <c:v>5.34814161</c:v>
                </c:pt>
                <c:pt idx="11">
                  <c:v>2.7335560502</c:v>
                </c:pt>
                <c:pt idx="13">
                  <c:v>3.6159959717</c:v>
                </c:pt>
                <c:pt idx="14">
                  <c:v>3.5292119571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(s)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(o)</c:v>
                </c:pt>
                <c:pt idx="10">
                  <c:v>Downtown (o,d)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3.0769872782</c:v>
                </c:pt>
                <c:pt idx="1">
                  <c:v>3.2697510273</c:v>
                </c:pt>
                <c:pt idx="2">
                  <c:v>2.6232514735</c:v>
                </c:pt>
                <c:pt idx="3">
                  <c:v>3.1821714188</c:v>
                </c:pt>
                <c:pt idx="4">
                  <c:v>3.3947415753</c:v>
                </c:pt>
                <c:pt idx="5">
                  <c:v>2.5527395615</c:v>
                </c:pt>
                <c:pt idx="6">
                  <c:v>3.2067676247</c:v>
                </c:pt>
                <c:pt idx="7">
                  <c:v>2.8219692061</c:v>
                </c:pt>
                <c:pt idx="8">
                  <c:v>3.4255059457</c:v>
                </c:pt>
                <c:pt idx="9">
                  <c:v>1.8585274633</c:v>
                </c:pt>
                <c:pt idx="10">
                  <c:v>2.0893497731</c:v>
                </c:pt>
                <c:pt idx="11">
                  <c:v>2.6003164754</c:v>
                </c:pt>
                <c:pt idx="13">
                  <c:v>2.8858845014</c:v>
                </c:pt>
                <c:pt idx="14">
                  <c:v>2.9045014672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(s)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(d)</c:v>
                </c:pt>
                <c:pt idx="9">
                  <c:v>Inkster (o)</c:v>
                </c:pt>
                <c:pt idx="10">
                  <c:v>Downtown (o,d)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2.9045014672</c:v>
                </c:pt>
                <c:pt idx="1">
                  <c:v>2.9045014672</c:v>
                </c:pt>
                <c:pt idx="2">
                  <c:v>2.9045014672</c:v>
                </c:pt>
                <c:pt idx="3">
                  <c:v>2.9045014672</c:v>
                </c:pt>
                <c:pt idx="4">
                  <c:v>2.9045014672</c:v>
                </c:pt>
                <c:pt idx="5">
                  <c:v>2.9045014672</c:v>
                </c:pt>
                <c:pt idx="6">
                  <c:v>2.9045014672</c:v>
                </c:pt>
                <c:pt idx="7">
                  <c:v>2.9045014672</c:v>
                </c:pt>
                <c:pt idx="8">
                  <c:v>2.9045014672</c:v>
                </c:pt>
                <c:pt idx="9">
                  <c:v>2.9045014672</c:v>
                </c:pt>
                <c:pt idx="10">
                  <c:v>2.9045014672</c:v>
                </c:pt>
                <c:pt idx="11">
                  <c:v>2.9045014672</c:v>
                </c:pt>
                <c:pt idx="13">
                  <c:v>2.9045014672</c:v>
                </c:pt>
                <c:pt idx="14">
                  <c:v>2.9045014672</c:v>
                </c:pt>
              </c:numCache>
            </c:numRef>
          </c:val>
        </c:ser>
        <c:gapWidth val="0"/>
        <c:axId val="5595174"/>
        <c:axId val="50356567"/>
      </c:barChart>
      <c:catAx>
        <c:axId val="55951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356567"/>
        <c:crosses val="autoZero"/>
        <c:auto val="1"/>
        <c:lblOffset val="100"/>
        <c:tickLblSkip val="1"/>
        <c:noMultiLvlLbl val="0"/>
      </c:catAx>
      <c:valAx>
        <c:axId val="50356567"/>
        <c:scaling>
          <c:orientation val="minMax"/>
          <c:max val="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95174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85"/>
          <c:y val="0.3055"/>
          <c:w val="0.27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3.5019931166</c:v>
                </c:pt>
                <c:pt idx="1">
                  <c:v>3.5019931166</c:v>
                </c:pt>
                <c:pt idx="2">
                  <c:v>3.5019931166</c:v>
                </c:pt>
                <c:pt idx="3">
                  <c:v>3.5019931166</c:v>
                </c:pt>
                <c:pt idx="4">
                  <c:v>3.5019931166</c:v>
                </c:pt>
                <c:pt idx="5">
                  <c:v>3.5019931166</c:v>
                </c:pt>
                <c:pt idx="6">
                  <c:v>3.5019931166</c:v>
                </c:pt>
                <c:pt idx="8">
                  <c:v>3.5019931166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2.8325396506</c:v>
                </c:pt>
                <c:pt idx="1">
                  <c:v>3.8187299383</c:v>
                </c:pt>
                <c:pt idx="2">
                  <c:v>3.3021678536</c:v>
                </c:pt>
                <c:pt idx="3">
                  <c:v>3.6366232753</c:v>
                </c:pt>
                <c:pt idx="4">
                  <c:v>3.4843833161</c:v>
                </c:pt>
                <c:pt idx="5">
                  <c:v>2.9871877865</c:v>
                </c:pt>
                <c:pt idx="6">
                  <c:v>4.7151203059</c:v>
                </c:pt>
                <c:pt idx="8">
                  <c:v>3.5019931166</c:v>
                </c:pt>
              </c:numCache>
            </c:numRef>
          </c:val>
        </c:ser>
        <c:axId val="50555920"/>
        <c:axId val="52350097"/>
      </c:barChart>
      <c:catAx>
        <c:axId val="505559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350097"/>
        <c:crosses val="autoZero"/>
        <c:auto val="1"/>
        <c:lblOffset val="100"/>
        <c:tickLblSkip val="1"/>
        <c:noMultiLvlLbl val="0"/>
      </c:catAx>
      <c:valAx>
        <c:axId val="52350097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555920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61"/>
          <c:y val="0.105"/>
          <c:w val="0.208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5425"/>
          <c:w val="0.9222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3.5292119571</c:v>
                </c:pt>
                <c:pt idx="1">
                  <c:v>3.5292119571</c:v>
                </c:pt>
                <c:pt idx="2">
                  <c:v>3.5292119571</c:v>
                </c:pt>
                <c:pt idx="3">
                  <c:v>3.5292119571</c:v>
                </c:pt>
                <c:pt idx="4">
                  <c:v>3.5292119571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3.2113637504</c:v>
                </c:pt>
                <c:pt idx="1">
                  <c:v>3.5011659498</c:v>
                </c:pt>
                <c:pt idx="2">
                  <c:v>3.6963032275</c:v>
                </c:pt>
                <c:pt idx="3">
                  <c:v>3.6159959717</c:v>
                </c:pt>
                <c:pt idx="4">
                  <c:v>3.5292119571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2.8293508289</c:v>
                </c:pt>
                <c:pt idx="1">
                  <c:v>3.0359130654</c:v>
                </c:pt>
                <c:pt idx="2">
                  <c:v>3.4383817774</c:v>
                </c:pt>
                <c:pt idx="3">
                  <c:v>2.8858845014</c:v>
                </c:pt>
                <c:pt idx="4">
                  <c:v>2.9045014672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2.9045014672</c:v>
                </c:pt>
                <c:pt idx="1">
                  <c:v>2.9045014672</c:v>
                </c:pt>
                <c:pt idx="2">
                  <c:v>2.9045014672</c:v>
                </c:pt>
                <c:pt idx="3">
                  <c:v>2.9045014672</c:v>
                </c:pt>
                <c:pt idx="4">
                  <c:v>2.9045014672</c:v>
                </c:pt>
              </c:numCache>
            </c:numRef>
          </c:val>
        </c:ser>
        <c:axId val="1388826"/>
        <c:axId val="12499435"/>
      </c:barChart>
      <c:catAx>
        <c:axId val="13888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499435"/>
        <c:crosses val="autoZero"/>
        <c:auto val="1"/>
        <c:lblOffset val="100"/>
        <c:tickLblSkip val="1"/>
        <c:noMultiLvlLbl val="0"/>
      </c:catAx>
      <c:valAx>
        <c:axId val="12499435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38882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5"/>
          <c:y val="0.1755"/>
          <c:w val="0.283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0.87375</cdr:y>
    </cdr:from>
    <cdr:to>
      <cdr:x>0.99725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3962400"/>
          <a:ext cx="53625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0.0775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86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11.4.1: Knee Replacement Surgery Rate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 aged 40+ years</a:t>
          </a:r>
        </a:p>
      </cdr:txBody>
    </cdr:sp>
  </cdr:relSizeAnchor>
  <cdr:relSizeAnchor xmlns:cdr="http://schemas.openxmlformats.org/drawingml/2006/chartDrawing">
    <cdr:from>
      <cdr:x>0.94075</cdr:x>
      <cdr:y>0.457</cdr:y>
    </cdr:from>
    <cdr:to>
      <cdr:x>0.99675</cdr:x>
      <cdr:y>0.505</cdr:y>
    </cdr:to>
    <cdr:sp>
      <cdr:nvSpPr>
        <cdr:cNvPr id="3" name="Text Box 8"/>
        <cdr:cNvSpPr txBox="1">
          <a:spLocks noChangeArrowheads="1"/>
        </cdr:cNvSpPr>
      </cdr:nvSpPr>
      <cdr:spPr>
        <a:xfrm>
          <a:off x="5372100" y="206692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7.0</a:t>
          </a:r>
        </a:p>
      </cdr:txBody>
    </cdr:sp>
  </cdr:relSizeAnchor>
  <cdr:relSizeAnchor xmlns:cdr="http://schemas.openxmlformats.org/drawingml/2006/chartDrawing">
    <cdr:from>
      <cdr:x>0.70675</cdr:x>
      <cdr:y>0.97</cdr:y>
    </cdr:from>
    <cdr:to>
      <cdr:x>0.9645</cdr:x>
      <cdr:y>1</cdr:y>
    </cdr:to>
    <cdr:sp>
      <cdr:nvSpPr>
        <cdr:cNvPr id="4" name="Text Box 9"/>
        <cdr:cNvSpPr txBox="1">
          <a:spLocks noChangeArrowheads="1"/>
        </cdr:cNvSpPr>
      </cdr:nvSpPr>
      <cdr:spPr>
        <a:xfrm>
          <a:off x="4038600" y="4400550"/>
          <a:ext cx="14763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11.4.3: Knee Replacement Surgery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 aged 40+ years</a:t>
          </a:r>
        </a:p>
      </cdr:txBody>
    </cdr:sp>
  </cdr:relSizeAnchor>
  <cdr:relSizeAnchor xmlns:cdr="http://schemas.openxmlformats.org/drawingml/2006/chartDrawing">
    <cdr:from>
      <cdr:x>0.0865</cdr:x>
      <cdr:y>0.8935</cdr:y>
    </cdr:from>
    <cdr:to>
      <cdr:x>0.9985</cdr:x>
      <cdr:y>0.98525</cdr:y>
    </cdr:to>
    <cdr:sp>
      <cdr:nvSpPr>
        <cdr:cNvPr id="2" name="Text Box 9"/>
        <cdr:cNvSpPr txBox="1">
          <a:spLocks noChangeArrowheads="1"/>
        </cdr:cNvSpPr>
      </cdr:nvSpPr>
      <cdr:spPr>
        <a:xfrm>
          <a:off x="485775" y="4867275"/>
          <a:ext cx="5210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</cdr:x>
      <cdr:y>0.51875</cdr:y>
    </cdr:from>
    <cdr:to>
      <cdr:x>0.95</cdr:x>
      <cdr:y>0.5545</cdr:y>
    </cdr:to>
    <cdr:sp>
      <cdr:nvSpPr>
        <cdr:cNvPr id="3" name="Text Box 10"/>
        <cdr:cNvSpPr txBox="1">
          <a:spLocks noChangeArrowheads="1"/>
        </cdr:cNvSpPr>
      </cdr:nvSpPr>
      <cdr:spPr>
        <a:xfrm>
          <a:off x="5143500" y="282892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5.4</a:t>
          </a:r>
        </a:p>
      </cdr:txBody>
    </cdr:sp>
  </cdr:relSizeAnchor>
  <cdr:relSizeAnchor xmlns:cdr="http://schemas.openxmlformats.org/drawingml/2006/chartDrawing">
    <cdr:from>
      <cdr:x>0.9</cdr:x>
      <cdr:y>0.61125</cdr:y>
    </cdr:from>
    <cdr:to>
      <cdr:x>0.95075</cdr:x>
      <cdr:y>0.64625</cdr:y>
    </cdr:to>
    <cdr:sp>
      <cdr:nvSpPr>
        <cdr:cNvPr id="4" name="Text Box 11"/>
        <cdr:cNvSpPr txBox="1">
          <a:spLocks noChangeArrowheads="1"/>
        </cdr:cNvSpPr>
      </cdr:nvSpPr>
      <cdr:spPr>
        <a:xfrm>
          <a:off x="5143500" y="3333750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5.3</a:t>
          </a:r>
        </a:p>
      </cdr:txBody>
    </cdr:sp>
  </cdr:relSizeAnchor>
  <cdr:relSizeAnchor xmlns:cdr="http://schemas.openxmlformats.org/drawingml/2006/chartDrawing">
    <cdr:from>
      <cdr:x>0.70125</cdr:x>
      <cdr:y>0.975</cdr:y>
    </cdr:from>
    <cdr:to>
      <cdr:x>0.95925</cdr:x>
      <cdr:y>1</cdr:y>
    </cdr:to>
    <cdr:sp>
      <cdr:nvSpPr>
        <cdr:cNvPr id="5" name="Text Box 12"/>
        <cdr:cNvSpPr txBox="1">
          <a:spLocks noChangeArrowheads="1"/>
        </cdr:cNvSpPr>
      </cdr:nvSpPr>
      <cdr:spPr>
        <a:xfrm>
          <a:off x="4000500" y="5314950"/>
          <a:ext cx="14763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010025"/>
          <a:ext cx="528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0.99625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11.4.2: Knee Replacement Surgery Rate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Metis residents aged 40+ years</a:t>
          </a:r>
        </a:p>
      </cdr:txBody>
    </cdr:sp>
  </cdr:relSizeAnchor>
  <cdr:relSizeAnchor xmlns:cdr="http://schemas.openxmlformats.org/drawingml/2006/chartDrawing">
    <cdr:from>
      <cdr:x>0.714</cdr:x>
      <cdr:y>0.97</cdr:y>
    </cdr:from>
    <cdr:to>
      <cdr:x>0.97125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076700" y="4400550"/>
          <a:ext cx="1466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0.73575</cdr:x>
      <cdr:y>0.97</cdr:y>
    </cdr:from>
    <cdr:to>
      <cdr:x>0.99225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00525" y="4400550"/>
          <a:ext cx="1466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0.122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Knee Replacement Surgery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 aged 40+ years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1" customWidth="1"/>
    <col min="2" max="3" width="17.140625" style="21" customWidth="1"/>
    <col min="4" max="4" width="0.9921875" style="21" customWidth="1"/>
    <col min="5" max="5" width="18.140625" style="21" customWidth="1"/>
    <col min="6" max="7" width="17.140625" style="21" customWidth="1"/>
    <col min="8" max="8" width="1.1484375" style="21" customWidth="1"/>
    <col min="9" max="9" width="14.57421875" style="21" customWidth="1"/>
    <col min="10" max="10" width="17.140625" style="21" customWidth="1"/>
    <col min="11" max="16384" width="9.140625" style="21" customWidth="1"/>
  </cols>
  <sheetData>
    <row r="1" spans="1:3" ht="15.75" thickBot="1">
      <c r="A1" s="13" t="s">
        <v>163</v>
      </c>
      <c r="B1" s="13"/>
      <c r="C1" s="13"/>
    </row>
    <row r="2" spans="1:11" ht="13.5" thickBot="1">
      <c r="A2" s="70" t="s">
        <v>150</v>
      </c>
      <c r="B2" s="73" t="s">
        <v>157</v>
      </c>
      <c r="C2" s="74"/>
      <c r="E2" s="77" t="s">
        <v>151</v>
      </c>
      <c r="F2" s="73" t="s">
        <v>157</v>
      </c>
      <c r="G2" s="74"/>
      <c r="I2" s="70" t="s">
        <v>149</v>
      </c>
      <c r="J2" s="75" t="s">
        <v>159</v>
      </c>
      <c r="K2" s="56"/>
    </row>
    <row r="3" spans="1:10" ht="13.5" thickBot="1">
      <c r="A3" s="71"/>
      <c r="B3" s="14" t="s">
        <v>62</v>
      </c>
      <c r="C3" s="17" t="s">
        <v>62</v>
      </c>
      <c r="E3" s="78"/>
      <c r="F3" s="14" t="s">
        <v>62</v>
      </c>
      <c r="G3" s="17" t="s">
        <v>62</v>
      </c>
      <c r="I3" s="71"/>
      <c r="J3" s="76"/>
    </row>
    <row r="4" spans="1:10" ht="12.75">
      <c r="A4" s="71"/>
      <c r="B4" s="14" t="s">
        <v>63</v>
      </c>
      <c r="C4" s="30" t="s">
        <v>63</v>
      </c>
      <c r="E4" s="78"/>
      <c r="F4" s="14" t="s">
        <v>63</v>
      </c>
      <c r="G4" s="30" t="s">
        <v>63</v>
      </c>
      <c r="I4" s="71"/>
      <c r="J4" s="41" t="s">
        <v>158</v>
      </c>
    </row>
    <row r="5" spans="1:10" ht="12.75">
      <c r="A5" s="71"/>
      <c r="B5" s="15" t="s">
        <v>57</v>
      </c>
      <c r="C5" s="31" t="s">
        <v>57</v>
      </c>
      <c r="E5" s="78"/>
      <c r="F5" s="15" t="s">
        <v>57</v>
      </c>
      <c r="G5" s="31" t="s">
        <v>57</v>
      </c>
      <c r="I5" s="71"/>
      <c r="J5" s="42" t="s">
        <v>57</v>
      </c>
    </row>
    <row r="6" spans="1:10" ht="13.5" thickBot="1">
      <c r="A6" s="72"/>
      <c r="B6" s="54" t="s">
        <v>141</v>
      </c>
      <c r="C6" s="61" t="s">
        <v>142</v>
      </c>
      <c r="E6" s="79"/>
      <c r="F6" s="54" t="s">
        <v>141</v>
      </c>
      <c r="G6" s="61" t="s">
        <v>142</v>
      </c>
      <c r="I6" s="72"/>
      <c r="J6" s="55" t="s">
        <v>143</v>
      </c>
    </row>
    <row r="7" spans="1:10" ht="12.75">
      <c r="A7" s="22" t="s">
        <v>31</v>
      </c>
      <c r="B7" s="57">
        <f>'m vs o orig data'!F4</f>
        <v>2.244862718</v>
      </c>
      <c r="C7" s="39">
        <f>'m vs o orig data'!R4</f>
        <v>2.8555799701</v>
      </c>
      <c r="E7" s="23" t="s">
        <v>45</v>
      </c>
      <c r="F7" s="43">
        <f>'m vs o orig data'!F19</f>
        <v>3.6199095023</v>
      </c>
      <c r="G7" s="39">
        <f>'m vs o orig data'!R19</f>
        <v>2.8693524533</v>
      </c>
      <c r="I7" s="24" t="s">
        <v>144</v>
      </c>
      <c r="J7" s="62">
        <f>'m region orig data'!F4</f>
        <v>2.5696969697</v>
      </c>
    </row>
    <row r="8" spans="1:10" ht="12.75">
      <c r="A8" s="24" t="s">
        <v>32</v>
      </c>
      <c r="B8" s="58">
        <f>'m vs o orig data'!F5</f>
        <v>4.1605757337</v>
      </c>
      <c r="C8" s="39">
        <f>'m vs o orig data'!R5</f>
        <v>2.6602845728</v>
      </c>
      <c r="E8" s="25" t="s">
        <v>46</v>
      </c>
      <c r="F8" s="43">
        <f>'m vs o orig data'!F20</f>
        <v>3.6188178528</v>
      </c>
      <c r="G8" s="39">
        <f>'m vs o orig data'!R20</f>
        <v>3.2344554624</v>
      </c>
      <c r="I8" s="24" t="s">
        <v>35</v>
      </c>
      <c r="J8" s="63">
        <f>'m region orig data'!F5</f>
        <v>3.6723163842</v>
      </c>
    </row>
    <row r="9" spans="1:10" ht="12.75">
      <c r="A9" s="24" t="s">
        <v>33</v>
      </c>
      <c r="B9" s="58">
        <f>'m vs o orig data'!F6</f>
        <v>2.8749401054</v>
      </c>
      <c r="C9" s="39">
        <f>'m vs o orig data'!R6</f>
        <v>3.1652583067</v>
      </c>
      <c r="E9" s="25" t="s">
        <v>50</v>
      </c>
      <c r="F9" s="43">
        <f>'m vs o orig data'!F21</f>
        <v>4.8309178744</v>
      </c>
      <c r="G9" s="39">
        <f>'m vs o orig data'!R21</f>
        <v>2.5494402901</v>
      </c>
      <c r="I9" s="24" t="s">
        <v>145</v>
      </c>
      <c r="J9" s="63">
        <f>'m region orig data'!F6</f>
        <v>3.3915337269</v>
      </c>
    </row>
    <row r="10" spans="1:10" ht="12.75">
      <c r="A10" s="24" t="s">
        <v>28</v>
      </c>
      <c r="B10" s="58" t="str">
        <f>'m vs o orig data'!F7</f>
        <v> </v>
      </c>
      <c r="C10" s="39">
        <f>'m vs o orig data'!R7</f>
        <v>2.954181955</v>
      </c>
      <c r="E10" s="25" t="s">
        <v>48</v>
      </c>
      <c r="F10" s="43">
        <f>'m vs o orig data'!F22</f>
        <v>3.3745781777</v>
      </c>
      <c r="G10" s="39">
        <f>'m vs o orig data'!R22</f>
        <v>2.980039359</v>
      </c>
      <c r="I10" s="24" t="s">
        <v>41</v>
      </c>
      <c r="J10" s="63">
        <f>'m region orig data'!F7</f>
        <v>3.2518302651</v>
      </c>
    </row>
    <row r="11" spans="1:10" ht="12.75">
      <c r="A11" s="24" t="s">
        <v>41</v>
      </c>
      <c r="B11" s="58">
        <f>'m vs o orig data'!F8</f>
        <v>3.2518302651</v>
      </c>
      <c r="C11" s="39">
        <f>'m vs o orig data'!R8</f>
        <v>2.8547895692</v>
      </c>
      <c r="E11" s="25" t="s">
        <v>51</v>
      </c>
      <c r="F11" s="43">
        <f>'m vs o orig data'!F23</f>
        <v>2.2142264046</v>
      </c>
      <c r="G11" s="39">
        <f>'m vs o orig data'!R23</f>
        <v>2.9719147018</v>
      </c>
      <c r="I11" s="24" t="s">
        <v>146</v>
      </c>
      <c r="J11" s="63">
        <f>'m region orig data'!F8</f>
        <v>3.2896817866</v>
      </c>
    </row>
    <row r="12" spans="1:10" ht="12.75">
      <c r="A12" s="24" t="s">
        <v>35</v>
      </c>
      <c r="B12" s="58">
        <f>'m vs o orig data'!F9</f>
        <v>3.4546767041</v>
      </c>
      <c r="C12" s="39">
        <f>'m vs o orig data'!R9</f>
        <v>3.3413730219</v>
      </c>
      <c r="E12" s="25" t="s">
        <v>47</v>
      </c>
      <c r="F12" s="43" t="str">
        <f>'m vs o orig data'!F24</f>
        <v> </v>
      </c>
      <c r="G12" s="39">
        <f>'m vs o orig data'!R24</f>
        <v>2.7448810183</v>
      </c>
      <c r="I12" s="24" t="s">
        <v>147</v>
      </c>
      <c r="J12" s="63">
        <f>'m region orig data'!F9</f>
        <v>2.4857300681</v>
      </c>
    </row>
    <row r="13" spans="1:10" ht="12.75">
      <c r="A13" s="24" t="s">
        <v>36</v>
      </c>
      <c r="B13" s="58">
        <f>'m vs o orig data'!F10</f>
        <v>3.4204405527</v>
      </c>
      <c r="C13" s="39">
        <f>'m vs o orig data'!R10</f>
        <v>3.043350842</v>
      </c>
      <c r="E13" s="25" t="s">
        <v>49</v>
      </c>
      <c r="F13" s="43">
        <f>'m vs o orig data'!F25</f>
        <v>2.5208969086</v>
      </c>
      <c r="G13" s="39">
        <f>'m vs o orig data'!R25</f>
        <v>3.2184890376</v>
      </c>
      <c r="I13" s="24" t="s">
        <v>148</v>
      </c>
      <c r="J13" s="63">
        <f>'m region orig data'!F10</f>
        <v>3.4201954397</v>
      </c>
    </row>
    <row r="14" spans="1:10" ht="12.75">
      <c r="A14" s="24" t="s">
        <v>34</v>
      </c>
      <c r="B14" s="58">
        <f>'m vs o orig data'!F11</f>
        <v>3.2157213042</v>
      </c>
      <c r="C14" s="39">
        <f>'m vs o orig data'!R11</f>
        <v>3.1888483791</v>
      </c>
      <c r="E14" s="25" t="s">
        <v>52</v>
      </c>
      <c r="F14" s="43">
        <f>'m vs o orig data'!F26</f>
        <v>2.1967293141</v>
      </c>
      <c r="G14" s="39">
        <f>'m vs o orig data'!R26</f>
        <v>2.9113628153</v>
      </c>
      <c r="I14" s="26"/>
      <c r="J14" s="64"/>
    </row>
    <row r="15" spans="1:10" ht="13.5" thickBot="1">
      <c r="A15" s="24" t="s">
        <v>37</v>
      </c>
      <c r="B15" s="58" t="str">
        <f>'m vs o orig data'!F12</f>
        <v> </v>
      </c>
      <c r="C15" s="39">
        <f>'m vs o orig data'!R12</f>
        <v>4.781420765</v>
      </c>
      <c r="E15" s="25" t="s">
        <v>53</v>
      </c>
      <c r="F15" s="43">
        <f>'m vs o orig data'!F27</f>
        <v>5.2021754552</v>
      </c>
      <c r="G15" s="39">
        <f>'m vs o orig data'!R27</f>
        <v>3.883599159</v>
      </c>
      <c r="I15" s="28" t="s">
        <v>42</v>
      </c>
      <c r="J15" s="65">
        <f>'m region orig data'!F11</f>
        <v>3.1616816009</v>
      </c>
    </row>
    <row r="16" spans="1:10" ht="12.75">
      <c r="A16" s="24" t="s">
        <v>38</v>
      </c>
      <c r="B16" s="58">
        <f>'m vs o orig data'!F13</f>
        <v>2.3294053165</v>
      </c>
      <c r="C16" s="39">
        <f>'m vs o orig data'!R13</f>
        <v>2.60993746</v>
      </c>
      <c r="E16" s="25" t="s">
        <v>54</v>
      </c>
      <c r="F16" s="43">
        <f>'m vs o orig data'!F28</f>
        <v>1.7026106697</v>
      </c>
      <c r="G16" s="39">
        <f>'m vs o orig data'!R28</f>
        <v>1.5445396459</v>
      </c>
      <c r="I16" s="16" t="s">
        <v>43</v>
      </c>
      <c r="J16" s="29"/>
    </row>
    <row r="17" spans="1:10" ht="12.75">
      <c r="A17" s="24" t="s">
        <v>39</v>
      </c>
      <c r="B17" s="58">
        <f>'m vs o orig data'!F14</f>
        <v>3.4965034965</v>
      </c>
      <c r="C17" s="39">
        <f>'m vs o orig data'!R14</f>
        <v>2.4337578685</v>
      </c>
      <c r="E17" s="25" t="s">
        <v>55</v>
      </c>
      <c r="F17" s="43">
        <f>'m vs o orig data'!F29</f>
        <v>4.4444444444</v>
      </c>
      <c r="G17" s="39">
        <f>'m vs o orig data'!R29</f>
        <v>1.8842327404</v>
      </c>
      <c r="I17" s="68" t="s">
        <v>162</v>
      </c>
      <c r="J17" s="20"/>
    </row>
    <row r="18" spans="1:7" ht="12.75">
      <c r="A18" s="26"/>
      <c r="B18" s="59"/>
      <c r="C18" s="44"/>
      <c r="E18" s="25" t="s">
        <v>56</v>
      </c>
      <c r="F18" s="43">
        <f>'m vs o orig data'!F30</f>
        <v>2.2565526818</v>
      </c>
      <c r="G18" s="39">
        <f>'m vs o orig data'!R30</f>
        <v>2.4335363318</v>
      </c>
    </row>
    <row r="19" spans="1:7" ht="12.75">
      <c r="A19" s="24" t="s">
        <v>139</v>
      </c>
      <c r="B19" s="58">
        <f>'m vs o orig data'!F15</f>
        <v>3.0427197858</v>
      </c>
      <c r="C19" s="39">
        <f>'m vs o orig data'!R15</f>
        <v>2.8847037207</v>
      </c>
      <c r="E19" s="27"/>
      <c r="F19" s="38"/>
      <c r="G19" s="44"/>
    </row>
    <row r="20" spans="1:7" ht="13.5" thickBot="1">
      <c r="A20" s="24" t="s">
        <v>44</v>
      </c>
      <c r="B20" s="58">
        <f>'m vs o orig data'!F16</f>
        <v>3.3774869386</v>
      </c>
      <c r="C20" s="39">
        <f>'m vs o orig data'!R16</f>
        <v>3.2255247464</v>
      </c>
      <c r="E20" s="28" t="s">
        <v>41</v>
      </c>
      <c r="F20" s="60">
        <f>'m vs o orig data'!F8</f>
        <v>3.2518302651</v>
      </c>
      <c r="G20" s="45">
        <f>'m vs o orig data'!R8</f>
        <v>2.8547895692</v>
      </c>
    </row>
    <row r="21" spans="1:6" ht="12.75">
      <c r="A21" s="24" t="s">
        <v>40</v>
      </c>
      <c r="B21" s="58">
        <f>'m vs o orig data'!F17</f>
        <v>2.8301184181</v>
      </c>
      <c r="C21" s="39">
        <f>'m vs o orig data'!R17</f>
        <v>2.5432665467</v>
      </c>
      <c r="E21" s="16" t="s">
        <v>43</v>
      </c>
      <c r="F21" s="29"/>
    </row>
    <row r="22" spans="1:7" ht="12.75">
      <c r="A22" s="26"/>
      <c r="B22" s="59"/>
      <c r="C22" s="44"/>
      <c r="E22" s="69" t="s">
        <v>162</v>
      </c>
      <c r="F22" s="69"/>
      <c r="G22" s="69"/>
    </row>
    <row r="23" spans="1:3" ht="13.5" thickBot="1">
      <c r="A23" s="28" t="s">
        <v>42</v>
      </c>
      <c r="B23" s="58">
        <f>'m vs o orig data'!F18</f>
        <v>3.1616816009</v>
      </c>
      <c r="C23" s="39">
        <f>'m vs o orig data'!R18</f>
        <v>2.9045014672</v>
      </c>
    </row>
    <row r="24" spans="1:3" ht="13.5" thickBot="1">
      <c r="A24" s="49"/>
      <c r="B24" s="67" t="s">
        <v>160</v>
      </c>
      <c r="C24" s="66" t="s">
        <v>161</v>
      </c>
    </row>
    <row r="25" spans="1:6" ht="12.75">
      <c r="A25" s="16" t="s">
        <v>43</v>
      </c>
      <c r="B25" s="29"/>
      <c r="E25" s="51"/>
      <c r="F25" s="46"/>
    </row>
    <row r="26" spans="1:6" ht="12.75">
      <c r="A26" s="68" t="s">
        <v>162</v>
      </c>
      <c r="B26" s="20"/>
      <c r="C26" s="20"/>
      <c r="E26" s="51"/>
      <c r="F26" s="47"/>
    </row>
    <row r="27" spans="5:6" ht="12.75">
      <c r="E27" s="51"/>
      <c r="F27" s="47"/>
    </row>
    <row r="28" spans="5:6" ht="12.75">
      <c r="E28" s="51"/>
      <c r="F28" s="48"/>
    </row>
    <row r="29" spans="5:6" ht="12.75">
      <c r="E29" s="51"/>
      <c r="F29" s="46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3" spans="5:6" ht="12.75">
      <c r="E33" s="49"/>
      <c r="F33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2"/>
      <c r="F37" s="50"/>
    </row>
    <row r="38" spans="5:6" ht="12.75">
      <c r="E38" s="49"/>
      <c r="F38" s="50"/>
    </row>
  </sheetData>
  <sheetProtection/>
  <mergeCells count="7">
    <mergeCell ref="E22:G22"/>
    <mergeCell ref="I2:I6"/>
    <mergeCell ref="F2:G2"/>
    <mergeCell ref="J2:J3"/>
    <mergeCell ref="A2:A6"/>
    <mergeCell ref="E2:E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27" sqref="S27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2" width="9.140625" style="2" customWidth="1"/>
    <col min="13" max="13" width="2.8515625" style="9" customWidth="1"/>
    <col min="14" max="14" width="9.140625" style="2" customWidth="1"/>
    <col min="15" max="15" width="2.8515625" style="9" customWidth="1"/>
    <col min="16" max="16" width="9.28125" style="2" bestFit="1" customWidth="1"/>
    <col min="17" max="16384" width="9.140625" style="2" customWidth="1"/>
  </cols>
  <sheetData>
    <row r="1" spans="1:15" ht="12.75">
      <c r="A1" s="34" t="s">
        <v>152</v>
      </c>
      <c r="B1" s="4" t="s">
        <v>58</v>
      </c>
      <c r="C1" s="80" t="s">
        <v>29</v>
      </c>
      <c r="D1" s="80"/>
      <c r="E1" s="80"/>
      <c r="F1" s="81" t="s">
        <v>132</v>
      </c>
      <c r="G1" s="81"/>
      <c r="H1" s="82" t="s">
        <v>156</v>
      </c>
      <c r="I1" s="82"/>
      <c r="J1" s="82"/>
      <c r="K1" s="82"/>
      <c r="L1" s="82"/>
      <c r="M1" s="6"/>
      <c r="O1" s="6"/>
    </row>
    <row r="2" spans="1:15" ht="12.75">
      <c r="A2" s="34" t="s">
        <v>153</v>
      </c>
      <c r="B2" s="53"/>
      <c r="C2" s="12"/>
      <c r="D2" s="12"/>
      <c r="E2" s="12"/>
      <c r="F2" s="36"/>
      <c r="G2" s="36"/>
      <c r="H2" s="4"/>
      <c r="I2" s="4" t="s">
        <v>140</v>
      </c>
      <c r="J2" s="4" t="s">
        <v>140</v>
      </c>
      <c r="K2" s="4"/>
      <c r="L2" s="4"/>
      <c r="M2" s="6"/>
      <c r="O2" s="6"/>
    </row>
    <row r="3" spans="1:23" ht="12.75">
      <c r="A3" s="4" t="s">
        <v>0</v>
      </c>
      <c r="B3" s="4"/>
      <c r="C3" s="12" t="s">
        <v>121</v>
      </c>
      <c r="D3" s="12" t="s">
        <v>98</v>
      </c>
      <c r="E3" s="12" t="s">
        <v>97</v>
      </c>
      <c r="F3" s="36" t="s">
        <v>130</v>
      </c>
      <c r="G3" s="36" t="s">
        <v>131</v>
      </c>
      <c r="H3" s="5" t="s">
        <v>133</v>
      </c>
      <c r="I3" s="3" t="s">
        <v>141</v>
      </c>
      <c r="J3" s="40" t="s">
        <v>142</v>
      </c>
      <c r="K3" s="5" t="s">
        <v>134</v>
      </c>
      <c r="L3" s="5" t="s">
        <v>135</v>
      </c>
      <c r="N3" s="5" t="s">
        <v>136</v>
      </c>
      <c r="P3" s="5" t="s">
        <v>137</v>
      </c>
      <c r="Q3" s="5"/>
      <c r="R3" s="5"/>
      <c r="S3" s="5"/>
      <c r="T3" s="5"/>
      <c r="U3" s="5"/>
      <c r="V3" s="5"/>
      <c r="W3" s="5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31</v>
      </c>
      <c r="C4" t="str">
        <f>'m vs o orig data'!AD4</f>
        <v> </v>
      </c>
      <c r="D4" t="str">
        <f>'m vs o orig data'!AE4</f>
        <v> 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8">
        <f aca="true" t="shared" si="0" ref="H4:H14">I$19</f>
        <v>3.5292119571</v>
      </c>
      <c r="I4" s="3">
        <f>'m vs o orig data'!B4</f>
        <v>2.4806495542</v>
      </c>
      <c r="J4" s="3">
        <f>'m vs o orig data'!N4</f>
        <v>3.1451646532</v>
      </c>
      <c r="K4" s="18">
        <f aca="true" t="shared" si="1" ref="K4:K14">J$19</f>
        <v>2.9045014672</v>
      </c>
      <c r="L4" s="11">
        <f>'m vs o orig data'!E4</f>
        <v>0.0984303634</v>
      </c>
      <c r="M4" s="7"/>
      <c r="N4" s="11">
        <f>'m vs o orig data'!Q4</f>
        <v>0.3501840573</v>
      </c>
      <c r="O4" s="7"/>
      <c r="P4" s="11">
        <f>'m vs o orig data'!Z4</f>
        <v>0.2700945727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(d)</v>
      </c>
      <c r="B5" t="s">
        <v>32</v>
      </c>
      <c r="C5" t="str">
        <f>'m vs o orig data'!AD5</f>
        <v> </v>
      </c>
      <c r="D5" t="str">
        <f>'m vs o orig data'!AE5</f>
        <v> 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8">
        <f t="shared" si="0"/>
        <v>3.5292119571</v>
      </c>
      <c r="I5" s="3">
        <f>'m vs o orig data'!B5</f>
        <v>4.4176128312</v>
      </c>
      <c r="J5" s="3">
        <f>'m vs o orig data'!N5</f>
        <v>2.714462928</v>
      </c>
      <c r="K5" s="18">
        <f t="shared" si="1"/>
        <v>2.9045014672</v>
      </c>
      <c r="L5" s="11">
        <f>'m vs o orig data'!E5</f>
        <v>0.2241562232</v>
      </c>
      <c r="M5" s="8"/>
      <c r="N5" s="11">
        <f>'m vs o orig data'!Q5</f>
        <v>0.3728514233</v>
      </c>
      <c r="O5" s="8"/>
      <c r="P5" s="11">
        <f>'m vs o orig data'!Z5</f>
        <v>0.0077619907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</v>
      </c>
      <c r="B6" t="s">
        <v>33</v>
      </c>
      <c r="C6" t="str">
        <f>'m vs o orig data'!AD6</f>
        <v> </v>
      </c>
      <c r="D6" t="str">
        <f>'m vs o orig data'!AE6</f>
        <v> 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8">
        <f t="shared" si="0"/>
        <v>3.5292119571</v>
      </c>
      <c r="I6" s="3">
        <f>'m vs o orig data'!B6</f>
        <v>2.7842668287</v>
      </c>
      <c r="J6" s="3">
        <f>'m vs o orig data'!N6</f>
        <v>2.7420897156</v>
      </c>
      <c r="K6" s="18">
        <f t="shared" si="1"/>
        <v>2.9045014672</v>
      </c>
      <c r="L6" s="11">
        <f>'m vs o orig data'!E6</f>
        <v>0.4310455956</v>
      </c>
      <c r="M6" s="8"/>
      <c r="N6" s="11">
        <f>'m vs o orig data'!Q6</f>
        <v>0.4486616507</v>
      </c>
      <c r="O6" s="8"/>
      <c r="P6" s="11">
        <f>'m vs o orig data'!Z6</f>
        <v>0.9594186019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(s)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s</v>
      </c>
      <c r="F7" t="str">
        <f>'m vs o orig data'!AG7</f>
        <v>s</v>
      </c>
      <c r="G7" t="str">
        <f>'m vs o orig data'!AH7</f>
        <v> </v>
      </c>
      <c r="H7" s="18">
        <f t="shared" si="0"/>
        <v>3.5292119571</v>
      </c>
      <c r="I7" s="3" t="str">
        <f>'m vs o orig data'!B7</f>
        <v> </v>
      </c>
      <c r="J7" s="3">
        <f>'m vs o orig data'!N7</f>
        <v>2.8634908419</v>
      </c>
      <c r="K7" s="18">
        <f t="shared" si="1"/>
        <v>2.9045014672</v>
      </c>
      <c r="L7" s="11" t="str">
        <f>'m vs o orig data'!E7</f>
        <v> </v>
      </c>
      <c r="M7" s="8"/>
      <c r="N7" s="11">
        <f>'m vs o orig data'!Q7</f>
        <v>0.8668912815</v>
      </c>
      <c r="O7" s="8"/>
      <c r="P7" s="11" t="str">
        <f>'m vs o orig data'!Z7</f>
        <v> 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8">
        <f t="shared" si="0"/>
        <v>3.5292119571</v>
      </c>
      <c r="I8" s="3">
        <f>'m vs o orig data'!B8</f>
        <v>3.6159959717</v>
      </c>
      <c r="J8" s="3">
        <f>'m vs o orig data'!N8</f>
        <v>2.8858845014</v>
      </c>
      <c r="K8" s="18">
        <f t="shared" si="1"/>
        <v>2.9045014672</v>
      </c>
      <c r="L8" s="11">
        <f>'m vs o orig data'!E8</f>
        <v>0.7537065411</v>
      </c>
      <c r="M8" s="8"/>
      <c r="N8" s="11">
        <f>'m vs o orig data'!Q8</f>
        <v>0.9267074859</v>
      </c>
      <c r="O8" s="8"/>
      <c r="P8" s="11">
        <f>'m vs o orig data'!Z8</f>
        <v>0.0342072722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8">
        <f t="shared" si="0"/>
        <v>3.5292119571</v>
      </c>
      <c r="I9" s="3">
        <f>'m vs o orig data'!B9</f>
        <v>3.6271732784</v>
      </c>
      <c r="J9" s="3">
        <f>'m vs o orig data'!N9</f>
        <v>3.3392985859</v>
      </c>
      <c r="K9" s="18">
        <f t="shared" si="1"/>
        <v>2.9045014672</v>
      </c>
      <c r="L9" s="11">
        <f>'m vs o orig data'!E9</f>
        <v>0.8536528326</v>
      </c>
      <c r="M9" s="8"/>
      <c r="N9" s="11">
        <f>'m vs o orig data'!Q9</f>
        <v>0.0653777634</v>
      </c>
      <c r="O9" s="8"/>
      <c r="P9" s="11">
        <f>'m vs o orig data'!Z9</f>
        <v>0.5711509786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8">
        <f t="shared" si="0"/>
        <v>3.5292119571</v>
      </c>
      <c r="I10" s="3">
        <f>'m vs o orig data'!B10</f>
        <v>3.8227471526</v>
      </c>
      <c r="J10" s="3">
        <f>'m vs o orig data'!N10</f>
        <v>3.0916710259</v>
      </c>
      <c r="K10" s="18">
        <f t="shared" si="1"/>
        <v>2.9045014672</v>
      </c>
      <c r="L10" s="11">
        <f>'m vs o orig data'!E10</f>
        <v>0.7130163159</v>
      </c>
      <c r="N10" s="11">
        <f>'m vs o orig data'!Q10</f>
        <v>0.4810218396</v>
      </c>
      <c r="P10" s="11">
        <f>'m vs o orig data'!Z10</f>
        <v>0.3354252018</v>
      </c>
    </row>
    <row r="11" spans="1:23" ht="12.75">
      <c r="A11" s="2" t="str">
        <f ca="1" t="shared" si="2"/>
        <v>Parkland</v>
      </c>
      <c r="B11" t="s">
        <v>34</v>
      </c>
      <c r="C11" t="str">
        <f>'m vs o orig data'!AD11</f>
        <v> </v>
      </c>
      <c r="D11" t="str">
        <f>'m vs o orig data'!AE11</f>
        <v> 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8">
        <f t="shared" si="0"/>
        <v>3.5292119571</v>
      </c>
      <c r="I11" s="3">
        <f>'m vs o orig data'!B11</f>
        <v>3.2880250558</v>
      </c>
      <c r="J11" s="3">
        <f>'m vs o orig data'!N11</f>
        <v>2.6837529756</v>
      </c>
      <c r="K11" s="18">
        <f t="shared" si="1"/>
        <v>2.9045014672</v>
      </c>
      <c r="L11" s="11">
        <f>'m vs o orig data'!E11</f>
        <v>0.7046738026</v>
      </c>
      <c r="M11" s="8"/>
      <c r="N11" s="11">
        <f>'m vs o orig data'!Q11</f>
        <v>0.3556990832</v>
      </c>
      <c r="O11" s="8"/>
      <c r="P11" s="11">
        <f>'m vs o orig data'!Z11</f>
        <v>0.2827539135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 </v>
      </c>
      <c r="H12" s="18">
        <f t="shared" si="0"/>
        <v>3.5292119571</v>
      </c>
      <c r="I12" s="3" t="str">
        <f>'m vs o orig data'!B12</f>
        <v> </v>
      </c>
      <c r="J12" s="3">
        <f>'m vs o orig data'!N12</f>
        <v>7.0189554155</v>
      </c>
      <c r="K12" s="18">
        <f t="shared" si="1"/>
        <v>2.9045014672</v>
      </c>
      <c r="L12" s="11" t="str">
        <f>'m vs o orig data'!E12</f>
        <v> </v>
      </c>
      <c r="M12" s="8"/>
      <c r="N12" s="11">
        <f>'m vs o orig data'!Q12</f>
        <v>0.0214698137</v>
      </c>
      <c r="O12" s="8"/>
      <c r="P12" s="11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8">
        <f t="shared" si="0"/>
        <v>3.5292119571</v>
      </c>
      <c r="I13" s="3">
        <f>'m vs o orig data'!B13</f>
        <v>2.9424822776</v>
      </c>
      <c r="J13" s="3">
        <f>'m vs o orig data'!N13</f>
        <v>3.1851749306</v>
      </c>
      <c r="K13" s="18">
        <f t="shared" si="1"/>
        <v>2.9045014672</v>
      </c>
      <c r="L13" s="11">
        <f>'m vs o orig data'!E13</f>
        <v>0.4791184009</v>
      </c>
      <c r="M13" s="8"/>
      <c r="N13" s="11">
        <f>'m vs o orig data'!Q13</f>
        <v>0.4273585614</v>
      </c>
      <c r="O13" s="8"/>
      <c r="P13" s="11">
        <f>'m vs o orig data'!Z13</f>
        <v>0.7693118044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</v>
      </c>
      <c r="B14" t="s">
        <v>39</v>
      </c>
      <c r="C14" t="str">
        <f>'m vs o orig data'!AD14</f>
        <v> </v>
      </c>
      <c r="D14" t="str">
        <f>'m vs o orig data'!AE14</f>
        <v> 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8">
        <f t="shared" si="0"/>
        <v>3.5292119571</v>
      </c>
      <c r="I14" s="3">
        <f>'m vs o orig data'!B14</f>
        <v>4.9529591024</v>
      </c>
      <c r="J14" s="3">
        <f>'m vs o orig data'!N14</f>
        <v>3.6261130848</v>
      </c>
      <c r="K14" s="18">
        <f t="shared" si="1"/>
        <v>2.9045014672</v>
      </c>
      <c r="L14" s="11">
        <f>'m vs o orig data'!E14</f>
        <v>0.1566116044</v>
      </c>
      <c r="M14" s="8"/>
      <c r="N14" s="11">
        <f>'m vs o orig data'!Q14</f>
        <v>0.0407066847</v>
      </c>
      <c r="O14" s="8"/>
      <c r="P14" s="11">
        <f>'m vs o orig data'!Z14</f>
        <v>0.2122418603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8"/>
      <c r="I15" s="3"/>
      <c r="J15" s="3"/>
      <c r="K15" s="18"/>
      <c r="L15" s="11"/>
      <c r="M15" s="8"/>
      <c r="N15" s="11"/>
      <c r="O15" s="8"/>
      <c r="P15" s="11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</v>
      </c>
      <c r="B16" t="s">
        <v>139</v>
      </c>
      <c r="C16" t="str">
        <f>'m vs o orig data'!AD15</f>
        <v> </v>
      </c>
      <c r="D16" t="str">
        <f>'m vs o orig data'!AE15</f>
        <v> 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8">
        <f>I$19</f>
        <v>3.5292119571</v>
      </c>
      <c r="I16" s="3">
        <f>'m vs o orig data'!B15</f>
        <v>3.2113637504</v>
      </c>
      <c r="J16" s="3">
        <f>'m vs o orig data'!N15</f>
        <v>2.8293508289</v>
      </c>
      <c r="K16" s="18">
        <f>J$19</f>
        <v>2.9045014672</v>
      </c>
      <c r="L16" s="11">
        <f>'m vs o orig data'!E15</f>
        <v>0.582156508</v>
      </c>
      <c r="M16" s="8"/>
      <c r="N16" s="11">
        <f>'m vs o orig data'!Q15</f>
        <v>0.7275674878</v>
      </c>
      <c r="O16" s="8"/>
      <c r="P16" s="11">
        <f>'m vs o orig data'!Z15</f>
        <v>0.3707549732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data'!AD16</f>
        <v> 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8">
        <f>I$19</f>
        <v>3.5292119571</v>
      </c>
      <c r="I17" s="3">
        <f>'m vs o orig data'!B16</f>
        <v>3.5011659498</v>
      </c>
      <c r="J17" s="3">
        <f>'m vs o orig data'!N16</f>
        <v>3.0359130654</v>
      </c>
      <c r="K17" s="18">
        <f>J$19</f>
        <v>2.9045014672</v>
      </c>
      <c r="L17" s="11">
        <f>'m vs o orig data'!E16</f>
        <v>0.9699094137</v>
      </c>
      <c r="N17" s="11">
        <f>'m vs o orig data'!Q16</f>
        <v>0.5647241605</v>
      </c>
      <c r="P17" s="11">
        <f>'m vs o orig data'!Z16</f>
        <v>0.2388816939</v>
      </c>
    </row>
    <row r="18" spans="1:16" ht="12.75">
      <c r="A18" s="2" t="str">
        <f ca="1" t="shared" si="2"/>
        <v>North</v>
      </c>
      <c r="B18" t="s">
        <v>40</v>
      </c>
      <c r="C18" t="str">
        <f>'m vs o orig data'!AD17</f>
        <v> </v>
      </c>
      <c r="D18" t="str">
        <f>'m vs o orig data'!AE17</f>
        <v> 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8">
        <f>I$19</f>
        <v>3.5292119571</v>
      </c>
      <c r="I18" s="3">
        <f>'m vs o orig data'!B17</f>
        <v>3.6963032275</v>
      </c>
      <c r="J18" s="3">
        <f>'m vs o orig data'!N17</f>
        <v>3.4383817774</v>
      </c>
      <c r="K18" s="18">
        <f>J$19</f>
        <v>2.9045014672</v>
      </c>
      <c r="L18" s="11">
        <f>'m vs o orig data'!E17</f>
        <v>0.7526654681</v>
      </c>
      <c r="N18" s="11">
        <f>'m vs o orig data'!Q17</f>
        <v>0.0832142998</v>
      </c>
      <c r="P18" s="11">
        <f>'m vs o orig data'!Z17</f>
        <v>0.7060873341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8">
        <f>I$19</f>
        <v>3.5292119571</v>
      </c>
      <c r="I19" s="3">
        <f>'m vs o orig data'!B18</f>
        <v>3.5292119571</v>
      </c>
      <c r="J19" s="3">
        <f>'m vs o orig data'!N18</f>
        <v>2.9045014672</v>
      </c>
      <c r="K19" s="18">
        <f>J$19</f>
        <v>2.9045014672</v>
      </c>
      <c r="L19" s="11" t="str">
        <f>'m vs o orig data'!E18</f>
        <v> </v>
      </c>
      <c r="N19" s="11" t="str">
        <f>'m vs o orig data'!Q18</f>
        <v> </v>
      </c>
      <c r="P19" s="11">
        <f>'m vs o orig data'!Z18</f>
        <v>0.0155473028</v>
      </c>
    </row>
    <row r="20" spans="1:16" ht="12.75">
      <c r="A20" s="2" t="str">
        <f ca="1" t="shared" si="2"/>
        <v>Fort Garry</v>
      </c>
      <c r="B20" t="s">
        <v>45</v>
      </c>
      <c r="C20" t="str">
        <f>'m vs o orig data'!AD19</f>
        <v> </v>
      </c>
      <c r="D20" t="str">
        <f>'m vs o orig data'!AE19</f>
        <v> 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8">
        <f aca="true" t="shared" si="3" ref="H20:H31">I$19</f>
        <v>3.5292119571</v>
      </c>
      <c r="I20" s="3">
        <f>'m vs o orig data'!B19</f>
        <v>4.1266195276</v>
      </c>
      <c r="J20" s="3">
        <f>'m vs o orig data'!N19</f>
        <v>3.0769872782</v>
      </c>
      <c r="K20" s="18">
        <f aca="true" t="shared" si="4" ref="K20:K31">J$19</f>
        <v>2.9045014672</v>
      </c>
      <c r="L20" s="11">
        <f>'m vs o orig data'!E19</f>
        <v>0.6028635631</v>
      </c>
      <c r="N20" s="11">
        <f>'m vs o orig data'!Q19</f>
        <v>0.4701883041</v>
      </c>
      <c r="P20" s="11">
        <f>'m vs o orig data'!Z19</f>
        <v>0.3286307822</v>
      </c>
    </row>
    <row r="21" spans="1:16" ht="12.75">
      <c r="A21" s="2" t="str">
        <f ca="1" t="shared" si="2"/>
        <v>Assiniboine South</v>
      </c>
      <c r="B21" t="s">
        <v>46</v>
      </c>
      <c r="C21" t="str">
        <f>'m vs o orig data'!AD20</f>
        <v> </v>
      </c>
      <c r="D21" t="str">
        <f>'m vs o orig data'!AE20</f>
        <v> 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8">
        <f t="shared" si="3"/>
        <v>3.5292119571</v>
      </c>
      <c r="I21" s="3">
        <f>'m vs o orig data'!B20</f>
        <v>4.1591793094</v>
      </c>
      <c r="J21" s="3">
        <f>'m vs o orig data'!N20</f>
        <v>3.2697510273</v>
      </c>
      <c r="K21" s="18">
        <f t="shared" si="4"/>
        <v>2.9045014672</v>
      </c>
      <c r="L21" s="11">
        <f>'m vs o orig data'!E20</f>
        <v>0.6936623176</v>
      </c>
      <c r="N21" s="11">
        <f>'m vs o orig data'!Q20</f>
        <v>0.1644043572</v>
      </c>
      <c r="P21" s="11">
        <f>'m vs o orig data'!Z20</f>
        <v>0.5648323515</v>
      </c>
    </row>
    <row r="22" spans="1:16" ht="12.75">
      <c r="A22" s="2" t="str">
        <f ca="1" t="shared" si="2"/>
        <v>St. Boniface (d)</v>
      </c>
      <c r="B22" t="s">
        <v>50</v>
      </c>
      <c r="C22" t="str">
        <f>'m vs o orig data'!AD21</f>
        <v> </v>
      </c>
      <c r="D22" t="str">
        <f>'m vs o orig data'!AE21</f>
        <v> 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8">
        <f t="shared" si="3"/>
        <v>3.5292119571</v>
      </c>
      <c r="I22" s="3">
        <f>'m vs o orig data'!B21</f>
        <v>4.6924900466</v>
      </c>
      <c r="J22" s="3">
        <f>'m vs o orig data'!N21</f>
        <v>2.6232514735</v>
      </c>
      <c r="K22" s="18">
        <f t="shared" si="4"/>
        <v>2.9045014672</v>
      </c>
      <c r="L22" s="11">
        <f>'m vs o orig data'!E21</f>
        <v>0.1233329673</v>
      </c>
      <c r="N22" s="11">
        <f>'m vs o orig data'!Q21</f>
        <v>0.2431700195</v>
      </c>
      <c r="P22" s="11">
        <f>'m vs o orig data'!Z21</f>
        <v>0.0019701625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data'!AD22</f>
        <v> </v>
      </c>
      <c r="D23" t="str">
        <f>'m vs o orig data'!AE22</f>
        <v> 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8">
        <f t="shared" si="3"/>
        <v>3.5292119571</v>
      </c>
      <c r="I23" s="3">
        <f>'m vs o orig data'!B22</f>
        <v>3.3589294963</v>
      </c>
      <c r="J23" s="3">
        <f>'m vs o orig data'!N22</f>
        <v>3.1821714188</v>
      </c>
      <c r="K23" s="18">
        <f t="shared" si="4"/>
        <v>2.9045014672</v>
      </c>
      <c r="L23" s="11">
        <f>'m vs o orig data'!E22</f>
        <v>0.8230125081</v>
      </c>
      <c r="N23" s="11">
        <f>'m vs o orig data'!Q22</f>
        <v>0.2516492212</v>
      </c>
      <c r="P23" s="11">
        <f>'m vs o orig data'!Z22</f>
        <v>0.8066314805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8">
        <f t="shared" si="3"/>
        <v>3.5292119571</v>
      </c>
      <c r="I24" s="3">
        <f>'m vs o orig data'!B23</f>
        <v>2.967501971</v>
      </c>
      <c r="J24" s="3">
        <f>'m vs o orig data'!N23</f>
        <v>3.3947415753</v>
      </c>
      <c r="K24" s="18">
        <f t="shared" si="4"/>
        <v>2.9045014672</v>
      </c>
      <c r="L24" s="11">
        <f>'m vs o orig data'!E23</f>
        <v>0.6333820892</v>
      </c>
      <c r="N24" s="11">
        <f>'m vs o orig data'!Q23</f>
        <v>0.0977807251</v>
      </c>
      <c r="P24" s="11">
        <f>'m vs o orig data'!Z23</f>
        <v>0.7137909897</v>
      </c>
    </row>
    <row r="25" spans="1:19" ht="12.75">
      <c r="A25" s="2" t="str">
        <f ca="1" t="shared" si="2"/>
        <v>River Heights (s)</v>
      </c>
      <c r="B25" t="s">
        <v>47</v>
      </c>
      <c r="C25" t="str">
        <f>'m vs o orig data'!AD24</f>
        <v> </v>
      </c>
      <c r="D25" t="str">
        <f>'m vs o orig data'!AE24</f>
        <v> </v>
      </c>
      <c r="E25" t="str">
        <f ca="1">IF(CELL("contents",F25)="s","s",IF(CELL("contents",G25)="s","s",IF(CELL("contents",'m vs o orig data'!AF24)="d","d","")))</f>
        <v>s</v>
      </c>
      <c r="F25" t="str">
        <f>'m vs o orig data'!AG24</f>
        <v>s</v>
      </c>
      <c r="G25" t="str">
        <f>'m vs o orig data'!AH24</f>
        <v> </v>
      </c>
      <c r="H25" s="18">
        <f t="shared" si="3"/>
        <v>3.5292119571</v>
      </c>
      <c r="I25" s="3" t="str">
        <f>'m vs o orig data'!B24</f>
        <v> </v>
      </c>
      <c r="J25" s="3">
        <f>'m vs o orig data'!N24</f>
        <v>2.5527395615</v>
      </c>
      <c r="K25" s="18">
        <f t="shared" si="4"/>
        <v>2.9045014672</v>
      </c>
      <c r="L25" s="11" t="str">
        <f>'m vs o orig data'!E24</f>
        <v> </v>
      </c>
      <c r="N25" s="11">
        <f>'m vs o orig data'!Q24</f>
        <v>0.1149079619</v>
      </c>
      <c r="P25" s="11" t="str">
        <f>'m vs o orig data'!Z24</f>
        <v> 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data'!AD25</f>
        <v> </v>
      </c>
      <c r="D26" t="str">
        <f>'m vs o orig data'!AE25</f>
        <v> 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8">
        <f t="shared" si="3"/>
        <v>3.5292119571</v>
      </c>
      <c r="I26" s="3">
        <f>'m vs o orig data'!B25</f>
        <v>2.9597007931</v>
      </c>
      <c r="J26" s="3">
        <f>'m vs o orig data'!N25</f>
        <v>3.2067676247</v>
      </c>
      <c r="K26" s="18">
        <f t="shared" si="4"/>
        <v>2.9045014672</v>
      </c>
      <c r="L26" s="11">
        <f>'m vs o orig data'!E25</f>
        <v>0.4718508401</v>
      </c>
      <c r="N26" s="11">
        <f>'m vs o orig data'!Q25</f>
        <v>0.1752203665</v>
      </c>
      <c r="P26" s="11">
        <f>'m vs o orig data'!Z25</f>
        <v>0.7408069224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8">
        <f t="shared" si="3"/>
        <v>3.5292119571</v>
      </c>
      <c r="I27" s="3">
        <f>'m vs o orig data'!B26</f>
        <v>2.6080715336</v>
      </c>
      <c r="J27" s="3">
        <f>'m vs o orig data'!N26</f>
        <v>2.8219692061</v>
      </c>
      <c r="K27" s="18">
        <f t="shared" si="4"/>
        <v>2.9045014672</v>
      </c>
      <c r="L27" s="11">
        <f>'m vs o orig data'!E26</f>
        <v>0.3791144778</v>
      </c>
      <c r="N27" s="11">
        <f>'m vs o orig data'!Q26</f>
        <v>0.719697173</v>
      </c>
      <c r="P27" s="11">
        <f>'m vs o orig data'!Z26</f>
        <v>0.8186994138</v>
      </c>
      <c r="Q27" s="1"/>
      <c r="R27" s="1"/>
      <c r="S27" s="1"/>
    </row>
    <row r="28" spans="1:19" ht="12.75">
      <c r="A28" s="2" t="str">
        <f ca="1" t="shared" si="2"/>
        <v>St. James - Assiniboia (d)</v>
      </c>
      <c r="B28" t="s">
        <v>53</v>
      </c>
      <c r="C28" t="str">
        <f>'m vs o orig data'!AD27</f>
        <v> </v>
      </c>
      <c r="D28" t="str">
        <f>'m vs o orig data'!AE27</f>
        <v> </v>
      </c>
      <c r="E28" t="str">
        <f ca="1">IF(CELL("contents",F28)="s","s",IF(CELL("contents",G28)="s","s",IF(CELL("contents",'m vs o orig data'!AF27)="d","d","")))</f>
        <v>d</v>
      </c>
      <c r="F28" t="str">
        <f>'m vs o orig data'!AG27</f>
        <v> </v>
      </c>
      <c r="G28" t="str">
        <f>'m vs o orig data'!AH27</f>
        <v> </v>
      </c>
      <c r="H28" s="18">
        <f t="shared" si="3"/>
        <v>3.5292119571</v>
      </c>
      <c r="I28" s="3">
        <f>'m vs o orig data'!B27</f>
        <v>5.4263172925</v>
      </c>
      <c r="J28" s="3">
        <f>'m vs o orig data'!N27</f>
        <v>3.4255059457</v>
      </c>
      <c r="K28" s="18">
        <f t="shared" si="4"/>
        <v>2.9045014672</v>
      </c>
      <c r="L28" s="11">
        <f>'m vs o orig data'!E27</f>
        <v>0.0607746382</v>
      </c>
      <c r="M28" s="8"/>
      <c r="N28" s="11">
        <f>'m vs o orig data'!Q27</f>
        <v>0.0295217761</v>
      </c>
      <c r="P28" s="11">
        <f>'m vs o orig data'!Z27</f>
        <v>0.0435258109</v>
      </c>
      <c r="Q28" s="1"/>
      <c r="R28" s="1"/>
      <c r="S28" s="1"/>
    </row>
    <row r="29" spans="1:19" ht="12.75">
      <c r="A29" s="2" t="str">
        <f ca="1" t="shared" si="2"/>
        <v>Inkster (o)</v>
      </c>
      <c r="B29" t="s">
        <v>54</v>
      </c>
      <c r="C29" t="str">
        <f>'m vs o orig data'!AD28</f>
        <v> </v>
      </c>
      <c r="D29" t="str">
        <f>'m vs o orig data'!AE28</f>
        <v>o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8">
        <f t="shared" si="3"/>
        <v>3.5292119571</v>
      </c>
      <c r="I29" s="3">
        <f>'m vs o orig data'!B28</f>
        <v>1.9702623952</v>
      </c>
      <c r="J29" s="3">
        <f>'m vs o orig data'!N28</f>
        <v>1.8585274633</v>
      </c>
      <c r="K29" s="18">
        <f t="shared" si="4"/>
        <v>2.9045014672</v>
      </c>
      <c r="L29" s="11">
        <f>'m vs o orig data'!E28</f>
        <v>0.1621842359</v>
      </c>
      <c r="M29" s="8"/>
      <c r="N29" s="11">
        <f>'m vs o orig data'!Q28</f>
        <v>0.0002201786</v>
      </c>
      <c r="P29" s="11">
        <f>'m vs o orig data'!Z28</f>
        <v>0.8911573008</v>
      </c>
      <c r="Q29" s="1"/>
      <c r="R29" s="1"/>
      <c r="S29" s="1"/>
    </row>
    <row r="30" spans="1:19" ht="12.75">
      <c r="A30" s="2" t="str">
        <f ca="1" t="shared" si="2"/>
        <v>Downtown (o,d)</v>
      </c>
      <c r="B30" t="s">
        <v>55</v>
      </c>
      <c r="C30" t="str">
        <f>'m vs o orig data'!AD29</f>
        <v> 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8">
        <f t="shared" si="3"/>
        <v>3.5292119571</v>
      </c>
      <c r="I30" s="3">
        <f>'m vs o orig data'!B29</f>
        <v>5.34814161</v>
      </c>
      <c r="J30" s="3">
        <f>'m vs o orig data'!N29</f>
        <v>2.0893497731</v>
      </c>
      <c r="K30" s="18">
        <f t="shared" si="4"/>
        <v>2.9045014672</v>
      </c>
      <c r="L30" s="11">
        <f>'m vs o orig data'!E29</f>
        <v>0.070159477</v>
      </c>
      <c r="M30" s="8"/>
      <c r="N30" s="11">
        <f>'m vs o orig data'!Q29</f>
        <v>0.0001537538</v>
      </c>
      <c r="P30" s="11">
        <f>'m vs o orig data'!Z29</f>
        <v>5.09834E-05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</v>
      </c>
      <c r="B31" t="s">
        <v>56</v>
      </c>
      <c r="C31" t="str">
        <f>'m vs o orig data'!AD30</f>
        <v> </v>
      </c>
      <c r="D31" t="str">
        <f>'m vs o orig data'!AE30</f>
        <v> 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8">
        <f t="shared" si="3"/>
        <v>3.5292119571</v>
      </c>
      <c r="I31" s="3">
        <f>'m vs o orig data'!B30</f>
        <v>2.7335560502</v>
      </c>
      <c r="J31" s="3">
        <f>'m vs o orig data'!N30</f>
        <v>2.6003164754</v>
      </c>
      <c r="K31" s="18">
        <f t="shared" si="4"/>
        <v>2.9045014672</v>
      </c>
      <c r="L31" s="11">
        <f>'m vs o orig data'!E30</f>
        <v>0.3784293412</v>
      </c>
      <c r="M31" s="8"/>
      <c r="N31" s="11">
        <f>'m vs o orig data'!Q30</f>
        <v>0.2463746121</v>
      </c>
      <c r="P31" s="11">
        <f>'m vs o orig data'!Z30</f>
        <v>0.8653150681</v>
      </c>
      <c r="Q31" s="1"/>
      <c r="R31" s="1"/>
      <c r="S31" s="1"/>
    </row>
    <row r="32" spans="1:19" ht="12.75">
      <c r="B32"/>
      <c r="C32"/>
      <c r="D32"/>
      <c r="E32"/>
      <c r="F32"/>
      <c r="G32"/>
      <c r="H32" s="18"/>
      <c r="I32" s="3"/>
      <c r="J32" s="3"/>
      <c r="K32" s="18"/>
      <c r="L32" s="11"/>
      <c r="M32" s="8"/>
      <c r="N32" s="11"/>
      <c r="P32" s="11"/>
      <c r="Q32" s="1"/>
      <c r="R32" s="1"/>
      <c r="S32" s="1"/>
    </row>
    <row r="33" spans="2:8" ht="12.75">
      <c r="B33"/>
      <c r="C33"/>
      <c r="D33"/>
      <c r="E33"/>
      <c r="F33"/>
      <c r="G33"/>
      <c r="H33" s="19"/>
    </row>
    <row r="34" spans="2:8" ht="12.75">
      <c r="B34"/>
      <c r="C34"/>
      <c r="D34"/>
      <c r="E34"/>
      <c r="F34"/>
      <c r="G34"/>
      <c r="H34" s="19"/>
    </row>
    <row r="35" spans="2:8" ht="12.75">
      <c r="B35"/>
      <c r="C35"/>
      <c r="D35"/>
      <c r="E35"/>
      <c r="F35"/>
      <c r="G35"/>
      <c r="H35" s="19"/>
    </row>
    <row r="36" spans="2:8" ht="12.75">
      <c r="B36"/>
      <c r="C36"/>
      <c r="D36"/>
      <c r="E36"/>
      <c r="F36"/>
      <c r="G36"/>
      <c r="H36" s="19"/>
    </row>
    <row r="37" spans="2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4" t="s">
        <v>138</v>
      </c>
      <c r="B1" s="4" t="s">
        <v>59</v>
      </c>
      <c r="C1" s="12" t="s">
        <v>29</v>
      </c>
      <c r="D1" s="12" t="s">
        <v>30</v>
      </c>
      <c r="E1" s="83" t="s">
        <v>156</v>
      </c>
      <c r="F1" s="83"/>
      <c r="G1" s="83"/>
    </row>
    <row r="2" spans="1:7" ht="12.75">
      <c r="A2" s="34"/>
      <c r="B2" s="4"/>
      <c r="C2" s="12"/>
      <c r="D2" s="12"/>
      <c r="E2" s="3"/>
      <c r="F2" s="3" t="s">
        <v>140</v>
      </c>
      <c r="G2" s="3"/>
    </row>
    <row r="3" spans="1:7" ht="12.75">
      <c r="A3" s="33" t="s">
        <v>0</v>
      </c>
      <c r="B3" s="4"/>
      <c r="C3" s="12" t="s">
        <v>121</v>
      </c>
      <c r="D3" s="12" t="s">
        <v>61</v>
      </c>
      <c r="E3" s="5" t="s">
        <v>129</v>
      </c>
      <c r="F3" s="3" t="s">
        <v>141</v>
      </c>
      <c r="G3" s="5" t="s">
        <v>103</v>
      </c>
    </row>
    <row r="4" spans="1:7" ht="12.75">
      <c r="A4" s="32" t="str">
        <f ca="1">CONCATENATE(B4)&amp;(IF((CELL("contents",D4)="s")," (s)",(IF((CELL("contents",C4)="m")," (m)",""))))</f>
        <v>Southeast Region</v>
      </c>
      <c r="B4" t="s">
        <v>122</v>
      </c>
      <c r="C4" t="str">
        <f>'m region orig data'!N4</f>
        <v> </v>
      </c>
      <c r="D4" t="str">
        <f>'m region orig data'!O4</f>
        <v> </v>
      </c>
      <c r="E4" s="18">
        <f>F$12</f>
        <v>3.5019931166</v>
      </c>
      <c r="F4" s="35">
        <f>'m region orig data'!B4</f>
        <v>2.8325396506</v>
      </c>
      <c r="G4" s="11">
        <f>'m region orig data'!E4</f>
        <v>0.2010321779</v>
      </c>
    </row>
    <row r="5" spans="1:7" ht="12.75">
      <c r="A5" s="32" t="str">
        <f ca="1">CONCATENATE(B5)&amp;(IF((CELL("contents",D5)="s")," (s)",(IF((CELL("contents",C5)="m")," (m)",""))))</f>
        <v>Interlake Region</v>
      </c>
      <c r="B5" t="s">
        <v>123</v>
      </c>
      <c r="C5" t="str">
        <f>'m region orig data'!N5</f>
        <v> </v>
      </c>
      <c r="D5" t="str">
        <f>'m region orig data'!O5</f>
        <v> </v>
      </c>
      <c r="E5" s="18">
        <f aca="true" t="shared" si="0" ref="E5:E12">F$12</f>
        <v>3.5019931166</v>
      </c>
      <c r="F5" s="35">
        <f>'m region orig data'!B5</f>
        <v>3.8187299383</v>
      </c>
      <c r="G5" s="11">
        <f>'m region orig data'!E5</f>
        <v>0.576391016</v>
      </c>
    </row>
    <row r="6" spans="1:7" ht="12.75">
      <c r="A6" s="32" t="str">
        <f aca="true" ca="1" t="shared" si="1" ref="A6:A12">CONCATENATE(B6)&amp;(IF((CELL("contents",D6)="s")," (s)",(IF((CELL("contents",C6)="m")," (m)",""))))</f>
        <v>Northwest Region</v>
      </c>
      <c r="B6" t="s">
        <v>124</v>
      </c>
      <c r="C6" t="str">
        <f>'m region orig data'!N6</f>
        <v> </v>
      </c>
      <c r="D6" t="str">
        <f>'m region orig data'!O6</f>
        <v> </v>
      </c>
      <c r="E6" s="18">
        <f t="shared" si="0"/>
        <v>3.5019931166</v>
      </c>
      <c r="F6" s="35">
        <f>'m region orig data'!B6</f>
        <v>3.3021678536</v>
      </c>
      <c r="G6" s="11">
        <f>'m region orig data'!E6</f>
        <v>0.7835833946</v>
      </c>
    </row>
    <row r="7" spans="1:7" ht="12.75">
      <c r="A7" s="32" t="str">
        <f ca="1" t="shared" si="1"/>
        <v>Winnipeg Region</v>
      </c>
      <c r="B7" t="s">
        <v>125</v>
      </c>
      <c r="C7" t="str">
        <f>'m region orig data'!N7</f>
        <v> </v>
      </c>
      <c r="D7" t="str">
        <f>'m region orig data'!O7</f>
        <v> </v>
      </c>
      <c r="E7" s="18">
        <f t="shared" si="0"/>
        <v>3.5019931166</v>
      </c>
      <c r="F7" s="35">
        <f>'m region orig data'!B7</f>
        <v>3.6366232753</v>
      </c>
      <c r="G7" s="11">
        <f>'m region orig data'!E7</f>
        <v>0.749295116</v>
      </c>
    </row>
    <row r="8" spans="1:7" ht="12.75">
      <c r="A8" s="32" t="str">
        <f ca="1" t="shared" si="1"/>
        <v>Southwest Region</v>
      </c>
      <c r="B8" t="s">
        <v>126</v>
      </c>
      <c r="C8" t="str">
        <f>'m region orig data'!N8</f>
        <v> </v>
      </c>
      <c r="D8" t="str">
        <f>'m region orig data'!O8</f>
        <v> </v>
      </c>
      <c r="E8" s="18">
        <f t="shared" si="0"/>
        <v>3.5019931166</v>
      </c>
      <c r="F8" s="35">
        <f>'m region orig data'!B8</f>
        <v>3.4843833161</v>
      </c>
      <c r="G8" s="11">
        <f>'m region orig data'!E8</f>
        <v>0.9759119536</v>
      </c>
    </row>
    <row r="9" spans="1:7" ht="12.75">
      <c r="A9" s="32" t="str">
        <f ca="1" t="shared" si="1"/>
        <v>The Pas Region</v>
      </c>
      <c r="B9" t="s">
        <v>127</v>
      </c>
      <c r="C9" t="str">
        <f>'m region orig data'!N9</f>
        <v> </v>
      </c>
      <c r="D9" t="str">
        <f>'m region orig data'!O9</f>
        <v> </v>
      </c>
      <c r="E9" s="18">
        <f t="shared" si="0"/>
        <v>3.5019931166</v>
      </c>
      <c r="F9" s="35">
        <f>'m region orig data'!B9</f>
        <v>2.9871877865</v>
      </c>
      <c r="G9" s="11">
        <f>'m region orig data'!E9</f>
        <v>0.4571717865</v>
      </c>
    </row>
    <row r="10" spans="1:7" ht="12.75">
      <c r="A10" s="32" t="str">
        <f ca="1" t="shared" si="1"/>
        <v>Thompson Region</v>
      </c>
      <c r="B10" t="s">
        <v>128</v>
      </c>
      <c r="C10" t="str">
        <f>'m region orig data'!N10</f>
        <v> </v>
      </c>
      <c r="D10" t="str">
        <f>'m region orig data'!O10</f>
        <v> </v>
      </c>
      <c r="E10" s="18">
        <f t="shared" si="0"/>
        <v>3.5019931166</v>
      </c>
      <c r="F10" s="35">
        <f>'m region orig data'!B10</f>
        <v>4.7151203059</v>
      </c>
      <c r="G10" s="11">
        <f>'m region orig data'!E10</f>
        <v>0.2107757332</v>
      </c>
    </row>
    <row r="11" spans="1:7" ht="12.75">
      <c r="A11" s="32"/>
      <c r="E11" s="18"/>
      <c r="F11" s="35"/>
      <c r="G11" s="11"/>
    </row>
    <row r="12" spans="1:7" ht="12.75">
      <c r="A12" s="32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8">
        <f t="shared" si="0"/>
        <v>3.5019931166</v>
      </c>
      <c r="F12" s="35">
        <f>'m region orig data'!B11</f>
        <v>3.5019931166</v>
      </c>
      <c r="G12" s="11" t="str">
        <f>'m region orig data'!E11</f>
        <v> </v>
      </c>
    </row>
    <row r="13" spans="5:7" ht="12.75">
      <c r="E13" s="18"/>
      <c r="F13" s="10"/>
      <c r="G13" s="11"/>
    </row>
    <row r="16" ht="12.75">
      <c r="B16" s="37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155</v>
      </c>
    </row>
    <row r="3" spans="1:34" ht="12.75">
      <c r="A3" t="s">
        <v>0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71</v>
      </c>
      <c r="J3" t="s">
        <v>72</v>
      </c>
      <c r="K3" t="s">
        <v>73</v>
      </c>
      <c r="L3" t="s">
        <v>74</v>
      </c>
      <c r="M3" t="s">
        <v>75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89</v>
      </c>
      <c r="AB3" t="s">
        <v>90</v>
      </c>
      <c r="AC3" t="s">
        <v>91</v>
      </c>
      <c r="AD3" t="s">
        <v>92</v>
      </c>
      <c r="AE3" t="s">
        <v>93</v>
      </c>
      <c r="AF3" t="s">
        <v>94</v>
      </c>
      <c r="AG3" t="s">
        <v>95</v>
      </c>
      <c r="AH3" t="s">
        <v>96</v>
      </c>
    </row>
    <row r="4" spans="1:34" ht="12.75">
      <c r="A4" t="s">
        <v>3</v>
      </c>
      <c r="B4">
        <v>2.4806495542</v>
      </c>
      <c r="C4">
        <v>1.6329251041</v>
      </c>
      <c r="D4">
        <v>3.7684656789</v>
      </c>
      <c r="E4">
        <v>0.0984303634</v>
      </c>
      <c r="F4">
        <v>2.244862718</v>
      </c>
      <c r="G4">
        <v>0.4402538002</v>
      </c>
      <c r="H4">
        <v>-0.3526</v>
      </c>
      <c r="I4">
        <v>-0.7707</v>
      </c>
      <c r="J4">
        <v>0.0656</v>
      </c>
      <c r="K4">
        <v>0.7028904992</v>
      </c>
      <c r="L4">
        <v>0.4626883066</v>
      </c>
      <c r="M4">
        <v>1.0677923924</v>
      </c>
      <c r="N4">
        <v>3.1451646532</v>
      </c>
      <c r="O4">
        <v>2.6614225457</v>
      </c>
      <c r="P4">
        <v>3.7168320797</v>
      </c>
      <c r="Q4">
        <v>0.3501840573</v>
      </c>
      <c r="R4">
        <v>2.8555799701</v>
      </c>
      <c r="S4">
        <v>0.1627117698</v>
      </c>
      <c r="T4">
        <v>0.0796</v>
      </c>
      <c r="U4">
        <v>-0.0874</v>
      </c>
      <c r="V4">
        <v>0.2466</v>
      </c>
      <c r="W4">
        <v>1.0828586898</v>
      </c>
      <c r="X4">
        <v>0.916309589</v>
      </c>
      <c r="Y4">
        <v>1.2796798768</v>
      </c>
      <c r="Z4">
        <v>0.2700945727</v>
      </c>
      <c r="AA4">
        <v>0.2373</v>
      </c>
      <c r="AB4">
        <v>-0.1845</v>
      </c>
      <c r="AC4">
        <v>0.6592</v>
      </c>
      <c r="AD4" t="s">
        <v>60</v>
      </c>
      <c r="AE4" t="s">
        <v>60</v>
      </c>
      <c r="AF4" t="s">
        <v>60</v>
      </c>
      <c r="AG4" t="s">
        <v>60</v>
      </c>
      <c r="AH4" t="s">
        <v>60</v>
      </c>
    </row>
    <row r="5" spans="1:34" ht="12.75">
      <c r="A5" t="s">
        <v>1</v>
      </c>
      <c r="B5">
        <v>4.4176128312</v>
      </c>
      <c r="C5">
        <v>3.0758265059</v>
      </c>
      <c r="D5">
        <v>6.3447346879</v>
      </c>
      <c r="E5">
        <v>0.2241562232</v>
      </c>
      <c r="F5">
        <v>4.1605757337</v>
      </c>
      <c r="G5">
        <v>0.6839944372</v>
      </c>
      <c r="H5">
        <v>0.2245</v>
      </c>
      <c r="I5">
        <v>-0.1375</v>
      </c>
      <c r="J5">
        <v>0.5866</v>
      </c>
      <c r="K5">
        <v>1.2517278319</v>
      </c>
      <c r="L5">
        <v>0.8715335161</v>
      </c>
      <c r="M5">
        <v>1.7977766043</v>
      </c>
      <c r="N5">
        <v>2.714462928</v>
      </c>
      <c r="O5">
        <v>2.3391027787</v>
      </c>
      <c r="P5">
        <v>3.1500578148</v>
      </c>
      <c r="Q5">
        <v>0.3728514233</v>
      </c>
      <c r="R5">
        <v>2.6602845728</v>
      </c>
      <c r="S5">
        <v>0.1136417248</v>
      </c>
      <c r="T5">
        <v>-0.0677</v>
      </c>
      <c r="U5">
        <v>-0.2165</v>
      </c>
      <c r="V5">
        <v>0.0812</v>
      </c>
      <c r="W5">
        <v>0.9345710301</v>
      </c>
      <c r="X5">
        <v>0.8053370966</v>
      </c>
      <c r="Y5">
        <v>1.0845433719</v>
      </c>
      <c r="Z5">
        <v>0.0077619907</v>
      </c>
      <c r="AA5">
        <v>-0.487</v>
      </c>
      <c r="AB5">
        <v>-0.8455</v>
      </c>
      <c r="AC5">
        <v>-0.1285</v>
      </c>
      <c r="AD5" t="s">
        <v>60</v>
      </c>
      <c r="AE5" t="s">
        <v>60</v>
      </c>
      <c r="AF5" t="s">
        <v>97</v>
      </c>
      <c r="AG5" t="s">
        <v>60</v>
      </c>
      <c r="AH5" t="s">
        <v>60</v>
      </c>
    </row>
    <row r="6" spans="1:34" ht="12.75">
      <c r="A6" t="s">
        <v>10</v>
      </c>
      <c r="B6">
        <v>2.7842668287</v>
      </c>
      <c r="C6">
        <v>1.5431603913</v>
      </c>
      <c r="D6">
        <v>5.0235489565</v>
      </c>
      <c r="E6">
        <v>0.4310455956</v>
      </c>
      <c r="F6">
        <v>2.8749401054</v>
      </c>
      <c r="G6">
        <v>0.8299237219</v>
      </c>
      <c r="H6">
        <v>-0.2371</v>
      </c>
      <c r="I6">
        <v>-0.8272</v>
      </c>
      <c r="J6">
        <v>0.3531</v>
      </c>
      <c r="K6">
        <v>0.7889202639</v>
      </c>
      <c r="L6">
        <v>0.4372535314</v>
      </c>
      <c r="M6">
        <v>1.4234194539</v>
      </c>
      <c r="N6">
        <v>2.7420897156</v>
      </c>
      <c r="O6">
        <v>2.3628440105</v>
      </c>
      <c r="P6">
        <v>3.1822058398</v>
      </c>
      <c r="Q6">
        <v>0.4486616507</v>
      </c>
      <c r="R6">
        <v>3.1652583067</v>
      </c>
      <c r="S6">
        <v>0.1341162988</v>
      </c>
      <c r="T6">
        <v>-0.0575</v>
      </c>
      <c r="U6">
        <v>-0.2064</v>
      </c>
      <c r="V6">
        <v>0.0913</v>
      </c>
      <c r="W6">
        <v>0.9440827442</v>
      </c>
      <c r="X6">
        <v>0.8135110404</v>
      </c>
      <c r="Y6">
        <v>1.0956117171</v>
      </c>
      <c r="Z6">
        <v>0.9594186019</v>
      </c>
      <c r="AA6">
        <v>-0.0153</v>
      </c>
      <c r="AB6">
        <v>-0.6032</v>
      </c>
      <c r="AC6">
        <v>0.5727</v>
      </c>
      <c r="AD6" t="s">
        <v>60</v>
      </c>
      <c r="AE6" t="s">
        <v>60</v>
      </c>
      <c r="AF6" t="s">
        <v>60</v>
      </c>
      <c r="AG6" t="s">
        <v>60</v>
      </c>
      <c r="AH6" t="s">
        <v>60</v>
      </c>
    </row>
    <row r="7" spans="1:34" ht="12.75">
      <c r="A7" t="s">
        <v>9</v>
      </c>
      <c r="B7" t="s">
        <v>60</v>
      </c>
      <c r="C7" t="s">
        <v>60</v>
      </c>
      <c r="D7" t="s">
        <v>60</v>
      </c>
      <c r="E7" t="s">
        <v>60</v>
      </c>
      <c r="F7" t="s">
        <v>60</v>
      </c>
      <c r="G7" t="s">
        <v>60</v>
      </c>
      <c r="H7" t="s">
        <v>60</v>
      </c>
      <c r="I7" t="s">
        <v>60</v>
      </c>
      <c r="J7" t="s">
        <v>60</v>
      </c>
      <c r="K7" t="s">
        <v>60</v>
      </c>
      <c r="L7" t="s">
        <v>60</v>
      </c>
      <c r="M7" t="s">
        <v>60</v>
      </c>
      <c r="N7">
        <v>2.8634908419</v>
      </c>
      <c r="O7">
        <v>2.4248105338</v>
      </c>
      <c r="P7">
        <v>3.381534222</v>
      </c>
      <c r="Q7">
        <v>0.8668912815</v>
      </c>
      <c r="R7">
        <v>2.954181955</v>
      </c>
      <c r="S7">
        <v>0.1667141325</v>
      </c>
      <c r="T7">
        <v>-0.0142</v>
      </c>
      <c r="U7">
        <v>-0.1805</v>
      </c>
      <c r="V7">
        <v>0.1521</v>
      </c>
      <c r="W7">
        <v>0.9858803221</v>
      </c>
      <c r="X7">
        <v>0.8348456908</v>
      </c>
      <c r="Y7">
        <v>1.1642391165</v>
      </c>
      <c r="Z7" t="s">
        <v>60</v>
      </c>
      <c r="AA7" t="s">
        <v>60</v>
      </c>
      <c r="AB7" t="s">
        <v>60</v>
      </c>
      <c r="AC7" t="s">
        <v>60</v>
      </c>
      <c r="AD7" t="s">
        <v>60</v>
      </c>
      <c r="AE7" t="s">
        <v>60</v>
      </c>
      <c r="AF7" t="s">
        <v>60</v>
      </c>
      <c r="AG7" t="s">
        <v>61</v>
      </c>
      <c r="AH7" t="s">
        <v>60</v>
      </c>
    </row>
    <row r="8" spans="1:34" ht="12.75">
      <c r="A8" t="s">
        <v>11</v>
      </c>
      <c r="B8">
        <v>3.6159959717</v>
      </c>
      <c r="C8">
        <v>2.8678574723</v>
      </c>
      <c r="D8">
        <v>4.5593014971</v>
      </c>
      <c r="E8">
        <v>0.7537065411</v>
      </c>
      <c r="F8">
        <v>3.2518302651</v>
      </c>
      <c r="G8">
        <v>0.2403822102</v>
      </c>
      <c r="H8">
        <v>0.0371</v>
      </c>
      <c r="I8">
        <v>-0.1947</v>
      </c>
      <c r="J8">
        <v>0.2689</v>
      </c>
      <c r="K8">
        <v>1.037804517</v>
      </c>
      <c r="L8">
        <v>0.8230859388</v>
      </c>
      <c r="M8">
        <v>1.3085367697</v>
      </c>
      <c r="N8">
        <v>2.8858845014</v>
      </c>
      <c r="O8">
        <v>2.5163825744</v>
      </c>
      <c r="P8">
        <v>3.3096435494</v>
      </c>
      <c r="Q8">
        <v>0.9267074859</v>
      </c>
      <c r="R8">
        <v>2.8547895692</v>
      </c>
      <c r="S8">
        <v>0.0436163551</v>
      </c>
      <c r="T8">
        <v>-0.0064</v>
      </c>
      <c r="U8">
        <v>-0.1434</v>
      </c>
      <c r="V8">
        <v>0.1306</v>
      </c>
      <c r="W8">
        <v>0.9935903059</v>
      </c>
      <c r="X8">
        <v>0.8663733184</v>
      </c>
      <c r="Y8">
        <v>1.1394876494</v>
      </c>
      <c r="Z8">
        <v>0.0342072722</v>
      </c>
      <c r="AA8">
        <v>-0.2255</v>
      </c>
      <c r="AB8">
        <v>-0.4343</v>
      </c>
      <c r="AC8">
        <v>-0.0168</v>
      </c>
      <c r="AD8" t="s">
        <v>60</v>
      </c>
      <c r="AE8" t="s">
        <v>60</v>
      </c>
      <c r="AF8" t="s">
        <v>97</v>
      </c>
      <c r="AG8" t="s">
        <v>60</v>
      </c>
      <c r="AH8" t="s">
        <v>60</v>
      </c>
    </row>
    <row r="9" spans="1:34" ht="12.75">
      <c r="A9" t="s">
        <v>4</v>
      </c>
      <c r="B9">
        <v>3.6271732784</v>
      </c>
      <c r="C9">
        <v>2.7116020838</v>
      </c>
      <c r="D9">
        <v>4.8518866651</v>
      </c>
      <c r="E9">
        <v>0.8536528326</v>
      </c>
      <c r="F9">
        <v>3.4546767041</v>
      </c>
      <c r="G9">
        <v>0.4220559334</v>
      </c>
      <c r="H9">
        <v>0.0274</v>
      </c>
      <c r="I9">
        <v>-0.2635</v>
      </c>
      <c r="J9">
        <v>0.3183</v>
      </c>
      <c r="K9">
        <v>1.0277572791</v>
      </c>
      <c r="L9">
        <v>0.768330754</v>
      </c>
      <c r="M9">
        <v>1.374779051</v>
      </c>
      <c r="N9">
        <v>3.3392985859</v>
      </c>
      <c r="O9">
        <v>2.8788235921</v>
      </c>
      <c r="P9">
        <v>3.8734277004</v>
      </c>
      <c r="Q9">
        <v>0.0653777634</v>
      </c>
      <c r="R9">
        <v>3.3413730219</v>
      </c>
      <c r="S9">
        <v>0.1402008976</v>
      </c>
      <c r="T9">
        <v>0.1395</v>
      </c>
      <c r="U9">
        <v>-0.0089</v>
      </c>
      <c r="V9">
        <v>0.2879</v>
      </c>
      <c r="W9">
        <v>1.1496976757</v>
      </c>
      <c r="X9">
        <v>0.9911592831</v>
      </c>
      <c r="Y9">
        <v>1.3335946785</v>
      </c>
      <c r="Z9">
        <v>0.5711509786</v>
      </c>
      <c r="AA9">
        <v>-0.0827</v>
      </c>
      <c r="AB9">
        <v>-0.3689</v>
      </c>
      <c r="AC9">
        <v>0.2035</v>
      </c>
      <c r="AD9" t="s">
        <v>60</v>
      </c>
      <c r="AE9" t="s">
        <v>60</v>
      </c>
      <c r="AF9" t="s">
        <v>60</v>
      </c>
      <c r="AG9" t="s">
        <v>60</v>
      </c>
      <c r="AH9" t="s">
        <v>60</v>
      </c>
    </row>
    <row r="10" spans="1:34" ht="12.75">
      <c r="A10" t="s">
        <v>2</v>
      </c>
      <c r="B10">
        <v>3.8227471526</v>
      </c>
      <c r="C10">
        <v>2.4973470107</v>
      </c>
      <c r="D10">
        <v>5.8515679759</v>
      </c>
      <c r="E10">
        <v>0.7130163159</v>
      </c>
      <c r="F10">
        <v>3.4204405527</v>
      </c>
      <c r="G10">
        <v>0.6840881105</v>
      </c>
      <c r="H10">
        <v>0.0799</v>
      </c>
      <c r="I10">
        <v>-0.3458</v>
      </c>
      <c r="J10">
        <v>0.5056</v>
      </c>
      <c r="K10">
        <v>1.083173014</v>
      </c>
      <c r="L10">
        <v>0.707621713</v>
      </c>
      <c r="M10">
        <v>1.658038125</v>
      </c>
      <c r="N10">
        <v>3.0916710259</v>
      </c>
      <c r="O10">
        <v>2.5987001806</v>
      </c>
      <c r="P10">
        <v>3.6781579512</v>
      </c>
      <c r="Q10">
        <v>0.4810218396</v>
      </c>
      <c r="R10">
        <v>3.043350842</v>
      </c>
      <c r="S10">
        <v>0.1852124341</v>
      </c>
      <c r="T10">
        <v>0.0624</v>
      </c>
      <c r="U10">
        <v>-0.1113</v>
      </c>
      <c r="V10">
        <v>0.2362</v>
      </c>
      <c r="W10">
        <v>1.0644411996</v>
      </c>
      <c r="X10">
        <v>0.8947147075</v>
      </c>
      <c r="Y10">
        <v>1.2663646387</v>
      </c>
      <c r="Z10">
        <v>0.3354252018</v>
      </c>
      <c r="AA10">
        <v>-0.2123</v>
      </c>
      <c r="AB10">
        <v>-0.6441</v>
      </c>
      <c r="AC10">
        <v>0.2196</v>
      </c>
      <c r="AD10" t="s">
        <v>60</v>
      </c>
      <c r="AE10" t="s">
        <v>60</v>
      </c>
      <c r="AF10" t="s">
        <v>60</v>
      </c>
      <c r="AG10" t="s">
        <v>60</v>
      </c>
      <c r="AH10" t="s">
        <v>60</v>
      </c>
    </row>
    <row r="11" spans="1:34" ht="12.75">
      <c r="A11" t="s">
        <v>6</v>
      </c>
      <c r="B11">
        <v>3.2880250558</v>
      </c>
      <c r="C11">
        <v>2.2801340638</v>
      </c>
      <c r="D11">
        <v>4.7414355759</v>
      </c>
      <c r="E11">
        <v>0.7046738026</v>
      </c>
      <c r="F11">
        <v>3.2157213042</v>
      </c>
      <c r="G11">
        <v>0.5359535507</v>
      </c>
      <c r="H11">
        <v>-0.0708</v>
      </c>
      <c r="I11">
        <v>-0.4368</v>
      </c>
      <c r="J11">
        <v>0.2953</v>
      </c>
      <c r="K11">
        <v>0.9316598424</v>
      </c>
      <c r="L11">
        <v>0.6460745604</v>
      </c>
      <c r="M11">
        <v>1.343482804</v>
      </c>
      <c r="N11">
        <v>2.6837529756</v>
      </c>
      <c r="O11">
        <v>2.269302768</v>
      </c>
      <c r="P11">
        <v>3.1738955839</v>
      </c>
      <c r="Q11">
        <v>0.3556990832</v>
      </c>
      <c r="R11">
        <v>3.1888483791</v>
      </c>
      <c r="S11">
        <v>0.1819971899</v>
      </c>
      <c r="T11">
        <v>-0.079</v>
      </c>
      <c r="U11">
        <v>-0.2468</v>
      </c>
      <c r="V11">
        <v>0.0887</v>
      </c>
      <c r="W11">
        <v>0.9239978034</v>
      </c>
      <c r="X11">
        <v>0.7813054301</v>
      </c>
      <c r="Y11">
        <v>1.0927505528</v>
      </c>
      <c r="Z11">
        <v>0.2827539135</v>
      </c>
      <c r="AA11">
        <v>-0.2031</v>
      </c>
      <c r="AB11">
        <v>-0.5736</v>
      </c>
      <c r="AC11">
        <v>0.1675</v>
      </c>
      <c r="AD11" t="s">
        <v>60</v>
      </c>
      <c r="AE11" t="s">
        <v>60</v>
      </c>
      <c r="AF11" t="s">
        <v>60</v>
      </c>
      <c r="AG11" t="s">
        <v>60</v>
      </c>
      <c r="AH11" t="s">
        <v>60</v>
      </c>
    </row>
    <row r="12" spans="1:34" ht="12.75">
      <c r="A12" t="s">
        <v>8</v>
      </c>
      <c r="B12" t="s">
        <v>60</v>
      </c>
      <c r="C12" t="s">
        <v>60</v>
      </c>
      <c r="D12" t="s">
        <v>60</v>
      </c>
      <c r="E12" t="s">
        <v>60</v>
      </c>
      <c r="F12" t="s">
        <v>60</v>
      </c>
      <c r="G12" t="s">
        <v>60</v>
      </c>
      <c r="H12" t="s">
        <v>60</v>
      </c>
      <c r="I12" t="s">
        <v>60</v>
      </c>
      <c r="J12" t="s">
        <v>60</v>
      </c>
      <c r="K12" t="s">
        <v>60</v>
      </c>
      <c r="L12" t="s">
        <v>60</v>
      </c>
      <c r="M12" t="s">
        <v>60</v>
      </c>
      <c r="N12">
        <v>7.0189554155</v>
      </c>
      <c r="O12">
        <v>3.3088005398</v>
      </c>
      <c r="P12">
        <v>14.889303399</v>
      </c>
      <c r="Q12">
        <v>0.0214698137</v>
      </c>
      <c r="R12">
        <v>4.781420765</v>
      </c>
      <c r="S12">
        <v>1.8072071797</v>
      </c>
      <c r="T12">
        <v>0.8824</v>
      </c>
      <c r="U12">
        <v>0.1303</v>
      </c>
      <c r="V12">
        <v>1.6344</v>
      </c>
      <c r="W12">
        <v>2.4165783681</v>
      </c>
      <c r="X12">
        <v>1.1391974069</v>
      </c>
      <c r="Y12">
        <v>5.1262853772</v>
      </c>
      <c r="Z12" t="s">
        <v>60</v>
      </c>
      <c r="AA12" t="s">
        <v>60</v>
      </c>
      <c r="AB12" t="s">
        <v>60</v>
      </c>
      <c r="AC12" t="s">
        <v>60</v>
      </c>
      <c r="AD12" t="s">
        <v>60</v>
      </c>
      <c r="AE12" t="s">
        <v>60</v>
      </c>
      <c r="AF12" t="s">
        <v>60</v>
      </c>
      <c r="AG12" t="s">
        <v>61</v>
      </c>
      <c r="AH12" t="s">
        <v>60</v>
      </c>
    </row>
    <row r="13" spans="1:34" ht="12.75">
      <c r="A13" t="s">
        <v>5</v>
      </c>
      <c r="B13">
        <v>2.9424822776</v>
      </c>
      <c r="C13">
        <v>1.7784070612</v>
      </c>
      <c r="D13">
        <v>4.8685152816</v>
      </c>
      <c r="E13">
        <v>0.4791184009</v>
      </c>
      <c r="F13">
        <v>2.3294053165</v>
      </c>
      <c r="G13">
        <v>0.5649637744</v>
      </c>
      <c r="H13">
        <v>-0.1818</v>
      </c>
      <c r="I13">
        <v>-0.6854</v>
      </c>
      <c r="J13">
        <v>0.3217</v>
      </c>
      <c r="K13">
        <v>0.8337505124</v>
      </c>
      <c r="L13">
        <v>0.5039105281</v>
      </c>
      <c r="M13">
        <v>1.3794907591</v>
      </c>
      <c r="N13">
        <v>3.1851749306</v>
      </c>
      <c r="O13">
        <v>2.536339375</v>
      </c>
      <c r="P13">
        <v>3.9999928393</v>
      </c>
      <c r="Q13">
        <v>0.4273585614</v>
      </c>
      <c r="R13">
        <v>2.60993746</v>
      </c>
      <c r="S13">
        <v>0.2534995357</v>
      </c>
      <c r="T13">
        <v>0.0922</v>
      </c>
      <c r="U13">
        <v>-0.1355</v>
      </c>
      <c r="V13">
        <v>0.32</v>
      </c>
      <c r="W13">
        <v>1.0966339548</v>
      </c>
      <c r="X13">
        <v>0.8732443084</v>
      </c>
      <c r="Y13">
        <v>1.3771701907</v>
      </c>
      <c r="Z13">
        <v>0.7693118044</v>
      </c>
      <c r="AA13">
        <v>0.0793</v>
      </c>
      <c r="AB13">
        <v>-0.4504</v>
      </c>
      <c r="AC13">
        <v>0.6089</v>
      </c>
      <c r="AD13" t="s">
        <v>60</v>
      </c>
      <c r="AE13" t="s">
        <v>60</v>
      </c>
      <c r="AF13" t="s">
        <v>60</v>
      </c>
      <c r="AG13" t="s">
        <v>60</v>
      </c>
      <c r="AH13" t="s">
        <v>60</v>
      </c>
    </row>
    <row r="14" spans="1:34" ht="12.75">
      <c r="A14" t="s">
        <v>7</v>
      </c>
      <c r="B14">
        <v>4.9529591024</v>
      </c>
      <c r="C14">
        <v>3.0989574242</v>
      </c>
      <c r="D14">
        <v>7.9161474366</v>
      </c>
      <c r="E14">
        <v>0.1566116044</v>
      </c>
      <c r="F14">
        <v>3.4965034965</v>
      </c>
      <c r="G14">
        <v>0.7818419502</v>
      </c>
      <c r="H14">
        <v>0.3389</v>
      </c>
      <c r="I14">
        <v>-0.13</v>
      </c>
      <c r="J14">
        <v>0.8078</v>
      </c>
      <c r="K14">
        <v>1.4034178629</v>
      </c>
      <c r="L14">
        <v>0.8780876473</v>
      </c>
      <c r="M14">
        <v>2.2430354235</v>
      </c>
      <c r="N14">
        <v>3.6261130848</v>
      </c>
      <c r="O14">
        <v>2.9318842549</v>
      </c>
      <c r="P14">
        <v>4.4847255077</v>
      </c>
      <c r="Q14">
        <v>0.0407066847</v>
      </c>
      <c r="R14">
        <v>2.4337578685</v>
      </c>
      <c r="S14">
        <v>0.2110335711</v>
      </c>
      <c r="T14">
        <v>0.2219</v>
      </c>
      <c r="U14">
        <v>0.0094</v>
      </c>
      <c r="V14">
        <v>0.4344</v>
      </c>
      <c r="W14">
        <v>1.248445947</v>
      </c>
      <c r="X14">
        <v>1.0094277066</v>
      </c>
      <c r="Y14">
        <v>1.5440603348</v>
      </c>
      <c r="Z14">
        <v>0.2122418603</v>
      </c>
      <c r="AA14">
        <v>-0.3118</v>
      </c>
      <c r="AB14">
        <v>-0.8018</v>
      </c>
      <c r="AC14">
        <v>0.1781</v>
      </c>
      <c r="AD14" t="s">
        <v>60</v>
      </c>
      <c r="AE14" t="s">
        <v>60</v>
      </c>
      <c r="AF14" t="s">
        <v>60</v>
      </c>
      <c r="AG14" t="s">
        <v>60</v>
      </c>
      <c r="AH14" t="s">
        <v>60</v>
      </c>
    </row>
    <row r="15" spans="1:34" ht="12.75">
      <c r="A15" t="s">
        <v>14</v>
      </c>
      <c r="B15">
        <v>3.2113637504</v>
      </c>
      <c r="C15">
        <v>2.4016628118</v>
      </c>
      <c r="D15">
        <v>4.294048726</v>
      </c>
      <c r="E15">
        <v>0.582156508</v>
      </c>
      <c r="F15">
        <v>3.0427197858</v>
      </c>
      <c r="G15">
        <v>0.3513430175</v>
      </c>
      <c r="H15">
        <v>-0.0816</v>
      </c>
      <c r="I15">
        <v>-0.3721</v>
      </c>
      <c r="J15">
        <v>0.209</v>
      </c>
      <c r="K15">
        <v>0.9216735395</v>
      </c>
      <c r="L15">
        <v>0.6892863084</v>
      </c>
      <c r="M15">
        <v>1.2324082214</v>
      </c>
      <c r="N15">
        <v>2.8293508289</v>
      </c>
      <c r="O15">
        <v>2.4413696385</v>
      </c>
      <c r="P15">
        <v>3.2789897879</v>
      </c>
      <c r="Q15">
        <v>0.7275674878</v>
      </c>
      <c r="R15">
        <v>2.8847037207</v>
      </c>
      <c r="S15">
        <v>0.0767414735</v>
      </c>
      <c r="T15">
        <v>-0.0262</v>
      </c>
      <c r="U15">
        <v>-0.1737</v>
      </c>
      <c r="V15">
        <v>0.1213</v>
      </c>
      <c r="W15">
        <v>0.974126149</v>
      </c>
      <c r="X15">
        <v>0.8405468774</v>
      </c>
      <c r="Y15">
        <v>1.1289337688</v>
      </c>
      <c r="Z15">
        <v>0.3707549732</v>
      </c>
      <c r="AA15">
        <v>-0.1266</v>
      </c>
      <c r="AB15">
        <v>-0.404</v>
      </c>
      <c r="AC15">
        <v>0.1507</v>
      </c>
      <c r="AD15" t="s">
        <v>60</v>
      </c>
      <c r="AE15" t="s">
        <v>60</v>
      </c>
      <c r="AF15" t="s">
        <v>60</v>
      </c>
      <c r="AG15" t="s">
        <v>60</v>
      </c>
      <c r="AH15" t="s">
        <v>60</v>
      </c>
    </row>
    <row r="16" spans="1:34" ht="12.75">
      <c r="A16" t="s">
        <v>12</v>
      </c>
      <c r="B16">
        <v>3.5011659498</v>
      </c>
      <c r="C16">
        <v>2.7232280757</v>
      </c>
      <c r="D16">
        <v>4.5013354253</v>
      </c>
      <c r="E16">
        <v>0.9699094137</v>
      </c>
      <c r="F16">
        <v>3.3774869386</v>
      </c>
      <c r="G16">
        <v>0.2985304897</v>
      </c>
      <c r="H16">
        <v>0.0048</v>
      </c>
      <c r="I16">
        <v>-0.2464</v>
      </c>
      <c r="J16">
        <v>0.2561</v>
      </c>
      <c r="K16">
        <v>1.0048478666</v>
      </c>
      <c r="L16">
        <v>0.7815767551</v>
      </c>
      <c r="M16">
        <v>1.2919002879</v>
      </c>
      <c r="N16">
        <v>3.0359130654</v>
      </c>
      <c r="O16">
        <v>2.6114310059</v>
      </c>
      <c r="P16">
        <v>3.5293937003</v>
      </c>
      <c r="Q16">
        <v>0.5647241605</v>
      </c>
      <c r="R16">
        <v>3.2255247464</v>
      </c>
      <c r="S16">
        <v>0.0953229853</v>
      </c>
      <c r="T16">
        <v>0.0443</v>
      </c>
      <c r="U16">
        <v>-0.1064</v>
      </c>
      <c r="V16">
        <v>0.1949</v>
      </c>
      <c r="W16">
        <v>1.045244115</v>
      </c>
      <c r="X16">
        <v>0.8990978436</v>
      </c>
      <c r="Y16">
        <v>1.2151461241</v>
      </c>
      <c r="Z16">
        <v>0.2388816939</v>
      </c>
      <c r="AA16">
        <v>-0.1426</v>
      </c>
      <c r="AB16">
        <v>-0.3799</v>
      </c>
      <c r="AC16">
        <v>0.0947</v>
      </c>
      <c r="AD16" t="s">
        <v>60</v>
      </c>
      <c r="AE16" t="s">
        <v>60</v>
      </c>
      <c r="AF16" t="s">
        <v>60</v>
      </c>
      <c r="AG16" t="s">
        <v>60</v>
      </c>
      <c r="AH16" t="s">
        <v>60</v>
      </c>
    </row>
    <row r="17" spans="1:34" ht="12.75">
      <c r="A17" t="s">
        <v>13</v>
      </c>
      <c r="B17">
        <v>3.6963032275</v>
      </c>
      <c r="C17">
        <v>2.5597778654</v>
      </c>
      <c r="D17">
        <v>5.3374387418</v>
      </c>
      <c r="E17">
        <v>0.7526654681</v>
      </c>
      <c r="F17">
        <v>2.8301184181</v>
      </c>
      <c r="G17">
        <v>0.4591058318</v>
      </c>
      <c r="H17">
        <v>0.0591</v>
      </c>
      <c r="I17">
        <v>-0.3083</v>
      </c>
      <c r="J17">
        <v>0.4265</v>
      </c>
      <c r="K17">
        <v>1.0608530031</v>
      </c>
      <c r="L17">
        <v>0.7346659267</v>
      </c>
      <c r="M17">
        <v>1.5318651013</v>
      </c>
      <c r="N17">
        <v>3.4383817774</v>
      </c>
      <c r="O17">
        <v>2.8408099127</v>
      </c>
      <c r="P17">
        <v>4.1616544615</v>
      </c>
      <c r="Q17">
        <v>0.0832142998</v>
      </c>
      <c r="R17">
        <v>2.5432665467</v>
      </c>
      <c r="S17">
        <v>0.1621527525</v>
      </c>
      <c r="T17">
        <v>0.1687</v>
      </c>
      <c r="U17">
        <v>-0.0222</v>
      </c>
      <c r="V17">
        <v>0.3597</v>
      </c>
      <c r="W17">
        <v>1.1838113412</v>
      </c>
      <c r="X17">
        <v>0.9780714332</v>
      </c>
      <c r="Y17">
        <v>1.4328291821</v>
      </c>
      <c r="Z17">
        <v>0.7060873341</v>
      </c>
      <c r="AA17">
        <v>-0.0723</v>
      </c>
      <c r="AB17">
        <v>-0.4483</v>
      </c>
      <c r="AC17">
        <v>0.3036</v>
      </c>
      <c r="AD17" t="s">
        <v>60</v>
      </c>
      <c r="AE17" t="s">
        <v>60</v>
      </c>
      <c r="AF17" t="s">
        <v>60</v>
      </c>
      <c r="AG17" t="s">
        <v>60</v>
      </c>
      <c r="AH17" t="s">
        <v>60</v>
      </c>
    </row>
    <row r="18" spans="1:34" ht="12.75">
      <c r="A18" t="s">
        <v>15</v>
      </c>
      <c r="B18">
        <v>3.5292119571</v>
      </c>
      <c r="C18" t="s">
        <v>60</v>
      </c>
      <c r="D18" t="s">
        <v>60</v>
      </c>
      <c r="E18" t="s">
        <v>60</v>
      </c>
      <c r="F18">
        <v>3.1616816009</v>
      </c>
      <c r="G18">
        <v>0.1528256485</v>
      </c>
      <c r="H18" t="s">
        <v>60</v>
      </c>
      <c r="I18" t="s">
        <v>60</v>
      </c>
      <c r="J18" t="s">
        <v>60</v>
      </c>
      <c r="K18" t="s">
        <v>60</v>
      </c>
      <c r="L18" t="s">
        <v>60</v>
      </c>
      <c r="M18" t="s">
        <v>60</v>
      </c>
      <c r="N18">
        <v>2.9045014672</v>
      </c>
      <c r="O18" t="s">
        <v>60</v>
      </c>
      <c r="P18" t="s">
        <v>60</v>
      </c>
      <c r="Q18" t="s">
        <v>60</v>
      </c>
      <c r="R18">
        <v>2.9045014672</v>
      </c>
      <c r="S18">
        <v>0.0337595819</v>
      </c>
      <c r="T18" t="s">
        <v>60</v>
      </c>
      <c r="U18" t="s">
        <v>60</v>
      </c>
      <c r="V18" t="s">
        <v>60</v>
      </c>
      <c r="W18" t="s">
        <v>60</v>
      </c>
      <c r="X18" t="s">
        <v>60</v>
      </c>
      <c r="Y18" t="s">
        <v>60</v>
      </c>
      <c r="Z18">
        <v>0.0155473028</v>
      </c>
      <c r="AA18">
        <v>-0.1948</v>
      </c>
      <c r="AB18">
        <v>-0.3526</v>
      </c>
      <c r="AC18">
        <v>-0.037</v>
      </c>
      <c r="AD18" t="s">
        <v>60</v>
      </c>
      <c r="AE18" t="s">
        <v>60</v>
      </c>
      <c r="AF18" t="s">
        <v>97</v>
      </c>
      <c r="AG18" t="s">
        <v>60</v>
      </c>
      <c r="AH18" t="s">
        <v>60</v>
      </c>
    </row>
    <row r="19" spans="1:34" ht="12.75">
      <c r="A19" t="s">
        <v>18</v>
      </c>
      <c r="B19">
        <v>4.1266195276</v>
      </c>
      <c r="C19">
        <v>2.2895317437</v>
      </c>
      <c r="D19">
        <v>7.4377604821</v>
      </c>
      <c r="E19">
        <v>0.6028635631</v>
      </c>
      <c r="F19">
        <v>3.6199095023</v>
      </c>
      <c r="G19">
        <v>1.0449778628</v>
      </c>
      <c r="H19">
        <v>0.1564</v>
      </c>
      <c r="I19">
        <v>-0.4327</v>
      </c>
      <c r="J19">
        <v>0.7455</v>
      </c>
      <c r="K19">
        <v>1.1692750614</v>
      </c>
      <c r="L19">
        <v>0.6487373871</v>
      </c>
      <c r="M19">
        <v>2.1074847792</v>
      </c>
      <c r="N19">
        <v>3.0769872782</v>
      </c>
      <c r="O19">
        <v>2.6310512855</v>
      </c>
      <c r="P19">
        <v>3.5985048115</v>
      </c>
      <c r="Q19">
        <v>0.4701883041</v>
      </c>
      <c r="R19">
        <v>2.8693524533</v>
      </c>
      <c r="S19">
        <v>0.1398436818</v>
      </c>
      <c r="T19">
        <v>0.0577</v>
      </c>
      <c r="U19">
        <v>-0.0989</v>
      </c>
      <c r="V19">
        <v>0.2143</v>
      </c>
      <c r="W19">
        <v>1.0593856856</v>
      </c>
      <c r="X19">
        <v>0.9058529718</v>
      </c>
      <c r="Y19">
        <v>1.2389406073</v>
      </c>
      <c r="Z19">
        <v>0.3286307822</v>
      </c>
      <c r="AA19">
        <v>-0.2935</v>
      </c>
      <c r="AB19">
        <v>-0.8824</v>
      </c>
      <c r="AC19">
        <v>0.2954</v>
      </c>
      <c r="AD19" t="s">
        <v>60</v>
      </c>
      <c r="AE19" t="s">
        <v>60</v>
      </c>
      <c r="AF19" t="s">
        <v>60</v>
      </c>
      <c r="AG19" t="s">
        <v>60</v>
      </c>
      <c r="AH19" t="s">
        <v>60</v>
      </c>
    </row>
    <row r="20" spans="1:34" ht="12.75">
      <c r="A20" t="s">
        <v>17</v>
      </c>
      <c r="B20">
        <v>4.1591793094</v>
      </c>
      <c r="C20">
        <v>1.8368592822</v>
      </c>
      <c r="D20">
        <v>9.4175817904</v>
      </c>
      <c r="E20">
        <v>0.6936623176</v>
      </c>
      <c r="F20">
        <v>3.6188178528</v>
      </c>
      <c r="G20">
        <v>1.4773762019</v>
      </c>
      <c r="H20">
        <v>0.1642</v>
      </c>
      <c r="I20">
        <v>-0.653</v>
      </c>
      <c r="J20">
        <v>0.9815</v>
      </c>
      <c r="K20">
        <v>1.1785008551</v>
      </c>
      <c r="L20">
        <v>0.5204729284</v>
      </c>
      <c r="M20">
        <v>2.6684659082</v>
      </c>
      <c r="N20">
        <v>3.2697510273</v>
      </c>
      <c r="O20">
        <v>2.7669350596</v>
      </c>
      <c r="P20">
        <v>3.8639402625</v>
      </c>
      <c r="Q20">
        <v>0.1644043572</v>
      </c>
      <c r="R20">
        <v>3.2344554624</v>
      </c>
      <c r="S20">
        <v>0.1855087434</v>
      </c>
      <c r="T20">
        <v>0.1185</v>
      </c>
      <c r="U20">
        <v>-0.0485</v>
      </c>
      <c r="V20">
        <v>0.2854</v>
      </c>
      <c r="W20">
        <v>1.1257529267</v>
      </c>
      <c r="X20">
        <v>0.9526368263</v>
      </c>
      <c r="Y20">
        <v>1.3303282185</v>
      </c>
      <c r="Z20">
        <v>0.5648323515</v>
      </c>
      <c r="AA20">
        <v>-0.2406</v>
      </c>
      <c r="AB20">
        <v>-1.0598</v>
      </c>
      <c r="AC20">
        <v>0.5786</v>
      </c>
      <c r="AD20" t="s">
        <v>60</v>
      </c>
      <c r="AE20" t="s">
        <v>60</v>
      </c>
      <c r="AF20" t="s">
        <v>60</v>
      </c>
      <c r="AG20" t="s">
        <v>60</v>
      </c>
      <c r="AH20" t="s">
        <v>60</v>
      </c>
    </row>
    <row r="21" spans="1:34" ht="12.75">
      <c r="A21" t="s">
        <v>20</v>
      </c>
      <c r="B21">
        <v>4.6924900466</v>
      </c>
      <c r="C21">
        <v>3.2661240841</v>
      </c>
      <c r="D21">
        <v>6.7417716751</v>
      </c>
      <c r="E21">
        <v>0.1233329673</v>
      </c>
      <c r="F21">
        <v>4.8309178744</v>
      </c>
      <c r="G21">
        <v>0.7941980063</v>
      </c>
      <c r="H21">
        <v>0.2849</v>
      </c>
      <c r="I21">
        <v>-0.0775</v>
      </c>
      <c r="J21">
        <v>0.6472</v>
      </c>
      <c r="K21">
        <v>1.3296141189</v>
      </c>
      <c r="L21">
        <v>0.9254542158</v>
      </c>
      <c r="M21">
        <v>1.9102767862</v>
      </c>
      <c r="N21">
        <v>2.6232514735</v>
      </c>
      <c r="O21">
        <v>2.2108519564</v>
      </c>
      <c r="P21">
        <v>3.1125776075</v>
      </c>
      <c r="Q21">
        <v>0.2431700195</v>
      </c>
      <c r="R21">
        <v>2.5494402901</v>
      </c>
      <c r="S21">
        <v>0.1512814487</v>
      </c>
      <c r="T21">
        <v>-0.1018</v>
      </c>
      <c r="U21">
        <v>-0.2729</v>
      </c>
      <c r="V21">
        <v>0.0692</v>
      </c>
      <c r="W21">
        <v>0.9031675498</v>
      </c>
      <c r="X21">
        <v>0.7611812152</v>
      </c>
      <c r="Y21">
        <v>1.0716391927</v>
      </c>
      <c r="Z21">
        <v>0.0019701625</v>
      </c>
      <c r="AA21">
        <v>-0.5815</v>
      </c>
      <c r="AB21">
        <v>-0.9499</v>
      </c>
      <c r="AC21">
        <v>-0.2132</v>
      </c>
      <c r="AD21" t="s">
        <v>60</v>
      </c>
      <c r="AE21" t="s">
        <v>60</v>
      </c>
      <c r="AF21" t="s">
        <v>97</v>
      </c>
      <c r="AG21" t="s">
        <v>60</v>
      </c>
      <c r="AH21" t="s">
        <v>60</v>
      </c>
    </row>
    <row r="22" spans="1:34" ht="12.75">
      <c r="A22" t="s">
        <v>19</v>
      </c>
      <c r="B22">
        <v>3.3589294963</v>
      </c>
      <c r="C22">
        <v>2.1777415053</v>
      </c>
      <c r="D22">
        <v>5.1807835475</v>
      </c>
      <c r="E22">
        <v>0.8230125081</v>
      </c>
      <c r="F22">
        <v>3.3745781777</v>
      </c>
      <c r="G22">
        <v>0.688832886</v>
      </c>
      <c r="H22">
        <v>-0.0495</v>
      </c>
      <c r="I22">
        <v>-0.4828</v>
      </c>
      <c r="J22">
        <v>0.3839</v>
      </c>
      <c r="K22">
        <v>0.9517505713</v>
      </c>
      <c r="L22">
        <v>0.617061693</v>
      </c>
      <c r="M22">
        <v>1.4679717768</v>
      </c>
      <c r="N22">
        <v>3.1821714188</v>
      </c>
      <c r="O22">
        <v>2.7222565503</v>
      </c>
      <c r="P22">
        <v>3.7197871515</v>
      </c>
      <c r="Q22">
        <v>0.2516492212</v>
      </c>
      <c r="R22">
        <v>2.980039359</v>
      </c>
      <c r="S22">
        <v>0.1447235049</v>
      </c>
      <c r="T22">
        <v>0.0913</v>
      </c>
      <c r="U22">
        <v>-0.0648</v>
      </c>
      <c r="V22">
        <v>0.2474</v>
      </c>
      <c r="W22">
        <v>1.0955998662</v>
      </c>
      <c r="X22">
        <v>0.9372543209</v>
      </c>
      <c r="Y22">
        <v>1.2806972878</v>
      </c>
      <c r="Z22">
        <v>0.8066314805</v>
      </c>
      <c r="AA22">
        <v>-0.0541</v>
      </c>
      <c r="AB22">
        <v>-0.4869</v>
      </c>
      <c r="AC22">
        <v>0.3788</v>
      </c>
      <c r="AD22" t="s">
        <v>60</v>
      </c>
      <c r="AE22" t="s">
        <v>60</v>
      </c>
      <c r="AF22" t="s">
        <v>60</v>
      </c>
      <c r="AG22" t="s">
        <v>60</v>
      </c>
      <c r="AH22" t="s">
        <v>60</v>
      </c>
    </row>
    <row r="23" spans="1:34" ht="12.75">
      <c r="A23" t="s">
        <v>21</v>
      </c>
      <c r="B23">
        <v>2.967501971</v>
      </c>
      <c r="C23">
        <v>1.4555403616</v>
      </c>
      <c r="D23">
        <v>6.0500334996</v>
      </c>
      <c r="E23">
        <v>0.6333820892</v>
      </c>
      <c r="F23">
        <v>2.2142264046</v>
      </c>
      <c r="G23">
        <v>0.7828472529</v>
      </c>
      <c r="H23">
        <v>-0.1734</v>
      </c>
      <c r="I23">
        <v>-0.8857</v>
      </c>
      <c r="J23">
        <v>0.539</v>
      </c>
      <c r="K23">
        <v>0.8408398269</v>
      </c>
      <c r="L23">
        <v>0.4124264508</v>
      </c>
      <c r="M23">
        <v>1.7142732069</v>
      </c>
      <c r="N23">
        <v>3.3947415753</v>
      </c>
      <c r="O23">
        <v>2.8224387518</v>
      </c>
      <c r="P23">
        <v>4.0830896175</v>
      </c>
      <c r="Q23">
        <v>0.0977807251</v>
      </c>
      <c r="R23">
        <v>2.9719147018</v>
      </c>
      <c r="S23">
        <v>0.2045950456</v>
      </c>
      <c r="T23">
        <v>0.156</v>
      </c>
      <c r="U23">
        <v>-0.0287</v>
      </c>
      <c r="V23">
        <v>0.3406</v>
      </c>
      <c r="W23">
        <v>1.168786318</v>
      </c>
      <c r="X23">
        <v>0.9717463681</v>
      </c>
      <c r="Y23">
        <v>1.4057798433</v>
      </c>
      <c r="Z23">
        <v>0.7137909897</v>
      </c>
      <c r="AA23">
        <v>0.1345</v>
      </c>
      <c r="AB23">
        <v>-0.5843</v>
      </c>
      <c r="AC23">
        <v>0.8533</v>
      </c>
      <c r="AD23" t="s">
        <v>60</v>
      </c>
      <c r="AE23" t="s">
        <v>60</v>
      </c>
      <c r="AF23" t="s">
        <v>60</v>
      </c>
      <c r="AG23" t="s">
        <v>60</v>
      </c>
      <c r="AH23" t="s">
        <v>60</v>
      </c>
    </row>
    <row r="24" spans="1:34" ht="12.75">
      <c r="A24" t="s">
        <v>27</v>
      </c>
      <c r="B24" t="s">
        <v>60</v>
      </c>
      <c r="C24" t="s">
        <v>60</v>
      </c>
      <c r="D24" t="s">
        <v>60</v>
      </c>
      <c r="E24" t="s">
        <v>60</v>
      </c>
      <c r="F24" t="s">
        <v>60</v>
      </c>
      <c r="G24" t="s">
        <v>60</v>
      </c>
      <c r="H24" t="s">
        <v>60</v>
      </c>
      <c r="I24" t="s">
        <v>60</v>
      </c>
      <c r="J24" t="s">
        <v>60</v>
      </c>
      <c r="K24" t="s">
        <v>60</v>
      </c>
      <c r="L24" t="s">
        <v>60</v>
      </c>
      <c r="M24" t="s">
        <v>60</v>
      </c>
      <c r="N24">
        <v>2.5527395615</v>
      </c>
      <c r="O24">
        <v>2.174226541</v>
      </c>
      <c r="P24">
        <v>2.9971482483</v>
      </c>
      <c r="Q24">
        <v>0.1149079619</v>
      </c>
      <c r="R24">
        <v>2.7448810183</v>
      </c>
      <c r="S24">
        <v>0.1423154512</v>
      </c>
      <c r="T24">
        <v>-0.1291</v>
      </c>
      <c r="U24">
        <v>-0.2896</v>
      </c>
      <c r="V24">
        <v>0.0314</v>
      </c>
      <c r="W24">
        <v>0.8788907805</v>
      </c>
      <c r="X24">
        <v>0.7485713351</v>
      </c>
      <c r="Y24">
        <v>1.0318976534</v>
      </c>
      <c r="Z24" t="s">
        <v>60</v>
      </c>
      <c r="AA24" t="s">
        <v>60</v>
      </c>
      <c r="AB24" t="s">
        <v>60</v>
      </c>
      <c r="AC24" t="s">
        <v>60</v>
      </c>
      <c r="AD24" t="s">
        <v>60</v>
      </c>
      <c r="AE24" t="s">
        <v>60</v>
      </c>
      <c r="AF24" t="s">
        <v>60</v>
      </c>
      <c r="AG24" t="s">
        <v>61</v>
      </c>
      <c r="AH24" t="s">
        <v>60</v>
      </c>
    </row>
    <row r="25" spans="1:34" ht="12.75">
      <c r="A25" t="s">
        <v>22</v>
      </c>
      <c r="B25">
        <v>2.9597007931</v>
      </c>
      <c r="C25">
        <v>1.8324804867</v>
      </c>
      <c r="D25">
        <v>4.7803121771</v>
      </c>
      <c r="E25">
        <v>0.4718508401</v>
      </c>
      <c r="F25">
        <v>2.5208969086</v>
      </c>
      <c r="G25">
        <v>0.5783334143</v>
      </c>
      <c r="H25">
        <v>-0.176</v>
      </c>
      <c r="I25">
        <v>-0.6554</v>
      </c>
      <c r="J25">
        <v>0.3034</v>
      </c>
      <c r="K25">
        <v>0.838629368</v>
      </c>
      <c r="L25">
        <v>0.5192321994</v>
      </c>
      <c r="M25">
        <v>1.3544984646</v>
      </c>
      <c r="N25">
        <v>3.2067676247</v>
      </c>
      <c r="O25">
        <v>2.779097108</v>
      </c>
      <c r="P25">
        <v>3.7002516282</v>
      </c>
      <c r="Q25">
        <v>0.1752203665</v>
      </c>
      <c r="R25">
        <v>3.2184890376</v>
      </c>
      <c r="S25">
        <v>0.1209582251</v>
      </c>
      <c r="T25">
        <v>0.099</v>
      </c>
      <c r="U25">
        <v>-0.0441</v>
      </c>
      <c r="V25">
        <v>0.2421</v>
      </c>
      <c r="W25">
        <v>1.1040681718</v>
      </c>
      <c r="X25">
        <v>0.9568241364</v>
      </c>
      <c r="Y25">
        <v>1.2739713407</v>
      </c>
      <c r="Z25">
        <v>0.7408069224</v>
      </c>
      <c r="AA25">
        <v>0.0802</v>
      </c>
      <c r="AB25">
        <v>-0.3949</v>
      </c>
      <c r="AC25">
        <v>0.5552</v>
      </c>
      <c r="AD25" t="s">
        <v>60</v>
      </c>
      <c r="AE25" t="s">
        <v>60</v>
      </c>
      <c r="AF25" t="s">
        <v>60</v>
      </c>
      <c r="AG25" t="s">
        <v>60</v>
      </c>
      <c r="AH25" t="s">
        <v>60</v>
      </c>
    </row>
    <row r="26" spans="1:34" ht="12.75">
      <c r="A26" t="s">
        <v>23</v>
      </c>
      <c r="B26">
        <v>2.6080715336</v>
      </c>
      <c r="C26">
        <v>1.3292222237</v>
      </c>
      <c r="D26">
        <v>5.1173061985</v>
      </c>
      <c r="E26">
        <v>0.3791144778</v>
      </c>
      <c r="F26">
        <v>2.1967293141</v>
      </c>
      <c r="G26">
        <v>0.7322431047</v>
      </c>
      <c r="H26">
        <v>-0.3025</v>
      </c>
      <c r="I26">
        <v>-0.9765</v>
      </c>
      <c r="J26">
        <v>0.3716</v>
      </c>
      <c r="K26">
        <v>0.7389954373</v>
      </c>
      <c r="L26">
        <v>0.3766342855</v>
      </c>
      <c r="M26">
        <v>1.4499855097</v>
      </c>
      <c r="N26">
        <v>2.8219692061</v>
      </c>
      <c r="O26">
        <v>2.4108871267</v>
      </c>
      <c r="P26">
        <v>3.3031451833</v>
      </c>
      <c r="Q26">
        <v>0.719697173</v>
      </c>
      <c r="R26">
        <v>2.9113628153</v>
      </c>
      <c r="S26">
        <v>0.1436069372</v>
      </c>
      <c r="T26">
        <v>-0.0288</v>
      </c>
      <c r="U26">
        <v>-0.1863</v>
      </c>
      <c r="V26">
        <v>0.1286</v>
      </c>
      <c r="W26">
        <v>0.9715847067</v>
      </c>
      <c r="X26">
        <v>0.8300519569</v>
      </c>
      <c r="Y26">
        <v>1.1372503063</v>
      </c>
      <c r="Z26">
        <v>0.8186994138</v>
      </c>
      <c r="AA26">
        <v>0.0788</v>
      </c>
      <c r="AB26">
        <v>-0.5952</v>
      </c>
      <c r="AC26">
        <v>0.7528</v>
      </c>
      <c r="AD26" t="s">
        <v>60</v>
      </c>
      <c r="AE26" t="s">
        <v>60</v>
      </c>
      <c r="AF26" t="s">
        <v>60</v>
      </c>
      <c r="AG26" t="s">
        <v>60</v>
      </c>
      <c r="AH26" t="s">
        <v>60</v>
      </c>
    </row>
    <row r="27" spans="1:34" ht="12.75">
      <c r="A27" t="s">
        <v>16</v>
      </c>
      <c r="B27">
        <v>5.4263172925</v>
      </c>
      <c r="C27">
        <v>3.4611905795</v>
      </c>
      <c r="D27">
        <v>8.5071650007</v>
      </c>
      <c r="E27">
        <v>0.0607746382</v>
      </c>
      <c r="F27">
        <v>5.2021754552</v>
      </c>
      <c r="G27">
        <v>1.1091075337</v>
      </c>
      <c r="H27">
        <v>0.4302</v>
      </c>
      <c r="I27">
        <v>-0.0195</v>
      </c>
      <c r="J27">
        <v>0.8798</v>
      </c>
      <c r="K27">
        <v>1.5375436099</v>
      </c>
      <c r="L27">
        <v>0.9807261852</v>
      </c>
      <c r="M27">
        <v>2.4104998805</v>
      </c>
      <c r="N27">
        <v>3.4255059457</v>
      </c>
      <c r="O27">
        <v>2.9525597705</v>
      </c>
      <c r="P27">
        <v>3.9742094643</v>
      </c>
      <c r="Q27">
        <v>0.0295217761</v>
      </c>
      <c r="R27">
        <v>3.883599159</v>
      </c>
      <c r="S27">
        <v>0.1612576779</v>
      </c>
      <c r="T27">
        <v>0.165</v>
      </c>
      <c r="U27">
        <v>0.0164</v>
      </c>
      <c r="V27">
        <v>0.3136</v>
      </c>
      <c r="W27">
        <v>1.1793782804</v>
      </c>
      <c r="X27">
        <v>1.0165461453</v>
      </c>
      <c r="Y27">
        <v>1.3682931509</v>
      </c>
      <c r="Z27">
        <v>0.0435258109</v>
      </c>
      <c r="AA27">
        <v>-0.46</v>
      </c>
      <c r="AB27">
        <v>-0.9067</v>
      </c>
      <c r="AC27">
        <v>-0.0134</v>
      </c>
      <c r="AD27" t="s">
        <v>60</v>
      </c>
      <c r="AE27" t="s">
        <v>60</v>
      </c>
      <c r="AF27" t="s">
        <v>97</v>
      </c>
      <c r="AG27" t="s">
        <v>60</v>
      </c>
      <c r="AH27" t="s">
        <v>60</v>
      </c>
    </row>
    <row r="28" spans="1:34" ht="12.75">
      <c r="A28" t="s">
        <v>24</v>
      </c>
      <c r="B28">
        <v>1.9702623952</v>
      </c>
      <c r="C28">
        <v>0.8700580868</v>
      </c>
      <c r="D28">
        <v>4.4616951035</v>
      </c>
      <c r="E28">
        <v>0.1621842359</v>
      </c>
      <c r="F28">
        <v>1.7026106697</v>
      </c>
      <c r="G28">
        <v>0.6950878952</v>
      </c>
      <c r="H28">
        <v>-0.5829</v>
      </c>
      <c r="I28">
        <v>-1.4003</v>
      </c>
      <c r="J28">
        <v>0.2345</v>
      </c>
      <c r="K28">
        <v>0.558272617</v>
      </c>
      <c r="L28">
        <v>0.2465304146</v>
      </c>
      <c r="M28">
        <v>1.2642185161</v>
      </c>
      <c r="N28">
        <v>1.8585274633</v>
      </c>
      <c r="O28">
        <v>1.4665825683</v>
      </c>
      <c r="P28">
        <v>2.3552198196</v>
      </c>
      <c r="Q28">
        <v>0.0002201786</v>
      </c>
      <c r="R28">
        <v>1.5445396459</v>
      </c>
      <c r="S28">
        <v>0.1584664241</v>
      </c>
      <c r="T28">
        <v>-0.4465</v>
      </c>
      <c r="U28">
        <v>-0.6833</v>
      </c>
      <c r="V28">
        <v>-0.2096</v>
      </c>
      <c r="W28">
        <v>0.6398783007</v>
      </c>
      <c r="X28">
        <v>0.5049343527</v>
      </c>
      <c r="Y28">
        <v>0.8108860836</v>
      </c>
      <c r="Z28">
        <v>0.8911573008</v>
      </c>
      <c r="AA28">
        <v>-0.0584</v>
      </c>
      <c r="AB28">
        <v>-0.8946</v>
      </c>
      <c r="AC28">
        <v>0.7778</v>
      </c>
      <c r="AD28" t="s">
        <v>60</v>
      </c>
      <c r="AE28" t="s">
        <v>98</v>
      </c>
      <c r="AF28" t="s">
        <v>60</v>
      </c>
      <c r="AG28" t="s">
        <v>60</v>
      </c>
      <c r="AH28" t="s">
        <v>60</v>
      </c>
    </row>
    <row r="29" spans="1:34" ht="12.75">
      <c r="A29" t="s">
        <v>26</v>
      </c>
      <c r="B29">
        <v>5.34814161</v>
      </c>
      <c r="C29">
        <v>3.410481101</v>
      </c>
      <c r="D29">
        <v>8.386681478</v>
      </c>
      <c r="E29">
        <v>0.070159477</v>
      </c>
      <c r="F29">
        <v>4.4444444444</v>
      </c>
      <c r="G29">
        <v>0.9475587394</v>
      </c>
      <c r="H29">
        <v>0.4157</v>
      </c>
      <c r="I29">
        <v>-0.0342</v>
      </c>
      <c r="J29">
        <v>0.8656</v>
      </c>
      <c r="K29">
        <v>1.5153925792</v>
      </c>
      <c r="L29">
        <v>0.9663576862</v>
      </c>
      <c r="M29">
        <v>2.3763609497</v>
      </c>
      <c r="N29">
        <v>2.0893497731</v>
      </c>
      <c r="O29">
        <v>1.7616903631</v>
      </c>
      <c r="P29">
        <v>2.4779510441</v>
      </c>
      <c r="Q29">
        <v>0.0001537538</v>
      </c>
      <c r="R29">
        <v>1.8842327404</v>
      </c>
      <c r="S29">
        <v>0.1136235094</v>
      </c>
      <c r="T29">
        <v>-0.3294</v>
      </c>
      <c r="U29">
        <v>-0.5</v>
      </c>
      <c r="V29">
        <v>-0.1588</v>
      </c>
      <c r="W29">
        <v>0.7193488441</v>
      </c>
      <c r="X29">
        <v>0.6065379491</v>
      </c>
      <c r="Y29">
        <v>0.8531416052</v>
      </c>
      <c r="Z29">
        <v>5.09834E-05</v>
      </c>
      <c r="AA29">
        <v>-0.9399</v>
      </c>
      <c r="AB29">
        <v>-1.3946</v>
      </c>
      <c r="AC29">
        <v>-0.4852</v>
      </c>
      <c r="AD29" t="s">
        <v>60</v>
      </c>
      <c r="AE29" t="s">
        <v>98</v>
      </c>
      <c r="AF29" t="s">
        <v>97</v>
      </c>
      <c r="AG29" t="s">
        <v>60</v>
      </c>
      <c r="AH29" t="s">
        <v>60</v>
      </c>
    </row>
    <row r="30" spans="1:34" ht="12.75">
      <c r="A30" t="s">
        <v>25</v>
      </c>
      <c r="B30">
        <v>2.7335560502</v>
      </c>
      <c r="C30">
        <v>1.548245784</v>
      </c>
      <c r="D30">
        <v>4.8263194106</v>
      </c>
      <c r="E30">
        <v>0.3784293412</v>
      </c>
      <c r="F30">
        <v>2.2565526818</v>
      </c>
      <c r="G30">
        <v>0.6258551077</v>
      </c>
      <c r="H30">
        <v>-0.2555</v>
      </c>
      <c r="I30">
        <v>-0.824</v>
      </c>
      <c r="J30">
        <v>0.313</v>
      </c>
      <c r="K30">
        <v>0.7745513966</v>
      </c>
      <c r="L30">
        <v>0.4386944742</v>
      </c>
      <c r="M30">
        <v>1.3675345854</v>
      </c>
      <c r="N30">
        <v>2.6003164754</v>
      </c>
      <c r="O30">
        <v>2.1567089451</v>
      </c>
      <c r="P30">
        <v>3.1351684182</v>
      </c>
      <c r="Q30">
        <v>0.2463746121</v>
      </c>
      <c r="R30">
        <v>2.4335363318</v>
      </c>
      <c r="S30">
        <v>0.1725088167</v>
      </c>
      <c r="T30">
        <v>-0.1106</v>
      </c>
      <c r="U30">
        <v>-0.2977</v>
      </c>
      <c r="V30">
        <v>0.0764</v>
      </c>
      <c r="W30">
        <v>0.8952711867</v>
      </c>
      <c r="X30">
        <v>0.7425401466</v>
      </c>
      <c r="Y30">
        <v>1.0794170544</v>
      </c>
      <c r="Z30">
        <v>0.8653150681</v>
      </c>
      <c r="AA30">
        <v>-0.05</v>
      </c>
      <c r="AB30">
        <v>-0.6274</v>
      </c>
      <c r="AC30">
        <v>0.5275</v>
      </c>
      <c r="AD30" t="s">
        <v>60</v>
      </c>
      <c r="AE30" t="s">
        <v>60</v>
      </c>
      <c r="AF30" t="s">
        <v>60</v>
      </c>
      <c r="AG30" t="s">
        <v>60</v>
      </c>
      <c r="AH30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154</v>
      </c>
    </row>
    <row r="3" spans="1:15" ht="12.75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  <c r="L3" t="s">
        <v>110</v>
      </c>
      <c r="M3" t="s">
        <v>111</v>
      </c>
      <c r="N3" t="s">
        <v>112</v>
      </c>
      <c r="O3" t="s">
        <v>113</v>
      </c>
    </row>
    <row r="4" spans="1:15" ht="12.75">
      <c r="A4" t="s">
        <v>114</v>
      </c>
      <c r="B4">
        <v>2.8325396506</v>
      </c>
      <c r="C4">
        <v>2.0461507666</v>
      </c>
      <c r="D4">
        <v>3.9211582077</v>
      </c>
      <c r="E4">
        <v>0.2010321779</v>
      </c>
      <c r="F4">
        <v>2.5696969697</v>
      </c>
      <c r="G4">
        <v>0.3529750249</v>
      </c>
      <c r="H4">
        <v>-0.2122</v>
      </c>
      <c r="I4">
        <v>-0.5374</v>
      </c>
      <c r="J4">
        <v>0.1131</v>
      </c>
      <c r="K4">
        <v>0.8088364415</v>
      </c>
      <c r="L4">
        <v>0.5842817785</v>
      </c>
      <c r="M4">
        <v>1.1196932938</v>
      </c>
      <c r="N4" t="s">
        <v>60</v>
      </c>
      <c r="O4" t="s">
        <v>60</v>
      </c>
    </row>
    <row r="5" spans="1:15" ht="12.75">
      <c r="A5" t="s">
        <v>115</v>
      </c>
      <c r="B5">
        <v>3.8187299383</v>
      </c>
      <c r="C5">
        <v>2.8183429482</v>
      </c>
      <c r="D5">
        <v>5.1742100268</v>
      </c>
      <c r="E5">
        <v>0.576391016</v>
      </c>
      <c r="F5">
        <v>3.6723163842</v>
      </c>
      <c r="G5">
        <v>0.455494788</v>
      </c>
      <c r="H5">
        <v>0.0866</v>
      </c>
      <c r="I5">
        <v>-0.2172</v>
      </c>
      <c r="J5">
        <v>0.3904</v>
      </c>
      <c r="K5">
        <v>1.0904447299</v>
      </c>
      <c r="L5">
        <v>0.8047825494</v>
      </c>
      <c r="M5">
        <v>1.4775043395</v>
      </c>
      <c r="N5" t="s">
        <v>60</v>
      </c>
      <c r="O5" t="s">
        <v>60</v>
      </c>
    </row>
    <row r="6" spans="1:15" ht="12.75">
      <c r="A6" t="s">
        <v>116</v>
      </c>
      <c r="B6">
        <v>3.3021678536</v>
      </c>
      <c r="C6">
        <v>2.1712595501</v>
      </c>
      <c r="D6">
        <v>5.0221137924</v>
      </c>
      <c r="E6">
        <v>0.7835833946</v>
      </c>
      <c r="F6">
        <v>3.3915337269</v>
      </c>
      <c r="G6">
        <v>0.6527009701</v>
      </c>
      <c r="H6">
        <v>-0.0588</v>
      </c>
      <c r="I6">
        <v>-0.478</v>
      </c>
      <c r="J6">
        <v>0.3605</v>
      </c>
      <c r="K6">
        <v>0.9429395614</v>
      </c>
      <c r="L6">
        <v>0.6200068012</v>
      </c>
      <c r="M6">
        <v>1.434073005</v>
      </c>
      <c r="N6" t="s">
        <v>60</v>
      </c>
      <c r="O6" t="s">
        <v>60</v>
      </c>
    </row>
    <row r="7" spans="1:15" ht="12.75">
      <c r="A7" t="s">
        <v>117</v>
      </c>
      <c r="B7">
        <v>3.6366232753</v>
      </c>
      <c r="C7">
        <v>2.8854846942</v>
      </c>
      <c r="D7">
        <v>4.5832954419</v>
      </c>
      <c r="E7">
        <v>0.749295116</v>
      </c>
      <c r="F7">
        <v>3.2518302651</v>
      </c>
      <c r="G7">
        <v>0.2403822102</v>
      </c>
      <c r="H7">
        <v>0.0377</v>
      </c>
      <c r="I7">
        <v>-0.1936</v>
      </c>
      <c r="J7">
        <v>0.2691</v>
      </c>
      <c r="K7">
        <v>1.0384438673</v>
      </c>
      <c r="L7">
        <v>0.8239549874</v>
      </c>
      <c r="M7">
        <v>1.3087676901</v>
      </c>
      <c r="N7" t="s">
        <v>60</v>
      </c>
      <c r="O7" t="s">
        <v>60</v>
      </c>
    </row>
    <row r="8" spans="1:15" ht="12.75">
      <c r="A8" t="s">
        <v>118</v>
      </c>
      <c r="B8">
        <v>3.4843833161</v>
      </c>
      <c r="C8">
        <v>2.5119527528</v>
      </c>
      <c r="D8">
        <v>4.8332625206</v>
      </c>
      <c r="E8">
        <v>0.9759119536</v>
      </c>
      <c r="F8">
        <v>3.2896817866</v>
      </c>
      <c r="G8">
        <v>0.4561967831</v>
      </c>
      <c r="H8">
        <v>-0.005</v>
      </c>
      <c r="I8">
        <v>-0.3323</v>
      </c>
      <c r="J8">
        <v>0.3222</v>
      </c>
      <c r="K8">
        <v>0.994971492</v>
      </c>
      <c r="L8">
        <v>0.7172923159</v>
      </c>
      <c r="M8">
        <v>1.3801462081</v>
      </c>
      <c r="N8" t="s">
        <v>60</v>
      </c>
      <c r="O8" t="s">
        <v>60</v>
      </c>
    </row>
    <row r="9" spans="1:15" ht="12.75">
      <c r="A9" t="s">
        <v>119</v>
      </c>
      <c r="B9">
        <v>2.9871877865</v>
      </c>
      <c r="C9">
        <v>1.9644151177</v>
      </c>
      <c r="D9">
        <v>4.5424670129</v>
      </c>
      <c r="E9">
        <v>0.4571717865</v>
      </c>
      <c r="F9">
        <v>2.4857300681</v>
      </c>
      <c r="G9">
        <v>0.4783789747</v>
      </c>
      <c r="H9">
        <v>-0.159</v>
      </c>
      <c r="I9">
        <v>-0.5781</v>
      </c>
      <c r="J9">
        <v>0.2601</v>
      </c>
      <c r="K9">
        <v>0.8529964757</v>
      </c>
      <c r="L9">
        <v>0.5609420271</v>
      </c>
      <c r="M9">
        <v>1.2971090638</v>
      </c>
      <c r="N9" t="s">
        <v>60</v>
      </c>
      <c r="O9" t="s">
        <v>60</v>
      </c>
    </row>
    <row r="10" spans="1:15" ht="12.75">
      <c r="A10" t="s">
        <v>120</v>
      </c>
      <c r="B10">
        <v>4.7151203059</v>
      </c>
      <c r="C10">
        <v>2.9592284154</v>
      </c>
      <c r="D10">
        <v>7.512890652</v>
      </c>
      <c r="E10">
        <v>0.2107757332</v>
      </c>
      <c r="F10">
        <v>3.4201954397</v>
      </c>
      <c r="G10">
        <v>0.7463478331</v>
      </c>
      <c r="H10">
        <v>0.2974</v>
      </c>
      <c r="I10">
        <v>-0.1684</v>
      </c>
      <c r="J10">
        <v>0.7633</v>
      </c>
      <c r="K10">
        <v>1.3464105008</v>
      </c>
      <c r="L10">
        <v>0.8450126305</v>
      </c>
      <c r="M10">
        <v>2.1453185091</v>
      </c>
      <c r="N10" t="s">
        <v>60</v>
      </c>
      <c r="O10" t="s">
        <v>60</v>
      </c>
    </row>
    <row r="11" spans="1:15" ht="12.75">
      <c r="A11" t="s">
        <v>15</v>
      </c>
      <c r="B11">
        <v>3.5019931166</v>
      </c>
      <c r="C11" t="s">
        <v>60</v>
      </c>
      <c r="D11" t="s">
        <v>60</v>
      </c>
      <c r="E11" t="s">
        <v>60</v>
      </c>
      <c r="F11">
        <v>3.1616816009</v>
      </c>
      <c r="G11">
        <v>0.1528256485</v>
      </c>
      <c r="H11" t="s">
        <v>60</v>
      </c>
      <c r="I11" t="s">
        <v>60</v>
      </c>
      <c r="J11" t="s">
        <v>60</v>
      </c>
      <c r="K11" t="s">
        <v>60</v>
      </c>
      <c r="L11" t="s">
        <v>60</v>
      </c>
      <c r="M11" t="s">
        <v>60</v>
      </c>
      <c r="N11" t="s">
        <v>60</v>
      </c>
      <c r="O11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2008-08-19T19:47:44Z</cp:lastPrinted>
  <dcterms:created xsi:type="dcterms:W3CDTF">2006-01-23T20:42:54Z</dcterms:created>
  <dcterms:modified xsi:type="dcterms:W3CDTF">2010-05-10T19:29:20Z</dcterms:modified>
  <cp:category/>
  <cp:version/>
  <cp:contentType/>
  <cp:contentStatus/>
</cp:coreProperties>
</file>