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225" windowWidth="10425" windowHeight="12105" tabRatio="760" activeTab="0"/>
  </bookViews>
  <sheets>
    <sheet name="m vs o rha graph" sheetId="1" r:id="rId1"/>
    <sheet name="m region graph" sheetId="2" r:id="rId2"/>
    <sheet name="crd rate tbls" sheetId="3" r:id="rId3"/>
    <sheet name="m vs o graph data" sheetId="4" r:id="rId4"/>
    <sheet name="m region graph data" sheetId="5" r:id="rId5"/>
    <sheet name="m vs o orig data" sheetId="6" r:id="rId6"/>
    <sheet name="m region orig data" sheetId="7" r:id="rId7"/>
    <sheet name="agg graph " sheetId="8" r:id="rId8"/>
  </sheets>
  <externalReferences>
    <externalReference r:id="rId11"/>
  </externalReferences>
  <definedNames>
    <definedName name="Criteria1">IF((CELL("contents",'[1]m region graph data'!E1))="2"," (2)")</definedName>
  </definedNames>
  <calcPr fullCalcOnLoad="1"/>
</workbook>
</file>

<file path=xl/sharedStrings.xml><?xml version="1.0" encoding="utf-8"?>
<sst xmlns="http://schemas.openxmlformats.org/spreadsheetml/2006/main" count="434" uniqueCount="144">
  <si>
    <t>Metis MB average</t>
  </si>
  <si>
    <t>Other MB Average</t>
  </si>
  <si>
    <t>w</t>
  </si>
  <si>
    <t>s</t>
  </si>
  <si>
    <t>area</t>
  </si>
  <si>
    <t>M_adj_rate</t>
  </si>
  <si>
    <t>M_lcl_adj</t>
  </si>
  <si>
    <t>M_ucl_adj</t>
  </si>
  <si>
    <t>M_CV_adj</t>
  </si>
  <si>
    <t>M_variance_adj</t>
  </si>
  <si>
    <t>M_std_adj</t>
  </si>
  <si>
    <t>M_prob_adj</t>
  </si>
  <si>
    <t>M_sign_adj</t>
  </si>
  <si>
    <t>M_crd_rate</t>
  </si>
  <si>
    <t>M_lcl_crd</t>
  </si>
  <si>
    <t>M_ucl_crd</t>
  </si>
  <si>
    <t>M_CV_crd</t>
  </si>
  <si>
    <t>M_variance_crd</t>
  </si>
  <si>
    <t>M_std_crd</t>
  </si>
  <si>
    <t>M_prob_crd</t>
  </si>
  <si>
    <t>M_sign_crd</t>
  </si>
  <si>
    <t>M_suppress</t>
  </si>
  <si>
    <t>O_adj_rate</t>
  </si>
  <si>
    <t>O_lcl_adj</t>
  </si>
  <si>
    <t>O_ucl_adj</t>
  </si>
  <si>
    <t>O_CV_adj</t>
  </si>
  <si>
    <t>O_variance_adj</t>
  </si>
  <si>
    <t>O_std_adj</t>
  </si>
  <si>
    <t>O_prob_adj</t>
  </si>
  <si>
    <t>O_sign_adj</t>
  </si>
  <si>
    <t>O_crd_rate</t>
  </si>
  <si>
    <t>O_lcl_crd</t>
  </si>
  <si>
    <t>O_ucl_crd</t>
  </si>
  <si>
    <t>O_CV_crd</t>
  </si>
  <si>
    <t>O_variance_crd</t>
  </si>
  <si>
    <t>O_std_crd</t>
  </si>
  <si>
    <t>O_prob_crd</t>
  </si>
  <si>
    <t>O_sign_crd</t>
  </si>
  <si>
    <t>O_suppress</t>
  </si>
  <si>
    <t>MvsOprob_adj</t>
  </si>
  <si>
    <t>MvsOsign_adj</t>
  </si>
  <si>
    <t>MvsOprob_crd</t>
  </si>
  <si>
    <t>MvsOsign_crd</t>
  </si>
  <si>
    <t>South Eastman</t>
  </si>
  <si>
    <t xml:space="preserve"> </t>
  </si>
  <si>
    <t>Central</t>
  </si>
  <si>
    <t>Assiniboine</t>
  </si>
  <si>
    <t>Brandon</t>
  </si>
  <si>
    <t>d</t>
  </si>
  <si>
    <t>Winnipeg</t>
  </si>
  <si>
    <t>o</t>
  </si>
  <si>
    <t>Interlake</t>
  </si>
  <si>
    <t>North Eastman</t>
  </si>
  <si>
    <t>Parkland</t>
  </si>
  <si>
    <t>Churchill</t>
  </si>
  <si>
    <t>Nor-Man</t>
  </si>
  <si>
    <t>Burntwood</t>
  </si>
  <si>
    <t>m</t>
  </si>
  <si>
    <t>Mid</t>
  </si>
  <si>
    <t>North</t>
  </si>
  <si>
    <t>Manitoba</t>
  </si>
  <si>
    <t>mmf</t>
  </si>
  <si>
    <t>adj_rate</t>
  </si>
  <si>
    <t>lcl_adj</t>
  </si>
  <si>
    <t>ucl_adj</t>
  </si>
  <si>
    <t>CV_adj</t>
  </si>
  <si>
    <t>variance_adj</t>
  </si>
  <si>
    <t>stdev_adj</t>
  </si>
  <si>
    <t>prob_adj</t>
  </si>
  <si>
    <t>sign_adj</t>
  </si>
  <si>
    <t>CV_warning_adj</t>
  </si>
  <si>
    <t>crd_rate</t>
  </si>
  <si>
    <t>lcl_crd</t>
  </si>
  <si>
    <t>ucl_crd</t>
  </si>
  <si>
    <t>CV_crd</t>
  </si>
  <si>
    <t>variance_crd</t>
  </si>
  <si>
    <t>stdev_crd</t>
  </si>
  <si>
    <t>prob_crd</t>
  </si>
  <si>
    <t>sign_crd</t>
  </si>
  <si>
    <t>CV_warning_crd</t>
  </si>
  <si>
    <t>suppress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</si>
  <si>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</si>
  <si>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</si>
  <si>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</si>
  <si>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</si>
  <si>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</si>
  <si>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</si>
  <si>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</si>
  <si>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Area and Notations</t>
  </si>
  <si>
    <t>Metis MB Average</t>
  </si>
  <si>
    <t>BS-25 South Eastman</t>
  </si>
  <si>
    <t>A-40 Central</t>
  </si>
  <si>
    <t>GA-45 Assiniboine</t>
  </si>
  <si>
    <t>G-15 Brandon</t>
  </si>
  <si>
    <t>K-10 Winnipeg</t>
  </si>
  <si>
    <t>C-30 Interlake</t>
  </si>
  <si>
    <t>BN-20 North Eastman</t>
  </si>
  <si>
    <t>E-60 Parkland</t>
  </si>
  <si>
    <t>FC-90 Churchill</t>
  </si>
  <si>
    <t>D-70 Nor-Man</t>
  </si>
  <si>
    <t>FB-80 Burntwood</t>
  </si>
  <si>
    <t>S South</t>
  </si>
  <si>
    <t>M Mid</t>
  </si>
  <si>
    <t>N North</t>
  </si>
  <si>
    <t>Z Manitoba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</si>
  <si>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</si>
  <si>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</si>
  <si>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</si>
  <si>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</si>
  <si>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</si>
  <si>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</si>
  <si>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</si>
  <si>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Rural South</t>
  </si>
  <si>
    <t>notation</t>
  </si>
  <si>
    <t>(d,w)</t>
  </si>
  <si>
    <t>(d)</t>
  </si>
  <si>
    <t>(s)</t>
  </si>
  <si>
    <t>(m,o,d)</t>
  </si>
  <si>
    <t>(o,d)</t>
  </si>
  <si>
    <t>RHA</t>
  </si>
  <si>
    <t>Metis Region</t>
  </si>
  <si>
    <t>Crude</t>
  </si>
  <si>
    <t>Percent</t>
  </si>
  <si>
    <t>(%)</t>
  </si>
  <si>
    <t>Metis</t>
  </si>
  <si>
    <t>All Other Manitobans</t>
  </si>
  <si>
    <t>Southeast</t>
  </si>
  <si>
    <t>Northwest</t>
  </si>
  <si>
    <t>Southwest</t>
  </si>
  <si>
    <t>The Pas</t>
  </si>
  <si>
    <t>Thompson</t>
  </si>
  <si>
    <t>blank cells = suppressed</t>
  </si>
  <si>
    <t>Self-Rated Health</t>
  </si>
  <si>
    <t xml:space="preserve">Self-Rated Health </t>
  </si>
  <si>
    <t>N=824</t>
  </si>
  <si>
    <t>N=9,891</t>
  </si>
  <si>
    <t>Crude and Age/Sex Standardized Proportion of Excellent or Very Good Self-Rated Health by Metis Region, CCHS 1.1, 2.1, 2.2 and 3.1 Combined, age 12+</t>
  </si>
  <si>
    <t>Crude and Age/Sex Standardized Proportion of Excellent or Very Good Self-Rated Health by RHA, CCHS 1.1, 2.1, 2.2 and 3.1 Combined, age 12+</t>
  </si>
  <si>
    <t>M_CV_warning_adj</t>
  </si>
  <si>
    <t>M_CV_warning_crd</t>
  </si>
  <si>
    <t>O_CV_warning_adj</t>
  </si>
  <si>
    <t>O_CV_warning_crd</t>
  </si>
  <si>
    <t>Source: MCHP/MMF, 2010</t>
  </si>
  <si>
    <t>Appendix Table 2.66: Self-Rated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</si>
</sst>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Univers 45 Light"/>
      <family val="2"/>
    </font>
    <font>
      <sz val="7"/>
      <name val="Univers 45 Light"/>
      <family val="2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Univers 45 Light"/>
      <family val="2"/>
    </font>
    <font>
      <sz val="10"/>
      <name val="Univers 45 Light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17"/>
      <name val="Univers 45 Light"/>
      <family val="2"/>
    </font>
    <font>
      <sz val="11"/>
      <color indexed="20"/>
      <name val="Univers 45 Light"/>
      <family val="2"/>
    </font>
    <font>
      <sz val="11"/>
      <color indexed="60"/>
      <name val="Univers 45 Light"/>
      <family val="2"/>
    </font>
    <font>
      <sz val="11"/>
      <color indexed="62"/>
      <name val="Univers 45 Light"/>
      <family val="2"/>
    </font>
    <font>
      <b/>
      <sz val="11"/>
      <color indexed="63"/>
      <name val="Univers 45 Light"/>
      <family val="2"/>
    </font>
    <font>
      <b/>
      <sz val="11"/>
      <color indexed="52"/>
      <name val="Univers 45 Light"/>
      <family val="2"/>
    </font>
    <font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sz val="11"/>
      <color indexed="10"/>
      <name val="Univers 45 Light"/>
      <family val="2"/>
    </font>
    <font>
      <i/>
      <sz val="11"/>
      <color indexed="23"/>
      <name val="Univers 45 Light"/>
      <family val="2"/>
    </font>
    <font>
      <b/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sz val="7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0" fontId="8" fillId="0" borderId="0" xfId="0" applyFont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33" borderId="16" xfId="0" applyFont="1" applyFill="1" applyBorder="1" applyAlignment="1">
      <alignment/>
    </xf>
    <xf numFmtId="0" fontId="9" fillId="0" borderId="18" xfId="0" applyFont="1" applyBorder="1" applyAlignment="1">
      <alignment/>
    </xf>
    <xf numFmtId="0" fontId="10" fillId="0" borderId="0" xfId="0" applyFont="1" applyAlignment="1">
      <alignment/>
    </xf>
    <xf numFmtId="1" fontId="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2" fontId="10" fillId="33" borderId="1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0" fontId="9" fillId="33" borderId="17" xfId="0" applyFont="1" applyFill="1" applyBorder="1" applyAlignment="1">
      <alignment/>
    </xf>
    <xf numFmtId="0" fontId="9" fillId="0" borderId="19" xfId="0" applyFont="1" applyBorder="1" applyAlignment="1">
      <alignment/>
    </xf>
    <xf numFmtId="2" fontId="10" fillId="33" borderId="0" xfId="0" applyNumberFormat="1" applyFont="1" applyFill="1" applyBorder="1" applyAlignment="1" quotePrefix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10" fillId="33" borderId="23" xfId="0" applyNumberFormat="1" applyFont="1" applyFill="1" applyBorder="1" applyAlignment="1" quotePrefix="1">
      <alignment horizontal="center"/>
    </xf>
    <xf numFmtId="2" fontId="10" fillId="0" borderId="15" xfId="0" applyNumberFormat="1" applyFont="1" applyFill="1" applyBorder="1" applyAlignment="1" quotePrefix="1">
      <alignment horizontal="center"/>
    </xf>
    <xf numFmtId="2" fontId="10" fillId="0" borderId="17" xfId="0" applyNumberFormat="1" applyFont="1" applyFill="1" applyBorder="1" applyAlignment="1" quotePrefix="1">
      <alignment horizontal="center"/>
    </xf>
    <xf numFmtId="2" fontId="10" fillId="33" borderId="17" xfId="0" applyNumberFormat="1" applyFont="1" applyFill="1" applyBorder="1" applyAlignment="1" quotePrefix="1">
      <alignment horizontal="center"/>
    </xf>
    <xf numFmtId="2" fontId="10" fillId="0" borderId="19" xfId="0" applyNumberFormat="1" applyFont="1" applyFill="1" applyBorder="1" applyAlignment="1" quotePrefix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24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0" fontId="31" fillId="0" borderId="0" xfId="56">
      <alignment/>
      <protection/>
    </xf>
    <xf numFmtId="0" fontId="31" fillId="0" borderId="0" xfId="57">
      <alignment/>
      <protection/>
    </xf>
    <xf numFmtId="11" fontId="31" fillId="0" borderId="0" xfId="57" applyNumberFormat="1">
      <alignment/>
      <protection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Note 2" xfId="59"/>
    <cellStyle name="Note 3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1065"/>
          <c:w val="0.974"/>
          <c:h val="0.75325"/>
        </c:manualLayout>
      </c:layout>
      <c:barChart>
        <c:barDir val="bar"/>
        <c:grouping val="clustered"/>
        <c:varyColors val="0"/>
        <c:ser>
          <c:idx val="2"/>
          <c:order val="0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data'!$B$3:$B$18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(d,w)</c:v>
                </c:pt>
                <c:pt idx="4">
                  <c:v>Winnipeg (o,d)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 (d)</c:v>
                </c:pt>
                <c:pt idx="10">
                  <c:v>Burntwood (m,o,d)</c:v>
                </c:pt>
                <c:pt idx="12">
                  <c:v>Rural South</c:v>
                </c:pt>
                <c:pt idx="13">
                  <c:v>Mid (o,d)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data'!$E$3:$E$18</c:f>
              <c:numCache>
                <c:ptCount val="16"/>
                <c:pt idx="0">
                  <c:v>0.4893428568</c:v>
                </c:pt>
                <c:pt idx="1">
                  <c:v>0.4893428568</c:v>
                </c:pt>
                <c:pt idx="2">
                  <c:v>0.4893428568</c:v>
                </c:pt>
                <c:pt idx="3">
                  <c:v>0.4893428568</c:v>
                </c:pt>
                <c:pt idx="4">
                  <c:v>0.4893428568</c:v>
                </c:pt>
                <c:pt idx="5">
                  <c:v>0.4893428568</c:v>
                </c:pt>
                <c:pt idx="6">
                  <c:v>0.4893428568</c:v>
                </c:pt>
                <c:pt idx="7">
                  <c:v>0.4893428568</c:v>
                </c:pt>
                <c:pt idx="8">
                  <c:v>0.4893428568</c:v>
                </c:pt>
                <c:pt idx="9">
                  <c:v>0.4893428568</c:v>
                </c:pt>
                <c:pt idx="10">
                  <c:v>0.4893428568</c:v>
                </c:pt>
                <c:pt idx="12">
                  <c:v>0.4893428568</c:v>
                </c:pt>
                <c:pt idx="13">
                  <c:v>0.4893428568</c:v>
                </c:pt>
                <c:pt idx="14">
                  <c:v>0.4893428568</c:v>
                </c:pt>
                <c:pt idx="15">
                  <c:v>0.4893428568</c:v>
                </c:pt>
              </c:numCache>
            </c:numRef>
          </c:val>
        </c:ser>
        <c:ser>
          <c:idx val="0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(d,w)</c:v>
                </c:pt>
                <c:pt idx="4">
                  <c:v>Winnipeg (o,d)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 (d)</c:v>
                </c:pt>
                <c:pt idx="10">
                  <c:v>Burntwood (m,o,d)</c:v>
                </c:pt>
                <c:pt idx="12">
                  <c:v>Rural South</c:v>
                </c:pt>
                <c:pt idx="13">
                  <c:v>Mid (o,d)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data'!$C$3:$C$18</c:f>
              <c:numCache>
                <c:ptCount val="16"/>
                <c:pt idx="0">
                  <c:v>0.5445916219</c:v>
                </c:pt>
                <c:pt idx="1">
                  <c:v>0.5167739854</c:v>
                </c:pt>
                <c:pt idx="2">
                  <c:v>0.6237214775</c:v>
                </c:pt>
                <c:pt idx="3">
                  <c:v>0.3525352568</c:v>
                </c:pt>
                <c:pt idx="4">
                  <c:v>0.4801348173</c:v>
                </c:pt>
                <c:pt idx="5">
                  <c:v>0.4667084528</c:v>
                </c:pt>
                <c:pt idx="6">
                  <c:v>0.4641137142</c:v>
                </c:pt>
                <c:pt idx="7">
                  <c:v>0.4876369816</c:v>
                </c:pt>
                <c:pt idx="8">
                  <c:v>0</c:v>
                </c:pt>
                <c:pt idx="9">
                  <c:v>0.4492511009</c:v>
                </c:pt>
                <c:pt idx="10">
                  <c:v>0.3564422474</c:v>
                </c:pt>
                <c:pt idx="12">
                  <c:v>0.534777214</c:v>
                </c:pt>
                <c:pt idx="13">
                  <c:v>0.4939176539</c:v>
                </c:pt>
                <c:pt idx="14">
                  <c:v>0.4071266175</c:v>
                </c:pt>
                <c:pt idx="15">
                  <c:v>0.4893428568</c:v>
                </c:pt>
              </c:numCache>
            </c:numRef>
          </c:val>
        </c:ser>
        <c:ser>
          <c:idx val="1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(d,w)</c:v>
                </c:pt>
                <c:pt idx="4">
                  <c:v>Winnipeg (o,d)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 (d)</c:v>
                </c:pt>
                <c:pt idx="10">
                  <c:v>Burntwood (m,o,d)</c:v>
                </c:pt>
                <c:pt idx="12">
                  <c:v>Rural South</c:v>
                </c:pt>
                <c:pt idx="13">
                  <c:v>Mid (o,d)</c:v>
                </c:pt>
                <c:pt idx="14">
                  <c:v>North (o,d)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data'!$D$3:$D$18</c:f>
              <c:numCache>
                <c:ptCount val="16"/>
                <c:pt idx="0">
                  <c:v>0.5672115331</c:v>
                </c:pt>
                <c:pt idx="1">
                  <c:v>0.6040837601</c:v>
                </c:pt>
                <c:pt idx="2">
                  <c:v>0.6162450427</c:v>
                </c:pt>
                <c:pt idx="3">
                  <c:v>0.6088252359</c:v>
                </c:pt>
                <c:pt idx="4">
                  <c:v>0.6205384068</c:v>
                </c:pt>
                <c:pt idx="5">
                  <c:v>0.5658694667</c:v>
                </c:pt>
                <c:pt idx="6">
                  <c:v>0.5974663391</c:v>
                </c:pt>
                <c:pt idx="7">
                  <c:v>0.5639833072</c:v>
                </c:pt>
                <c:pt idx="8">
                  <c:v>0</c:v>
                </c:pt>
                <c:pt idx="9">
                  <c:v>0.595513341</c:v>
                </c:pt>
                <c:pt idx="10">
                  <c:v>0.4971068003</c:v>
                </c:pt>
                <c:pt idx="12">
                  <c:v>0.6001304105</c:v>
                </c:pt>
                <c:pt idx="13">
                  <c:v>0.5706301825</c:v>
                </c:pt>
                <c:pt idx="14">
                  <c:v>0.5487008052</c:v>
                </c:pt>
                <c:pt idx="15">
                  <c:v>0.607811913</c:v>
                </c:pt>
              </c:numCache>
            </c:numRef>
          </c:val>
        </c:ser>
        <c:ser>
          <c:idx val="3"/>
          <c:order val="3"/>
          <c:tx>
            <c:v>MB Avg All Other Manitobans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val>
            <c:numRef>
              <c:f>'m vs o graph data'!$F$3:$F$18</c:f>
              <c:numCache>
                <c:ptCount val="16"/>
                <c:pt idx="0">
                  <c:v>0.607811913</c:v>
                </c:pt>
                <c:pt idx="1">
                  <c:v>0.607811913</c:v>
                </c:pt>
                <c:pt idx="2">
                  <c:v>0.607811913</c:v>
                </c:pt>
                <c:pt idx="3">
                  <c:v>0.607811913</c:v>
                </c:pt>
                <c:pt idx="4">
                  <c:v>0.607811913</c:v>
                </c:pt>
                <c:pt idx="5">
                  <c:v>0.607811913</c:v>
                </c:pt>
                <c:pt idx="6">
                  <c:v>0.607811913</c:v>
                </c:pt>
                <c:pt idx="7">
                  <c:v>0.607811913</c:v>
                </c:pt>
                <c:pt idx="8">
                  <c:v>0.607811913</c:v>
                </c:pt>
                <c:pt idx="9">
                  <c:v>0.607811913</c:v>
                </c:pt>
                <c:pt idx="10">
                  <c:v>0.607811913</c:v>
                </c:pt>
                <c:pt idx="12">
                  <c:v>0.607811913</c:v>
                </c:pt>
                <c:pt idx="13">
                  <c:v>0.607811913</c:v>
                </c:pt>
                <c:pt idx="14">
                  <c:v>0.607811913</c:v>
                </c:pt>
                <c:pt idx="15">
                  <c:v>0.607811913</c:v>
                </c:pt>
              </c:numCache>
            </c:numRef>
          </c:val>
        </c:ser>
        <c:gapWidth val="0"/>
        <c:axId val="50206434"/>
        <c:axId val="49204723"/>
      </c:barChart>
      <c:catAx>
        <c:axId val="5020643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204723"/>
        <c:crosses val="autoZero"/>
        <c:auto val="1"/>
        <c:lblOffset val="100"/>
        <c:tickLblSkip val="1"/>
        <c:noMultiLvlLbl val="0"/>
      </c:catAx>
      <c:valAx>
        <c:axId val="49204723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206434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8"/>
          <c:y val="0.32325"/>
          <c:w val="0.2932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38"/>
          <c:w val="0.92725"/>
          <c:h val="0.67875"/>
        </c:manualLayout>
      </c:layout>
      <c:barChart>
        <c:barDir val="bar"/>
        <c:grouping val="clustered"/>
        <c:varyColors val="0"/>
        <c:ser>
          <c:idx val="0"/>
          <c:order val="0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data'!$B$3:$B$11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data'!$C$3:$C$11</c:f>
              <c:numCache>
                <c:ptCount val="9"/>
                <c:pt idx="0">
                  <c:v>0.5288209652</c:v>
                </c:pt>
                <c:pt idx="1">
                  <c:v>0.4734832209</c:v>
                </c:pt>
                <c:pt idx="2">
                  <c:v>0.4779583145</c:v>
                </c:pt>
                <c:pt idx="3">
                  <c:v>0.4801348173</c:v>
                </c:pt>
                <c:pt idx="4">
                  <c:v>0.488524011</c:v>
                </c:pt>
                <c:pt idx="5">
                  <c:v>0.4448330059</c:v>
                </c:pt>
                <c:pt idx="6">
                  <c:v>0.3685281192</c:v>
                </c:pt>
                <c:pt idx="8">
                  <c:v>0.4893428568</c:v>
                </c:pt>
              </c:numCache>
            </c:numRef>
          </c:val>
        </c:ser>
        <c:ser>
          <c:idx val="1"/>
          <c:order val="1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data'!$B$3:$B$11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data'!$D$3:$D$11</c:f>
              <c:numCache>
                <c:ptCount val="9"/>
                <c:pt idx="0">
                  <c:v>0.4893428568</c:v>
                </c:pt>
                <c:pt idx="1">
                  <c:v>0.4893428568</c:v>
                </c:pt>
                <c:pt idx="2">
                  <c:v>0.4893428568</c:v>
                </c:pt>
                <c:pt idx="3">
                  <c:v>0.4893428568</c:v>
                </c:pt>
                <c:pt idx="4">
                  <c:v>0.4893428568</c:v>
                </c:pt>
                <c:pt idx="5">
                  <c:v>0.4893428568</c:v>
                </c:pt>
                <c:pt idx="6">
                  <c:v>0.4893428568</c:v>
                </c:pt>
                <c:pt idx="8">
                  <c:v>0.4893428568</c:v>
                </c:pt>
              </c:numCache>
            </c:numRef>
          </c:val>
        </c:ser>
        <c:axId val="40189324"/>
        <c:axId val="26159597"/>
      </c:barChart>
      <c:catAx>
        <c:axId val="401893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159597"/>
        <c:crosses val="autoZero"/>
        <c:auto val="1"/>
        <c:lblOffset val="100"/>
        <c:tickLblSkip val="1"/>
        <c:noMultiLvlLbl val="0"/>
      </c:catAx>
      <c:valAx>
        <c:axId val="26159597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1893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1875"/>
          <c:y val="0.15625"/>
          <c:w val="0.201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38"/>
          <c:w val="0.97025"/>
          <c:h val="0.774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 (o,d)</c:v>
                </c:pt>
                <c:pt idx="1">
                  <c:v>Rural South</c:v>
                </c:pt>
                <c:pt idx="2">
                  <c:v>Mid (o,d)</c:v>
                </c:pt>
                <c:pt idx="3">
                  <c:v>North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data'!$E$7,'m vs o graph data'!$E$15:$E$18)</c:f>
              <c:numCache>
                <c:ptCount val="5"/>
                <c:pt idx="0">
                  <c:v>0.4893428568</c:v>
                </c:pt>
                <c:pt idx="1">
                  <c:v>0.4893428568</c:v>
                </c:pt>
                <c:pt idx="2">
                  <c:v>0.4893428568</c:v>
                </c:pt>
                <c:pt idx="3">
                  <c:v>0.4893428568</c:v>
                </c:pt>
                <c:pt idx="4">
                  <c:v>0.4893428568</c:v>
                </c:pt>
              </c:numCache>
            </c:numRef>
          </c:val>
        </c:ser>
        <c:ser>
          <c:idx val="1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 (o,d)</c:v>
                </c:pt>
                <c:pt idx="1">
                  <c:v>Rural South</c:v>
                </c:pt>
                <c:pt idx="2">
                  <c:v>Mid (o,d)</c:v>
                </c:pt>
                <c:pt idx="3">
                  <c:v>North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data'!$C$7,'m vs o graph data'!$C$15:$C$18)</c:f>
              <c:numCache>
                <c:ptCount val="5"/>
                <c:pt idx="0">
                  <c:v>0.4801348173</c:v>
                </c:pt>
                <c:pt idx="1">
                  <c:v>0.534777214</c:v>
                </c:pt>
                <c:pt idx="2">
                  <c:v>0.4939176539</c:v>
                </c:pt>
                <c:pt idx="3">
                  <c:v>0.4071266175</c:v>
                </c:pt>
                <c:pt idx="4">
                  <c:v>0.4893428568</c:v>
                </c:pt>
              </c:numCache>
            </c:numRef>
          </c:val>
        </c:ser>
        <c:ser>
          <c:idx val="2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 (o,d)</c:v>
                </c:pt>
                <c:pt idx="1">
                  <c:v>Rural South</c:v>
                </c:pt>
                <c:pt idx="2">
                  <c:v>Mid (o,d)</c:v>
                </c:pt>
                <c:pt idx="3">
                  <c:v>North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data'!$D$7,'m vs o graph data'!$D$15:$D$18)</c:f>
              <c:numCache>
                <c:ptCount val="5"/>
                <c:pt idx="0">
                  <c:v>0.6205384068</c:v>
                </c:pt>
                <c:pt idx="1">
                  <c:v>0.6001304105</c:v>
                </c:pt>
                <c:pt idx="2">
                  <c:v>0.5706301825</c:v>
                </c:pt>
                <c:pt idx="3">
                  <c:v>0.5487008052</c:v>
                </c:pt>
                <c:pt idx="4">
                  <c:v>0.607811913</c:v>
                </c:pt>
              </c:numCache>
            </c:numRef>
          </c:val>
        </c:ser>
        <c:ser>
          <c:idx val="3"/>
          <c:order val="3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 (o,d)</c:v>
                </c:pt>
                <c:pt idx="1">
                  <c:v>Rural South</c:v>
                </c:pt>
                <c:pt idx="2">
                  <c:v>Mid (o,d)</c:v>
                </c:pt>
                <c:pt idx="3">
                  <c:v>North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data'!$F$7,'m vs o graph data'!$F$15:$F$18)</c:f>
              <c:numCache>
                <c:ptCount val="5"/>
                <c:pt idx="0">
                  <c:v>0.607811913</c:v>
                </c:pt>
                <c:pt idx="1">
                  <c:v>0.607811913</c:v>
                </c:pt>
                <c:pt idx="2">
                  <c:v>0.607811913</c:v>
                </c:pt>
                <c:pt idx="3">
                  <c:v>0.607811913</c:v>
                </c:pt>
                <c:pt idx="4">
                  <c:v>0.607811913</c:v>
                </c:pt>
              </c:numCache>
            </c:numRef>
          </c:val>
        </c:ser>
        <c:axId val="34109782"/>
        <c:axId val="38552583"/>
      </c:barChart>
      <c:catAx>
        <c:axId val="3410978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552583"/>
        <c:crosses val="autoZero"/>
        <c:auto val="1"/>
        <c:lblOffset val="100"/>
        <c:tickLblSkip val="1"/>
        <c:noMultiLvlLbl val="0"/>
      </c:catAx>
      <c:valAx>
        <c:axId val="38552583"/>
        <c:scaling>
          <c:orientation val="minMax"/>
          <c:max val="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341097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45"/>
          <c:y val="0.1585"/>
          <c:w val="0.323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7150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15.1.1: Self-Rated Health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12+ who report excellent or very good health,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1.1 (2001), 2.1 (2003), 2.2 (2004), and 3.1 (2005)</a:t>
          </a:r>
        </a:p>
      </cdr:txBody>
    </cdr:sp>
  </cdr:relSizeAnchor>
  <cdr:relSizeAnchor xmlns:cdr="http://schemas.openxmlformats.org/drawingml/2006/chartDrawing">
    <cdr:from>
      <cdr:x>0.095</cdr:x>
      <cdr:y>0.8545</cdr:y>
    </cdr:from>
    <cdr:to>
      <cdr:x>0.99975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542925" y="3876675"/>
          <a:ext cx="51720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or highly variable rates</a:t>
          </a:r>
        </a:p>
      </cdr:txBody>
    </cdr:sp>
  </cdr:relSizeAnchor>
  <cdr:relSizeAnchor xmlns:cdr="http://schemas.openxmlformats.org/drawingml/2006/chartDrawing">
    <cdr:from>
      <cdr:x>0.74375</cdr:x>
      <cdr:y>0.95075</cdr:y>
    </cdr:from>
    <cdr:to>
      <cdr:x>1</cdr:x>
      <cdr:y>0.98075</cdr:y>
    </cdr:to>
    <cdr:sp>
      <cdr:nvSpPr>
        <cdr:cNvPr id="3" name="Text Box 4"/>
        <cdr:cNvSpPr txBox="1">
          <a:spLocks noChangeArrowheads="1"/>
        </cdr:cNvSpPr>
      </cdr:nvSpPr>
      <cdr:spPr>
        <a:xfrm>
          <a:off x="4248150" y="4314825"/>
          <a:ext cx="14668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</cdr:y>
    </cdr:from>
    <cdr:to>
      <cdr:x>0.994</cdr:x>
      <cdr:y>0.11725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0"/>
          <a:ext cx="56578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15.1.2: Self-Rated Health by Metis Region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of Metis aged 12+ who report excellent or very good health,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1.1 (2001), 2.1 (2003), 2.2 (2004), and 3.1 (2005)</a:t>
          </a:r>
        </a:p>
      </cdr:txBody>
    </cdr:sp>
  </cdr:relSizeAnchor>
  <cdr:relSizeAnchor xmlns:cdr="http://schemas.openxmlformats.org/drawingml/2006/chartDrawing">
    <cdr:from>
      <cdr:x>0.188</cdr:x>
      <cdr:y>0.83725</cdr:y>
    </cdr:from>
    <cdr:to>
      <cdr:x>0.99625</cdr:x>
      <cdr:y>0.923</cdr:y>
    </cdr:to>
    <cdr:sp>
      <cdr:nvSpPr>
        <cdr:cNvPr id="2" name="Text Box 2"/>
        <cdr:cNvSpPr txBox="1">
          <a:spLocks noChangeArrowheads="1"/>
        </cdr:cNvSpPr>
      </cdr:nvSpPr>
      <cdr:spPr>
        <a:xfrm>
          <a:off x="1066800" y="3800475"/>
          <a:ext cx="4619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or highly variable rates</a:t>
          </a:r>
        </a:p>
      </cdr:txBody>
    </cdr:sp>
  </cdr:relSizeAnchor>
  <cdr:relSizeAnchor xmlns:cdr="http://schemas.openxmlformats.org/drawingml/2006/chartDrawing">
    <cdr:from>
      <cdr:x>0.737</cdr:x>
      <cdr:y>0.893</cdr:y>
    </cdr:from>
    <cdr:to>
      <cdr:x>0.993</cdr:x>
      <cdr:y>0.923</cdr:y>
    </cdr:to>
    <cdr:sp>
      <cdr:nvSpPr>
        <cdr:cNvPr id="3" name="Text Box 4"/>
        <cdr:cNvSpPr txBox="1">
          <a:spLocks noChangeArrowheads="1"/>
        </cdr:cNvSpPr>
      </cdr:nvSpPr>
      <cdr:spPr>
        <a:xfrm>
          <a:off x="4210050" y="4048125"/>
          <a:ext cx="14668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0.7355</cdr:x>
      <cdr:y>0.97</cdr:y>
    </cdr:from>
    <cdr:to>
      <cdr:x>0.99075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200525" y="4400550"/>
          <a:ext cx="14573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</cdr:x>
      <cdr:y>0.01275</cdr:y>
    </cdr:from>
    <cdr:to>
      <cdr:x>1</cdr:x>
      <cdr:y>0.1395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57150"/>
          <a:ext cx="57150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Self-Rated Health by Aggregate RHA Area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12+ who report excellent or very good health,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1.1 (2001), 2.1 (2003), 2.2 (2004), and 3.1 (2005)</a:t>
          </a:r>
        </a:p>
      </cdr:txBody>
    </cdr:sp>
  </cdr:relSizeAnchor>
  <cdr:relSizeAnchor xmlns:cdr="http://schemas.openxmlformats.org/drawingml/2006/chartDrawing">
    <cdr:from>
      <cdr:x>0.0625</cdr:x>
      <cdr:y>0.91425</cdr:y>
    </cdr:from>
    <cdr:to>
      <cdr:x>0.98125</cdr:x>
      <cdr:y>0.97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" y="4152900"/>
          <a:ext cx="5248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28575" y="28575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is\chapters\Ch%2006%20Preventative%20and%20Other%20Services\metis_ch6_adult_flu__July30_08ech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vs o rha graph "/>
      <sheetName val="m vs o wpg graph "/>
      <sheetName val="m region graph"/>
      <sheetName val="crd rate tbls"/>
      <sheetName val="m vs o graph data"/>
      <sheetName val="m region graph data"/>
      <sheetName val="m vs o orig data"/>
      <sheetName val="m region orig data"/>
      <sheetName val="agg graph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19" sqref="E18:E19"/>
    </sheetView>
  </sheetViews>
  <sheetFormatPr defaultColWidth="9.140625" defaultRowHeight="12.75"/>
  <cols>
    <col min="1" max="1" width="12.421875" style="3" customWidth="1"/>
    <col min="2" max="3" width="17.140625" style="3" customWidth="1"/>
    <col min="4" max="4" width="1.8515625" style="3" customWidth="1"/>
    <col min="5" max="5" width="14.57421875" style="3" customWidth="1"/>
    <col min="6" max="6" width="17.140625" style="3" customWidth="1"/>
    <col min="7" max="16384" width="9.140625" style="3" customWidth="1"/>
  </cols>
  <sheetData>
    <row r="1" spans="1:3" ht="15.75" thickBot="1">
      <c r="A1" s="2" t="s">
        <v>143</v>
      </c>
      <c r="B1" s="2"/>
      <c r="C1" s="2"/>
    </row>
    <row r="2" spans="1:6" ht="13.5" customHeight="1" thickBot="1">
      <c r="A2" s="38" t="s">
        <v>119</v>
      </c>
      <c r="B2" s="41" t="s">
        <v>132</v>
      </c>
      <c r="C2" s="42"/>
      <c r="E2" s="38" t="s">
        <v>120</v>
      </c>
      <c r="F2" s="24" t="s">
        <v>132</v>
      </c>
    </row>
    <row r="3" spans="1:6" ht="12.75">
      <c r="A3" s="39"/>
      <c r="B3" s="4" t="s">
        <v>121</v>
      </c>
      <c r="C3" s="5" t="s">
        <v>121</v>
      </c>
      <c r="E3" s="39"/>
      <c r="F3" s="5" t="s">
        <v>121</v>
      </c>
    </row>
    <row r="4" spans="1:6" ht="12.75">
      <c r="A4" s="39"/>
      <c r="B4" s="4" t="s">
        <v>122</v>
      </c>
      <c r="C4" s="6" t="s">
        <v>122</v>
      </c>
      <c r="E4" s="39"/>
      <c r="F4" s="6" t="s">
        <v>122</v>
      </c>
    </row>
    <row r="5" spans="1:6" ht="12.75">
      <c r="A5" s="39"/>
      <c r="B5" s="7" t="s">
        <v>123</v>
      </c>
      <c r="C5" s="8" t="s">
        <v>123</v>
      </c>
      <c r="E5" s="39"/>
      <c r="F5" s="8" t="s">
        <v>123</v>
      </c>
    </row>
    <row r="6" spans="1:6" ht="13.5" thickBot="1">
      <c r="A6" s="40"/>
      <c r="B6" s="23" t="s">
        <v>124</v>
      </c>
      <c r="C6" s="31" t="s">
        <v>125</v>
      </c>
      <c r="E6" s="40"/>
      <c r="F6" s="25" t="s">
        <v>124</v>
      </c>
    </row>
    <row r="7" spans="1:6" ht="12.75">
      <c r="A7" s="10" t="s">
        <v>43</v>
      </c>
      <c r="B7" s="19">
        <f>'m vs o orig data'!K4*100</f>
        <v>60.84188786</v>
      </c>
      <c r="C7" s="9">
        <f>'m vs o orig data'!AD4*100</f>
        <v>56.99571158</v>
      </c>
      <c r="E7" s="11" t="s">
        <v>126</v>
      </c>
      <c r="F7" s="27">
        <f>'m region orig data'!K4*100</f>
        <v>57.34044891</v>
      </c>
    </row>
    <row r="8" spans="1:6" ht="12.75">
      <c r="A8" s="12" t="s">
        <v>45</v>
      </c>
      <c r="B8" s="19">
        <f>'m vs o orig data'!K5*100</f>
        <v>46.76899592</v>
      </c>
      <c r="C8" s="9">
        <f>'m vs o orig data'!AD5*100</f>
        <v>60.60960772</v>
      </c>
      <c r="E8" s="11" t="s">
        <v>51</v>
      </c>
      <c r="F8" s="28">
        <f>'m region orig data'!K5*100</f>
        <v>48.155549060000006</v>
      </c>
    </row>
    <row r="9" spans="1:6" ht="12.75">
      <c r="A9" s="12" t="s">
        <v>46</v>
      </c>
      <c r="B9" s="19">
        <f>'m vs o orig data'!K6*100</f>
        <v>54.77421585</v>
      </c>
      <c r="C9" s="9">
        <f>'m vs o orig data'!AD6*100</f>
        <v>59.091540529999996</v>
      </c>
      <c r="E9" s="11" t="s">
        <v>127</v>
      </c>
      <c r="F9" s="28">
        <f>'m region orig data'!K6*100</f>
        <v>65.05966785</v>
      </c>
    </row>
    <row r="10" spans="1:6" ht="12.75">
      <c r="A10" s="12" t="s">
        <v>47</v>
      </c>
      <c r="B10" s="19">
        <f>'m vs o orig data'!K7*100</f>
        <v>46.44117137</v>
      </c>
      <c r="C10" s="9">
        <f>'m vs o orig data'!AD7*100</f>
        <v>61.37123817</v>
      </c>
      <c r="E10" s="11" t="s">
        <v>49</v>
      </c>
      <c r="F10" s="28">
        <f>'m region orig data'!K7*100</f>
        <v>49.62187052</v>
      </c>
    </row>
    <row r="11" spans="1:6" ht="12.75">
      <c r="A11" s="12" t="s">
        <v>49</v>
      </c>
      <c r="B11" s="19">
        <f>'m vs o orig data'!K8*100</f>
        <v>49.62187052</v>
      </c>
      <c r="C11" s="9">
        <f>'m vs o orig data'!AD8*100</f>
        <v>62.188349720000005</v>
      </c>
      <c r="E11" s="11" t="s">
        <v>128</v>
      </c>
      <c r="F11" s="28">
        <f>'m region orig data'!K8*100</f>
        <v>47.95529693</v>
      </c>
    </row>
    <row r="12" spans="1:6" ht="12.75">
      <c r="A12" s="12" t="s">
        <v>51</v>
      </c>
      <c r="B12" s="19">
        <f>'m vs o orig data'!K9*100</f>
        <v>47.90693091</v>
      </c>
      <c r="C12" s="9">
        <f>'m vs o orig data'!AD9*100</f>
        <v>55.64558331</v>
      </c>
      <c r="E12" s="11" t="s">
        <v>129</v>
      </c>
      <c r="F12" s="28">
        <f>'m region orig data'!K9*100</f>
        <v>52.30737807</v>
      </c>
    </row>
    <row r="13" spans="1:6" ht="12.75">
      <c r="A13" s="12" t="s">
        <v>52</v>
      </c>
      <c r="B13" s="19">
        <f>'m vs o orig data'!K10*100</f>
        <v>51.087592130000004</v>
      </c>
      <c r="C13" s="9">
        <f>'m vs o orig data'!AD10*100</f>
        <v>59.33937371</v>
      </c>
      <c r="E13" s="11" t="s">
        <v>130</v>
      </c>
      <c r="F13" s="28">
        <f>'m region orig data'!K10*100</f>
        <v>39.071208070000004</v>
      </c>
    </row>
    <row r="14" spans="1:6" ht="12.75">
      <c r="A14" s="12" t="s">
        <v>53</v>
      </c>
      <c r="B14" s="19">
        <f>'m vs o orig data'!K11*100</f>
        <v>61.818028749999996</v>
      </c>
      <c r="C14" s="9">
        <f>'m vs o orig data'!AD11*100</f>
        <v>51.923395029999995</v>
      </c>
      <c r="E14" s="13"/>
      <c r="F14" s="29"/>
    </row>
    <row r="15" spans="1:6" ht="13.5" thickBot="1">
      <c r="A15" s="12" t="s">
        <v>54</v>
      </c>
      <c r="B15" s="19"/>
      <c r="C15" s="9"/>
      <c r="E15" s="14" t="s">
        <v>60</v>
      </c>
      <c r="F15" s="30">
        <f>'m region orig data'!K11*100</f>
        <v>50.92443025</v>
      </c>
    </row>
    <row r="16" spans="1:6" ht="12.75">
      <c r="A16" s="12" t="s">
        <v>55</v>
      </c>
      <c r="B16" s="19">
        <f>'m vs o orig data'!K13*100</f>
        <v>51.92916164</v>
      </c>
      <c r="C16" s="9">
        <f>'m vs o orig data'!AD13*100</f>
        <v>59.54245512000001</v>
      </c>
      <c r="E16" s="15" t="s">
        <v>131</v>
      </c>
      <c r="F16" s="16"/>
    </row>
    <row r="17" spans="1:6" ht="12.75">
      <c r="A17" s="12" t="s">
        <v>56</v>
      </c>
      <c r="B17" s="19">
        <f>'m vs o orig data'!K14*100</f>
        <v>38.60235472</v>
      </c>
      <c r="C17" s="9">
        <f>'m vs o orig data'!AD14*100</f>
        <v>52.48104763</v>
      </c>
      <c r="E17" s="17" t="s">
        <v>142</v>
      </c>
      <c r="F17" s="17"/>
    </row>
    <row r="18" spans="1:3" ht="12.75">
      <c r="A18" s="13"/>
      <c r="B18" s="26"/>
      <c r="C18" s="18"/>
    </row>
    <row r="19" spans="1:3" ht="12.75">
      <c r="A19" s="12" t="s">
        <v>112</v>
      </c>
      <c r="B19" s="19">
        <f>'m vs o orig data'!K15*100</f>
        <v>55.632428190000006</v>
      </c>
      <c r="C19" s="9">
        <f>'m vs o orig data'!AD15*100</f>
        <v>59.27296547</v>
      </c>
    </row>
    <row r="20" spans="1:3" ht="12.75">
      <c r="A20" s="12" t="s">
        <v>58</v>
      </c>
      <c r="B20" s="19">
        <f>'m vs o orig data'!K16*100</f>
        <v>52.235694720000005</v>
      </c>
      <c r="C20" s="9">
        <f>'m vs o orig data'!AD16*100</f>
        <v>55.642657019999994</v>
      </c>
    </row>
    <row r="21" spans="1:3" ht="12.75">
      <c r="A21" s="12" t="s">
        <v>59</v>
      </c>
      <c r="B21" s="19">
        <f>'m vs o orig data'!K17*100</f>
        <v>45.657617169999995</v>
      </c>
      <c r="C21" s="9">
        <f>'m vs o orig data'!AD17*100</f>
        <v>55.95202279</v>
      </c>
    </row>
    <row r="22" spans="1:3" ht="12.75">
      <c r="A22" s="20"/>
      <c r="B22" s="22"/>
      <c r="C22" s="18"/>
    </row>
    <row r="23" spans="1:3" ht="13.5" thickBot="1">
      <c r="A23" s="21" t="s">
        <v>60</v>
      </c>
      <c r="B23" s="19">
        <f>'m vs o orig data'!K18*100</f>
        <v>50.92443025</v>
      </c>
      <c r="C23" s="9">
        <f>'m vs o orig data'!AD18*100</f>
        <v>60.59223494</v>
      </c>
    </row>
    <row r="24" spans="1:3" ht="13.5" thickBot="1">
      <c r="A24" s="32"/>
      <c r="B24" s="34" t="s">
        <v>134</v>
      </c>
      <c r="C24" s="33" t="s">
        <v>135</v>
      </c>
    </row>
    <row r="25" spans="1:2" ht="12.75">
      <c r="A25" s="15" t="s">
        <v>131</v>
      </c>
      <c r="B25" s="16"/>
    </row>
    <row r="26" spans="1:3" ht="12.75">
      <c r="A26" s="17" t="s">
        <v>142</v>
      </c>
      <c r="B26" s="17"/>
      <c r="C26" s="17"/>
    </row>
  </sheetData>
  <sheetProtection/>
  <mergeCells count="3">
    <mergeCell ref="E2:E6"/>
    <mergeCell ref="A2:A6"/>
    <mergeCell ref="B2:C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24.7109375" style="0" customWidth="1"/>
    <col min="3" max="4" width="12.00390625" style="0" bestFit="1" customWidth="1"/>
    <col min="6" max="6" width="16.28125" style="0" bestFit="1" customWidth="1"/>
  </cols>
  <sheetData>
    <row r="1" ht="12.75">
      <c r="A1" s="1" t="s">
        <v>133</v>
      </c>
    </row>
    <row r="2" spans="1:14" ht="12.75">
      <c r="A2" t="str">
        <f>'m vs o orig data'!A3</f>
        <v>area</v>
      </c>
      <c r="B2" t="s">
        <v>88</v>
      </c>
      <c r="C2" t="str">
        <f>'m vs o orig data'!B3</f>
        <v>M_adj_rate</v>
      </c>
      <c r="D2" t="str">
        <f>'m vs o orig data'!U3</f>
        <v>O_adj_rate</v>
      </c>
      <c r="E2" t="s">
        <v>0</v>
      </c>
      <c r="F2" t="s">
        <v>1</v>
      </c>
      <c r="G2" t="str">
        <f>'m vs o orig data'!AR3</f>
        <v>notation</v>
      </c>
      <c r="H2" t="str">
        <f>'m vs o orig data'!I3</f>
        <v>M_sign_adj</v>
      </c>
      <c r="I2" t="str">
        <f>'m vs o orig data'!AB3</f>
        <v>O_sign_adj</v>
      </c>
      <c r="J2" t="str">
        <f>'m vs o orig data'!AO3</f>
        <v>MvsOsign_adj</v>
      </c>
      <c r="K2" t="str">
        <f>'m vs o orig data'!J3</f>
        <v>M_CV_warning_adj</v>
      </c>
      <c r="L2" t="str">
        <f>'m vs o orig data'!AC3</f>
        <v>O_CV_warning_adj</v>
      </c>
      <c r="M2" t="str">
        <f>'m vs o orig data'!T3</f>
        <v>M_suppress</v>
      </c>
      <c r="N2" t="str">
        <f>'m vs o orig data'!AM3</f>
        <v>O_suppress</v>
      </c>
    </row>
    <row r="3" spans="1:14" ht="12.75">
      <c r="A3" t="s">
        <v>43</v>
      </c>
      <c r="B3" t="str">
        <f ca="1">CONCATENATE(A3)&amp;(IF((CELL("contents",G3)&lt;&gt;"")*OR((CELL("contents",G3))&lt;&gt;" ")," "&amp;CELL("contents",G3),""))</f>
        <v>South Eastman</v>
      </c>
      <c r="C3">
        <f>'m vs o orig data'!B4</f>
        <v>0.5445916219</v>
      </c>
      <c r="D3">
        <f>'m vs o orig data'!U4</f>
        <v>0.5672115331</v>
      </c>
      <c r="E3">
        <f aca="true" t="shared" si="0" ref="E3:E13">$C$18</f>
        <v>0.4893428568</v>
      </c>
      <c r="F3">
        <f aca="true" t="shared" si="1" ref="F3:F13">$D$18</f>
        <v>0.607811913</v>
      </c>
      <c r="G3" t="str">
        <f>'m vs o orig data'!AR4</f>
        <v> </v>
      </c>
      <c r="H3" t="str">
        <f>'m vs o orig data'!I4</f>
        <v> </v>
      </c>
      <c r="I3" t="str">
        <f>'m vs o orig data'!AB4</f>
        <v> </v>
      </c>
      <c r="J3" t="str">
        <f>'m vs o orig data'!AO4</f>
        <v> </v>
      </c>
      <c r="K3" t="str">
        <f>'m vs o orig data'!J4</f>
        <v> </v>
      </c>
      <c r="L3" t="str">
        <f>'m vs o orig data'!AC4</f>
        <v> </v>
      </c>
      <c r="M3" t="str">
        <f>'m vs o orig data'!T4</f>
        <v> </v>
      </c>
      <c r="N3" t="str">
        <f>'m vs o orig data'!AM4</f>
        <v> </v>
      </c>
    </row>
    <row r="4" spans="1:14" ht="12.75">
      <c r="A4" t="s">
        <v>45</v>
      </c>
      <c r="B4" t="str">
        <f aca="true" ca="1" t="shared" si="2" ref="B4:B18">CONCATENATE(A4)&amp;(IF((CELL("contents",G4)&lt;&gt;"")*OR((CELL("contents",G4))&lt;&gt;" ")," "&amp;CELL("contents",G4),""))</f>
        <v>Central</v>
      </c>
      <c r="C4">
        <f>'m vs o orig data'!B5</f>
        <v>0.5167739854</v>
      </c>
      <c r="D4">
        <f>'m vs o orig data'!U5</f>
        <v>0.6040837601</v>
      </c>
      <c r="E4">
        <f t="shared" si="0"/>
        <v>0.4893428568</v>
      </c>
      <c r="F4">
        <f t="shared" si="1"/>
        <v>0.607811913</v>
      </c>
      <c r="G4" t="str">
        <f>'m vs o orig data'!AR5</f>
        <v> </v>
      </c>
      <c r="H4" t="str">
        <f>'m vs o orig data'!I5</f>
        <v> </v>
      </c>
      <c r="I4" t="str">
        <f>'m vs o orig data'!AB5</f>
        <v> </v>
      </c>
      <c r="J4" t="str">
        <f>'m vs o orig data'!AO5</f>
        <v> </v>
      </c>
      <c r="K4" t="str">
        <f>'m vs o orig data'!J5</f>
        <v> </v>
      </c>
      <c r="L4" t="str">
        <f>'m vs o orig data'!AC5</f>
        <v> </v>
      </c>
      <c r="M4" t="str">
        <f>'m vs o orig data'!T5</f>
        <v> </v>
      </c>
      <c r="N4" t="str">
        <f>'m vs o orig data'!AM5</f>
        <v> </v>
      </c>
    </row>
    <row r="5" spans="1:14" ht="12.75">
      <c r="A5" t="s">
        <v>46</v>
      </c>
      <c r="B5" t="str">
        <f ca="1" t="shared" si="2"/>
        <v>Assiniboine</v>
      </c>
      <c r="C5">
        <f>'m vs o orig data'!B6</f>
        <v>0.6237214775</v>
      </c>
      <c r="D5">
        <f>'m vs o orig data'!U6</f>
        <v>0.6162450427</v>
      </c>
      <c r="E5">
        <f t="shared" si="0"/>
        <v>0.4893428568</v>
      </c>
      <c r="F5">
        <f t="shared" si="1"/>
        <v>0.607811913</v>
      </c>
      <c r="G5" t="str">
        <f>'m vs o orig data'!AR6</f>
        <v> </v>
      </c>
      <c r="H5" t="str">
        <f>'m vs o orig data'!I6</f>
        <v> </v>
      </c>
      <c r="I5" t="str">
        <f>'m vs o orig data'!AB6</f>
        <v> </v>
      </c>
      <c r="J5" t="str">
        <f>'m vs o orig data'!AO6</f>
        <v> </v>
      </c>
      <c r="K5" t="str">
        <f>'m vs o orig data'!J6</f>
        <v> </v>
      </c>
      <c r="L5" t="str">
        <f>'m vs o orig data'!AC6</f>
        <v> </v>
      </c>
      <c r="M5" t="str">
        <f>'m vs o orig data'!T6</f>
        <v> </v>
      </c>
      <c r="N5" t="str">
        <f>'m vs o orig data'!AM6</f>
        <v> </v>
      </c>
    </row>
    <row r="6" spans="1:14" ht="12.75">
      <c r="A6" t="s">
        <v>47</v>
      </c>
      <c r="B6" t="str">
        <f ca="1" t="shared" si="2"/>
        <v>Brandon (d,w)</v>
      </c>
      <c r="C6">
        <f>'m vs o orig data'!B7</f>
        <v>0.3525352568</v>
      </c>
      <c r="D6">
        <f>'m vs o orig data'!U7</f>
        <v>0.6088252359</v>
      </c>
      <c r="E6">
        <f t="shared" si="0"/>
        <v>0.4893428568</v>
      </c>
      <c r="F6">
        <f t="shared" si="1"/>
        <v>0.607811913</v>
      </c>
      <c r="G6" t="str">
        <f>'m vs o orig data'!AR7</f>
        <v>(d,w)</v>
      </c>
      <c r="H6" t="str">
        <f>'m vs o orig data'!I7</f>
        <v> </v>
      </c>
      <c r="I6" t="str">
        <f>'m vs o orig data'!AB7</f>
        <v> </v>
      </c>
      <c r="J6" t="str">
        <f>'m vs o orig data'!AO7</f>
        <v>d</v>
      </c>
      <c r="K6" t="str">
        <f>'m vs o orig data'!J7</f>
        <v>w</v>
      </c>
      <c r="L6" t="str">
        <f>'m vs o orig data'!AC7</f>
        <v> </v>
      </c>
      <c r="M6" t="str">
        <f>'m vs o orig data'!T7</f>
        <v> </v>
      </c>
      <c r="N6" t="str">
        <f>'m vs o orig data'!AM7</f>
        <v> </v>
      </c>
    </row>
    <row r="7" spans="1:14" ht="12.75">
      <c r="A7" t="s">
        <v>49</v>
      </c>
      <c r="B7" t="str">
        <f ca="1" t="shared" si="2"/>
        <v>Winnipeg (o,d)</v>
      </c>
      <c r="C7">
        <f>'m vs o orig data'!B8</f>
        <v>0.4801348173</v>
      </c>
      <c r="D7">
        <f>'m vs o orig data'!U8</f>
        <v>0.6205384068</v>
      </c>
      <c r="E7">
        <f t="shared" si="0"/>
        <v>0.4893428568</v>
      </c>
      <c r="F7">
        <f t="shared" si="1"/>
        <v>0.607811913</v>
      </c>
      <c r="G7" t="str">
        <f>'m vs o orig data'!AR8</f>
        <v>(o,d)</v>
      </c>
      <c r="H7" t="str">
        <f>'m vs o orig data'!I8</f>
        <v> </v>
      </c>
      <c r="I7" t="str">
        <f>'m vs o orig data'!AB8</f>
        <v>o</v>
      </c>
      <c r="J7" t="str">
        <f>'m vs o orig data'!AO8</f>
        <v>d</v>
      </c>
      <c r="K7" t="str">
        <f>'m vs o orig data'!J8</f>
        <v> </v>
      </c>
      <c r="L7" t="str">
        <f>'m vs o orig data'!AC8</f>
        <v> </v>
      </c>
      <c r="M7" t="str">
        <f>'m vs o orig data'!T8</f>
        <v> </v>
      </c>
      <c r="N7" t="str">
        <f>'m vs o orig data'!AM8</f>
        <v> </v>
      </c>
    </row>
    <row r="8" spans="1:14" ht="12.75">
      <c r="A8" t="s">
        <v>51</v>
      </c>
      <c r="B8" t="str">
        <f ca="1" t="shared" si="2"/>
        <v>Interlake (d)</v>
      </c>
      <c r="C8">
        <f>'m vs o orig data'!B9</f>
        <v>0.4667084528</v>
      </c>
      <c r="D8">
        <f>'m vs o orig data'!U9</f>
        <v>0.5658694667</v>
      </c>
      <c r="E8">
        <f t="shared" si="0"/>
        <v>0.4893428568</v>
      </c>
      <c r="F8">
        <f t="shared" si="1"/>
        <v>0.607811913</v>
      </c>
      <c r="G8" t="str">
        <f>'m vs o orig data'!AR9</f>
        <v>(d)</v>
      </c>
      <c r="H8" t="str">
        <f>'m vs o orig data'!I9</f>
        <v> </v>
      </c>
      <c r="I8" t="str">
        <f>'m vs o orig data'!AB9</f>
        <v> </v>
      </c>
      <c r="J8" t="str">
        <f>'m vs o orig data'!AO9</f>
        <v>d</v>
      </c>
      <c r="K8" t="str">
        <f>'m vs o orig data'!J9</f>
        <v> </v>
      </c>
      <c r="L8" t="str">
        <f>'m vs o orig data'!AC9</f>
        <v> </v>
      </c>
      <c r="M8" t="str">
        <f>'m vs o orig data'!T9</f>
        <v> </v>
      </c>
      <c r="N8" t="str">
        <f>'m vs o orig data'!AM9</f>
        <v> </v>
      </c>
    </row>
    <row r="9" spans="1:14" ht="12.75">
      <c r="A9" t="s">
        <v>52</v>
      </c>
      <c r="B9" t="str">
        <f ca="1" t="shared" si="2"/>
        <v>North Eastman (d)</v>
      </c>
      <c r="C9">
        <f>'m vs o orig data'!B10</f>
        <v>0.4641137142</v>
      </c>
      <c r="D9">
        <f>'m vs o orig data'!U10</f>
        <v>0.5974663391</v>
      </c>
      <c r="E9">
        <f t="shared" si="0"/>
        <v>0.4893428568</v>
      </c>
      <c r="F9">
        <f t="shared" si="1"/>
        <v>0.607811913</v>
      </c>
      <c r="G9" t="str">
        <f>'m vs o orig data'!AR10</f>
        <v>(d)</v>
      </c>
      <c r="H9" t="str">
        <f>'m vs o orig data'!I10</f>
        <v> </v>
      </c>
      <c r="I9" t="str">
        <f>'m vs o orig data'!AB10</f>
        <v> </v>
      </c>
      <c r="J9" t="str">
        <f>'m vs o orig data'!AO10</f>
        <v>d</v>
      </c>
      <c r="K9" t="str">
        <f>'m vs o orig data'!J10</f>
        <v> </v>
      </c>
      <c r="L9" t="str">
        <f>'m vs o orig data'!AC10</f>
        <v> </v>
      </c>
      <c r="M9" t="str">
        <f>'m vs o orig data'!T10</f>
        <v> </v>
      </c>
      <c r="N9" t="str">
        <f>'m vs o orig data'!AM10</f>
        <v> </v>
      </c>
    </row>
    <row r="10" spans="1:14" ht="12.75">
      <c r="A10" t="s">
        <v>53</v>
      </c>
      <c r="B10" t="str">
        <f ca="1" t="shared" si="2"/>
        <v>Parkland</v>
      </c>
      <c r="C10">
        <f>'m vs o orig data'!B11</f>
        <v>0.4876369816</v>
      </c>
      <c r="D10">
        <f>'m vs o orig data'!U11</f>
        <v>0.5639833072</v>
      </c>
      <c r="E10">
        <f t="shared" si="0"/>
        <v>0.4893428568</v>
      </c>
      <c r="F10">
        <f t="shared" si="1"/>
        <v>0.607811913</v>
      </c>
      <c r="G10" t="str">
        <f>'m vs o orig data'!AR11</f>
        <v> </v>
      </c>
      <c r="H10" t="str">
        <f>'m vs o orig data'!I11</f>
        <v> </v>
      </c>
      <c r="I10" t="str">
        <f>'m vs o orig data'!AB11</f>
        <v> </v>
      </c>
      <c r="J10" t="str">
        <f>'m vs o orig data'!AO11</f>
        <v> </v>
      </c>
      <c r="K10" t="str">
        <f>'m vs o orig data'!J11</f>
        <v> </v>
      </c>
      <c r="L10" t="str">
        <f>'m vs o orig data'!AC11</f>
        <v> </v>
      </c>
      <c r="M10" t="str">
        <f>'m vs o orig data'!T11</f>
        <v> </v>
      </c>
      <c r="N10" t="str">
        <f>'m vs o orig data'!AM11</f>
        <v> </v>
      </c>
    </row>
    <row r="11" spans="1:14" ht="12.75">
      <c r="A11" t="s">
        <v>54</v>
      </c>
      <c r="B11" t="str">
        <f ca="1" t="shared" si="2"/>
        <v>Churchill (s)</v>
      </c>
      <c r="C11" t="str">
        <f>'m vs o orig data'!B12</f>
        <v> </v>
      </c>
      <c r="D11" t="str">
        <f>'m vs o orig data'!U12</f>
        <v> </v>
      </c>
      <c r="E11">
        <f t="shared" si="0"/>
        <v>0.4893428568</v>
      </c>
      <c r="F11">
        <f t="shared" si="1"/>
        <v>0.607811913</v>
      </c>
      <c r="G11" t="str">
        <f>'m vs o orig data'!AR12</f>
        <v>(s)</v>
      </c>
      <c r="H11" t="str">
        <f>'m vs o orig data'!I12</f>
        <v> </v>
      </c>
      <c r="I11" t="str">
        <f>'m vs o orig data'!AB12</f>
        <v> </v>
      </c>
      <c r="J11" t="str">
        <f>'m vs o orig data'!AO12</f>
        <v> </v>
      </c>
      <c r="K11" t="str">
        <f>'m vs o orig data'!J12</f>
        <v> </v>
      </c>
      <c r="L11" t="str">
        <f>'m vs o orig data'!AC12</f>
        <v> </v>
      </c>
      <c r="M11" t="str">
        <f>'m vs o orig data'!T12</f>
        <v>s</v>
      </c>
      <c r="N11" t="str">
        <f>'m vs o orig data'!AM12</f>
        <v>s</v>
      </c>
    </row>
    <row r="12" spans="1:14" ht="12.75">
      <c r="A12" t="s">
        <v>55</v>
      </c>
      <c r="B12" t="str">
        <f ca="1" t="shared" si="2"/>
        <v>Nor-Man (d)</v>
      </c>
      <c r="C12">
        <f>'m vs o orig data'!B13</f>
        <v>0.4492511009</v>
      </c>
      <c r="D12">
        <f>'m vs o orig data'!U13</f>
        <v>0.595513341</v>
      </c>
      <c r="E12">
        <f t="shared" si="0"/>
        <v>0.4893428568</v>
      </c>
      <c r="F12">
        <f t="shared" si="1"/>
        <v>0.607811913</v>
      </c>
      <c r="G12" t="str">
        <f>'m vs o orig data'!AR13</f>
        <v>(d)</v>
      </c>
      <c r="H12" t="str">
        <f>'m vs o orig data'!I13</f>
        <v> </v>
      </c>
      <c r="I12" t="str">
        <f>'m vs o orig data'!AB13</f>
        <v> </v>
      </c>
      <c r="J12" t="str">
        <f>'m vs o orig data'!AO13</f>
        <v>d</v>
      </c>
      <c r="K12" t="str">
        <f>'m vs o orig data'!J13</f>
        <v> </v>
      </c>
      <c r="L12" t="str">
        <f>'m vs o orig data'!AC13</f>
        <v> </v>
      </c>
      <c r="M12" t="str">
        <f>'m vs o orig data'!T13</f>
        <v> </v>
      </c>
      <c r="N12" t="str">
        <f>'m vs o orig data'!AM13</f>
        <v> </v>
      </c>
    </row>
    <row r="13" spans="1:14" ht="12.75">
      <c r="A13" t="s">
        <v>56</v>
      </c>
      <c r="B13" t="str">
        <f ca="1" t="shared" si="2"/>
        <v>Burntwood (m,o,d)</v>
      </c>
      <c r="C13">
        <f>'m vs o orig data'!B14</f>
        <v>0.3564422474</v>
      </c>
      <c r="D13">
        <f>'m vs o orig data'!U14</f>
        <v>0.4971068003</v>
      </c>
      <c r="E13">
        <f t="shared" si="0"/>
        <v>0.4893428568</v>
      </c>
      <c r="F13">
        <f t="shared" si="1"/>
        <v>0.607811913</v>
      </c>
      <c r="G13" t="str">
        <f>'m vs o orig data'!AR14</f>
        <v>(m,o,d)</v>
      </c>
      <c r="H13" t="str">
        <f>'m vs o orig data'!I14</f>
        <v>m</v>
      </c>
      <c r="I13" t="str">
        <f>'m vs o orig data'!AB14</f>
        <v>o</v>
      </c>
      <c r="J13" t="str">
        <f>'m vs o orig data'!AO14</f>
        <v>d</v>
      </c>
      <c r="K13" t="str">
        <f>'m vs o orig data'!J14</f>
        <v> </v>
      </c>
      <c r="L13" t="str">
        <f>'m vs o orig data'!AC14</f>
        <v> </v>
      </c>
      <c r="M13" t="str">
        <f>'m vs o orig data'!T14</f>
        <v> </v>
      </c>
      <c r="N13" t="str">
        <f>'m vs o orig data'!AM14</f>
        <v> </v>
      </c>
    </row>
    <row r="14" ht="12.75"/>
    <row r="15" spans="1:14" ht="12.75">
      <c r="A15" t="s">
        <v>112</v>
      </c>
      <c r="B15" t="str">
        <f ca="1" t="shared" si="2"/>
        <v>Rural South</v>
      </c>
      <c r="C15">
        <f>'m vs o orig data'!B15</f>
        <v>0.534777214</v>
      </c>
      <c r="D15">
        <f>'m vs o orig data'!U15</f>
        <v>0.6001304105</v>
      </c>
      <c r="E15">
        <f>$C$18</f>
        <v>0.4893428568</v>
      </c>
      <c r="F15">
        <f>$D$18</f>
        <v>0.607811913</v>
      </c>
      <c r="G15" t="str">
        <f>'m vs o orig data'!AR15</f>
        <v> </v>
      </c>
      <c r="H15" t="str">
        <f>'m vs o orig data'!I15</f>
        <v> </v>
      </c>
      <c r="I15" t="str">
        <f>'m vs o orig data'!AB15</f>
        <v> </v>
      </c>
      <c r="J15" t="str">
        <f>'m vs o orig data'!AO15</f>
        <v> </v>
      </c>
      <c r="K15" t="str">
        <f>'m vs o orig data'!J15</f>
        <v> </v>
      </c>
      <c r="L15" t="str">
        <f>'m vs o orig data'!AC15</f>
        <v> </v>
      </c>
      <c r="M15" t="str">
        <f>'m vs o orig data'!T15</f>
        <v> </v>
      </c>
      <c r="N15" t="str">
        <f>'m vs o orig data'!AM15</f>
        <v> </v>
      </c>
    </row>
    <row r="16" spans="1:14" ht="12.75">
      <c r="A16" t="s">
        <v>58</v>
      </c>
      <c r="B16" t="str">
        <f ca="1" t="shared" si="2"/>
        <v>Mid (o,d)</v>
      </c>
      <c r="C16">
        <f>'m vs o orig data'!B16</f>
        <v>0.4939176539</v>
      </c>
      <c r="D16">
        <f>'m vs o orig data'!U16</f>
        <v>0.5706301825</v>
      </c>
      <c r="E16">
        <f>$C$18</f>
        <v>0.4893428568</v>
      </c>
      <c r="F16">
        <f>$D$18</f>
        <v>0.607811913</v>
      </c>
      <c r="G16" t="str">
        <f>'m vs o orig data'!AR16</f>
        <v>(o,d)</v>
      </c>
      <c r="H16" t="str">
        <f>'m vs o orig data'!I16</f>
        <v> </v>
      </c>
      <c r="I16" t="str">
        <f>'m vs o orig data'!AB16</f>
        <v>o</v>
      </c>
      <c r="J16" t="str">
        <f>'m vs o orig data'!AO16</f>
        <v>d</v>
      </c>
      <c r="K16" t="str">
        <f>'m vs o orig data'!J16</f>
        <v> </v>
      </c>
      <c r="L16" t="str">
        <f>'m vs o orig data'!AC16</f>
        <v> </v>
      </c>
      <c r="M16" t="str">
        <f>'m vs o orig data'!T16</f>
        <v> </v>
      </c>
      <c r="N16" t="str">
        <f>'m vs o orig data'!AM16</f>
        <v> </v>
      </c>
    </row>
    <row r="17" spans="1:14" ht="12.75">
      <c r="A17" t="s">
        <v>59</v>
      </c>
      <c r="B17" t="str">
        <f ca="1" t="shared" si="2"/>
        <v>North (o,d)</v>
      </c>
      <c r="C17">
        <f>'m vs o orig data'!B17</f>
        <v>0.4071266175</v>
      </c>
      <c r="D17">
        <f>'m vs o orig data'!U17</f>
        <v>0.5487008052</v>
      </c>
      <c r="E17">
        <f>$C$18</f>
        <v>0.4893428568</v>
      </c>
      <c r="F17">
        <f>$D$18</f>
        <v>0.607811913</v>
      </c>
      <c r="G17" t="str">
        <f>'m vs o orig data'!AR17</f>
        <v>(o,d)</v>
      </c>
      <c r="H17" t="str">
        <f>'m vs o orig data'!I17</f>
        <v> </v>
      </c>
      <c r="I17" t="str">
        <f>'m vs o orig data'!AB17</f>
        <v>o</v>
      </c>
      <c r="J17" t="str">
        <f>'m vs o orig data'!AO17</f>
        <v>d</v>
      </c>
      <c r="K17" t="str">
        <f>'m vs o orig data'!J17</f>
        <v> </v>
      </c>
      <c r="L17" t="str">
        <f>'m vs o orig data'!AC17</f>
        <v> </v>
      </c>
      <c r="M17" t="str">
        <f>'m vs o orig data'!T17</f>
        <v> </v>
      </c>
      <c r="N17" t="str">
        <f>'m vs o orig data'!AM17</f>
        <v> </v>
      </c>
    </row>
    <row r="18" spans="1:14" ht="12.75">
      <c r="A18" t="s">
        <v>60</v>
      </c>
      <c r="B18" t="str">
        <f ca="1" t="shared" si="2"/>
        <v>Manitoba (d)</v>
      </c>
      <c r="C18">
        <f>'m vs o orig data'!B18</f>
        <v>0.4893428568</v>
      </c>
      <c r="D18">
        <f>'m vs o orig data'!U18</f>
        <v>0.607811913</v>
      </c>
      <c r="E18">
        <f>$C$18</f>
        <v>0.4893428568</v>
      </c>
      <c r="F18">
        <f>$D$18</f>
        <v>0.607811913</v>
      </c>
      <c r="G18" t="str">
        <f>'m vs o orig data'!AR18</f>
        <v>(d)</v>
      </c>
      <c r="H18" t="str">
        <f>'m vs o orig data'!I18</f>
        <v> </v>
      </c>
      <c r="I18" t="str">
        <f>'m vs o orig data'!AB18</f>
        <v> </v>
      </c>
      <c r="J18" t="str">
        <f>'m vs o orig data'!AO18</f>
        <v>d</v>
      </c>
      <c r="K18" t="str">
        <f>'m vs o orig data'!J18</f>
        <v> </v>
      </c>
      <c r="L18" t="str">
        <f>'m vs o orig data'!AC18</f>
        <v> </v>
      </c>
      <c r="M18" t="str">
        <f>'m vs o orig data'!T18</f>
        <v> </v>
      </c>
      <c r="N18" t="str">
        <f>'m vs o orig data'!AM18</f>
        <v> </v>
      </c>
    </row>
    <row r="21" ht="12.75">
      <c r="A2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bestFit="1" customWidth="1"/>
    <col min="2" max="2" width="25.57421875" style="0" customWidth="1"/>
    <col min="3" max="3" width="12.00390625" style="0" bestFit="1" customWidth="1"/>
    <col min="4" max="4" width="16.28125" style="0" bestFit="1" customWidth="1"/>
    <col min="6" max="6" width="14.421875" style="0" bestFit="1" customWidth="1"/>
    <col min="7" max="7" width="8.57421875" style="0" bestFit="1" customWidth="1"/>
  </cols>
  <sheetData>
    <row r="1" ht="12.75">
      <c r="A1" s="1" t="s">
        <v>133</v>
      </c>
    </row>
    <row r="2" spans="1:7" ht="12.75">
      <c r="A2" t="str">
        <f>'m region orig data'!A3</f>
        <v>mmf</v>
      </c>
      <c r="B2" t="s">
        <v>88</v>
      </c>
      <c r="C2" t="str">
        <f>'m region orig data'!B3</f>
        <v>adj_rate</v>
      </c>
      <c r="D2" t="s">
        <v>89</v>
      </c>
      <c r="E2" t="str">
        <f>'m region orig data'!I3</f>
        <v>sign_adj</v>
      </c>
      <c r="F2" t="str">
        <f>'m region orig data'!J3</f>
        <v>CV_warning_adj</v>
      </c>
      <c r="G2" t="str">
        <f>'m region orig data'!T3</f>
        <v>suppress</v>
      </c>
    </row>
    <row r="3" spans="1:7" ht="12.75">
      <c r="A3" t="s">
        <v>81</v>
      </c>
      <c r="B3" t="str">
        <f ca="1">CONCATENATE(A3)&amp;(IF((CELL("contents",G3)="s")," (s)",(IF((CELL("contents",E3)="m")*AND((CELL("contents",F3))="w")," (m,w)",(IF((CELL("contents",E3))="m"," (m)",(IF((CELL("contents",F3)="w")," (w)",""))))))))</f>
        <v>Southeast Region</v>
      </c>
      <c r="C3">
        <f>'m region orig data'!B4</f>
        <v>0.5288209652</v>
      </c>
      <c r="D3">
        <f>$C$11</f>
        <v>0.4893428568</v>
      </c>
      <c r="E3" t="str">
        <f>'m region orig data'!I4</f>
        <v> </v>
      </c>
      <c r="F3" t="str">
        <f>'m region orig data'!J4</f>
        <v> </v>
      </c>
      <c r="G3" t="str">
        <f>'m region orig data'!T4</f>
        <v> </v>
      </c>
    </row>
    <row r="4" spans="1:7" ht="12.75">
      <c r="A4" t="s">
        <v>82</v>
      </c>
      <c r="B4" t="str">
        <f aca="true" ca="1" t="shared" si="0" ref="B4:B11">CONCATENATE(A4)&amp;(IF((CELL("contents",G4)="s")," (s)",(IF((CELL("contents",E4)="m")*AND((CELL("contents",F4))="w")," (m,w)",(IF((CELL("contents",E4))="m"," (m)",(IF((CELL("contents",F4)="w")," (w)",""))))))))</f>
        <v>Interlake Region</v>
      </c>
      <c r="C4">
        <f>'m region orig data'!B5</f>
        <v>0.4734832209</v>
      </c>
      <c r="D4">
        <f aca="true" t="shared" si="1" ref="D4:D11">$C$11</f>
        <v>0.4893428568</v>
      </c>
      <c r="E4" t="str">
        <f>'m region orig data'!I5</f>
        <v> </v>
      </c>
      <c r="F4" t="str">
        <f>'m region orig data'!J5</f>
        <v> </v>
      </c>
      <c r="G4" t="str">
        <f>'m region orig data'!T5</f>
        <v> </v>
      </c>
    </row>
    <row r="5" spans="1:7" ht="12.75">
      <c r="A5" t="s">
        <v>83</v>
      </c>
      <c r="B5" t="str">
        <f ca="1" t="shared" si="0"/>
        <v>Northwest Region</v>
      </c>
      <c r="C5">
        <f>'m region orig data'!B6</f>
        <v>0.4779583145</v>
      </c>
      <c r="D5">
        <f t="shared" si="1"/>
        <v>0.4893428568</v>
      </c>
      <c r="E5" t="str">
        <f>'m region orig data'!I6</f>
        <v> </v>
      </c>
      <c r="F5" t="str">
        <f>'m region orig data'!J6</f>
        <v> </v>
      </c>
      <c r="G5" t="str">
        <f>'m region orig data'!T6</f>
        <v> </v>
      </c>
    </row>
    <row r="6" spans="1:7" ht="12.75">
      <c r="A6" t="s">
        <v>84</v>
      </c>
      <c r="B6" t="str">
        <f ca="1" t="shared" si="0"/>
        <v>Winnipeg Region</v>
      </c>
      <c r="C6">
        <f>'m region orig data'!B7</f>
        <v>0.4801348173</v>
      </c>
      <c r="D6">
        <f t="shared" si="1"/>
        <v>0.4893428568</v>
      </c>
      <c r="E6" t="str">
        <f>'m region orig data'!I7</f>
        <v> </v>
      </c>
      <c r="F6" t="str">
        <f>'m region orig data'!J7</f>
        <v> </v>
      </c>
      <c r="G6" t="str">
        <f>'m region orig data'!T7</f>
        <v> </v>
      </c>
    </row>
    <row r="7" spans="1:7" ht="12.75">
      <c r="A7" t="s">
        <v>85</v>
      </c>
      <c r="B7" t="str">
        <f ca="1" t="shared" si="0"/>
        <v>Southwest Region</v>
      </c>
      <c r="C7">
        <f>'m region orig data'!B8</f>
        <v>0.488524011</v>
      </c>
      <c r="D7">
        <f t="shared" si="1"/>
        <v>0.4893428568</v>
      </c>
      <c r="E7" t="str">
        <f>'m region orig data'!I8</f>
        <v> </v>
      </c>
      <c r="F7" t="str">
        <f>'m region orig data'!J8</f>
        <v> </v>
      </c>
      <c r="G7" t="str">
        <f>'m region orig data'!T8</f>
        <v> </v>
      </c>
    </row>
    <row r="8" spans="1:7" ht="12.75">
      <c r="A8" t="s">
        <v>86</v>
      </c>
      <c r="B8" t="str">
        <f ca="1" t="shared" si="0"/>
        <v>The Pas Region</v>
      </c>
      <c r="C8">
        <f>'m region orig data'!B9</f>
        <v>0.4448330059</v>
      </c>
      <c r="D8">
        <f t="shared" si="1"/>
        <v>0.4893428568</v>
      </c>
      <c r="E8" t="str">
        <f>'m region orig data'!I9</f>
        <v> </v>
      </c>
      <c r="F8" t="str">
        <f>'m region orig data'!J9</f>
        <v> </v>
      </c>
      <c r="G8" t="str">
        <f>'m region orig data'!T9</f>
        <v> </v>
      </c>
    </row>
    <row r="9" spans="1:7" ht="12.75">
      <c r="A9" t="s">
        <v>87</v>
      </c>
      <c r="B9" t="str">
        <f ca="1" t="shared" si="0"/>
        <v>Thompson Region</v>
      </c>
      <c r="C9">
        <f>'m region orig data'!B10</f>
        <v>0.3685281192</v>
      </c>
      <c r="D9">
        <f t="shared" si="1"/>
        <v>0.4893428568</v>
      </c>
      <c r="E9" t="str">
        <f>'m region orig data'!I10</f>
        <v> </v>
      </c>
      <c r="F9" t="str">
        <f>'m region orig data'!J10</f>
        <v> </v>
      </c>
      <c r="G9" t="str">
        <f>'m region orig data'!T10</f>
        <v> </v>
      </c>
    </row>
    <row r="10" ht="12.75"/>
    <row r="11" spans="1:7" ht="12.75">
      <c r="A11" t="s">
        <v>60</v>
      </c>
      <c r="B11" t="str">
        <f ca="1" t="shared" si="0"/>
        <v>Manitoba</v>
      </c>
      <c r="C11">
        <f>'m region orig data'!B11</f>
        <v>0.4893428568</v>
      </c>
      <c r="D11">
        <f t="shared" si="1"/>
        <v>0.4893428568</v>
      </c>
      <c r="E11" t="str">
        <f>'m region orig data'!I11</f>
        <v> </v>
      </c>
      <c r="F11" t="str">
        <f>'m region orig data'!J11</f>
        <v> </v>
      </c>
      <c r="G11" t="str">
        <f>'m region orig data'!T11</f>
        <v> </v>
      </c>
    </row>
    <row r="15" ht="12.75">
      <c r="A15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44" ht="15">
      <c r="A1" s="36" t="s">
        <v>137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</row>
    <row r="3" spans="1:44" ht="15">
      <c r="A3" s="36" t="s">
        <v>4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138</v>
      </c>
      <c r="K3" s="36" t="s">
        <v>13</v>
      </c>
      <c r="L3" s="36" t="s">
        <v>14</v>
      </c>
      <c r="M3" s="36" t="s">
        <v>15</v>
      </c>
      <c r="N3" s="36" t="s">
        <v>16</v>
      </c>
      <c r="O3" s="36" t="s">
        <v>17</v>
      </c>
      <c r="P3" s="36" t="s">
        <v>18</v>
      </c>
      <c r="Q3" s="36" t="s">
        <v>19</v>
      </c>
      <c r="R3" s="36" t="s">
        <v>20</v>
      </c>
      <c r="S3" s="36" t="s">
        <v>139</v>
      </c>
      <c r="T3" s="36" t="s">
        <v>21</v>
      </c>
      <c r="U3" s="36" t="s">
        <v>22</v>
      </c>
      <c r="V3" s="36" t="s">
        <v>23</v>
      </c>
      <c r="W3" s="36" t="s">
        <v>24</v>
      </c>
      <c r="X3" s="36" t="s">
        <v>25</v>
      </c>
      <c r="Y3" s="36" t="s">
        <v>26</v>
      </c>
      <c r="Z3" s="36" t="s">
        <v>27</v>
      </c>
      <c r="AA3" s="36" t="s">
        <v>28</v>
      </c>
      <c r="AB3" s="36" t="s">
        <v>29</v>
      </c>
      <c r="AC3" s="36" t="s">
        <v>140</v>
      </c>
      <c r="AD3" s="36" t="s">
        <v>30</v>
      </c>
      <c r="AE3" s="36" t="s">
        <v>31</v>
      </c>
      <c r="AF3" s="36" t="s">
        <v>32</v>
      </c>
      <c r="AG3" s="36" t="s">
        <v>33</v>
      </c>
      <c r="AH3" s="36" t="s">
        <v>34</v>
      </c>
      <c r="AI3" s="36" t="s">
        <v>35</v>
      </c>
      <c r="AJ3" s="36" t="s">
        <v>36</v>
      </c>
      <c r="AK3" s="36" t="s">
        <v>37</v>
      </c>
      <c r="AL3" s="36" t="s">
        <v>141</v>
      </c>
      <c r="AM3" s="36" t="s">
        <v>38</v>
      </c>
      <c r="AN3" s="36" t="s">
        <v>39</v>
      </c>
      <c r="AO3" s="36" t="s">
        <v>40</v>
      </c>
      <c r="AP3" s="36" t="s">
        <v>41</v>
      </c>
      <c r="AQ3" s="36" t="s">
        <v>42</v>
      </c>
      <c r="AR3" s="36" t="s">
        <v>113</v>
      </c>
    </row>
    <row r="4" spans="1:44" ht="15">
      <c r="A4" s="36" t="s">
        <v>90</v>
      </c>
      <c r="B4" s="36">
        <v>0.5445916219</v>
      </c>
      <c r="C4" s="36">
        <v>0.4376045663</v>
      </c>
      <c r="D4" s="36">
        <v>0.6515786774</v>
      </c>
      <c r="E4" s="36">
        <v>7.63</v>
      </c>
      <c r="F4" s="36">
        <v>0.0017249271</v>
      </c>
      <c r="G4" s="36">
        <v>0.0415322421</v>
      </c>
      <c r="H4" s="36">
        <v>0.2183239239</v>
      </c>
      <c r="I4" s="36" t="s">
        <v>44</v>
      </c>
      <c r="J4" s="36" t="s">
        <v>44</v>
      </c>
      <c r="K4" s="36">
        <v>0.6084188786</v>
      </c>
      <c r="L4" s="36">
        <v>0.4567564062</v>
      </c>
      <c r="M4" s="36">
        <v>0.7600813509</v>
      </c>
      <c r="N4" s="36">
        <v>9.68</v>
      </c>
      <c r="O4" s="36">
        <v>0.0034662872</v>
      </c>
      <c r="P4" s="36">
        <v>0.0588751834</v>
      </c>
      <c r="Q4" s="36">
        <v>0.092363863</v>
      </c>
      <c r="R4" s="36" t="s">
        <v>44</v>
      </c>
      <c r="S4" s="36" t="s">
        <v>44</v>
      </c>
      <c r="T4" s="36" t="s">
        <v>44</v>
      </c>
      <c r="U4" s="36">
        <v>0.5672115331</v>
      </c>
      <c r="V4" s="36">
        <v>0.514179047</v>
      </c>
      <c r="W4" s="36">
        <v>0.6202440191</v>
      </c>
      <c r="X4" s="36">
        <v>3.63</v>
      </c>
      <c r="Y4" s="36">
        <v>0.0004238305</v>
      </c>
      <c r="Z4" s="36">
        <v>0.0205871452</v>
      </c>
      <c r="AA4" s="36">
        <v>0.0409427719</v>
      </c>
      <c r="AB4" s="36" t="s">
        <v>44</v>
      </c>
      <c r="AC4" s="36" t="s">
        <v>44</v>
      </c>
      <c r="AD4" s="36">
        <v>0.5699571158</v>
      </c>
      <c r="AE4" s="36">
        <v>0.5138776668</v>
      </c>
      <c r="AF4" s="36">
        <v>0.6260365649</v>
      </c>
      <c r="AG4" s="36">
        <v>3.82</v>
      </c>
      <c r="AH4" s="36">
        <v>0.0004739317</v>
      </c>
      <c r="AI4" s="36">
        <v>0.0217699724</v>
      </c>
      <c r="AJ4" s="36">
        <v>0.0859576679</v>
      </c>
      <c r="AK4" s="36" t="s">
        <v>44</v>
      </c>
      <c r="AL4" s="36" t="s">
        <v>44</v>
      </c>
      <c r="AM4" s="36" t="s">
        <v>44</v>
      </c>
      <c r="AN4" s="36">
        <v>0.6390109073</v>
      </c>
      <c r="AO4" s="36" t="s">
        <v>44</v>
      </c>
      <c r="AP4" s="36">
        <v>0.5641290946</v>
      </c>
      <c r="AQ4" s="36" t="s">
        <v>44</v>
      </c>
      <c r="AR4" s="36" t="s">
        <v>44</v>
      </c>
    </row>
    <row r="5" spans="1:44" ht="15">
      <c r="A5" s="36" t="s">
        <v>91</v>
      </c>
      <c r="B5" s="36">
        <v>0.5167739854</v>
      </c>
      <c r="C5" s="36">
        <v>0.3495859238</v>
      </c>
      <c r="D5" s="36">
        <v>0.6839620471</v>
      </c>
      <c r="E5" s="36">
        <v>12.56</v>
      </c>
      <c r="F5" s="36">
        <v>0.0042122953</v>
      </c>
      <c r="G5" s="36">
        <v>0.0649021978</v>
      </c>
      <c r="H5" s="36">
        <v>0.6755440632</v>
      </c>
      <c r="I5" s="36" t="s">
        <v>44</v>
      </c>
      <c r="J5" s="36" t="s">
        <v>44</v>
      </c>
      <c r="K5" s="36">
        <v>0.4676899592</v>
      </c>
      <c r="L5" s="36">
        <v>0.2901470324</v>
      </c>
      <c r="M5" s="36">
        <v>0.6452328861</v>
      </c>
      <c r="N5" s="36">
        <v>14.74</v>
      </c>
      <c r="O5" s="36">
        <v>0.0047502343</v>
      </c>
      <c r="P5" s="36">
        <v>0.0689219436</v>
      </c>
      <c r="Q5" s="36">
        <v>0.5423641695</v>
      </c>
      <c r="R5" s="36" t="s">
        <v>44</v>
      </c>
      <c r="S5" s="36" t="s">
        <v>44</v>
      </c>
      <c r="T5" s="36" t="s">
        <v>44</v>
      </c>
      <c r="U5" s="36">
        <v>0.6040837601</v>
      </c>
      <c r="V5" s="36">
        <v>0.5639259336</v>
      </c>
      <c r="W5" s="36">
        <v>0.6442415866</v>
      </c>
      <c r="X5" s="36">
        <v>2.58</v>
      </c>
      <c r="Y5" s="36">
        <v>0.0002430237</v>
      </c>
      <c r="Z5" s="36">
        <v>0.0155892184</v>
      </c>
      <c r="AA5" s="36">
        <v>0.8050737595</v>
      </c>
      <c r="AB5" s="36" t="s">
        <v>44</v>
      </c>
      <c r="AC5" s="36" t="s">
        <v>44</v>
      </c>
      <c r="AD5" s="36">
        <v>0.6060960772</v>
      </c>
      <c r="AE5" s="36">
        <v>0.5674275265</v>
      </c>
      <c r="AF5" s="36">
        <v>0.644764628</v>
      </c>
      <c r="AG5" s="36">
        <v>2.48</v>
      </c>
      <c r="AH5" s="36">
        <v>0.0002253326</v>
      </c>
      <c r="AI5" s="36">
        <v>0.0150110834</v>
      </c>
      <c r="AJ5" s="36">
        <v>0.9904710534</v>
      </c>
      <c r="AK5" s="36" t="s">
        <v>44</v>
      </c>
      <c r="AL5" s="36" t="s">
        <v>44</v>
      </c>
      <c r="AM5" s="36" t="s">
        <v>44</v>
      </c>
      <c r="AN5" s="36">
        <v>0.1822081438</v>
      </c>
      <c r="AO5" s="36" t="s">
        <v>44</v>
      </c>
      <c r="AP5" s="36">
        <v>0.0479385721</v>
      </c>
      <c r="AQ5" s="36" t="s">
        <v>48</v>
      </c>
      <c r="AR5" s="36" t="s">
        <v>44</v>
      </c>
    </row>
    <row r="6" spans="1:44" ht="15">
      <c r="A6" s="36" t="s">
        <v>92</v>
      </c>
      <c r="B6" s="36">
        <v>0.6237214775</v>
      </c>
      <c r="C6" s="36">
        <v>0.4046281766</v>
      </c>
      <c r="D6" s="36">
        <v>0.8428147784</v>
      </c>
      <c r="E6" s="36">
        <v>13.64</v>
      </c>
      <c r="F6" s="36">
        <v>0.0072337997</v>
      </c>
      <c r="G6" s="36">
        <v>0.0850517472</v>
      </c>
      <c r="H6" s="36">
        <v>0.1193381984</v>
      </c>
      <c r="I6" s="36" t="s">
        <v>44</v>
      </c>
      <c r="J6" s="36" t="s">
        <v>44</v>
      </c>
      <c r="K6" s="36">
        <v>0.5477421585</v>
      </c>
      <c r="L6" s="36">
        <v>0.2948432404</v>
      </c>
      <c r="M6" s="36">
        <v>0.8006410767</v>
      </c>
      <c r="N6" s="36">
        <v>17.92</v>
      </c>
      <c r="O6" s="36">
        <v>0.0096383396</v>
      </c>
      <c r="P6" s="36">
        <v>0.0981750459</v>
      </c>
      <c r="Q6" s="36">
        <v>0.6892482242</v>
      </c>
      <c r="R6" s="36" t="s">
        <v>44</v>
      </c>
      <c r="S6" s="36" t="s">
        <v>2</v>
      </c>
      <c r="T6" s="36" t="s">
        <v>44</v>
      </c>
      <c r="U6" s="36">
        <v>0.6162450427</v>
      </c>
      <c r="V6" s="36">
        <v>0.5739465539</v>
      </c>
      <c r="W6" s="36">
        <v>0.6585435314</v>
      </c>
      <c r="X6" s="36">
        <v>2.66</v>
      </c>
      <c r="Y6" s="36">
        <v>0.0002696237</v>
      </c>
      <c r="Z6" s="36">
        <v>0.0164202208</v>
      </c>
      <c r="AA6" s="36">
        <v>0.607429869</v>
      </c>
      <c r="AB6" s="36" t="s">
        <v>44</v>
      </c>
      <c r="AC6" s="36" t="s">
        <v>44</v>
      </c>
      <c r="AD6" s="36">
        <v>0.5909154053</v>
      </c>
      <c r="AE6" s="36">
        <v>0.548174133</v>
      </c>
      <c r="AF6" s="36">
        <v>0.6336566776</v>
      </c>
      <c r="AG6" s="36">
        <v>2.81</v>
      </c>
      <c r="AH6" s="36">
        <v>0.0002752981</v>
      </c>
      <c r="AI6" s="36">
        <v>0.0165921088</v>
      </c>
      <c r="AJ6" s="36">
        <v>0.3647763668</v>
      </c>
      <c r="AK6" s="36" t="s">
        <v>44</v>
      </c>
      <c r="AL6" s="36" t="s">
        <v>44</v>
      </c>
      <c r="AM6" s="36" t="s">
        <v>44</v>
      </c>
      <c r="AN6" s="36">
        <v>0.9322873423</v>
      </c>
      <c r="AO6" s="36" t="s">
        <v>44</v>
      </c>
      <c r="AP6" s="36">
        <v>0.6735049228</v>
      </c>
      <c r="AQ6" s="36" t="s">
        <v>44</v>
      </c>
      <c r="AR6" s="36" t="s">
        <v>44</v>
      </c>
    </row>
    <row r="7" spans="1:44" ht="15">
      <c r="A7" s="36" t="s">
        <v>93</v>
      </c>
      <c r="B7" s="36">
        <v>0.3525352568</v>
      </c>
      <c r="C7" s="36">
        <v>0.1746898634</v>
      </c>
      <c r="D7" s="36">
        <v>0.5303806502</v>
      </c>
      <c r="E7" s="36">
        <v>19.58</v>
      </c>
      <c r="F7" s="36">
        <v>0.0047664333</v>
      </c>
      <c r="G7" s="36">
        <v>0.0690393608</v>
      </c>
      <c r="H7" s="36">
        <v>0.047730665</v>
      </c>
      <c r="I7" s="36" t="s">
        <v>44</v>
      </c>
      <c r="J7" s="36" t="s">
        <v>2</v>
      </c>
      <c r="K7" s="36">
        <v>0.4644117137</v>
      </c>
      <c r="L7" s="36">
        <v>0.2668840449</v>
      </c>
      <c r="M7" s="36">
        <v>0.6619393826</v>
      </c>
      <c r="N7" s="36">
        <v>16.51</v>
      </c>
      <c r="O7" s="36">
        <v>0.0058798217</v>
      </c>
      <c r="P7" s="36">
        <v>0.0766799957</v>
      </c>
      <c r="Q7" s="36">
        <v>0.5582953046</v>
      </c>
      <c r="R7" s="36" t="s">
        <v>44</v>
      </c>
      <c r="S7" s="36" t="s">
        <v>44</v>
      </c>
      <c r="T7" s="36" t="s">
        <v>44</v>
      </c>
      <c r="U7" s="36">
        <v>0.6088252359</v>
      </c>
      <c r="V7" s="36">
        <v>0.562369781</v>
      </c>
      <c r="W7" s="36">
        <v>0.6552806908</v>
      </c>
      <c r="X7" s="36">
        <v>2.96</v>
      </c>
      <c r="Y7" s="36">
        <v>0.0003252233</v>
      </c>
      <c r="Z7" s="36">
        <v>0.0180339499</v>
      </c>
      <c r="AA7" s="36">
        <v>0.9558448341</v>
      </c>
      <c r="AB7" s="36" t="s">
        <v>44</v>
      </c>
      <c r="AC7" s="36" t="s">
        <v>44</v>
      </c>
      <c r="AD7" s="36">
        <v>0.6137123817</v>
      </c>
      <c r="AE7" s="36">
        <v>0.5638179795</v>
      </c>
      <c r="AF7" s="36">
        <v>0.663606784</v>
      </c>
      <c r="AG7" s="36">
        <v>3.16</v>
      </c>
      <c r="AH7" s="36">
        <v>0.000375156</v>
      </c>
      <c r="AI7" s="36">
        <v>0.019368945</v>
      </c>
      <c r="AJ7" s="36">
        <v>0.6904092308</v>
      </c>
      <c r="AK7" s="36" t="s">
        <v>44</v>
      </c>
      <c r="AL7" s="36" t="s">
        <v>44</v>
      </c>
      <c r="AM7" s="36" t="s">
        <v>44</v>
      </c>
      <c r="AN7" s="36">
        <v>0.0003929433</v>
      </c>
      <c r="AO7" s="36" t="s">
        <v>48</v>
      </c>
      <c r="AP7" s="36">
        <v>0.0634220441</v>
      </c>
      <c r="AQ7" s="36" t="s">
        <v>44</v>
      </c>
      <c r="AR7" s="36" t="s">
        <v>114</v>
      </c>
    </row>
    <row r="8" spans="1:44" ht="15">
      <c r="A8" s="36" t="s">
        <v>94</v>
      </c>
      <c r="B8" s="36">
        <v>0.4801348173</v>
      </c>
      <c r="C8" s="36">
        <v>0.3774109237</v>
      </c>
      <c r="D8" s="36">
        <v>0.5828587109</v>
      </c>
      <c r="E8" s="36">
        <v>8.31</v>
      </c>
      <c r="F8" s="36">
        <v>0.0015901981</v>
      </c>
      <c r="G8" s="36">
        <v>0.0398772879</v>
      </c>
      <c r="H8" s="36">
        <v>0.7328592443</v>
      </c>
      <c r="I8" s="36" t="s">
        <v>44</v>
      </c>
      <c r="J8" s="36" t="s">
        <v>44</v>
      </c>
      <c r="K8" s="36">
        <v>0.4962187052</v>
      </c>
      <c r="L8" s="36">
        <v>0.3904062298</v>
      </c>
      <c r="M8" s="36">
        <v>0.6020311805</v>
      </c>
      <c r="N8" s="36">
        <v>8.28</v>
      </c>
      <c r="O8" s="36">
        <v>0.0016872601</v>
      </c>
      <c r="P8" s="36">
        <v>0.0410762715</v>
      </c>
      <c r="Q8" s="36">
        <v>0.6321303144</v>
      </c>
      <c r="R8" s="36" t="s">
        <v>44</v>
      </c>
      <c r="S8" s="36" t="s">
        <v>44</v>
      </c>
      <c r="T8" s="36" t="s">
        <v>44</v>
      </c>
      <c r="U8" s="36">
        <v>0.6205384068</v>
      </c>
      <c r="V8" s="36">
        <v>0.5982083357</v>
      </c>
      <c r="W8" s="36">
        <v>0.6428684779</v>
      </c>
      <c r="X8" s="36">
        <v>1.4</v>
      </c>
      <c r="Y8" s="36">
        <v>7.5143E-05</v>
      </c>
      <c r="Z8" s="36">
        <v>0.0086685059</v>
      </c>
      <c r="AA8" s="36">
        <v>0.0038418191</v>
      </c>
      <c r="AB8" s="36" t="s">
        <v>50</v>
      </c>
      <c r="AC8" s="36" t="s">
        <v>44</v>
      </c>
      <c r="AD8" s="36">
        <v>0.6218834972</v>
      </c>
      <c r="AE8" s="36">
        <v>0.5993126373</v>
      </c>
      <c r="AF8" s="36">
        <v>0.6444543571</v>
      </c>
      <c r="AG8" s="36">
        <v>1.41</v>
      </c>
      <c r="AH8" s="36">
        <v>7.67723E-05</v>
      </c>
      <c r="AI8" s="36">
        <v>0.0087619798</v>
      </c>
      <c r="AJ8" s="36">
        <v>0.0003664569</v>
      </c>
      <c r="AK8" s="36" t="s">
        <v>50</v>
      </c>
      <c r="AL8" s="36" t="s">
        <v>44</v>
      </c>
      <c r="AM8" s="36" t="s">
        <v>44</v>
      </c>
      <c r="AN8" s="36">
        <v>0.0006317419</v>
      </c>
      <c r="AO8" s="36" t="s">
        <v>48</v>
      </c>
      <c r="AP8" s="36">
        <v>0.0028274639</v>
      </c>
      <c r="AQ8" s="36" t="s">
        <v>48</v>
      </c>
      <c r="AR8" s="36" t="s">
        <v>118</v>
      </c>
    </row>
    <row r="9" spans="1:44" ht="15">
      <c r="A9" s="36" t="s">
        <v>95</v>
      </c>
      <c r="B9" s="36">
        <v>0.4667084528</v>
      </c>
      <c r="C9" s="36">
        <v>0.3435789972</v>
      </c>
      <c r="D9" s="36">
        <v>0.5898379084</v>
      </c>
      <c r="E9" s="36">
        <v>10.24</v>
      </c>
      <c r="F9" s="36">
        <v>0.0022847159</v>
      </c>
      <c r="G9" s="36">
        <v>0.0477987017</v>
      </c>
      <c r="H9" s="36">
        <v>0.6205708963</v>
      </c>
      <c r="I9" s="36" t="s">
        <v>44</v>
      </c>
      <c r="J9" s="36" t="s">
        <v>44</v>
      </c>
      <c r="K9" s="36">
        <v>0.4790693091</v>
      </c>
      <c r="L9" s="36">
        <v>0.3330650158</v>
      </c>
      <c r="M9" s="36">
        <v>0.6250736023</v>
      </c>
      <c r="N9" s="36">
        <v>11.83</v>
      </c>
      <c r="O9" s="36">
        <v>0.0032124734</v>
      </c>
      <c r="P9" s="36">
        <v>0.0566786853</v>
      </c>
      <c r="Q9" s="36">
        <v>0.5670565653</v>
      </c>
      <c r="R9" s="36" t="s">
        <v>44</v>
      </c>
      <c r="S9" s="36" t="s">
        <v>44</v>
      </c>
      <c r="T9" s="36" t="s">
        <v>44</v>
      </c>
      <c r="U9" s="36">
        <v>0.5658694667</v>
      </c>
      <c r="V9" s="36">
        <v>0.518923157</v>
      </c>
      <c r="W9" s="36">
        <v>0.6128157763</v>
      </c>
      <c r="X9" s="36">
        <v>3.22</v>
      </c>
      <c r="Y9" s="36">
        <v>0.0003321324</v>
      </c>
      <c r="Z9" s="36">
        <v>0.0182244991</v>
      </c>
      <c r="AA9" s="36">
        <v>0.0215925456</v>
      </c>
      <c r="AB9" s="36" t="s">
        <v>44</v>
      </c>
      <c r="AC9" s="36" t="s">
        <v>44</v>
      </c>
      <c r="AD9" s="36">
        <v>0.5564558331</v>
      </c>
      <c r="AE9" s="36">
        <v>0.5077840516</v>
      </c>
      <c r="AF9" s="36">
        <v>0.6051276146</v>
      </c>
      <c r="AG9" s="36">
        <v>3.4</v>
      </c>
      <c r="AH9" s="36">
        <v>0.0003569955</v>
      </c>
      <c r="AI9" s="36">
        <v>0.0188943251</v>
      </c>
      <c r="AJ9" s="36">
        <v>0.0089770078</v>
      </c>
      <c r="AK9" s="36" t="s">
        <v>50</v>
      </c>
      <c r="AL9" s="36" t="s">
        <v>44</v>
      </c>
      <c r="AM9" s="36" t="s">
        <v>44</v>
      </c>
      <c r="AN9" s="36">
        <v>0.0423863774</v>
      </c>
      <c r="AO9" s="36" t="s">
        <v>48</v>
      </c>
      <c r="AP9" s="36">
        <v>0.1900077391</v>
      </c>
      <c r="AQ9" s="36" t="s">
        <v>44</v>
      </c>
      <c r="AR9" s="36" t="s">
        <v>115</v>
      </c>
    </row>
    <row r="10" spans="1:44" ht="15">
      <c r="A10" s="36" t="s">
        <v>96</v>
      </c>
      <c r="B10" s="36">
        <v>0.4641137142</v>
      </c>
      <c r="C10" s="36">
        <v>0.3519367636</v>
      </c>
      <c r="D10" s="36">
        <v>0.5762906649</v>
      </c>
      <c r="E10" s="36">
        <v>9.38</v>
      </c>
      <c r="F10" s="36">
        <v>0.0018963371</v>
      </c>
      <c r="G10" s="36">
        <v>0.0435469529</v>
      </c>
      <c r="H10" s="36">
        <v>0.5928205004</v>
      </c>
      <c r="I10" s="36" t="s">
        <v>44</v>
      </c>
      <c r="J10" s="36" t="s">
        <v>44</v>
      </c>
      <c r="K10" s="36">
        <v>0.5108759213</v>
      </c>
      <c r="L10" s="36">
        <v>0.3551274294</v>
      </c>
      <c r="M10" s="36">
        <v>0.6666244132</v>
      </c>
      <c r="N10" s="36">
        <v>11.83</v>
      </c>
      <c r="O10" s="36">
        <v>0.0036555774</v>
      </c>
      <c r="P10" s="36">
        <v>0.0604613711</v>
      </c>
      <c r="Q10" s="36">
        <v>0.9794083198</v>
      </c>
      <c r="R10" s="36" t="s">
        <v>44</v>
      </c>
      <c r="S10" s="36" t="s">
        <v>44</v>
      </c>
      <c r="T10" s="36" t="s">
        <v>44</v>
      </c>
      <c r="U10" s="36">
        <v>0.5974663391</v>
      </c>
      <c r="V10" s="36">
        <v>0.54192972</v>
      </c>
      <c r="W10" s="36">
        <v>0.6530029582</v>
      </c>
      <c r="X10" s="36">
        <v>3.61</v>
      </c>
      <c r="Y10" s="36">
        <v>0.0004648011</v>
      </c>
      <c r="Z10" s="36">
        <v>0.0215592466</v>
      </c>
      <c r="AA10" s="36">
        <v>0.6396048137</v>
      </c>
      <c r="AB10" s="36" t="s">
        <v>44</v>
      </c>
      <c r="AC10" s="36" t="s">
        <v>44</v>
      </c>
      <c r="AD10" s="36">
        <v>0.5933937371</v>
      </c>
      <c r="AE10" s="36">
        <v>0.5372751372</v>
      </c>
      <c r="AF10" s="36">
        <v>0.6495123369</v>
      </c>
      <c r="AG10" s="36">
        <v>3.67</v>
      </c>
      <c r="AH10" s="36">
        <v>0.0004745937</v>
      </c>
      <c r="AI10" s="36">
        <v>0.0217851707</v>
      </c>
      <c r="AJ10" s="36">
        <v>0.5736374171</v>
      </c>
      <c r="AK10" s="36" t="s">
        <v>44</v>
      </c>
      <c r="AL10" s="36" t="s">
        <v>44</v>
      </c>
      <c r="AM10" s="36" t="s">
        <v>44</v>
      </c>
      <c r="AN10" s="36">
        <v>0.0058233417</v>
      </c>
      <c r="AO10" s="36" t="s">
        <v>48</v>
      </c>
      <c r="AP10" s="36">
        <v>0.1912954597</v>
      </c>
      <c r="AQ10" s="36" t="s">
        <v>44</v>
      </c>
      <c r="AR10" s="36" t="s">
        <v>115</v>
      </c>
    </row>
    <row r="11" spans="1:44" ht="15">
      <c r="A11" s="36" t="s">
        <v>97</v>
      </c>
      <c r="B11" s="36">
        <v>0.4876369816</v>
      </c>
      <c r="C11" s="36">
        <v>0.3562700918</v>
      </c>
      <c r="D11" s="36">
        <v>0.6190038715</v>
      </c>
      <c r="E11" s="36">
        <v>10.46</v>
      </c>
      <c r="F11" s="36">
        <v>0.0026006393</v>
      </c>
      <c r="G11" s="36">
        <v>0.0509964635</v>
      </c>
      <c r="H11" s="36">
        <v>0.9743298343</v>
      </c>
      <c r="I11" s="36" t="s">
        <v>44</v>
      </c>
      <c r="J11" s="36" t="s">
        <v>44</v>
      </c>
      <c r="K11" s="36">
        <v>0.6181802875</v>
      </c>
      <c r="L11" s="36">
        <v>0.3740646051</v>
      </c>
      <c r="M11" s="36">
        <v>0.86229597</v>
      </c>
      <c r="N11" s="36">
        <v>15.33</v>
      </c>
      <c r="O11" s="36">
        <v>0.0089804819</v>
      </c>
      <c r="P11" s="36">
        <v>0.0947654047</v>
      </c>
      <c r="Q11" s="36">
        <v>0.2357538071</v>
      </c>
      <c r="R11" s="36" t="s">
        <v>44</v>
      </c>
      <c r="S11" s="36" t="s">
        <v>44</v>
      </c>
      <c r="T11" s="36" t="s">
        <v>44</v>
      </c>
      <c r="U11" s="36">
        <v>0.5639833072</v>
      </c>
      <c r="V11" s="36">
        <v>0.5080971698</v>
      </c>
      <c r="W11" s="36">
        <v>0.6198694447</v>
      </c>
      <c r="X11" s="36">
        <v>3.85</v>
      </c>
      <c r="Y11" s="36">
        <v>0.0004706699</v>
      </c>
      <c r="Z11" s="36">
        <v>0.0216949291</v>
      </c>
      <c r="AA11" s="36">
        <v>0.0458126014</v>
      </c>
      <c r="AB11" s="36" t="s">
        <v>44</v>
      </c>
      <c r="AC11" s="36" t="s">
        <v>44</v>
      </c>
      <c r="AD11" s="36">
        <v>0.5192339503</v>
      </c>
      <c r="AE11" s="36">
        <v>0.4611699146</v>
      </c>
      <c r="AF11" s="36">
        <v>0.5772979859</v>
      </c>
      <c r="AG11" s="36">
        <v>4.34</v>
      </c>
      <c r="AH11" s="36">
        <v>0.000508069</v>
      </c>
      <c r="AI11" s="36">
        <v>0.0225403865</v>
      </c>
      <c r="AJ11" s="36">
        <v>0.0001403863</v>
      </c>
      <c r="AK11" s="36" t="s">
        <v>50</v>
      </c>
      <c r="AL11" s="36" t="s">
        <v>44</v>
      </c>
      <c r="AM11" s="36" t="s">
        <v>44</v>
      </c>
      <c r="AN11" s="36">
        <v>0.1630190889</v>
      </c>
      <c r="AO11" s="36" t="s">
        <v>44</v>
      </c>
      <c r="AP11" s="36">
        <v>0.3047633604</v>
      </c>
      <c r="AQ11" s="36" t="s">
        <v>44</v>
      </c>
      <c r="AR11" s="36" t="s">
        <v>44</v>
      </c>
    </row>
    <row r="12" spans="1:44" ht="15">
      <c r="A12" s="36" t="s">
        <v>98</v>
      </c>
      <c r="B12" s="36" t="s">
        <v>44</v>
      </c>
      <c r="C12" s="36" t="s">
        <v>44</v>
      </c>
      <c r="D12" s="36" t="s">
        <v>44</v>
      </c>
      <c r="E12" s="36" t="s">
        <v>44</v>
      </c>
      <c r="F12" s="36" t="s">
        <v>44</v>
      </c>
      <c r="G12" s="36" t="s">
        <v>44</v>
      </c>
      <c r="H12" s="36" t="s">
        <v>44</v>
      </c>
      <c r="I12" s="36" t="s">
        <v>44</v>
      </c>
      <c r="J12" s="36" t="s">
        <v>44</v>
      </c>
      <c r="K12" s="36" t="s">
        <v>44</v>
      </c>
      <c r="L12" s="36" t="s">
        <v>44</v>
      </c>
      <c r="M12" s="36" t="s">
        <v>44</v>
      </c>
      <c r="N12" s="36" t="s">
        <v>44</v>
      </c>
      <c r="O12" s="36" t="s">
        <v>44</v>
      </c>
      <c r="P12" s="36" t="s">
        <v>44</v>
      </c>
      <c r="Q12" s="36" t="s">
        <v>44</v>
      </c>
      <c r="R12" s="36" t="s">
        <v>44</v>
      </c>
      <c r="S12" s="36" t="s">
        <v>44</v>
      </c>
      <c r="T12" s="36" t="s">
        <v>3</v>
      </c>
      <c r="U12" s="36" t="s">
        <v>44</v>
      </c>
      <c r="V12" s="36" t="s">
        <v>44</v>
      </c>
      <c r="W12" s="36" t="s">
        <v>44</v>
      </c>
      <c r="X12" s="36" t="s">
        <v>44</v>
      </c>
      <c r="Y12" s="36" t="s">
        <v>44</v>
      </c>
      <c r="Z12" s="36" t="s">
        <v>44</v>
      </c>
      <c r="AA12" s="36" t="s">
        <v>44</v>
      </c>
      <c r="AB12" s="36" t="s">
        <v>44</v>
      </c>
      <c r="AC12" s="36" t="s">
        <v>44</v>
      </c>
      <c r="AD12" s="36" t="s">
        <v>44</v>
      </c>
      <c r="AE12" s="36" t="s">
        <v>44</v>
      </c>
      <c r="AF12" s="36" t="s">
        <v>44</v>
      </c>
      <c r="AG12" s="36" t="s">
        <v>44</v>
      </c>
      <c r="AH12" s="36" t="s">
        <v>44</v>
      </c>
      <c r="AI12" s="36" t="s">
        <v>44</v>
      </c>
      <c r="AJ12" s="36" t="s">
        <v>44</v>
      </c>
      <c r="AK12" s="36" t="s">
        <v>44</v>
      </c>
      <c r="AL12" s="36" t="s">
        <v>44</v>
      </c>
      <c r="AM12" s="36" t="s">
        <v>3</v>
      </c>
      <c r="AN12" s="36" t="s">
        <v>44</v>
      </c>
      <c r="AO12" s="36" t="s">
        <v>44</v>
      </c>
      <c r="AP12" s="36" t="s">
        <v>44</v>
      </c>
      <c r="AQ12" s="36" t="s">
        <v>44</v>
      </c>
      <c r="AR12" s="36" t="s">
        <v>116</v>
      </c>
    </row>
    <row r="13" spans="1:44" ht="15">
      <c r="A13" s="36" t="s">
        <v>99</v>
      </c>
      <c r="B13" s="36">
        <v>0.4492511009</v>
      </c>
      <c r="C13" s="36">
        <v>0.3430813347</v>
      </c>
      <c r="D13" s="36">
        <v>0.5554208671</v>
      </c>
      <c r="E13" s="36">
        <v>9.17</v>
      </c>
      <c r="F13" s="36">
        <v>0.0016986739</v>
      </c>
      <c r="G13" s="36">
        <v>0.0412149713</v>
      </c>
      <c r="H13" s="36">
        <v>0.3921658895</v>
      </c>
      <c r="I13" s="36" t="s">
        <v>44</v>
      </c>
      <c r="J13" s="36" t="s">
        <v>44</v>
      </c>
      <c r="K13" s="36">
        <v>0.5192916164</v>
      </c>
      <c r="L13" s="36">
        <v>0.3929784139</v>
      </c>
      <c r="M13" s="36">
        <v>0.6456048189</v>
      </c>
      <c r="N13" s="36">
        <v>9.44</v>
      </c>
      <c r="O13" s="36">
        <v>0.0024043948</v>
      </c>
      <c r="P13" s="36">
        <v>0.0490346283</v>
      </c>
      <c r="Q13" s="36">
        <v>0.8520212671</v>
      </c>
      <c r="R13" s="36" t="s">
        <v>44</v>
      </c>
      <c r="S13" s="36" t="s">
        <v>44</v>
      </c>
      <c r="T13" s="36" t="s">
        <v>44</v>
      </c>
      <c r="U13" s="36">
        <v>0.595513341</v>
      </c>
      <c r="V13" s="36">
        <v>0.536902514</v>
      </c>
      <c r="W13" s="36">
        <v>0.654124168</v>
      </c>
      <c r="X13" s="36">
        <v>3.82</v>
      </c>
      <c r="Y13" s="36">
        <v>0.0005176831</v>
      </c>
      <c r="Z13" s="36">
        <v>0.0227526502</v>
      </c>
      <c r="AA13" s="36">
        <v>0.5988159257</v>
      </c>
      <c r="AB13" s="36" t="s">
        <v>44</v>
      </c>
      <c r="AC13" s="36" t="s">
        <v>44</v>
      </c>
      <c r="AD13" s="36">
        <v>0.5954245512</v>
      </c>
      <c r="AE13" s="36">
        <v>0.5352826608</v>
      </c>
      <c r="AF13" s="36">
        <v>0.6555664415</v>
      </c>
      <c r="AG13" s="36">
        <v>3.92</v>
      </c>
      <c r="AH13" s="36">
        <v>0.0005450827</v>
      </c>
      <c r="AI13" s="36">
        <v>0.0233470071</v>
      </c>
      <c r="AJ13" s="36">
        <v>0.6619761894</v>
      </c>
      <c r="AK13" s="36" t="s">
        <v>44</v>
      </c>
      <c r="AL13" s="36" t="s">
        <v>44</v>
      </c>
      <c r="AM13" s="36" t="s">
        <v>44</v>
      </c>
      <c r="AN13" s="36">
        <v>0.0030831037</v>
      </c>
      <c r="AO13" s="36" t="s">
        <v>48</v>
      </c>
      <c r="AP13" s="36">
        <v>0.1864359785</v>
      </c>
      <c r="AQ13" s="36" t="s">
        <v>44</v>
      </c>
      <c r="AR13" s="36" t="s">
        <v>115</v>
      </c>
    </row>
    <row r="14" spans="1:44" ht="15">
      <c r="A14" s="36" t="s">
        <v>100</v>
      </c>
      <c r="B14" s="36">
        <v>0.3564422474</v>
      </c>
      <c r="C14" s="36">
        <v>0.2283070343</v>
      </c>
      <c r="D14" s="36">
        <v>0.4845774605</v>
      </c>
      <c r="E14" s="36">
        <v>13.96</v>
      </c>
      <c r="F14" s="36">
        <v>0.0024742597</v>
      </c>
      <c r="G14" s="36">
        <v>0.0497419306</v>
      </c>
      <c r="H14" s="36">
        <v>0.009833253</v>
      </c>
      <c r="I14" s="36" t="s">
        <v>57</v>
      </c>
      <c r="J14" s="36" t="s">
        <v>44</v>
      </c>
      <c r="K14" s="36">
        <v>0.3860235472</v>
      </c>
      <c r="L14" s="36">
        <v>0.2256795261</v>
      </c>
      <c r="M14" s="36">
        <v>0.5463675683</v>
      </c>
      <c r="N14" s="36">
        <v>16.12</v>
      </c>
      <c r="O14" s="36">
        <v>0.0038744836</v>
      </c>
      <c r="P14" s="36">
        <v>0.0622453498</v>
      </c>
      <c r="Q14" s="36">
        <v>0.0525587232</v>
      </c>
      <c r="R14" s="36" t="s">
        <v>44</v>
      </c>
      <c r="S14" s="36" t="s">
        <v>44</v>
      </c>
      <c r="T14" s="36" t="s">
        <v>44</v>
      </c>
      <c r="U14" s="36">
        <v>0.4971068003</v>
      </c>
      <c r="V14" s="36">
        <v>0.4399887345</v>
      </c>
      <c r="W14" s="36">
        <v>0.5542248661</v>
      </c>
      <c r="X14" s="36">
        <v>4.46</v>
      </c>
      <c r="Y14" s="36">
        <v>0.0004916491</v>
      </c>
      <c r="Z14" s="36">
        <v>0.0221731622</v>
      </c>
      <c r="AA14" s="37">
        <v>1.3204293E-06</v>
      </c>
      <c r="AB14" s="36" t="s">
        <v>50</v>
      </c>
      <c r="AC14" s="36" t="s">
        <v>44</v>
      </c>
      <c r="AD14" s="36">
        <v>0.5248104763</v>
      </c>
      <c r="AE14" s="36">
        <v>0.4665777625</v>
      </c>
      <c r="AF14" s="36">
        <v>0.5830431902</v>
      </c>
      <c r="AG14" s="36">
        <v>4.31</v>
      </c>
      <c r="AH14" s="36">
        <v>0.0005110252</v>
      </c>
      <c r="AI14" s="36">
        <v>0.0226058672</v>
      </c>
      <c r="AJ14" s="36">
        <v>0.0004051087</v>
      </c>
      <c r="AK14" s="36" t="s">
        <v>50</v>
      </c>
      <c r="AL14" s="36" t="s">
        <v>44</v>
      </c>
      <c r="AM14" s="36" t="s">
        <v>44</v>
      </c>
      <c r="AN14" s="36">
        <v>0.0038408224</v>
      </c>
      <c r="AO14" s="36" t="s">
        <v>48</v>
      </c>
      <c r="AP14" s="36">
        <v>0.0163514512</v>
      </c>
      <c r="AQ14" s="36" t="s">
        <v>48</v>
      </c>
      <c r="AR14" s="36" t="s">
        <v>117</v>
      </c>
    </row>
    <row r="15" spans="1:44" ht="15">
      <c r="A15" s="36" t="s">
        <v>101</v>
      </c>
      <c r="B15" s="36">
        <v>0.534777214</v>
      </c>
      <c r="C15" s="36">
        <v>0.4443284777</v>
      </c>
      <c r="D15" s="36">
        <v>0.6252259503</v>
      </c>
      <c r="E15" s="36">
        <v>6.57</v>
      </c>
      <c r="F15" s="36">
        <v>0.0012328587</v>
      </c>
      <c r="G15" s="36">
        <v>0.0351120871</v>
      </c>
      <c r="H15" s="36">
        <v>0.2135293832</v>
      </c>
      <c r="I15" s="36" t="s">
        <v>44</v>
      </c>
      <c r="J15" s="36" t="s">
        <v>44</v>
      </c>
      <c r="K15" s="36">
        <v>0.5563242819</v>
      </c>
      <c r="L15" s="36">
        <v>0.4426630932</v>
      </c>
      <c r="M15" s="36">
        <v>0.6699854705</v>
      </c>
      <c r="N15" s="36">
        <v>7.93</v>
      </c>
      <c r="O15" s="36">
        <v>0.0019468508</v>
      </c>
      <c r="P15" s="36">
        <v>0.0441231322</v>
      </c>
      <c r="Q15" s="36">
        <v>0.2718881539</v>
      </c>
      <c r="R15" s="36" t="s">
        <v>44</v>
      </c>
      <c r="S15" s="36" t="s">
        <v>44</v>
      </c>
      <c r="T15" s="36" t="s">
        <v>44</v>
      </c>
      <c r="U15" s="36">
        <v>0.6001304105</v>
      </c>
      <c r="V15" s="36">
        <v>0.5743102318</v>
      </c>
      <c r="W15" s="36">
        <v>0.6259505893</v>
      </c>
      <c r="X15" s="36">
        <v>1.67</v>
      </c>
      <c r="Y15" s="36">
        <v>0.0001004678</v>
      </c>
      <c r="Z15" s="36">
        <v>0.0100233613</v>
      </c>
      <c r="AA15" s="36">
        <v>0.4041254138</v>
      </c>
      <c r="AB15" s="36" t="s">
        <v>44</v>
      </c>
      <c r="AC15" s="36" t="s">
        <v>44</v>
      </c>
      <c r="AD15" s="36">
        <v>0.5927296547</v>
      </c>
      <c r="AE15" s="36">
        <v>0.5670086629</v>
      </c>
      <c r="AF15" s="36">
        <v>0.6184506465</v>
      </c>
      <c r="AG15" s="36">
        <v>1.68</v>
      </c>
      <c r="AH15" s="36">
        <v>9.96974E-05</v>
      </c>
      <c r="AI15" s="36">
        <v>0.0099848571</v>
      </c>
      <c r="AJ15" s="36">
        <v>0.1502984268</v>
      </c>
      <c r="AK15" s="36" t="s">
        <v>44</v>
      </c>
      <c r="AL15" s="36" t="s">
        <v>44</v>
      </c>
      <c r="AM15" s="36" t="s">
        <v>44</v>
      </c>
      <c r="AN15" s="36">
        <v>0.0777412177</v>
      </c>
      <c r="AO15" s="36" t="s">
        <v>44</v>
      </c>
      <c r="AP15" s="36">
        <v>0.43091226</v>
      </c>
      <c r="AQ15" s="36" t="s">
        <v>44</v>
      </c>
      <c r="AR15" s="36" t="s">
        <v>44</v>
      </c>
    </row>
    <row r="16" spans="1:44" ht="15">
      <c r="A16" s="36" t="s">
        <v>102</v>
      </c>
      <c r="B16" s="36">
        <v>0.4939176539</v>
      </c>
      <c r="C16" s="36">
        <v>0.4084681104</v>
      </c>
      <c r="D16" s="36">
        <v>0.5793671975</v>
      </c>
      <c r="E16" s="36">
        <v>6.72</v>
      </c>
      <c r="F16" s="36">
        <v>0.0011003422</v>
      </c>
      <c r="G16" s="36">
        <v>0.0331714067</v>
      </c>
      <c r="H16" s="36">
        <v>0.8846538051</v>
      </c>
      <c r="I16" s="36" t="s">
        <v>44</v>
      </c>
      <c r="J16" s="36" t="s">
        <v>44</v>
      </c>
      <c r="K16" s="36">
        <v>0.5223569472</v>
      </c>
      <c r="L16" s="36">
        <v>0.4092188414</v>
      </c>
      <c r="M16" s="36">
        <v>0.635495053</v>
      </c>
      <c r="N16" s="36">
        <v>8.41</v>
      </c>
      <c r="O16" s="36">
        <v>0.0019289727</v>
      </c>
      <c r="P16" s="36">
        <v>0.0439200721</v>
      </c>
      <c r="Q16" s="36">
        <v>0.7402855209</v>
      </c>
      <c r="R16" s="36" t="s">
        <v>44</v>
      </c>
      <c r="S16" s="36" t="s">
        <v>44</v>
      </c>
      <c r="T16" s="36" t="s">
        <v>44</v>
      </c>
      <c r="U16" s="36">
        <v>0.5706301825</v>
      </c>
      <c r="V16" s="36">
        <v>0.5393924234</v>
      </c>
      <c r="W16" s="36">
        <v>0.6018679417</v>
      </c>
      <c r="X16" s="36">
        <v>2.13</v>
      </c>
      <c r="Y16" s="36">
        <v>0.000147051</v>
      </c>
      <c r="Z16" s="36">
        <v>0.0121264593</v>
      </c>
      <c r="AA16" s="36">
        <v>0.0028492256</v>
      </c>
      <c r="AB16" s="36" t="s">
        <v>50</v>
      </c>
      <c r="AC16" s="36" t="s">
        <v>44</v>
      </c>
      <c r="AD16" s="36">
        <v>0.5564265702</v>
      </c>
      <c r="AE16" s="36">
        <v>0.5250360606</v>
      </c>
      <c r="AF16" s="36">
        <v>0.5878170799</v>
      </c>
      <c r="AG16" s="36">
        <v>2.19</v>
      </c>
      <c r="AH16" s="36">
        <v>0.0001484927</v>
      </c>
      <c r="AI16" s="36">
        <v>0.0121857568</v>
      </c>
      <c r="AJ16" s="36">
        <v>7.5186E-05</v>
      </c>
      <c r="AK16" s="36" t="s">
        <v>50</v>
      </c>
      <c r="AL16" s="36" t="s">
        <v>44</v>
      </c>
      <c r="AM16" s="36" t="s">
        <v>44</v>
      </c>
      <c r="AN16" s="36">
        <v>0.026522608</v>
      </c>
      <c r="AO16" s="36" t="s">
        <v>48</v>
      </c>
      <c r="AP16" s="36">
        <v>0.4476050241</v>
      </c>
      <c r="AQ16" s="36" t="s">
        <v>44</v>
      </c>
      <c r="AR16" s="36" t="s">
        <v>118</v>
      </c>
    </row>
    <row r="17" spans="1:44" ht="15">
      <c r="A17" s="36" t="s">
        <v>103</v>
      </c>
      <c r="B17" s="36">
        <v>0.4071266175</v>
      </c>
      <c r="C17" s="36">
        <v>0.319794583</v>
      </c>
      <c r="D17" s="36">
        <v>0.4944586521</v>
      </c>
      <c r="E17" s="36">
        <v>8.33</v>
      </c>
      <c r="F17" s="36">
        <v>0.0011493583</v>
      </c>
      <c r="G17" s="36">
        <v>0.0339021873</v>
      </c>
      <c r="H17" s="36">
        <v>0.0321636085</v>
      </c>
      <c r="I17" s="36" t="s">
        <v>44</v>
      </c>
      <c r="J17" s="36" t="s">
        <v>44</v>
      </c>
      <c r="K17" s="36">
        <v>0.4565761717</v>
      </c>
      <c r="L17" s="36">
        <v>0.351718679</v>
      </c>
      <c r="M17" s="36">
        <v>0.5614336644</v>
      </c>
      <c r="N17" s="36">
        <v>8.92</v>
      </c>
      <c r="O17" s="36">
        <v>0.0016569417</v>
      </c>
      <c r="P17" s="36">
        <v>0.0407055484</v>
      </c>
      <c r="Q17" s="36">
        <v>0.2371852687</v>
      </c>
      <c r="R17" s="36" t="s">
        <v>44</v>
      </c>
      <c r="S17" s="36" t="s">
        <v>44</v>
      </c>
      <c r="T17" s="36" t="s">
        <v>44</v>
      </c>
      <c r="U17" s="36">
        <v>0.5487008052</v>
      </c>
      <c r="V17" s="36">
        <v>0.5079091321</v>
      </c>
      <c r="W17" s="36">
        <v>0.5894924782</v>
      </c>
      <c r="X17" s="36">
        <v>2.89</v>
      </c>
      <c r="Y17" s="36">
        <v>0.000250756</v>
      </c>
      <c r="Z17" s="36">
        <v>0.0158352768</v>
      </c>
      <c r="AA17" s="36">
        <v>0.000370126</v>
      </c>
      <c r="AB17" s="36" t="s">
        <v>50</v>
      </c>
      <c r="AC17" s="36" t="s">
        <v>44</v>
      </c>
      <c r="AD17" s="36">
        <v>0.5595202279</v>
      </c>
      <c r="AE17" s="36">
        <v>0.5186072774</v>
      </c>
      <c r="AF17" s="36">
        <v>0.6004331785</v>
      </c>
      <c r="AG17" s="36">
        <v>2.84</v>
      </c>
      <c r="AH17" s="36">
        <v>0.0002522493</v>
      </c>
      <c r="AI17" s="36">
        <v>0.0158823566</v>
      </c>
      <c r="AJ17" s="36">
        <v>0.0051498163</v>
      </c>
      <c r="AK17" s="36" t="s">
        <v>50</v>
      </c>
      <c r="AL17" s="36" t="s">
        <v>44</v>
      </c>
      <c r="AM17" s="36" t="s">
        <v>44</v>
      </c>
      <c r="AN17" s="36">
        <v>6.56E-05</v>
      </c>
      <c r="AO17" s="36" t="s">
        <v>48</v>
      </c>
      <c r="AP17" s="36">
        <v>0.0139767667</v>
      </c>
      <c r="AQ17" s="36" t="s">
        <v>48</v>
      </c>
      <c r="AR17" s="36" t="s">
        <v>118</v>
      </c>
    </row>
    <row r="18" spans="1:44" ht="15">
      <c r="A18" s="36" t="s">
        <v>104</v>
      </c>
      <c r="B18" s="36">
        <v>0.4893428568</v>
      </c>
      <c r="C18" s="36">
        <v>0.4344066082</v>
      </c>
      <c r="D18" s="36">
        <v>0.5442791053</v>
      </c>
      <c r="E18" s="36">
        <v>4.36</v>
      </c>
      <c r="F18" s="36">
        <v>0.0004548061</v>
      </c>
      <c r="G18" s="36">
        <v>0.0213261834</v>
      </c>
      <c r="H18" s="36" t="s">
        <v>44</v>
      </c>
      <c r="I18" s="36" t="s">
        <v>44</v>
      </c>
      <c r="J18" s="36" t="s">
        <v>44</v>
      </c>
      <c r="K18" s="36">
        <v>0.5092443025</v>
      </c>
      <c r="L18" s="36">
        <v>0.4511197369</v>
      </c>
      <c r="M18" s="36">
        <v>0.567368868</v>
      </c>
      <c r="N18" s="36">
        <v>4.43</v>
      </c>
      <c r="O18" s="36">
        <v>0.0005091289</v>
      </c>
      <c r="P18" s="36">
        <v>0.0225638841</v>
      </c>
      <c r="Q18" s="36" t="s">
        <v>44</v>
      </c>
      <c r="R18" s="36" t="s">
        <v>44</v>
      </c>
      <c r="S18" s="36" t="s">
        <v>44</v>
      </c>
      <c r="T18" s="36" t="s">
        <v>44</v>
      </c>
      <c r="U18" s="36">
        <v>0.607811913</v>
      </c>
      <c r="V18" s="36">
        <v>0.5925287154</v>
      </c>
      <c r="W18" s="36">
        <v>0.6230951105</v>
      </c>
      <c r="X18" s="36">
        <v>0.98</v>
      </c>
      <c r="Y18" s="36">
        <v>3.51995E-05</v>
      </c>
      <c r="Z18" s="36">
        <v>0.0059329183</v>
      </c>
      <c r="AA18" s="36" t="s">
        <v>44</v>
      </c>
      <c r="AB18" s="36" t="s">
        <v>44</v>
      </c>
      <c r="AC18" s="36" t="s">
        <v>44</v>
      </c>
      <c r="AD18" s="36">
        <v>0.6059223494</v>
      </c>
      <c r="AE18" s="36">
        <v>0.5906770457</v>
      </c>
      <c r="AF18" s="36">
        <v>0.621167653</v>
      </c>
      <c r="AG18" s="36">
        <v>0.98</v>
      </c>
      <c r="AH18" s="36">
        <v>3.50252E-05</v>
      </c>
      <c r="AI18" s="36">
        <v>0.0059182079</v>
      </c>
      <c r="AJ18" s="36" t="s">
        <v>44</v>
      </c>
      <c r="AK18" s="36" t="s">
        <v>44</v>
      </c>
      <c r="AL18" s="36" t="s">
        <v>44</v>
      </c>
      <c r="AM18" s="36" t="s">
        <v>44</v>
      </c>
      <c r="AN18" s="37">
        <v>7.8724182E-08</v>
      </c>
      <c r="AO18" s="36" t="s">
        <v>48</v>
      </c>
      <c r="AP18" s="36">
        <v>3.04453E-05</v>
      </c>
      <c r="AQ18" s="36" t="s">
        <v>48</v>
      </c>
      <c r="AR18" s="36" t="s">
        <v>115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0" ht="15">
      <c r="A1" s="35" t="s">
        <v>136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5">
      <c r="A3" s="35" t="s">
        <v>61</v>
      </c>
      <c r="B3" s="35" t="s">
        <v>62</v>
      </c>
      <c r="C3" s="35" t="s">
        <v>63</v>
      </c>
      <c r="D3" s="35" t="s">
        <v>64</v>
      </c>
      <c r="E3" s="35" t="s">
        <v>65</v>
      </c>
      <c r="F3" s="35" t="s">
        <v>66</v>
      </c>
      <c r="G3" s="35" t="s">
        <v>67</v>
      </c>
      <c r="H3" s="35" t="s">
        <v>68</v>
      </c>
      <c r="I3" s="35" t="s">
        <v>69</v>
      </c>
      <c r="J3" s="35" t="s">
        <v>70</v>
      </c>
      <c r="K3" s="35" t="s">
        <v>71</v>
      </c>
      <c r="L3" s="35" t="s">
        <v>72</v>
      </c>
      <c r="M3" s="35" t="s">
        <v>73</v>
      </c>
      <c r="N3" s="35" t="s">
        <v>74</v>
      </c>
      <c r="O3" s="35" t="s">
        <v>75</v>
      </c>
      <c r="P3" s="35" t="s">
        <v>76</v>
      </c>
      <c r="Q3" s="35" t="s">
        <v>77</v>
      </c>
      <c r="R3" s="35" t="s">
        <v>78</v>
      </c>
      <c r="S3" s="35" t="s">
        <v>79</v>
      </c>
      <c r="T3" s="35" t="s">
        <v>80</v>
      </c>
    </row>
    <row r="4" spans="1:20" ht="15">
      <c r="A4" s="35" t="s">
        <v>105</v>
      </c>
      <c r="B4" s="35">
        <v>0.5288209652</v>
      </c>
      <c r="C4" s="35">
        <v>0.4472984917</v>
      </c>
      <c r="D4" s="35">
        <v>0.6103434386</v>
      </c>
      <c r="E4" s="35">
        <v>5.98</v>
      </c>
      <c r="F4" s="35">
        <v>0.0010015277</v>
      </c>
      <c r="G4" s="35">
        <v>0.0316469229</v>
      </c>
      <c r="H4" s="35">
        <v>0.2660531323</v>
      </c>
      <c r="I4" s="35" t="s">
        <v>44</v>
      </c>
      <c r="J4" s="35" t="s">
        <v>44</v>
      </c>
      <c r="K4" s="35">
        <v>0.5734044891</v>
      </c>
      <c r="L4" s="35">
        <v>0.4567412698</v>
      </c>
      <c r="M4" s="35">
        <v>0.6900677083</v>
      </c>
      <c r="N4" s="35">
        <v>7.9</v>
      </c>
      <c r="O4" s="35">
        <v>0.0020510498</v>
      </c>
      <c r="P4" s="35">
        <v>0.0452885168</v>
      </c>
      <c r="Q4" s="35">
        <v>0.1637827305</v>
      </c>
      <c r="R4" s="35" t="s">
        <v>44</v>
      </c>
      <c r="S4" s="35" t="s">
        <v>44</v>
      </c>
      <c r="T4" s="35" t="s">
        <v>44</v>
      </c>
    </row>
    <row r="5" spans="1:20" ht="15">
      <c r="A5" s="35" t="s">
        <v>106</v>
      </c>
      <c r="B5" s="35">
        <v>0.4734832209</v>
      </c>
      <c r="C5" s="35">
        <v>0.3495485354</v>
      </c>
      <c r="D5" s="35">
        <v>0.5974179065</v>
      </c>
      <c r="E5" s="35">
        <v>10.16</v>
      </c>
      <c r="F5" s="35">
        <v>0.0023146963</v>
      </c>
      <c r="G5" s="35">
        <v>0.048111291</v>
      </c>
      <c r="H5" s="35">
        <v>0.7328253532</v>
      </c>
      <c r="I5" s="35" t="s">
        <v>44</v>
      </c>
      <c r="J5" s="35" t="s">
        <v>44</v>
      </c>
      <c r="K5" s="35">
        <v>0.4815554906</v>
      </c>
      <c r="L5" s="35">
        <v>0.3302745846</v>
      </c>
      <c r="M5" s="35">
        <v>0.6328363965</v>
      </c>
      <c r="N5" s="35">
        <v>12.2</v>
      </c>
      <c r="O5" s="35">
        <v>0.0034488675</v>
      </c>
      <c r="P5" s="35">
        <v>0.0587270598</v>
      </c>
      <c r="Q5" s="35">
        <v>0.6140574117</v>
      </c>
      <c r="R5" s="35" t="s">
        <v>44</v>
      </c>
      <c r="S5" s="35" t="s">
        <v>44</v>
      </c>
      <c r="T5" s="35" t="s">
        <v>44</v>
      </c>
    </row>
    <row r="6" spans="1:20" ht="15">
      <c r="A6" s="35" t="s">
        <v>107</v>
      </c>
      <c r="B6" s="35">
        <v>0.4779583145</v>
      </c>
      <c r="C6" s="35">
        <v>0.34061608</v>
      </c>
      <c r="D6" s="35">
        <v>0.6153005489</v>
      </c>
      <c r="E6" s="35">
        <v>11.15</v>
      </c>
      <c r="F6" s="35">
        <v>0.0028426049</v>
      </c>
      <c r="G6" s="35">
        <v>0.0533160848</v>
      </c>
      <c r="H6" s="35">
        <v>0.8399817498</v>
      </c>
      <c r="I6" s="35" t="s">
        <v>44</v>
      </c>
      <c r="J6" s="35" t="s">
        <v>44</v>
      </c>
      <c r="K6" s="35">
        <v>0.6505966785</v>
      </c>
      <c r="L6" s="35">
        <v>0.3668416872</v>
      </c>
      <c r="M6" s="35">
        <v>0.9343516698</v>
      </c>
      <c r="N6" s="35">
        <v>16.93</v>
      </c>
      <c r="O6" s="35">
        <v>0.0121337572</v>
      </c>
      <c r="P6" s="35">
        <v>0.1101533351</v>
      </c>
      <c r="Q6" s="35">
        <v>0.1856471978</v>
      </c>
      <c r="R6" s="35" t="s">
        <v>44</v>
      </c>
      <c r="S6" s="35" t="s">
        <v>2</v>
      </c>
      <c r="T6" s="35" t="s">
        <v>44</v>
      </c>
    </row>
    <row r="7" spans="1:20" ht="15">
      <c r="A7" s="35" t="s">
        <v>108</v>
      </c>
      <c r="B7" s="35">
        <v>0.4801348173</v>
      </c>
      <c r="C7" s="35">
        <v>0.3774109237</v>
      </c>
      <c r="D7" s="35">
        <v>0.5828587109</v>
      </c>
      <c r="E7" s="35">
        <v>8.31</v>
      </c>
      <c r="F7" s="35">
        <v>0.0015901981</v>
      </c>
      <c r="G7" s="35">
        <v>0.0398772879</v>
      </c>
      <c r="H7" s="35">
        <v>0.7328592443</v>
      </c>
      <c r="I7" s="35" t="s">
        <v>44</v>
      </c>
      <c r="J7" s="35" t="s">
        <v>44</v>
      </c>
      <c r="K7" s="35">
        <v>0.4962187052</v>
      </c>
      <c r="L7" s="35">
        <v>0.3904062298</v>
      </c>
      <c r="M7" s="35">
        <v>0.6020311805</v>
      </c>
      <c r="N7" s="35">
        <v>8.28</v>
      </c>
      <c r="O7" s="35">
        <v>0.0016872601</v>
      </c>
      <c r="P7" s="35">
        <v>0.0410762715</v>
      </c>
      <c r="Q7" s="35">
        <v>0.6321303144</v>
      </c>
      <c r="R7" s="35" t="s">
        <v>44</v>
      </c>
      <c r="S7" s="35" t="s">
        <v>44</v>
      </c>
      <c r="T7" s="35" t="s">
        <v>44</v>
      </c>
    </row>
    <row r="8" spans="1:20" ht="15">
      <c r="A8" s="35" t="s">
        <v>109</v>
      </c>
      <c r="B8" s="35">
        <v>0.488524011</v>
      </c>
      <c r="C8" s="35">
        <v>0.3761242768</v>
      </c>
      <c r="D8" s="35">
        <v>0.6009237452</v>
      </c>
      <c r="E8" s="35">
        <v>8.93</v>
      </c>
      <c r="F8" s="35">
        <v>0.0019038768</v>
      </c>
      <c r="G8" s="35">
        <v>0.0436334372</v>
      </c>
      <c r="H8" s="35">
        <v>0.9850835217</v>
      </c>
      <c r="I8" s="35" t="s">
        <v>44</v>
      </c>
      <c r="J8" s="35" t="s">
        <v>44</v>
      </c>
      <c r="K8" s="35">
        <v>0.4795529693</v>
      </c>
      <c r="L8" s="35">
        <v>0.3573624714</v>
      </c>
      <c r="M8" s="35">
        <v>0.6017434672</v>
      </c>
      <c r="N8" s="35">
        <v>9.89</v>
      </c>
      <c r="O8" s="35">
        <v>0.0022500033</v>
      </c>
      <c r="P8" s="35">
        <v>0.0474341995</v>
      </c>
      <c r="Q8" s="35">
        <v>0.5176430887</v>
      </c>
      <c r="R8" s="35" t="s">
        <v>44</v>
      </c>
      <c r="S8" s="35" t="s">
        <v>44</v>
      </c>
      <c r="T8" s="35" t="s">
        <v>44</v>
      </c>
    </row>
    <row r="9" spans="1:20" ht="15">
      <c r="A9" s="35" t="s">
        <v>110</v>
      </c>
      <c r="B9" s="35">
        <v>0.4448330059</v>
      </c>
      <c r="C9" s="35">
        <v>0.3454156107</v>
      </c>
      <c r="D9" s="35">
        <v>0.5442504011</v>
      </c>
      <c r="E9" s="35">
        <v>8.68</v>
      </c>
      <c r="F9" s="35">
        <v>0.0014894744</v>
      </c>
      <c r="G9" s="35">
        <v>0.0385937093</v>
      </c>
      <c r="H9" s="35">
        <v>0.3179780306</v>
      </c>
      <c r="I9" s="35" t="s">
        <v>44</v>
      </c>
      <c r="J9" s="35" t="s">
        <v>44</v>
      </c>
      <c r="K9" s="35">
        <v>0.5230737807</v>
      </c>
      <c r="L9" s="35">
        <v>0.3851843619</v>
      </c>
      <c r="M9" s="35">
        <v>0.6609631994</v>
      </c>
      <c r="N9" s="35">
        <v>10.23</v>
      </c>
      <c r="O9" s="35">
        <v>0.0028653004</v>
      </c>
      <c r="P9" s="35">
        <v>0.0535285011</v>
      </c>
      <c r="Q9" s="35">
        <v>0.8100560938</v>
      </c>
      <c r="R9" s="35" t="s">
        <v>44</v>
      </c>
      <c r="S9" s="35" t="s">
        <v>44</v>
      </c>
      <c r="T9" s="35" t="s">
        <v>44</v>
      </c>
    </row>
    <row r="10" spans="1:20" ht="15">
      <c r="A10" s="35" t="s">
        <v>111</v>
      </c>
      <c r="B10" s="35">
        <v>0.3685281192</v>
      </c>
      <c r="C10" s="35">
        <v>0.2384597337</v>
      </c>
      <c r="D10" s="35">
        <v>0.4985965047</v>
      </c>
      <c r="E10" s="35">
        <v>13.7</v>
      </c>
      <c r="F10" s="35">
        <v>0.002549481</v>
      </c>
      <c r="G10" s="35">
        <v>0.0504923857</v>
      </c>
      <c r="H10" s="35">
        <v>0.0212631916</v>
      </c>
      <c r="I10" s="35" t="s">
        <v>44</v>
      </c>
      <c r="J10" s="35" t="s">
        <v>44</v>
      </c>
      <c r="K10" s="35">
        <v>0.3907120807</v>
      </c>
      <c r="L10" s="35">
        <v>0.2316979152</v>
      </c>
      <c r="M10" s="35">
        <v>0.5497262463</v>
      </c>
      <c r="N10" s="35">
        <v>15.8</v>
      </c>
      <c r="O10" s="35">
        <v>0.003810482</v>
      </c>
      <c r="P10" s="35">
        <v>0.0617291015</v>
      </c>
      <c r="Q10" s="35">
        <v>0.0603004595</v>
      </c>
      <c r="R10" s="35" t="s">
        <v>44</v>
      </c>
      <c r="S10" s="35" t="s">
        <v>44</v>
      </c>
      <c r="T10" s="35" t="s">
        <v>44</v>
      </c>
    </row>
    <row r="11" spans="1:20" ht="15">
      <c r="A11" s="35" t="s">
        <v>104</v>
      </c>
      <c r="B11" s="35">
        <v>0.4893428568</v>
      </c>
      <c r="C11" s="35">
        <v>0.4344066082</v>
      </c>
      <c r="D11" s="35">
        <v>0.5442791053</v>
      </c>
      <c r="E11" s="35">
        <v>4.36</v>
      </c>
      <c r="F11" s="35">
        <v>0.0004548061</v>
      </c>
      <c r="G11" s="35">
        <v>0.0213261834</v>
      </c>
      <c r="H11" s="35">
        <v>0.2970414917</v>
      </c>
      <c r="I11" s="35" t="s">
        <v>44</v>
      </c>
      <c r="J11" s="35" t="s">
        <v>44</v>
      </c>
      <c r="K11" s="35">
        <v>0.5092443025</v>
      </c>
      <c r="L11" s="35">
        <v>0.4511197369</v>
      </c>
      <c r="M11" s="35">
        <v>0.567368868</v>
      </c>
      <c r="N11" s="35">
        <v>4.43</v>
      </c>
      <c r="O11" s="35">
        <v>0.0005091289</v>
      </c>
      <c r="P11" s="35">
        <v>0.0225638841</v>
      </c>
      <c r="Q11" s="35">
        <v>1</v>
      </c>
      <c r="R11" s="35" t="s">
        <v>44</v>
      </c>
      <c r="S11" s="35" t="s">
        <v>44</v>
      </c>
      <c r="T11" s="35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Elaine Burland</cp:lastModifiedBy>
  <cp:lastPrinted>2008-11-08T00:21:54Z</cp:lastPrinted>
  <dcterms:created xsi:type="dcterms:W3CDTF">2008-09-12T19:25:50Z</dcterms:created>
  <dcterms:modified xsi:type="dcterms:W3CDTF">2010-05-10T20:17:21Z</dcterms:modified>
  <cp:category/>
  <cp:version/>
  <cp:contentType/>
  <cp:contentStatus/>
</cp:coreProperties>
</file>