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225" windowWidth="10425" windowHeight="12105" tabRatio="760" activeTab="0"/>
  </bookViews>
  <sheets>
    <sheet name="m vs o rha graph" sheetId="1" r:id="rId1"/>
    <sheet name="m region graph" sheetId="2" r:id="rId2"/>
    <sheet name="crd rate tbls" sheetId="3" r:id="rId3"/>
    <sheet name="m vs o graph data" sheetId="4" r:id="rId4"/>
    <sheet name="m region graph data" sheetId="5" r:id="rId5"/>
    <sheet name="m vs o orig data" sheetId="6" r:id="rId6"/>
    <sheet name="m region orig data" sheetId="7" r:id="rId7"/>
    <sheet name="agg graph " sheetId="8" r:id="rId8"/>
  </sheets>
  <externalReferences>
    <externalReference r:id="rId11"/>
  </externalReferences>
  <definedNames>
    <definedName name="Criteria1">IF((CELL("contents",'[1]m region graph data'!E1))="2"," (2)")</definedName>
  </definedNames>
  <calcPr fullCalcOnLoad="1"/>
</workbook>
</file>

<file path=xl/sharedStrings.xml><?xml version="1.0" encoding="utf-8"?>
<sst xmlns="http://schemas.openxmlformats.org/spreadsheetml/2006/main" count="469" uniqueCount="147">
  <si>
    <t>Metis MB average</t>
  </si>
  <si>
    <t>Other MB Average</t>
  </si>
  <si>
    <t>w</t>
  </si>
  <si>
    <t>s</t>
  </si>
  <si>
    <t>area</t>
  </si>
  <si>
    <t>M_adj_rate</t>
  </si>
  <si>
    <t>M_lcl_adj</t>
  </si>
  <si>
    <t>M_ucl_adj</t>
  </si>
  <si>
    <t>M_CV_adj</t>
  </si>
  <si>
    <t>M_variance_adj</t>
  </si>
  <si>
    <t>M_std_adj</t>
  </si>
  <si>
    <t>M_prob_adj</t>
  </si>
  <si>
    <t>M_sign_adj</t>
  </si>
  <si>
    <t>M_CV_warning_ad</t>
  </si>
  <si>
    <t>M_crd_rate</t>
  </si>
  <si>
    <t>M_lcl_crd</t>
  </si>
  <si>
    <t>M_ucl_crd</t>
  </si>
  <si>
    <t>M_CV_crd</t>
  </si>
  <si>
    <t>M_variance_crd</t>
  </si>
  <si>
    <t>M_std_crd</t>
  </si>
  <si>
    <t>M_prob_crd</t>
  </si>
  <si>
    <t>M_sign_crd</t>
  </si>
  <si>
    <t>M_CV_warning_cr</t>
  </si>
  <si>
    <t>M_suppress</t>
  </si>
  <si>
    <t>O_adj_rate</t>
  </si>
  <si>
    <t>O_lcl_adj</t>
  </si>
  <si>
    <t>O_ucl_adj</t>
  </si>
  <si>
    <t>O_CV_adj</t>
  </si>
  <si>
    <t>O_variance_adj</t>
  </si>
  <si>
    <t>O_std_adj</t>
  </si>
  <si>
    <t>O_prob_adj</t>
  </si>
  <si>
    <t>O_sign_adj</t>
  </si>
  <si>
    <t>O_CV_warning_ad</t>
  </si>
  <si>
    <t>O_crd_rate</t>
  </si>
  <si>
    <t>O_lcl_crd</t>
  </si>
  <si>
    <t>O_ucl_crd</t>
  </si>
  <si>
    <t>O_CV_crd</t>
  </si>
  <si>
    <t>O_variance_crd</t>
  </si>
  <si>
    <t>O_std_crd</t>
  </si>
  <si>
    <t>O_prob_crd</t>
  </si>
  <si>
    <t>O_sign_crd</t>
  </si>
  <si>
    <t>O_CV_warning_cr</t>
  </si>
  <si>
    <t>O_suppress</t>
  </si>
  <si>
    <t>MvsOprob_adj</t>
  </si>
  <si>
    <t>MvsOsign_adj</t>
  </si>
  <si>
    <t>MvsOprob_crd</t>
  </si>
  <si>
    <t>MvsOsign_crd</t>
  </si>
  <si>
    <t>South Eastman</t>
  </si>
  <si>
    <t xml:space="preserve"> </t>
  </si>
  <si>
    <t>Central</t>
  </si>
  <si>
    <t>Assiniboine</t>
  </si>
  <si>
    <t>Brandon</t>
  </si>
  <si>
    <t>d</t>
  </si>
  <si>
    <t>Winnipeg</t>
  </si>
  <si>
    <t>o</t>
  </si>
  <si>
    <t>Interlake</t>
  </si>
  <si>
    <t>North Eastman</t>
  </si>
  <si>
    <t>Parkland</t>
  </si>
  <si>
    <t>Churchill</t>
  </si>
  <si>
    <t>Nor-Man</t>
  </si>
  <si>
    <t>Burntwood</t>
  </si>
  <si>
    <t>m</t>
  </si>
  <si>
    <t>Mid</t>
  </si>
  <si>
    <t>North</t>
  </si>
  <si>
    <t>Manitoba</t>
  </si>
  <si>
    <t>mmf</t>
  </si>
  <si>
    <t>sample_size</t>
  </si>
  <si>
    <t>adj_rate</t>
  </si>
  <si>
    <t>lcl_adj</t>
  </si>
  <si>
    <t>ucl_adj</t>
  </si>
  <si>
    <t>CV_adj</t>
  </si>
  <si>
    <t>variance_adj</t>
  </si>
  <si>
    <t>stdev_adj</t>
  </si>
  <si>
    <t>prob_adj</t>
  </si>
  <si>
    <t>sign_adj</t>
  </si>
  <si>
    <t>CV_warning_adj</t>
  </si>
  <si>
    <t>crd_rate</t>
  </si>
  <si>
    <t>lcl_crd</t>
  </si>
  <si>
    <t>ucl_crd</t>
  </si>
  <si>
    <t>CV_crd</t>
  </si>
  <si>
    <t>variance_crd</t>
  </si>
  <si>
    <t>stdev_crd</t>
  </si>
  <si>
    <t>prob_crd</t>
  </si>
  <si>
    <t>sign_crd</t>
  </si>
  <si>
    <t>CV_warning_crd</t>
  </si>
  <si>
    <t>suppress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</si>
  <si>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</si>
  <si>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</si>
  <si>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</si>
  <si>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</si>
  <si>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</si>
  <si>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</si>
  <si>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</si>
  <si>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Area and Notations</t>
  </si>
  <si>
    <t>Metis MB Average</t>
  </si>
  <si>
    <t>BS-25 South Eastman</t>
  </si>
  <si>
    <t>A-40 Central</t>
  </si>
  <si>
    <t>GA-45 Assiniboine</t>
  </si>
  <si>
    <t>G-15 Brandon</t>
  </si>
  <si>
    <t>K-10 Winnipeg</t>
  </si>
  <si>
    <t>C-30 Interlake</t>
  </si>
  <si>
    <t>BN-20 North Eastman</t>
  </si>
  <si>
    <t>E-60 Parkland</t>
  </si>
  <si>
    <t>FC-90 Churchill</t>
  </si>
  <si>
    <t>D-70 Nor-Man</t>
  </si>
  <si>
    <t>FB-80 Burntwood</t>
  </si>
  <si>
    <t>S South</t>
  </si>
  <si>
    <t>M Mid</t>
  </si>
  <si>
    <t>N North</t>
  </si>
  <si>
    <t>Z Manitoba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</si>
  <si>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</si>
  <si>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</si>
  <si>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</si>
  <si>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</si>
  <si>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</si>
  <si>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</si>
  <si>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</si>
  <si>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Rural South</t>
  </si>
  <si>
    <t>notation</t>
  </si>
  <si>
    <t>(d,w)</t>
  </si>
  <si>
    <t>(d)</t>
  </si>
  <si>
    <t>(s)</t>
  </si>
  <si>
    <t>(m,o,d)</t>
  </si>
  <si>
    <t>$Id: /project/metis/prog/hprior/cchs/cchs_rates.sas  Sep 15 11:50  heatherp heatherp $</t>
  </si>
  <si>
    <t>RHA</t>
  </si>
  <si>
    <t>Metis Region</t>
  </si>
  <si>
    <t>Crude</t>
  </si>
  <si>
    <t>Percent</t>
  </si>
  <si>
    <t>(%)</t>
  </si>
  <si>
    <t>Metis</t>
  </si>
  <si>
    <t>All Other Manitobans</t>
  </si>
  <si>
    <t>Southeast</t>
  </si>
  <si>
    <t>Northwest</t>
  </si>
  <si>
    <t>Southwest</t>
  </si>
  <si>
    <t>The Pas</t>
  </si>
  <si>
    <t>Thompson</t>
  </si>
  <si>
    <t>blank cells = suppressed</t>
  </si>
  <si>
    <t>(w)</t>
  </si>
  <si>
    <t>Crude and Age/Sex Standardized Rates of Second Hand Smoke Exposure Inside the Home by Metis Region, CCHS 2.1 and 3.1 Combined, age 12+</t>
  </si>
  <si>
    <t>Crude and Age/Sex Standardized Rates of Second Hand Smoke Exposure Inside the Home by RHA, CCHS 2.1 and 3.1 Combined, age 12+</t>
  </si>
  <si>
    <t>(o,w)</t>
  </si>
  <si>
    <t>Second Hand Smoke</t>
  </si>
  <si>
    <t xml:space="preserve"> Exposure to Smoke Inside the Home </t>
  </si>
  <si>
    <t>N=277</t>
  </si>
  <si>
    <t>N=1,622</t>
  </si>
  <si>
    <t>Source: MCHP/MMf, 2010</t>
  </si>
  <si>
    <t>Appendix Table 2.75: Exposure to Smoke Inside the Home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</si>
</sst>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7"/>
      <name val="Univers 45 Light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Univers 45 Light"/>
      <family val="0"/>
    </font>
    <font>
      <b/>
      <sz val="20"/>
      <name val="Arial"/>
      <family val="2"/>
    </font>
    <font>
      <b/>
      <sz val="11"/>
      <name val="Univers 45 Light"/>
      <family val="2"/>
    </font>
    <font>
      <sz val="10"/>
      <name val="Univers 45 Light"/>
      <family val="2"/>
    </font>
    <font>
      <b/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6.4"/>
      <color indexed="8"/>
      <name val="Univers 45 Light"/>
      <family val="0"/>
    </font>
    <font>
      <b/>
      <sz val="11"/>
      <color indexed="8"/>
      <name val="Univers 45 Light"/>
      <family val="0"/>
    </font>
    <font>
      <sz val="7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44" applyFont="1" applyAlignment="1">
      <alignment/>
      <protection/>
    </xf>
    <xf numFmtId="0" fontId="8" fillId="0" borderId="0" xfId="0" applyFont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9" fillId="33" borderId="14" xfId="0" applyFont="1" applyFill="1" applyBorder="1" applyAlignment="1">
      <alignment/>
    </xf>
    <xf numFmtId="0" fontId="9" fillId="0" borderId="15" xfId="0" applyFont="1" applyBorder="1" applyAlignment="1">
      <alignment/>
    </xf>
    <xf numFmtId="0" fontId="5" fillId="0" borderId="0" xfId="0" applyFont="1" applyAlignment="1">
      <alignment/>
    </xf>
    <xf numFmtId="1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5" fillId="33" borderId="12" xfId="0" applyNumberFormat="1" applyFont="1" applyFill="1" applyBorder="1" applyAlignment="1">
      <alignment horizontal="center"/>
    </xf>
    <xf numFmtId="0" fontId="5" fillId="0" borderId="0" xfId="56">
      <alignment/>
      <protection/>
    </xf>
    <xf numFmtId="0" fontId="5" fillId="0" borderId="0" xfId="57">
      <alignment/>
      <protection/>
    </xf>
    <xf numFmtId="11" fontId="5" fillId="0" borderId="0" xfId="57" applyNumberFormat="1">
      <alignment/>
      <protection/>
    </xf>
    <xf numFmtId="0" fontId="5" fillId="0" borderId="0" xfId="56" applyFont="1">
      <alignment/>
      <protection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2" fontId="5" fillId="0" borderId="19" xfId="0" applyNumberFormat="1" applyFont="1" applyFill="1" applyBorder="1" applyAlignment="1" quotePrefix="1">
      <alignment horizontal="center"/>
    </xf>
    <xf numFmtId="2" fontId="5" fillId="0" borderId="20" xfId="0" applyNumberFormat="1" applyFont="1" applyFill="1" applyBorder="1" applyAlignment="1" quotePrefix="1">
      <alignment horizontal="center"/>
    </xf>
    <xf numFmtId="2" fontId="5" fillId="33" borderId="20" xfId="0" applyNumberFormat="1" applyFont="1" applyFill="1" applyBorder="1" applyAlignment="1" quotePrefix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5" fillId="0" borderId="23" xfId="0" applyNumberFormat="1" applyFont="1" applyFill="1" applyBorder="1" applyAlignment="1" quotePrefix="1">
      <alignment horizontal="center"/>
    </xf>
    <xf numFmtId="2" fontId="5" fillId="0" borderId="24" xfId="0" applyNumberFormat="1" applyFont="1" applyFill="1" applyBorder="1" applyAlignment="1" quotePrefix="1">
      <alignment horizontal="center"/>
    </xf>
    <xf numFmtId="2" fontId="5" fillId="33" borderId="24" xfId="0" applyNumberFormat="1" applyFont="1" applyFill="1" applyBorder="1" applyAlignment="1" quotePrefix="1">
      <alignment horizontal="center"/>
    </xf>
    <xf numFmtId="2" fontId="5" fillId="0" borderId="25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/>
    </xf>
    <xf numFmtId="2" fontId="5" fillId="0" borderId="21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m region orig data" xfId="56"/>
    <cellStyle name="Normal_m vs o orig dat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1075"/>
          <c:w val="0.97375"/>
          <c:h val="0.75325"/>
        </c:manualLayout>
      </c:layout>
      <c:barChart>
        <c:barDir val="bar"/>
        <c:grouping val="clustered"/>
        <c:varyColors val="0"/>
        <c:ser>
          <c:idx val="2"/>
          <c:order val="0"/>
          <c:tx>
            <c:v>MB Avg Metis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data'!$B$3:$B$18</c:f>
              <c:strCache>
                <c:ptCount val="16"/>
                <c:pt idx="0">
                  <c:v>South Eastman (w)</c:v>
                </c:pt>
                <c:pt idx="1">
                  <c:v>Central (w)</c:v>
                </c:pt>
                <c:pt idx="2">
                  <c:v>Assiniboine (s)</c:v>
                </c:pt>
                <c:pt idx="3">
                  <c:v>Brandon (s)</c:v>
                </c:pt>
                <c:pt idx="4">
                  <c:v>Winnipeg (w)</c:v>
                </c:pt>
                <c:pt idx="5">
                  <c:v>Interlake (w)</c:v>
                </c:pt>
                <c:pt idx="6">
                  <c:v>North Eastman (d,w)</c:v>
                </c:pt>
                <c:pt idx="7">
                  <c:v>Parkland (w)</c:v>
                </c:pt>
                <c:pt idx="8">
                  <c:v>Churchill (s)</c:v>
                </c:pt>
                <c:pt idx="9">
                  <c:v>Nor-Man (d)</c:v>
                </c:pt>
                <c:pt idx="10">
                  <c:v>Burntwood (o,w)</c:v>
                </c:pt>
                <c:pt idx="12">
                  <c:v>Rural South (d)</c:v>
                </c:pt>
                <c:pt idx="13">
                  <c:v>Mid (d)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data'!$E$3:$E$18</c:f>
              <c:numCache>
                <c:ptCount val="16"/>
                <c:pt idx="0">
                  <c:v>0.2723706875</c:v>
                </c:pt>
                <c:pt idx="1">
                  <c:v>0.2723706875</c:v>
                </c:pt>
                <c:pt idx="2">
                  <c:v>0.2723706875</c:v>
                </c:pt>
                <c:pt idx="3">
                  <c:v>0.2723706875</c:v>
                </c:pt>
                <c:pt idx="4">
                  <c:v>0.2723706875</c:v>
                </c:pt>
                <c:pt idx="5">
                  <c:v>0.2723706875</c:v>
                </c:pt>
                <c:pt idx="6">
                  <c:v>0.2723706875</c:v>
                </c:pt>
                <c:pt idx="7">
                  <c:v>0.2723706875</c:v>
                </c:pt>
                <c:pt idx="8">
                  <c:v>0.2723706875</c:v>
                </c:pt>
                <c:pt idx="9">
                  <c:v>0.2723706875</c:v>
                </c:pt>
                <c:pt idx="10">
                  <c:v>0.2723706875</c:v>
                </c:pt>
                <c:pt idx="12">
                  <c:v>0.2723706875</c:v>
                </c:pt>
                <c:pt idx="13">
                  <c:v>0.2723706875</c:v>
                </c:pt>
                <c:pt idx="14">
                  <c:v>0.2723706875</c:v>
                </c:pt>
                <c:pt idx="15">
                  <c:v>0.2723706875</c:v>
                </c:pt>
              </c:numCache>
            </c:numRef>
          </c:val>
        </c:ser>
        <c:ser>
          <c:idx val="0"/>
          <c:order val="1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data'!$B$3:$B$18</c:f>
              <c:strCache>
                <c:ptCount val="16"/>
                <c:pt idx="0">
                  <c:v>South Eastman (w)</c:v>
                </c:pt>
                <c:pt idx="1">
                  <c:v>Central (w)</c:v>
                </c:pt>
                <c:pt idx="2">
                  <c:v>Assiniboine (s)</c:v>
                </c:pt>
                <c:pt idx="3">
                  <c:v>Brandon (s)</c:v>
                </c:pt>
                <c:pt idx="4">
                  <c:v>Winnipeg (w)</c:v>
                </c:pt>
                <c:pt idx="5">
                  <c:v>Interlake (w)</c:v>
                </c:pt>
                <c:pt idx="6">
                  <c:v>North Eastman (d,w)</c:v>
                </c:pt>
                <c:pt idx="7">
                  <c:v>Parkland (w)</c:v>
                </c:pt>
                <c:pt idx="8">
                  <c:v>Churchill (s)</c:v>
                </c:pt>
                <c:pt idx="9">
                  <c:v>Nor-Man (d)</c:v>
                </c:pt>
                <c:pt idx="10">
                  <c:v>Burntwood (o,w)</c:v>
                </c:pt>
                <c:pt idx="12">
                  <c:v>Rural South (d)</c:v>
                </c:pt>
                <c:pt idx="13">
                  <c:v>Mid (d)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data'!$C$3:$C$18</c:f>
              <c:numCache>
                <c:ptCount val="16"/>
                <c:pt idx="0">
                  <c:v>0.2127329952</c:v>
                </c:pt>
                <c:pt idx="1">
                  <c:v>0.2816890965</c:v>
                </c:pt>
                <c:pt idx="2">
                  <c:v>0</c:v>
                </c:pt>
                <c:pt idx="3">
                  <c:v>0</c:v>
                </c:pt>
                <c:pt idx="4">
                  <c:v>0.2433671814</c:v>
                </c:pt>
                <c:pt idx="5">
                  <c:v>0.2589376196</c:v>
                </c:pt>
                <c:pt idx="6">
                  <c:v>0.381315489</c:v>
                </c:pt>
                <c:pt idx="7">
                  <c:v>0.29793473</c:v>
                </c:pt>
                <c:pt idx="8">
                  <c:v>0</c:v>
                </c:pt>
                <c:pt idx="9">
                  <c:v>0.3544582844</c:v>
                </c:pt>
                <c:pt idx="10">
                  <c:v>0.4283027515</c:v>
                </c:pt>
                <c:pt idx="12">
                  <c:v>0.246102268</c:v>
                </c:pt>
                <c:pt idx="13">
                  <c:v>0.2957580882</c:v>
                </c:pt>
                <c:pt idx="14">
                  <c:v>0.3872672732</c:v>
                </c:pt>
                <c:pt idx="15">
                  <c:v>0.2723706875</c:v>
                </c:pt>
              </c:numCache>
            </c:numRef>
          </c:val>
        </c:ser>
        <c:ser>
          <c:idx val="1"/>
          <c:order val="2"/>
          <c:tx>
            <c:v>All Other Manitobans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data'!$B$3:$B$18</c:f>
              <c:strCache>
                <c:ptCount val="16"/>
                <c:pt idx="0">
                  <c:v>South Eastman (w)</c:v>
                </c:pt>
                <c:pt idx="1">
                  <c:v>Central (w)</c:v>
                </c:pt>
                <c:pt idx="2">
                  <c:v>Assiniboine (s)</c:v>
                </c:pt>
                <c:pt idx="3">
                  <c:v>Brandon (s)</c:v>
                </c:pt>
                <c:pt idx="4">
                  <c:v>Winnipeg (w)</c:v>
                </c:pt>
                <c:pt idx="5">
                  <c:v>Interlake (w)</c:v>
                </c:pt>
                <c:pt idx="6">
                  <c:v>North Eastman (d,w)</c:v>
                </c:pt>
                <c:pt idx="7">
                  <c:v>Parkland (w)</c:v>
                </c:pt>
                <c:pt idx="8">
                  <c:v>Churchill (s)</c:v>
                </c:pt>
                <c:pt idx="9">
                  <c:v>Nor-Man (d)</c:v>
                </c:pt>
                <c:pt idx="10">
                  <c:v>Burntwood (o,w)</c:v>
                </c:pt>
                <c:pt idx="12">
                  <c:v>Rural South (d)</c:v>
                </c:pt>
                <c:pt idx="13">
                  <c:v>Mid (d)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data'!$D$3:$D$18</c:f>
              <c:numCache>
                <c:ptCount val="16"/>
                <c:pt idx="0">
                  <c:v>0.135786741</c:v>
                </c:pt>
                <c:pt idx="1">
                  <c:v>0.1495120851</c:v>
                </c:pt>
                <c:pt idx="2">
                  <c:v>0.1529542518</c:v>
                </c:pt>
                <c:pt idx="3">
                  <c:v>0.158165289</c:v>
                </c:pt>
                <c:pt idx="4">
                  <c:v>0.1715970765</c:v>
                </c:pt>
                <c:pt idx="5">
                  <c:v>0.1617651667</c:v>
                </c:pt>
                <c:pt idx="6">
                  <c:v>0.1604707242</c:v>
                </c:pt>
                <c:pt idx="7">
                  <c:v>0.1603201759</c:v>
                </c:pt>
                <c:pt idx="8">
                  <c:v>0</c:v>
                </c:pt>
                <c:pt idx="9">
                  <c:v>0.211640837</c:v>
                </c:pt>
                <c:pt idx="10">
                  <c:v>0.3199369587</c:v>
                </c:pt>
                <c:pt idx="12">
                  <c:v>0.14739454</c:v>
                </c:pt>
                <c:pt idx="13">
                  <c:v>0.1603401629</c:v>
                </c:pt>
                <c:pt idx="14">
                  <c:v>0.2646858747</c:v>
                </c:pt>
                <c:pt idx="15">
                  <c:v>0.1671795642</c:v>
                </c:pt>
              </c:numCache>
            </c:numRef>
          </c:val>
        </c:ser>
        <c:ser>
          <c:idx val="3"/>
          <c:order val="3"/>
          <c:tx>
            <c:v>MB Avg All Other Manitobans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val>
            <c:numRef>
              <c:f>'m vs o graph data'!$F$3:$F$18</c:f>
              <c:numCache>
                <c:ptCount val="16"/>
                <c:pt idx="0">
                  <c:v>0.1671795642</c:v>
                </c:pt>
                <c:pt idx="1">
                  <c:v>0.1671795642</c:v>
                </c:pt>
                <c:pt idx="2">
                  <c:v>0.1671795642</c:v>
                </c:pt>
                <c:pt idx="3">
                  <c:v>0.1671795642</c:v>
                </c:pt>
                <c:pt idx="4">
                  <c:v>0.1671795642</c:v>
                </c:pt>
                <c:pt idx="5">
                  <c:v>0.1671795642</c:v>
                </c:pt>
                <c:pt idx="6">
                  <c:v>0.1671795642</c:v>
                </c:pt>
                <c:pt idx="7">
                  <c:v>0.1671795642</c:v>
                </c:pt>
                <c:pt idx="8">
                  <c:v>0.1671795642</c:v>
                </c:pt>
                <c:pt idx="9">
                  <c:v>0.1671795642</c:v>
                </c:pt>
                <c:pt idx="10">
                  <c:v>0.1671795642</c:v>
                </c:pt>
                <c:pt idx="12">
                  <c:v>0.1671795642</c:v>
                </c:pt>
                <c:pt idx="13">
                  <c:v>0.1671795642</c:v>
                </c:pt>
                <c:pt idx="14">
                  <c:v>0.1671795642</c:v>
                </c:pt>
                <c:pt idx="15">
                  <c:v>0.1671795642</c:v>
                </c:pt>
              </c:numCache>
            </c:numRef>
          </c:val>
        </c:ser>
        <c:gapWidth val="0"/>
        <c:axId val="1240243"/>
        <c:axId val="11162188"/>
      </c:barChart>
      <c:catAx>
        <c:axId val="12402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1162188"/>
        <c:crosses val="autoZero"/>
        <c:auto val="1"/>
        <c:lblOffset val="100"/>
        <c:tickLblSkip val="1"/>
        <c:noMultiLvlLbl val="0"/>
      </c:catAx>
      <c:valAx>
        <c:axId val="11162188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40243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075"/>
          <c:y val="0.1455"/>
          <c:w val="0.313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0825"/>
          <c:w val="0.9765"/>
          <c:h val="0.7075"/>
        </c:manualLayout>
      </c:layout>
      <c:barChart>
        <c:barDir val="bar"/>
        <c:grouping val="clustered"/>
        <c:varyColors val="0"/>
        <c:ser>
          <c:idx val="0"/>
          <c:order val="0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data'!$B$3:$B$11</c:f>
              <c:strCache>
                <c:ptCount val="9"/>
                <c:pt idx="0">
                  <c:v>Southeast Region</c:v>
                </c:pt>
                <c:pt idx="1">
                  <c:v>Interlake Region (w)</c:v>
                </c:pt>
                <c:pt idx="2">
                  <c:v>Northwest Region (w)</c:v>
                </c:pt>
                <c:pt idx="3">
                  <c:v>Winnipeg Region (w)</c:v>
                </c:pt>
                <c:pt idx="4">
                  <c:v>Southwest Region (w)</c:v>
                </c:pt>
                <c:pt idx="5">
                  <c:v>The Pas Region</c:v>
                </c:pt>
                <c:pt idx="6">
                  <c:v>Thompson Region (w)</c:v>
                </c:pt>
                <c:pt idx="8">
                  <c:v>Manitoba</c:v>
                </c:pt>
              </c:strCache>
            </c:strRef>
          </c:cat>
          <c:val>
            <c:numRef>
              <c:f>'m region graph data'!$C$3:$C$11</c:f>
              <c:numCache>
                <c:ptCount val="9"/>
                <c:pt idx="0">
                  <c:v>0.2578302584</c:v>
                </c:pt>
                <c:pt idx="1">
                  <c:v>0.2710852327</c:v>
                </c:pt>
                <c:pt idx="2">
                  <c:v>0.3205666785</c:v>
                </c:pt>
                <c:pt idx="3">
                  <c:v>0.2433671814</c:v>
                </c:pt>
                <c:pt idx="4">
                  <c:v>0.2515739054</c:v>
                </c:pt>
                <c:pt idx="5">
                  <c:v>0.3391899496</c:v>
                </c:pt>
                <c:pt idx="6">
                  <c:v>0.4375546479</c:v>
                </c:pt>
                <c:pt idx="8">
                  <c:v>0.2723706875</c:v>
                </c:pt>
              </c:numCache>
            </c:numRef>
          </c:val>
        </c:ser>
        <c:ser>
          <c:idx val="1"/>
          <c:order val="1"/>
          <c:tx>
            <c:v>MB Avg Metis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data'!$B$3:$B$11</c:f>
              <c:strCache>
                <c:ptCount val="9"/>
                <c:pt idx="0">
                  <c:v>Southeast Region</c:v>
                </c:pt>
                <c:pt idx="1">
                  <c:v>Interlake Region (w)</c:v>
                </c:pt>
                <c:pt idx="2">
                  <c:v>Northwest Region (w)</c:v>
                </c:pt>
                <c:pt idx="3">
                  <c:v>Winnipeg Region (w)</c:v>
                </c:pt>
                <c:pt idx="4">
                  <c:v>Southwest Region (w)</c:v>
                </c:pt>
                <c:pt idx="5">
                  <c:v>The Pas Region</c:v>
                </c:pt>
                <c:pt idx="6">
                  <c:v>Thompson Region (w)</c:v>
                </c:pt>
                <c:pt idx="8">
                  <c:v>Manitoba</c:v>
                </c:pt>
              </c:strCache>
            </c:strRef>
          </c:cat>
          <c:val>
            <c:numRef>
              <c:f>'m region graph data'!$D$3:$D$11</c:f>
              <c:numCache>
                <c:ptCount val="9"/>
                <c:pt idx="0">
                  <c:v>0.2723706875</c:v>
                </c:pt>
                <c:pt idx="1">
                  <c:v>0.2723706875</c:v>
                </c:pt>
                <c:pt idx="2">
                  <c:v>0.2723706875</c:v>
                </c:pt>
                <c:pt idx="3">
                  <c:v>0.2723706875</c:v>
                </c:pt>
                <c:pt idx="4">
                  <c:v>0.2723706875</c:v>
                </c:pt>
                <c:pt idx="5">
                  <c:v>0.2723706875</c:v>
                </c:pt>
                <c:pt idx="6">
                  <c:v>0.2723706875</c:v>
                </c:pt>
                <c:pt idx="8">
                  <c:v>0.2723706875</c:v>
                </c:pt>
              </c:numCache>
            </c:numRef>
          </c:val>
        </c:ser>
        <c:axId val="33350829"/>
        <c:axId val="31722006"/>
      </c:barChart>
      <c:catAx>
        <c:axId val="333508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722006"/>
        <c:crosses val="autoZero"/>
        <c:auto val="1"/>
        <c:lblOffset val="100"/>
        <c:tickLblSkip val="1"/>
        <c:noMultiLvlLbl val="0"/>
      </c:catAx>
      <c:valAx>
        <c:axId val="31722006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3508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5925"/>
          <c:y val="0.1305"/>
          <c:w val="0.201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136"/>
          <c:w val="0.9765"/>
          <c:h val="0.7572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data'!$B$7,'m vs o graph data'!$B$15:$B$18)</c:f>
              <c:strCache>
                <c:ptCount val="5"/>
                <c:pt idx="0">
                  <c:v>Winnipeg (w)</c:v>
                </c:pt>
                <c:pt idx="1">
                  <c:v>Rural South (d)</c:v>
                </c:pt>
                <c:pt idx="2">
                  <c:v>Mid (d)</c:v>
                </c:pt>
                <c:pt idx="3">
                  <c:v>North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data'!$E$7,'m vs o graph data'!$E$15:$E$18)</c:f>
              <c:numCache>
                <c:ptCount val="5"/>
                <c:pt idx="0">
                  <c:v>0.2723706875</c:v>
                </c:pt>
                <c:pt idx="1">
                  <c:v>0.2723706875</c:v>
                </c:pt>
                <c:pt idx="2">
                  <c:v>0.2723706875</c:v>
                </c:pt>
                <c:pt idx="3">
                  <c:v>0.2723706875</c:v>
                </c:pt>
                <c:pt idx="4">
                  <c:v>0.2723706875</c:v>
                </c:pt>
              </c:numCache>
            </c:numRef>
          </c:val>
        </c:ser>
        <c:ser>
          <c:idx val="1"/>
          <c:order val="1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data'!$B$7,'m vs o graph data'!$B$15:$B$18)</c:f>
              <c:strCache>
                <c:ptCount val="5"/>
                <c:pt idx="0">
                  <c:v>Winnipeg (w)</c:v>
                </c:pt>
                <c:pt idx="1">
                  <c:v>Rural South (d)</c:v>
                </c:pt>
                <c:pt idx="2">
                  <c:v>Mid (d)</c:v>
                </c:pt>
                <c:pt idx="3">
                  <c:v>North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data'!$C$7,'m vs o graph data'!$C$15:$C$18)</c:f>
              <c:numCache>
                <c:ptCount val="5"/>
                <c:pt idx="0">
                  <c:v>0.2433671814</c:v>
                </c:pt>
                <c:pt idx="1">
                  <c:v>0.246102268</c:v>
                </c:pt>
                <c:pt idx="2">
                  <c:v>0.2957580882</c:v>
                </c:pt>
                <c:pt idx="3">
                  <c:v>0.3872672732</c:v>
                </c:pt>
                <c:pt idx="4">
                  <c:v>0.2723706875</c:v>
                </c:pt>
              </c:numCache>
            </c:numRef>
          </c:val>
        </c:ser>
        <c:ser>
          <c:idx val="2"/>
          <c:order val="2"/>
          <c:tx>
            <c:v>All Other Manitobans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data'!$B$7,'m vs o graph data'!$B$15:$B$18)</c:f>
              <c:strCache>
                <c:ptCount val="5"/>
                <c:pt idx="0">
                  <c:v>Winnipeg (w)</c:v>
                </c:pt>
                <c:pt idx="1">
                  <c:v>Rural South (d)</c:v>
                </c:pt>
                <c:pt idx="2">
                  <c:v>Mid (d)</c:v>
                </c:pt>
                <c:pt idx="3">
                  <c:v>North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data'!$D$7,'m vs o graph data'!$D$15:$D$18)</c:f>
              <c:numCache>
                <c:ptCount val="5"/>
                <c:pt idx="0">
                  <c:v>0.1715970765</c:v>
                </c:pt>
                <c:pt idx="1">
                  <c:v>0.14739454</c:v>
                </c:pt>
                <c:pt idx="2">
                  <c:v>0.1603401629</c:v>
                </c:pt>
                <c:pt idx="3">
                  <c:v>0.2646858747</c:v>
                </c:pt>
                <c:pt idx="4">
                  <c:v>0.1671795642</c:v>
                </c:pt>
              </c:numCache>
            </c:numRef>
          </c:val>
        </c:ser>
        <c:ser>
          <c:idx val="3"/>
          <c:order val="3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data'!$B$7,'m vs o graph data'!$B$15:$B$18)</c:f>
              <c:strCache>
                <c:ptCount val="5"/>
                <c:pt idx="0">
                  <c:v>Winnipeg (w)</c:v>
                </c:pt>
                <c:pt idx="1">
                  <c:v>Rural South (d)</c:v>
                </c:pt>
                <c:pt idx="2">
                  <c:v>Mid (d)</c:v>
                </c:pt>
                <c:pt idx="3">
                  <c:v>North (m,o,d)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data'!$F$7,'m vs o graph data'!$F$15:$F$18)</c:f>
              <c:numCache>
                <c:ptCount val="5"/>
                <c:pt idx="0">
                  <c:v>0.1671795642</c:v>
                </c:pt>
                <c:pt idx="1">
                  <c:v>0.1671795642</c:v>
                </c:pt>
                <c:pt idx="2">
                  <c:v>0.1671795642</c:v>
                </c:pt>
                <c:pt idx="3">
                  <c:v>0.1671795642</c:v>
                </c:pt>
                <c:pt idx="4">
                  <c:v>0.1671795642</c:v>
                </c:pt>
              </c:numCache>
            </c:numRef>
          </c:val>
        </c:ser>
        <c:axId val="17062599"/>
        <c:axId val="19345664"/>
      </c:barChart>
      <c:catAx>
        <c:axId val="170625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345664"/>
        <c:crosses val="autoZero"/>
        <c:auto val="1"/>
        <c:lblOffset val="100"/>
        <c:tickLblSkip val="1"/>
        <c:noMultiLvlLbl val="0"/>
      </c:catAx>
      <c:valAx>
        <c:axId val="19345664"/>
        <c:scaling>
          <c:orientation val="minMax"/>
          <c:max val="1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170625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22"/>
          <c:y val="0.165"/>
          <c:w val="0.323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0.11525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57150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15.10.1: Exposure to Smoke Inside the Home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aged 12+, 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from combined CCHS cycles 2.1 (2003) and 3.1 (2005)</a:t>
          </a:r>
        </a:p>
      </cdr:txBody>
    </cdr:sp>
  </cdr:relSizeAnchor>
  <cdr:relSizeAnchor xmlns:cdr="http://schemas.openxmlformats.org/drawingml/2006/chartDrawing">
    <cdr:from>
      <cdr:x>0.06925</cdr:x>
      <cdr:y>0.8545</cdr:y>
    </cdr:from>
    <cdr:to>
      <cdr:x>0.99975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" y="3876675"/>
          <a:ext cx="53149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or highly variable rates</a:t>
          </a:r>
        </a:p>
      </cdr:txBody>
    </cdr:sp>
  </cdr:relSizeAnchor>
  <cdr:relSizeAnchor xmlns:cdr="http://schemas.openxmlformats.org/drawingml/2006/chartDrawing">
    <cdr:from>
      <cdr:x>0.74775</cdr:x>
      <cdr:y>0.95725</cdr:y>
    </cdr:from>
    <cdr:to>
      <cdr:x>0.9795</cdr:x>
      <cdr:y>0.98925</cdr:y>
    </cdr:to>
    <cdr:sp>
      <cdr:nvSpPr>
        <cdr:cNvPr id="3" name="mchp"/>
        <cdr:cNvSpPr txBox="1">
          <a:spLocks noChangeArrowheads="1"/>
        </cdr:cNvSpPr>
      </cdr:nvSpPr>
      <cdr:spPr>
        <a:xfrm>
          <a:off x="4267200" y="4343400"/>
          <a:ext cx="13239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</cdr:y>
    </cdr:from>
    <cdr:to>
      <cdr:x>0.99725</cdr:x>
      <cdr:y>0.1495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0"/>
          <a:ext cx="565785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15.10.2: Exposure to Smoke Inside the Home by Metis Region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of Metis aged 12+, 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from combined CCHS cycles 2.1 (2003) and 3.1 (2005)</a:t>
          </a:r>
        </a:p>
      </cdr:txBody>
    </cdr:sp>
  </cdr:relSizeAnchor>
  <cdr:relSizeAnchor xmlns:cdr="http://schemas.openxmlformats.org/drawingml/2006/chartDrawing">
    <cdr:from>
      <cdr:x>0.1025</cdr:x>
      <cdr:y>0.83725</cdr:y>
    </cdr:from>
    <cdr:to>
      <cdr:x>0.99625</cdr:x>
      <cdr:y>0.9735</cdr:y>
    </cdr:to>
    <cdr:sp>
      <cdr:nvSpPr>
        <cdr:cNvPr id="2" name="Text Box 2"/>
        <cdr:cNvSpPr txBox="1">
          <a:spLocks noChangeArrowheads="1"/>
        </cdr:cNvSpPr>
      </cdr:nvSpPr>
      <cdr:spPr>
        <a:xfrm>
          <a:off x="581025" y="3800475"/>
          <a:ext cx="51054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or highly variable rates</a:t>
          </a:r>
        </a:p>
      </cdr:txBody>
    </cdr:sp>
  </cdr:relSizeAnchor>
  <cdr:relSizeAnchor xmlns:cdr="http://schemas.openxmlformats.org/drawingml/2006/chartDrawing">
    <cdr:from>
      <cdr:x>0.7325</cdr:x>
      <cdr:y>0.893</cdr:y>
    </cdr:from>
    <cdr:to>
      <cdr:x>0.9645</cdr:x>
      <cdr:y>0.925</cdr:y>
    </cdr:to>
    <cdr:sp>
      <cdr:nvSpPr>
        <cdr:cNvPr id="3" name="mchp"/>
        <cdr:cNvSpPr txBox="1">
          <a:spLocks noChangeArrowheads="1"/>
        </cdr:cNvSpPr>
      </cdr:nvSpPr>
      <cdr:spPr>
        <a:xfrm>
          <a:off x="4181475" y="4048125"/>
          <a:ext cx="13239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0.0125</cdr:y>
    </cdr:from>
    <cdr:to>
      <cdr:x>1</cdr:x>
      <cdr:y>0.13975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47625"/>
          <a:ext cx="57150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XXX: Exposure to Smoke Inside the Home by Aggregate RHA Area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aged 12+, 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from combined CCHS cycles 2.1 (2003) and 3.1 (2005)</a:t>
          </a:r>
        </a:p>
      </cdr:txBody>
    </cdr:sp>
  </cdr:relSizeAnchor>
  <cdr:relSizeAnchor xmlns:cdr="http://schemas.openxmlformats.org/drawingml/2006/chartDrawing">
    <cdr:from>
      <cdr:x>0</cdr:x>
      <cdr:y>0.88875</cdr:y>
    </cdr:from>
    <cdr:to>
      <cdr:x>0.93025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0" y="4029075"/>
          <a:ext cx="53149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</a:t>
          </a:r>
        </a:p>
      </cdr:txBody>
    </cdr:sp>
  </cdr:relSizeAnchor>
  <cdr:relSizeAnchor xmlns:cdr="http://schemas.openxmlformats.org/drawingml/2006/chartDrawing">
    <cdr:from>
      <cdr:x>0.748</cdr:x>
      <cdr:y>0.968</cdr:y>
    </cdr:from>
    <cdr:to>
      <cdr:x>0.97925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267200" y="4391025"/>
          <a:ext cx="13239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is\chapters\Ch%2006%20Preventative%20and%20Other%20Services\metis_ch6_adult_flu__July30_08eche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vs o rha graph "/>
      <sheetName val="m vs o wpg graph "/>
      <sheetName val="m region graph"/>
      <sheetName val="crd rate tbls"/>
      <sheetName val="m vs o graph data"/>
      <sheetName val="m region graph data"/>
      <sheetName val="m vs o orig data"/>
      <sheetName val="m region orig data"/>
      <sheetName val="agg graph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12.421875" style="3" customWidth="1"/>
    <col min="2" max="3" width="17.140625" style="3" customWidth="1"/>
    <col min="4" max="4" width="1.8515625" style="3" customWidth="1"/>
    <col min="5" max="5" width="14.57421875" style="3" customWidth="1"/>
    <col min="6" max="6" width="17.140625" style="3" customWidth="1"/>
    <col min="7" max="16384" width="9.140625" style="3" customWidth="1"/>
  </cols>
  <sheetData>
    <row r="1" spans="1:3" ht="15.75" thickBot="1">
      <c r="A1" s="2" t="s">
        <v>146</v>
      </c>
      <c r="B1" s="2"/>
      <c r="C1" s="2"/>
    </row>
    <row r="2" spans="1:6" ht="13.5" customHeight="1" thickBot="1">
      <c r="A2" s="36" t="s">
        <v>124</v>
      </c>
      <c r="B2" s="40" t="s">
        <v>141</v>
      </c>
      <c r="C2" s="41"/>
      <c r="E2" s="36" t="s">
        <v>125</v>
      </c>
      <c r="F2" s="21" t="s">
        <v>141</v>
      </c>
    </row>
    <row r="3" spans="1:6" ht="12.75">
      <c r="A3" s="37"/>
      <c r="B3" s="4" t="s">
        <v>126</v>
      </c>
      <c r="C3" s="5" t="s">
        <v>126</v>
      </c>
      <c r="E3" s="37"/>
      <c r="F3" s="5" t="s">
        <v>126</v>
      </c>
    </row>
    <row r="4" spans="1:6" ht="12.75">
      <c r="A4" s="37"/>
      <c r="B4" s="4" t="s">
        <v>127</v>
      </c>
      <c r="C4" s="6" t="s">
        <v>127</v>
      </c>
      <c r="E4" s="37"/>
      <c r="F4" s="6" t="s">
        <v>127</v>
      </c>
    </row>
    <row r="5" spans="1:6" ht="12.75">
      <c r="A5" s="37"/>
      <c r="B5" s="7" t="s">
        <v>128</v>
      </c>
      <c r="C5" s="22" t="s">
        <v>128</v>
      </c>
      <c r="E5" s="37"/>
      <c r="F5" s="22" t="s">
        <v>128</v>
      </c>
    </row>
    <row r="6" spans="1:6" ht="13.5" thickBot="1">
      <c r="A6" s="39"/>
      <c r="B6" s="20" t="s">
        <v>129</v>
      </c>
      <c r="C6" s="27" t="s">
        <v>130</v>
      </c>
      <c r="E6" s="38"/>
      <c r="F6" s="28" t="s">
        <v>129</v>
      </c>
    </row>
    <row r="7" spans="1:6" ht="12.75">
      <c r="A7" s="23" t="s">
        <v>47</v>
      </c>
      <c r="B7" s="24">
        <f>'m vs o orig data'!K4*100</f>
        <v>22.04179346</v>
      </c>
      <c r="C7" s="8">
        <f>'m vs o orig data'!AD4*100</f>
        <v>13.78464727</v>
      </c>
      <c r="E7" s="9" t="s">
        <v>131</v>
      </c>
      <c r="F7" s="29">
        <f>'m region orig data'!L4*100</f>
        <v>26.55239394</v>
      </c>
    </row>
    <row r="8" spans="1:6" ht="12.75">
      <c r="A8" s="9" t="s">
        <v>49</v>
      </c>
      <c r="B8" s="25">
        <f>'m vs o orig data'!K5*100</f>
        <v>28.19597203</v>
      </c>
      <c r="C8" s="8">
        <f>'m vs o orig data'!AD5*100</f>
        <v>14.943029099999999</v>
      </c>
      <c r="E8" s="9" t="s">
        <v>55</v>
      </c>
      <c r="F8" s="30">
        <f>'m region orig data'!L5*100</f>
        <v>29.60066377</v>
      </c>
    </row>
    <row r="9" spans="1:6" ht="12.75">
      <c r="A9" s="9" t="s">
        <v>50</v>
      </c>
      <c r="B9" s="25"/>
      <c r="C9" s="8">
        <f>'m vs o orig data'!AD6*100</f>
        <v>14.720416859999998</v>
      </c>
      <c r="E9" s="9" t="s">
        <v>132</v>
      </c>
      <c r="F9" s="30">
        <f>'m region orig data'!L6*100</f>
        <v>35.542664</v>
      </c>
    </row>
    <row r="10" spans="1:6" ht="12.75">
      <c r="A10" s="9" t="s">
        <v>51</v>
      </c>
      <c r="B10" s="25"/>
      <c r="C10" s="8">
        <f>'m vs o orig data'!AD7*100</f>
        <v>15.831587019999999</v>
      </c>
      <c r="E10" s="9" t="s">
        <v>53</v>
      </c>
      <c r="F10" s="30">
        <f>'m region orig data'!L7*100</f>
        <v>26.44149152</v>
      </c>
    </row>
    <row r="11" spans="1:6" ht="12.75">
      <c r="A11" s="9" t="s">
        <v>53</v>
      </c>
      <c r="B11" s="25">
        <f>'m vs o orig data'!K8*100</f>
        <v>26.44149152</v>
      </c>
      <c r="C11" s="8">
        <f>'m vs o orig data'!AD8*100</f>
        <v>17.25225503</v>
      </c>
      <c r="E11" s="9" t="s">
        <v>133</v>
      </c>
      <c r="F11" s="30">
        <f>'m region orig data'!L8*100</f>
        <v>27.45490244</v>
      </c>
    </row>
    <row r="12" spans="1:6" ht="12.75">
      <c r="A12" s="9" t="s">
        <v>55</v>
      </c>
      <c r="B12" s="25">
        <f>'m vs o orig data'!K9*100</f>
        <v>28.11259444</v>
      </c>
      <c r="C12" s="8">
        <f>'m vs o orig data'!AD9*100</f>
        <v>15.77192759</v>
      </c>
      <c r="E12" s="9" t="s">
        <v>134</v>
      </c>
      <c r="F12" s="30">
        <f>'m region orig data'!L9*100</f>
        <v>35.3877188</v>
      </c>
    </row>
    <row r="13" spans="1:6" ht="12.75">
      <c r="A13" s="9" t="s">
        <v>56</v>
      </c>
      <c r="B13" s="25">
        <f>'m vs o orig data'!K10*100</f>
        <v>40.41905752</v>
      </c>
      <c r="C13" s="8">
        <f>'m vs o orig data'!AD10*100</f>
        <v>15.594233090000001</v>
      </c>
      <c r="E13" s="9" t="s">
        <v>135</v>
      </c>
      <c r="F13" s="30">
        <f>'m region orig data'!L10*100</f>
        <v>48.28039076</v>
      </c>
    </row>
    <row r="14" spans="1:6" ht="12.75">
      <c r="A14" s="9" t="s">
        <v>57</v>
      </c>
      <c r="B14" s="25">
        <f>'m vs o orig data'!K11*100</f>
        <v>35.38373031</v>
      </c>
      <c r="C14" s="8">
        <f>'m vs o orig data'!AD11*100</f>
        <v>14.750271940000001</v>
      </c>
      <c r="E14" s="10"/>
      <c r="F14" s="31"/>
    </row>
    <row r="15" spans="1:6" ht="13.5" thickBot="1">
      <c r="A15" s="9" t="s">
        <v>58</v>
      </c>
      <c r="B15" s="25"/>
      <c r="C15" s="8"/>
      <c r="E15" s="11" t="s">
        <v>64</v>
      </c>
      <c r="F15" s="32">
        <f>'m region orig data'!L11*100</f>
        <v>28.628500080000002</v>
      </c>
    </row>
    <row r="16" spans="1:6" ht="12.75">
      <c r="A16" s="9" t="s">
        <v>59</v>
      </c>
      <c r="B16" s="25">
        <f>'m vs o orig data'!K13*100</f>
        <v>36.65421865</v>
      </c>
      <c r="C16" s="8">
        <f>'m vs o orig data'!AD13*100</f>
        <v>21.40278906</v>
      </c>
      <c r="E16" s="12" t="s">
        <v>136</v>
      </c>
      <c r="F16" s="13"/>
    </row>
    <row r="17" spans="1:6" ht="12.75">
      <c r="A17" s="9" t="s">
        <v>60</v>
      </c>
      <c r="B17" s="25">
        <f>'m vs o orig data'!K14*100</f>
        <v>47.1573142</v>
      </c>
      <c r="C17" s="8">
        <f>'m vs o orig data'!AD14*100</f>
        <v>33.42387434</v>
      </c>
      <c r="E17" s="14" t="s">
        <v>145</v>
      </c>
      <c r="F17" s="14"/>
    </row>
    <row r="18" spans="1:3" ht="12.75">
      <c r="A18" s="10"/>
      <c r="B18" s="26"/>
      <c r="C18" s="15"/>
    </row>
    <row r="19" spans="1:3" ht="12.75">
      <c r="A19" s="9" t="s">
        <v>117</v>
      </c>
      <c r="B19" s="25">
        <f>'m vs o orig data'!K15*100</f>
        <v>25.231509130000003</v>
      </c>
      <c r="C19" s="8">
        <f>'m vs o orig data'!AD15*100</f>
        <v>14.58327133</v>
      </c>
    </row>
    <row r="20" spans="1:3" ht="12.75">
      <c r="A20" s="9" t="s">
        <v>62</v>
      </c>
      <c r="B20" s="25">
        <f>'m vs o orig data'!K16*100</f>
        <v>32.2151014</v>
      </c>
      <c r="C20" s="8">
        <f>'m vs o orig data'!AD16*100</f>
        <v>15.48149822</v>
      </c>
    </row>
    <row r="21" spans="1:3" ht="12.75">
      <c r="A21" s="9" t="s">
        <v>63</v>
      </c>
      <c r="B21" s="25">
        <f>'m vs o orig data'!K17*100</f>
        <v>41.5719792</v>
      </c>
      <c r="C21" s="8">
        <f>'m vs o orig data'!AD17*100</f>
        <v>27.398657999999998</v>
      </c>
    </row>
    <row r="22" spans="1:3" ht="12.75">
      <c r="A22" s="10"/>
      <c r="B22" s="26"/>
      <c r="C22" s="15"/>
    </row>
    <row r="23" spans="1:3" ht="13.5" thickBot="1">
      <c r="A23" s="11" t="s">
        <v>64</v>
      </c>
      <c r="B23" s="25">
        <f>'m vs o orig data'!K18*100</f>
        <v>28.628500080000002</v>
      </c>
      <c r="C23" s="8">
        <f>'m vs o orig data'!AD18*100</f>
        <v>16.70874889</v>
      </c>
    </row>
    <row r="24" spans="1:3" ht="13.5" thickBot="1">
      <c r="A24" s="33"/>
      <c r="B24" s="35" t="s">
        <v>143</v>
      </c>
      <c r="C24" s="34" t="s">
        <v>144</v>
      </c>
    </row>
    <row r="25" spans="1:2" ht="12.75">
      <c r="A25" s="12" t="s">
        <v>136</v>
      </c>
      <c r="B25" s="13"/>
    </row>
    <row r="26" spans="1:3" ht="12.75">
      <c r="A26" s="14" t="s">
        <v>145</v>
      </c>
      <c r="B26" s="14"/>
      <c r="C26" s="14"/>
    </row>
  </sheetData>
  <sheetProtection/>
  <mergeCells count="3">
    <mergeCell ref="E2:E6"/>
    <mergeCell ref="A2:A6"/>
    <mergeCell ref="B2:C2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21.7109375" style="0" customWidth="1"/>
    <col min="2" max="2" width="24.7109375" style="0" customWidth="1"/>
    <col min="3" max="4" width="12.00390625" style="0" bestFit="1" customWidth="1"/>
    <col min="6" max="6" width="16.28125" style="0" bestFit="1" customWidth="1"/>
  </cols>
  <sheetData>
    <row r="1" ht="12.75">
      <c r="A1" s="1" t="s">
        <v>142</v>
      </c>
    </row>
    <row r="2" spans="1:14" ht="12.75">
      <c r="A2" t="str">
        <f>'m vs o orig data'!A3</f>
        <v>area</v>
      </c>
      <c r="B2" t="s">
        <v>93</v>
      </c>
      <c r="C2" t="str">
        <f>'m vs o orig data'!B3</f>
        <v>M_adj_rate</v>
      </c>
      <c r="D2" t="str">
        <f>'m vs o orig data'!U3</f>
        <v>O_adj_rate</v>
      </c>
      <c r="E2" t="s">
        <v>0</v>
      </c>
      <c r="F2" t="s">
        <v>1</v>
      </c>
      <c r="G2" t="str">
        <f>'m vs o orig data'!AR3</f>
        <v>notation</v>
      </c>
      <c r="H2" t="str">
        <f>'m vs o orig data'!I3</f>
        <v>M_sign_adj</v>
      </c>
      <c r="I2" t="str">
        <f>'m vs o orig data'!AB3</f>
        <v>O_sign_adj</v>
      </c>
      <c r="J2" t="str">
        <f>'m vs o orig data'!AO3</f>
        <v>MvsOsign_adj</v>
      </c>
      <c r="K2" t="str">
        <f>'m vs o orig data'!J3</f>
        <v>M_CV_warning_ad</v>
      </c>
      <c r="L2" t="str">
        <f>'m vs o orig data'!AC3</f>
        <v>O_CV_warning_ad</v>
      </c>
      <c r="M2" t="str">
        <f>'m vs o orig data'!T3</f>
        <v>M_suppress</v>
      </c>
      <c r="N2" t="str">
        <f>'m vs o orig data'!AM3</f>
        <v>O_suppress</v>
      </c>
    </row>
    <row r="3" spans="1:14" ht="12.75">
      <c r="A3" t="s">
        <v>47</v>
      </c>
      <c r="B3" t="str">
        <f ca="1">CONCATENATE(A3)&amp;(IF((CELL("contents",G3)&lt;&gt;"")*OR((CELL("contents",G3))&lt;&gt;" ")," "&amp;CELL("contents",G3),""))</f>
        <v>South Eastman (w)</v>
      </c>
      <c r="C3">
        <f>'m vs o orig data'!B4</f>
        <v>0.2127329952</v>
      </c>
      <c r="D3">
        <f>'m vs o orig data'!U4</f>
        <v>0.135786741</v>
      </c>
      <c r="E3">
        <f aca="true" t="shared" si="0" ref="E3:E13">$C$18</f>
        <v>0.2723706875</v>
      </c>
      <c r="F3">
        <f aca="true" t="shared" si="1" ref="F3:F13">$D$18</f>
        <v>0.1671795642</v>
      </c>
      <c r="G3" t="str">
        <f>'m vs o orig data'!AR4</f>
        <v>(w)</v>
      </c>
      <c r="H3" t="str">
        <f>'m vs o orig data'!I4</f>
        <v> </v>
      </c>
      <c r="I3" t="str">
        <f>'m vs o orig data'!AB4</f>
        <v> </v>
      </c>
      <c r="J3" t="str">
        <f>'m vs o orig data'!AO4</f>
        <v> </v>
      </c>
      <c r="K3" t="str">
        <f>'m vs o orig data'!J4</f>
        <v>w</v>
      </c>
      <c r="L3" t="str">
        <f>'m vs o orig data'!AC4</f>
        <v> </v>
      </c>
      <c r="M3" t="str">
        <f>'m vs o orig data'!T4</f>
        <v> </v>
      </c>
      <c r="N3" t="str">
        <f>'m vs o orig data'!AM4</f>
        <v> </v>
      </c>
    </row>
    <row r="4" spans="1:14" ht="12.75">
      <c r="A4" t="s">
        <v>49</v>
      </c>
      <c r="B4" t="str">
        <f aca="true" ca="1" t="shared" si="2" ref="B4:B18">CONCATENATE(A4)&amp;(IF((CELL("contents",G4)&lt;&gt;"")*OR((CELL("contents",G4))&lt;&gt;" ")," "&amp;CELL("contents",G4),""))</f>
        <v>Central (w)</v>
      </c>
      <c r="C4">
        <f>'m vs o orig data'!B5</f>
        <v>0.2816890965</v>
      </c>
      <c r="D4">
        <f>'m vs o orig data'!U5</f>
        <v>0.1495120851</v>
      </c>
      <c r="E4">
        <f t="shared" si="0"/>
        <v>0.2723706875</v>
      </c>
      <c r="F4">
        <f t="shared" si="1"/>
        <v>0.1671795642</v>
      </c>
      <c r="G4" t="str">
        <f>'m vs o orig data'!AR5</f>
        <v>(w)</v>
      </c>
      <c r="H4" t="str">
        <f>'m vs o orig data'!I5</f>
        <v> </v>
      </c>
      <c r="I4" t="str">
        <f>'m vs o orig data'!AB5</f>
        <v> </v>
      </c>
      <c r="J4" t="str">
        <f>'m vs o orig data'!AO5</f>
        <v> </v>
      </c>
      <c r="K4" t="str">
        <f>'m vs o orig data'!J5</f>
        <v>w</v>
      </c>
      <c r="L4" t="str">
        <f>'m vs o orig data'!AC5</f>
        <v> </v>
      </c>
      <c r="M4" t="str">
        <f>'m vs o orig data'!T5</f>
        <v> </v>
      </c>
      <c r="N4" t="str">
        <f>'m vs o orig data'!AM5</f>
        <v> </v>
      </c>
    </row>
    <row r="5" spans="1:14" ht="12.75">
      <c r="A5" t="s">
        <v>50</v>
      </c>
      <c r="B5" t="str">
        <f ca="1" t="shared" si="2"/>
        <v>Assiniboine (s)</v>
      </c>
      <c r="C5" t="str">
        <f>'m vs o orig data'!B6</f>
        <v> </v>
      </c>
      <c r="D5">
        <f>'m vs o orig data'!U6</f>
        <v>0.1529542518</v>
      </c>
      <c r="E5">
        <f t="shared" si="0"/>
        <v>0.2723706875</v>
      </c>
      <c r="F5">
        <f t="shared" si="1"/>
        <v>0.1671795642</v>
      </c>
      <c r="G5" t="str">
        <f>'m vs o orig data'!AR6</f>
        <v>(s)</v>
      </c>
      <c r="H5" t="str">
        <f>'m vs o orig data'!I6</f>
        <v> </v>
      </c>
      <c r="I5" t="str">
        <f>'m vs o orig data'!AB6</f>
        <v> </v>
      </c>
      <c r="J5" t="str">
        <f>'m vs o orig data'!AO6</f>
        <v> </v>
      </c>
      <c r="K5" t="str">
        <f>'m vs o orig data'!J6</f>
        <v> </v>
      </c>
      <c r="L5" t="str">
        <f>'m vs o orig data'!AC6</f>
        <v> </v>
      </c>
      <c r="M5" t="str">
        <f>'m vs o orig data'!T6</f>
        <v>s</v>
      </c>
      <c r="N5" t="str">
        <f>'m vs o orig data'!AM6</f>
        <v> </v>
      </c>
    </row>
    <row r="6" spans="1:14" ht="12.75">
      <c r="A6" t="s">
        <v>51</v>
      </c>
      <c r="B6" t="str">
        <f ca="1" t="shared" si="2"/>
        <v>Brandon (s)</v>
      </c>
      <c r="C6" t="str">
        <f>'m vs o orig data'!B7</f>
        <v> </v>
      </c>
      <c r="D6">
        <f>'m vs o orig data'!U7</f>
        <v>0.158165289</v>
      </c>
      <c r="E6">
        <f t="shared" si="0"/>
        <v>0.2723706875</v>
      </c>
      <c r="F6">
        <f t="shared" si="1"/>
        <v>0.1671795642</v>
      </c>
      <c r="G6" t="str">
        <f>'m vs o orig data'!AR7</f>
        <v>(s)</v>
      </c>
      <c r="H6" t="str">
        <f>'m vs o orig data'!I7</f>
        <v> </v>
      </c>
      <c r="I6" t="str">
        <f>'m vs o orig data'!AB7</f>
        <v> </v>
      </c>
      <c r="J6" t="str">
        <f>'m vs o orig data'!AO7</f>
        <v> </v>
      </c>
      <c r="K6" t="str">
        <f>'m vs o orig data'!J7</f>
        <v> </v>
      </c>
      <c r="L6" t="str">
        <f>'m vs o orig data'!AC7</f>
        <v> </v>
      </c>
      <c r="M6" t="str">
        <f>'m vs o orig data'!T7</f>
        <v>s</v>
      </c>
      <c r="N6" t="str">
        <f>'m vs o orig data'!AM7</f>
        <v> </v>
      </c>
    </row>
    <row r="7" spans="1:14" ht="12.75">
      <c r="A7" t="s">
        <v>53</v>
      </c>
      <c r="B7" t="str">
        <f ca="1" t="shared" si="2"/>
        <v>Winnipeg (w)</v>
      </c>
      <c r="C7">
        <f>'m vs o orig data'!B8</f>
        <v>0.2433671814</v>
      </c>
      <c r="D7">
        <f>'m vs o orig data'!U8</f>
        <v>0.1715970765</v>
      </c>
      <c r="E7">
        <f t="shared" si="0"/>
        <v>0.2723706875</v>
      </c>
      <c r="F7">
        <f t="shared" si="1"/>
        <v>0.1671795642</v>
      </c>
      <c r="G7" t="str">
        <f>'m vs o orig data'!AR8</f>
        <v>(w)</v>
      </c>
      <c r="H7" t="str">
        <f>'m vs o orig data'!I8</f>
        <v> </v>
      </c>
      <c r="I7" t="str">
        <f>'m vs o orig data'!AB8</f>
        <v> </v>
      </c>
      <c r="J7" t="str">
        <f>'m vs o orig data'!AO8</f>
        <v> </v>
      </c>
      <c r="K7" t="str">
        <f>'m vs o orig data'!J8</f>
        <v>w</v>
      </c>
      <c r="L7" t="str">
        <f>'m vs o orig data'!AC8</f>
        <v> </v>
      </c>
      <c r="M7" t="str">
        <f>'m vs o orig data'!T8</f>
        <v> </v>
      </c>
      <c r="N7" t="str">
        <f>'m vs o orig data'!AM8</f>
        <v> </v>
      </c>
    </row>
    <row r="8" spans="1:14" ht="12.75">
      <c r="A8" t="s">
        <v>55</v>
      </c>
      <c r="B8" t="str">
        <f ca="1" t="shared" si="2"/>
        <v>Interlake (w)</v>
      </c>
      <c r="C8">
        <f>'m vs o orig data'!B9</f>
        <v>0.2589376196</v>
      </c>
      <c r="D8">
        <f>'m vs o orig data'!U9</f>
        <v>0.1617651667</v>
      </c>
      <c r="E8">
        <f t="shared" si="0"/>
        <v>0.2723706875</v>
      </c>
      <c r="F8">
        <f t="shared" si="1"/>
        <v>0.1671795642</v>
      </c>
      <c r="G8" t="str">
        <f>'m vs o orig data'!AR9</f>
        <v>(w)</v>
      </c>
      <c r="H8" t="str">
        <f>'m vs o orig data'!I9</f>
        <v> </v>
      </c>
      <c r="I8" t="str">
        <f>'m vs o orig data'!AB9</f>
        <v> </v>
      </c>
      <c r="J8" t="str">
        <f>'m vs o orig data'!AO9</f>
        <v> </v>
      </c>
      <c r="K8" t="str">
        <f>'m vs o orig data'!J9</f>
        <v>w</v>
      </c>
      <c r="L8" t="str">
        <f>'m vs o orig data'!AC9</f>
        <v> </v>
      </c>
      <c r="M8" t="str">
        <f>'m vs o orig data'!T9</f>
        <v> </v>
      </c>
      <c r="N8" t="str">
        <f>'m vs o orig data'!AM9</f>
        <v> </v>
      </c>
    </row>
    <row r="9" spans="1:14" ht="12.75">
      <c r="A9" t="s">
        <v>56</v>
      </c>
      <c r="B9" t="str">
        <f ca="1" t="shared" si="2"/>
        <v>North Eastman (d,w)</v>
      </c>
      <c r="C9">
        <f>'m vs o orig data'!B10</f>
        <v>0.381315489</v>
      </c>
      <c r="D9">
        <f>'m vs o orig data'!U10</f>
        <v>0.1604707242</v>
      </c>
      <c r="E9">
        <f t="shared" si="0"/>
        <v>0.2723706875</v>
      </c>
      <c r="F9">
        <f t="shared" si="1"/>
        <v>0.1671795642</v>
      </c>
      <c r="G9" t="str">
        <f>'m vs o orig data'!AR10</f>
        <v>(d,w)</v>
      </c>
      <c r="H9" t="str">
        <f>'m vs o orig data'!I10</f>
        <v> </v>
      </c>
      <c r="I9" t="str">
        <f>'m vs o orig data'!AB10</f>
        <v> </v>
      </c>
      <c r="J9" t="str">
        <f>'m vs o orig data'!AO10</f>
        <v>d</v>
      </c>
      <c r="K9" t="str">
        <f>'m vs o orig data'!J10</f>
        <v>w</v>
      </c>
      <c r="L9" t="str">
        <f>'m vs o orig data'!AC10</f>
        <v> </v>
      </c>
      <c r="M9" t="str">
        <f>'m vs o orig data'!T10</f>
        <v> </v>
      </c>
      <c r="N9" t="str">
        <f>'m vs o orig data'!AM10</f>
        <v> </v>
      </c>
    </row>
    <row r="10" spans="1:14" ht="12.75">
      <c r="A10" t="s">
        <v>57</v>
      </c>
      <c r="B10" t="str">
        <f ca="1" t="shared" si="2"/>
        <v>Parkland (w)</v>
      </c>
      <c r="C10">
        <f>'m vs o orig data'!B11</f>
        <v>0.29793473</v>
      </c>
      <c r="D10">
        <f>'m vs o orig data'!U11</f>
        <v>0.1603201759</v>
      </c>
      <c r="E10">
        <f t="shared" si="0"/>
        <v>0.2723706875</v>
      </c>
      <c r="F10">
        <f t="shared" si="1"/>
        <v>0.1671795642</v>
      </c>
      <c r="G10" t="str">
        <f>'m vs o orig data'!AR11</f>
        <v>(w)</v>
      </c>
      <c r="H10" t="str">
        <f>'m vs o orig data'!I11</f>
        <v> </v>
      </c>
      <c r="I10" t="str">
        <f>'m vs o orig data'!AB11</f>
        <v> </v>
      </c>
      <c r="J10" t="str">
        <f>'m vs o orig data'!AO11</f>
        <v> </v>
      </c>
      <c r="K10" t="str">
        <f>'m vs o orig data'!J11</f>
        <v>w</v>
      </c>
      <c r="L10" t="str">
        <f>'m vs o orig data'!AC11</f>
        <v> </v>
      </c>
      <c r="M10" t="str">
        <f>'m vs o orig data'!T11</f>
        <v> </v>
      </c>
      <c r="N10" t="str">
        <f>'m vs o orig data'!AM11</f>
        <v> </v>
      </c>
    </row>
    <row r="11" spans="1:14" ht="12.75">
      <c r="A11" t="s">
        <v>58</v>
      </c>
      <c r="B11" t="str">
        <f ca="1" t="shared" si="2"/>
        <v>Churchill (s)</v>
      </c>
      <c r="C11" t="str">
        <f>'m vs o orig data'!B12</f>
        <v> </v>
      </c>
      <c r="D11" t="str">
        <f>'m vs o orig data'!U12</f>
        <v> </v>
      </c>
      <c r="E11">
        <f t="shared" si="0"/>
        <v>0.2723706875</v>
      </c>
      <c r="F11">
        <f t="shared" si="1"/>
        <v>0.1671795642</v>
      </c>
      <c r="G11" t="str">
        <f>'m vs o orig data'!AR12</f>
        <v>(s)</v>
      </c>
      <c r="H11" t="str">
        <f>'m vs o orig data'!I12</f>
        <v> </v>
      </c>
      <c r="I11" t="str">
        <f>'m vs o orig data'!AB12</f>
        <v> </v>
      </c>
      <c r="J11" t="str">
        <f>'m vs o orig data'!AO12</f>
        <v> </v>
      </c>
      <c r="K11" t="str">
        <f>'m vs o orig data'!J12</f>
        <v> </v>
      </c>
      <c r="L11" t="str">
        <f>'m vs o orig data'!AC12</f>
        <v> </v>
      </c>
      <c r="M11" t="str">
        <f>'m vs o orig data'!T12</f>
        <v>s</v>
      </c>
      <c r="N11" t="str">
        <f>'m vs o orig data'!AM12</f>
        <v>s</v>
      </c>
    </row>
    <row r="12" spans="1:14" ht="12.75">
      <c r="A12" t="s">
        <v>59</v>
      </c>
      <c r="B12" t="str">
        <f ca="1" t="shared" si="2"/>
        <v>Nor-Man (d)</v>
      </c>
      <c r="C12">
        <f>'m vs o orig data'!B13</f>
        <v>0.3544582844</v>
      </c>
      <c r="D12">
        <f>'m vs o orig data'!U13</f>
        <v>0.211640837</v>
      </c>
      <c r="E12">
        <f t="shared" si="0"/>
        <v>0.2723706875</v>
      </c>
      <c r="F12">
        <f t="shared" si="1"/>
        <v>0.1671795642</v>
      </c>
      <c r="G12" t="str">
        <f>'m vs o orig data'!AR13</f>
        <v>(d)</v>
      </c>
      <c r="H12" t="str">
        <f>'m vs o orig data'!I13</f>
        <v> </v>
      </c>
      <c r="I12" t="str">
        <f>'m vs o orig data'!AB13</f>
        <v> </v>
      </c>
      <c r="J12" t="str">
        <f>'m vs o orig data'!AO13</f>
        <v>d</v>
      </c>
      <c r="K12" t="str">
        <f>'m vs o orig data'!J13</f>
        <v> </v>
      </c>
      <c r="L12" t="str">
        <f>'m vs o orig data'!AC13</f>
        <v> </v>
      </c>
      <c r="M12" t="str">
        <f>'m vs o orig data'!T13</f>
        <v> </v>
      </c>
      <c r="N12" t="str">
        <f>'m vs o orig data'!AM13</f>
        <v> </v>
      </c>
    </row>
    <row r="13" spans="1:14" ht="12.75">
      <c r="A13" t="s">
        <v>60</v>
      </c>
      <c r="B13" t="str">
        <f ca="1" t="shared" si="2"/>
        <v>Burntwood (o,w)</v>
      </c>
      <c r="C13">
        <f>'m vs o orig data'!B14</f>
        <v>0.4283027515</v>
      </c>
      <c r="D13">
        <f>'m vs o orig data'!U14</f>
        <v>0.3199369587</v>
      </c>
      <c r="E13">
        <f t="shared" si="0"/>
        <v>0.2723706875</v>
      </c>
      <c r="F13">
        <f t="shared" si="1"/>
        <v>0.1671795642</v>
      </c>
      <c r="G13" t="str">
        <f>'m vs o orig data'!AR14</f>
        <v>(o,w)</v>
      </c>
      <c r="H13" t="str">
        <f>'m vs o orig data'!I14</f>
        <v> </v>
      </c>
      <c r="I13" t="str">
        <f>'m vs o orig data'!AB14</f>
        <v>o</v>
      </c>
      <c r="J13" t="str">
        <f>'m vs o orig data'!AO14</f>
        <v> </v>
      </c>
      <c r="K13" t="str">
        <f>'m vs o orig data'!J14</f>
        <v>w</v>
      </c>
      <c r="L13" t="str">
        <f>'m vs o orig data'!AC14</f>
        <v> </v>
      </c>
      <c r="M13" t="str">
        <f>'m vs o orig data'!T14</f>
        <v> </v>
      </c>
      <c r="N13" t="str">
        <f>'m vs o orig data'!AM14</f>
        <v> </v>
      </c>
    </row>
    <row r="14" ht="12.75"/>
    <row r="15" spans="1:14" ht="12.75">
      <c r="A15" t="s">
        <v>117</v>
      </c>
      <c r="B15" t="str">
        <f ca="1" t="shared" si="2"/>
        <v>Rural South (d)</v>
      </c>
      <c r="C15">
        <f>'m vs o orig data'!B15</f>
        <v>0.246102268</v>
      </c>
      <c r="D15">
        <f>'m vs o orig data'!U15</f>
        <v>0.14739454</v>
      </c>
      <c r="E15">
        <f>$C$18</f>
        <v>0.2723706875</v>
      </c>
      <c r="F15">
        <f>$D$18</f>
        <v>0.1671795642</v>
      </c>
      <c r="G15" t="str">
        <f>'m vs o orig data'!AR15</f>
        <v>(d)</v>
      </c>
      <c r="H15" t="str">
        <f>'m vs o orig data'!I15</f>
        <v> </v>
      </c>
      <c r="I15" t="str">
        <f>'m vs o orig data'!AB15</f>
        <v> </v>
      </c>
      <c r="J15" t="str">
        <f>'m vs o orig data'!AO15</f>
        <v>d</v>
      </c>
      <c r="K15" t="str">
        <f>'m vs o orig data'!J15</f>
        <v> </v>
      </c>
      <c r="L15" t="str">
        <f>'m vs o orig data'!AC15</f>
        <v> </v>
      </c>
      <c r="M15" t="str">
        <f>'m vs o orig data'!T15</f>
        <v> </v>
      </c>
      <c r="N15" t="str">
        <f>'m vs o orig data'!AM15</f>
        <v> </v>
      </c>
    </row>
    <row r="16" spans="1:14" ht="12.75">
      <c r="A16" t="s">
        <v>62</v>
      </c>
      <c r="B16" t="str">
        <f ca="1" t="shared" si="2"/>
        <v>Mid (d)</v>
      </c>
      <c r="C16">
        <f>'m vs o orig data'!B16</f>
        <v>0.2957580882</v>
      </c>
      <c r="D16">
        <f>'m vs o orig data'!U16</f>
        <v>0.1603401629</v>
      </c>
      <c r="E16">
        <f>$C$18</f>
        <v>0.2723706875</v>
      </c>
      <c r="F16">
        <f>$D$18</f>
        <v>0.1671795642</v>
      </c>
      <c r="G16" t="str">
        <f>'m vs o orig data'!AR16</f>
        <v>(d)</v>
      </c>
      <c r="H16" t="str">
        <f>'m vs o orig data'!I16</f>
        <v> </v>
      </c>
      <c r="I16" t="str">
        <f>'m vs o orig data'!AB16</f>
        <v> </v>
      </c>
      <c r="J16" t="str">
        <f>'m vs o orig data'!AO16</f>
        <v>d</v>
      </c>
      <c r="K16" t="str">
        <f>'m vs o orig data'!J16</f>
        <v> </v>
      </c>
      <c r="L16" t="str">
        <f>'m vs o orig data'!AC16</f>
        <v> </v>
      </c>
      <c r="M16" t="str">
        <f>'m vs o orig data'!T16</f>
        <v> </v>
      </c>
      <c r="N16" t="str">
        <f>'m vs o orig data'!AM16</f>
        <v> </v>
      </c>
    </row>
    <row r="17" spans="1:14" ht="12.75">
      <c r="A17" t="s">
        <v>63</v>
      </c>
      <c r="B17" t="str">
        <f ca="1" t="shared" si="2"/>
        <v>North (m,o,d)</v>
      </c>
      <c r="C17">
        <f>'m vs o orig data'!B17</f>
        <v>0.3872672732</v>
      </c>
      <c r="D17">
        <f>'m vs o orig data'!U17</f>
        <v>0.2646858747</v>
      </c>
      <c r="E17">
        <f>$C$18</f>
        <v>0.2723706875</v>
      </c>
      <c r="F17">
        <f>$D$18</f>
        <v>0.1671795642</v>
      </c>
      <c r="G17" t="str">
        <f>'m vs o orig data'!AR17</f>
        <v>(m,o,d)</v>
      </c>
      <c r="H17" t="str">
        <f>'m vs o orig data'!I17</f>
        <v>m</v>
      </c>
      <c r="I17" t="str">
        <f>'m vs o orig data'!AB17</f>
        <v>o</v>
      </c>
      <c r="J17" t="str">
        <f>'m vs o orig data'!AO17</f>
        <v>d</v>
      </c>
      <c r="K17" t="str">
        <f>'m vs o orig data'!J17</f>
        <v> </v>
      </c>
      <c r="L17" t="str">
        <f>'m vs o orig data'!AC17</f>
        <v> </v>
      </c>
      <c r="M17" t="str">
        <f>'m vs o orig data'!T17</f>
        <v> </v>
      </c>
      <c r="N17" t="str">
        <f>'m vs o orig data'!AM17</f>
        <v> </v>
      </c>
    </row>
    <row r="18" spans="1:14" ht="12.75">
      <c r="A18" t="s">
        <v>64</v>
      </c>
      <c r="B18" t="str">
        <f ca="1" t="shared" si="2"/>
        <v>Manitoba (d)</v>
      </c>
      <c r="C18">
        <f>'m vs o orig data'!B18</f>
        <v>0.2723706875</v>
      </c>
      <c r="D18">
        <f>'m vs o orig data'!U18</f>
        <v>0.1671795642</v>
      </c>
      <c r="E18">
        <f>$C$18</f>
        <v>0.2723706875</v>
      </c>
      <c r="F18">
        <f>$D$18</f>
        <v>0.1671795642</v>
      </c>
      <c r="G18" t="str">
        <f>'m vs o orig data'!AR18</f>
        <v>(d)</v>
      </c>
      <c r="H18" t="str">
        <f>'m vs o orig data'!I18</f>
        <v> </v>
      </c>
      <c r="I18" t="str">
        <f>'m vs o orig data'!AB18</f>
        <v> </v>
      </c>
      <c r="J18" t="str">
        <f>'m vs o orig data'!AO18</f>
        <v>d</v>
      </c>
      <c r="K18" t="str">
        <f>'m vs o orig data'!J18</f>
        <v> </v>
      </c>
      <c r="L18" t="str">
        <f>'m vs o orig data'!AC18</f>
        <v> </v>
      </c>
      <c r="M18" t="str">
        <f>'m vs o orig data'!T18</f>
        <v> </v>
      </c>
      <c r="N18" t="str">
        <f>'m vs o orig data'!AM18</f>
        <v> </v>
      </c>
    </row>
    <row r="21" ht="12.75">
      <c r="A2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bestFit="1" customWidth="1"/>
    <col min="2" max="2" width="25.57421875" style="0" customWidth="1"/>
    <col min="3" max="3" width="12.00390625" style="0" bestFit="1" customWidth="1"/>
    <col min="4" max="4" width="16.28125" style="0" bestFit="1" customWidth="1"/>
    <col min="6" max="6" width="14.421875" style="0" bestFit="1" customWidth="1"/>
    <col min="7" max="7" width="8.57421875" style="0" bestFit="1" customWidth="1"/>
  </cols>
  <sheetData>
    <row r="1" ht="12.75">
      <c r="A1" s="1" t="s">
        <v>142</v>
      </c>
    </row>
    <row r="2" spans="1:7" ht="12.75">
      <c r="A2" t="str">
        <f>'m region orig data'!A3</f>
        <v>mmf</v>
      </c>
      <c r="B2" t="s">
        <v>93</v>
      </c>
      <c r="C2" t="str">
        <f>'m region orig data'!C3</f>
        <v>adj_rate</v>
      </c>
      <c r="D2" t="s">
        <v>94</v>
      </c>
      <c r="E2" t="str">
        <f>'m region orig data'!J3</f>
        <v>sign_adj</v>
      </c>
      <c r="F2" t="str">
        <f>'m region orig data'!K3</f>
        <v>CV_warning_adj</v>
      </c>
      <c r="G2" t="str">
        <f>'m region orig data'!U3</f>
        <v>suppress</v>
      </c>
    </row>
    <row r="3" spans="1:7" ht="12.75">
      <c r="A3" t="s">
        <v>86</v>
      </c>
      <c r="B3" t="str">
        <f ca="1">CONCATENATE(A3)&amp;(IF((CELL("contents",G3)="s")," (s)",(IF((CELL("contents",E3)="m")*AND((CELL("contents",F3))="w")," (m,w)",(IF((CELL("contents",E3))="m"," (m)",(IF((CELL("contents",F3)="w")," (w)",""))))))))</f>
        <v>Southeast Region</v>
      </c>
      <c r="C3">
        <f>'m region orig data'!C4</f>
        <v>0.2578302584</v>
      </c>
      <c r="D3">
        <f>$C$11</f>
        <v>0.2723706875</v>
      </c>
      <c r="E3" t="str">
        <f>'m region orig data'!J4</f>
        <v> </v>
      </c>
      <c r="F3" t="str">
        <f>'m region orig data'!K4</f>
        <v> </v>
      </c>
      <c r="G3" t="str">
        <f>'m region orig data'!U4</f>
        <v> </v>
      </c>
    </row>
    <row r="4" spans="1:7" ht="12.75">
      <c r="A4" t="s">
        <v>87</v>
      </c>
      <c r="B4" t="str">
        <f aca="true" ca="1" t="shared" si="0" ref="B4:B11">CONCATENATE(A4)&amp;(IF((CELL("contents",G4)="s")," (s)",(IF((CELL("contents",E4)="m")*AND((CELL("contents",F4))="w")," (m,w)",(IF((CELL("contents",E4))="m"," (m)",(IF((CELL("contents",F4)="w")," (w)",""))))))))</f>
        <v>Interlake Region (w)</v>
      </c>
      <c r="C4">
        <f>'m region orig data'!C5</f>
        <v>0.2710852327</v>
      </c>
      <c r="D4">
        <f aca="true" t="shared" si="1" ref="D4:D11">$C$11</f>
        <v>0.2723706875</v>
      </c>
      <c r="E4" t="str">
        <f>'m region orig data'!J5</f>
        <v> </v>
      </c>
      <c r="F4" t="str">
        <f>'m region orig data'!K5</f>
        <v>w</v>
      </c>
      <c r="G4" t="str">
        <f>'m region orig data'!U5</f>
        <v> </v>
      </c>
    </row>
    <row r="5" spans="1:7" ht="12.75">
      <c r="A5" t="s">
        <v>88</v>
      </c>
      <c r="B5" t="str">
        <f ca="1" t="shared" si="0"/>
        <v>Northwest Region (w)</v>
      </c>
      <c r="C5">
        <f>'m region orig data'!C6</f>
        <v>0.3205666785</v>
      </c>
      <c r="D5">
        <f t="shared" si="1"/>
        <v>0.2723706875</v>
      </c>
      <c r="E5" t="str">
        <f>'m region orig data'!J6</f>
        <v> </v>
      </c>
      <c r="F5" t="str">
        <f>'m region orig data'!K6</f>
        <v>w</v>
      </c>
      <c r="G5" t="str">
        <f>'m region orig data'!U6</f>
        <v> </v>
      </c>
    </row>
    <row r="6" spans="1:7" ht="12.75">
      <c r="A6" t="s">
        <v>89</v>
      </c>
      <c r="B6" t="str">
        <f ca="1" t="shared" si="0"/>
        <v>Winnipeg Region (w)</v>
      </c>
      <c r="C6">
        <f>'m region orig data'!C7</f>
        <v>0.2433671814</v>
      </c>
      <c r="D6">
        <f t="shared" si="1"/>
        <v>0.2723706875</v>
      </c>
      <c r="E6" t="str">
        <f>'m region orig data'!J7</f>
        <v> </v>
      </c>
      <c r="F6" t="str">
        <f>'m region orig data'!K7</f>
        <v>w</v>
      </c>
      <c r="G6" t="str">
        <f>'m region orig data'!U7</f>
        <v> </v>
      </c>
    </row>
    <row r="7" spans="1:7" ht="12.75">
      <c r="A7" t="s">
        <v>90</v>
      </c>
      <c r="B7" t="str">
        <f ca="1" t="shared" si="0"/>
        <v>Southwest Region (w)</v>
      </c>
      <c r="C7">
        <f>'m region orig data'!C8</f>
        <v>0.2515739054</v>
      </c>
      <c r="D7">
        <f t="shared" si="1"/>
        <v>0.2723706875</v>
      </c>
      <c r="E7" t="str">
        <f>'m region orig data'!J8</f>
        <v> </v>
      </c>
      <c r="F7" t="str">
        <f>'m region orig data'!K8</f>
        <v>w</v>
      </c>
      <c r="G7" t="str">
        <f>'m region orig data'!U8</f>
        <v> </v>
      </c>
    </row>
    <row r="8" spans="1:7" ht="12.75">
      <c r="A8" t="s">
        <v>91</v>
      </c>
      <c r="B8" t="str">
        <f ca="1" t="shared" si="0"/>
        <v>The Pas Region</v>
      </c>
      <c r="C8">
        <f>'m region orig data'!C9</f>
        <v>0.3391899496</v>
      </c>
      <c r="D8">
        <f t="shared" si="1"/>
        <v>0.2723706875</v>
      </c>
      <c r="E8" t="str">
        <f>'m region orig data'!J9</f>
        <v> </v>
      </c>
      <c r="F8" t="str">
        <f>'m region orig data'!K9</f>
        <v> </v>
      </c>
      <c r="G8" t="str">
        <f>'m region orig data'!U9</f>
        <v> </v>
      </c>
    </row>
    <row r="9" spans="1:7" ht="12.75">
      <c r="A9" t="s">
        <v>92</v>
      </c>
      <c r="B9" t="str">
        <f ca="1" t="shared" si="0"/>
        <v>Thompson Region (w)</v>
      </c>
      <c r="C9">
        <f>'m region orig data'!C10</f>
        <v>0.4375546479</v>
      </c>
      <c r="D9">
        <f t="shared" si="1"/>
        <v>0.2723706875</v>
      </c>
      <c r="E9" t="str">
        <f>'m region orig data'!J10</f>
        <v> </v>
      </c>
      <c r="F9" t="str">
        <f>'m region orig data'!K10</f>
        <v>w</v>
      </c>
      <c r="G9" t="str">
        <f>'m region orig data'!U10</f>
        <v> </v>
      </c>
    </row>
    <row r="10" ht="12.75"/>
    <row r="11" spans="1:7" ht="12.75">
      <c r="A11" t="s">
        <v>64</v>
      </c>
      <c r="B11" t="str">
        <f ca="1" t="shared" si="0"/>
        <v>Manitoba</v>
      </c>
      <c r="C11">
        <f>'m region orig data'!C11</f>
        <v>0.2723706875</v>
      </c>
      <c r="D11">
        <f t="shared" si="1"/>
        <v>0.2723706875</v>
      </c>
      <c r="E11" t="str">
        <f>'m region orig data'!J11</f>
        <v> </v>
      </c>
      <c r="F11" t="str">
        <f>'m region orig data'!K11</f>
        <v> </v>
      </c>
      <c r="G11" t="str">
        <f>'m region orig data'!U11</f>
        <v> </v>
      </c>
    </row>
    <row r="15" ht="12.75">
      <c r="A15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F27" sqref="F27"/>
    </sheetView>
  </sheetViews>
  <sheetFormatPr defaultColWidth="9.140625" defaultRowHeight="12.75"/>
  <sheetData>
    <row r="1" spans="1:44" ht="12.75">
      <c r="A1" s="17" t="s">
        <v>139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1:44" ht="12.75">
      <c r="A2" s="17" t="s">
        <v>123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4" ht="12.75">
      <c r="A3" s="17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  <c r="M3" s="17" t="s">
        <v>16</v>
      </c>
      <c r="N3" s="17" t="s">
        <v>17</v>
      </c>
      <c r="O3" s="17" t="s">
        <v>18</v>
      </c>
      <c r="P3" s="17" t="s">
        <v>19</v>
      </c>
      <c r="Q3" s="17" t="s">
        <v>20</v>
      </c>
      <c r="R3" s="17" t="s">
        <v>21</v>
      </c>
      <c r="S3" s="17" t="s">
        <v>22</v>
      </c>
      <c r="T3" s="17" t="s">
        <v>23</v>
      </c>
      <c r="U3" s="17" t="s">
        <v>24</v>
      </c>
      <c r="V3" s="17" t="s">
        <v>25</v>
      </c>
      <c r="W3" s="17" t="s">
        <v>26</v>
      </c>
      <c r="X3" s="17" t="s">
        <v>27</v>
      </c>
      <c r="Y3" s="17" t="s">
        <v>28</v>
      </c>
      <c r="Z3" s="17" t="s">
        <v>29</v>
      </c>
      <c r="AA3" s="17" t="s">
        <v>30</v>
      </c>
      <c r="AB3" s="17" t="s">
        <v>31</v>
      </c>
      <c r="AC3" s="17" t="s">
        <v>32</v>
      </c>
      <c r="AD3" s="17" t="s">
        <v>33</v>
      </c>
      <c r="AE3" s="17" t="s">
        <v>34</v>
      </c>
      <c r="AF3" s="17" t="s">
        <v>35</v>
      </c>
      <c r="AG3" s="17" t="s">
        <v>36</v>
      </c>
      <c r="AH3" s="17" t="s">
        <v>37</v>
      </c>
      <c r="AI3" s="17" t="s">
        <v>38</v>
      </c>
      <c r="AJ3" s="17" t="s">
        <v>39</v>
      </c>
      <c r="AK3" s="17" t="s">
        <v>40</v>
      </c>
      <c r="AL3" s="17" t="s">
        <v>41</v>
      </c>
      <c r="AM3" s="17" t="s">
        <v>42</v>
      </c>
      <c r="AN3" s="17" t="s">
        <v>43</v>
      </c>
      <c r="AO3" s="17" t="s">
        <v>44</v>
      </c>
      <c r="AP3" s="17" t="s">
        <v>45</v>
      </c>
      <c r="AQ3" s="17" t="s">
        <v>46</v>
      </c>
      <c r="AR3" s="17" t="s">
        <v>118</v>
      </c>
    </row>
    <row r="4" spans="1:44" ht="12.75">
      <c r="A4" s="17" t="s">
        <v>95</v>
      </c>
      <c r="B4" s="17">
        <v>0.2127329952</v>
      </c>
      <c r="C4" s="17">
        <v>0.0965980481</v>
      </c>
      <c r="D4" s="17">
        <v>0.3288679423</v>
      </c>
      <c r="E4" s="17">
        <v>21.19</v>
      </c>
      <c r="F4" s="17">
        <v>0.0020325168</v>
      </c>
      <c r="G4" s="17">
        <v>0.0450834422</v>
      </c>
      <c r="H4" s="17">
        <v>0.1880371224</v>
      </c>
      <c r="I4" s="17" t="s">
        <v>48</v>
      </c>
      <c r="J4" s="17" t="s">
        <v>2</v>
      </c>
      <c r="K4" s="17">
        <v>0.2204179346</v>
      </c>
      <c r="L4" s="17">
        <v>0.1060099455</v>
      </c>
      <c r="M4" s="17">
        <v>0.3348259238</v>
      </c>
      <c r="N4" s="17">
        <v>20.15</v>
      </c>
      <c r="O4" s="17">
        <v>0.0019725181</v>
      </c>
      <c r="P4" s="17">
        <v>0.0444130393</v>
      </c>
      <c r="Q4" s="17">
        <v>0.1469967843</v>
      </c>
      <c r="R4" s="17" t="s">
        <v>48</v>
      </c>
      <c r="S4" s="17" t="s">
        <v>2</v>
      </c>
      <c r="T4" s="17" t="s">
        <v>48</v>
      </c>
      <c r="U4" s="17">
        <v>0.135786741</v>
      </c>
      <c r="V4" s="17">
        <v>0.0957384516</v>
      </c>
      <c r="W4" s="17">
        <v>0.1758350303</v>
      </c>
      <c r="X4" s="17">
        <v>11.45</v>
      </c>
      <c r="Y4" s="17">
        <v>0.0002416998</v>
      </c>
      <c r="Z4" s="17">
        <v>0.0155466962</v>
      </c>
      <c r="AA4" s="17">
        <v>0.0497653403</v>
      </c>
      <c r="AB4" s="17" t="s">
        <v>48</v>
      </c>
      <c r="AC4" s="17" t="s">
        <v>48</v>
      </c>
      <c r="AD4" s="17">
        <v>0.1378464727</v>
      </c>
      <c r="AE4" s="17">
        <v>0.0967299141</v>
      </c>
      <c r="AF4" s="17">
        <v>0.1789630312</v>
      </c>
      <c r="AG4" s="17">
        <v>11.58</v>
      </c>
      <c r="AH4" s="17">
        <v>0.0002547662</v>
      </c>
      <c r="AI4" s="17">
        <v>0.015961397</v>
      </c>
      <c r="AJ4" s="17">
        <v>0.0750528476</v>
      </c>
      <c r="AK4" s="17" t="s">
        <v>48</v>
      </c>
      <c r="AL4" s="17" t="s">
        <v>48</v>
      </c>
      <c r="AM4" s="17" t="s">
        <v>48</v>
      </c>
      <c r="AN4" s="17">
        <v>0.1207208398</v>
      </c>
      <c r="AO4" s="17" t="s">
        <v>48</v>
      </c>
      <c r="AP4" s="17">
        <v>0.0883380484</v>
      </c>
      <c r="AQ4" s="17" t="s">
        <v>48</v>
      </c>
      <c r="AR4" s="17" t="s">
        <v>137</v>
      </c>
    </row>
    <row r="5" spans="1:44" ht="12.75">
      <c r="A5" s="17" t="s">
        <v>96</v>
      </c>
      <c r="B5" s="17">
        <v>0.2816890965</v>
      </c>
      <c r="C5" s="17">
        <v>0.0837182921</v>
      </c>
      <c r="D5" s="17">
        <v>0.479659901</v>
      </c>
      <c r="E5" s="17">
        <v>27.28</v>
      </c>
      <c r="F5" s="17">
        <v>0.005906233</v>
      </c>
      <c r="G5" s="17">
        <v>0.0768520204</v>
      </c>
      <c r="H5" s="17">
        <v>0.9050895614</v>
      </c>
      <c r="I5" s="17" t="s">
        <v>48</v>
      </c>
      <c r="J5" s="17" t="s">
        <v>2</v>
      </c>
      <c r="K5" s="17">
        <v>0.2819597203</v>
      </c>
      <c r="L5" s="17">
        <v>0.0428217669</v>
      </c>
      <c r="M5" s="17">
        <v>0.5210976737</v>
      </c>
      <c r="N5" s="17">
        <v>32.92</v>
      </c>
      <c r="O5" s="17">
        <v>0.0086179764</v>
      </c>
      <c r="P5" s="17">
        <v>0.0928330565</v>
      </c>
      <c r="Q5" s="17">
        <v>0.9626523793</v>
      </c>
      <c r="R5" s="17" t="s">
        <v>48</v>
      </c>
      <c r="S5" s="17" t="s">
        <v>2</v>
      </c>
      <c r="T5" s="17" t="s">
        <v>48</v>
      </c>
      <c r="U5" s="17">
        <v>0.1495120851</v>
      </c>
      <c r="V5" s="17">
        <v>0.1124940066</v>
      </c>
      <c r="W5" s="17">
        <v>0.1865301636</v>
      </c>
      <c r="X5" s="17">
        <v>9.61</v>
      </c>
      <c r="Y5" s="17">
        <v>0.0002065076</v>
      </c>
      <c r="Z5" s="17">
        <v>0.0143703721</v>
      </c>
      <c r="AA5" s="17">
        <v>0.2179475192</v>
      </c>
      <c r="AB5" s="17" t="s">
        <v>48</v>
      </c>
      <c r="AC5" s="17" t="s">
        <v>48</v>
      </c>
      <c r="AD5" s="17">
        <v>0.149430291</v>
      </c>
      <c r="AE5" s="17">
        <v>0.1123854264</v>
      </c>
      <c r="AF5" s="17">
        <v>0.1864751555</v>
      </c>
      <c r="AG5" s="17">
        <v>9.62</v>
      </c>
      <c r="AH5" s="17">
        <v>0.0002068066</v>
      </c>
      <c r="AI5" s="17">
        <v>0.0143807704</v>
      </c>
      <c r="AJ5" s="17">
        <v>0.2200639298</v>
      </c>
      <c r="AK5" s="17" t="s">
        <v>48</v>
      </c>
      <c r="AL5" s="17" t="s">
        <v>48</v>
      </c>
      <c r="AM5" s="17" t="s">
        <v>48</v>
      </c>
      <c r="AN5" s="17">
        <v>0.0935633208</v>
      </c>
      <c r="AO5" s="17" t="s">
        <v>48</v>
      </c>
      <c r="AP5" s="17">
        <v>0.1603408656</v>
      </c>
      <c r="AQ5" s="17" t="s">
        <v>48</v>
      </c>
      <c r="AR5" s="17" t="s">
        <v>137</v>
      </c>
    </row>
    <row r="6" spans="1:44" ht="12.75">
      <c r="A6" s="17" t="s">
        <v>97</v>
      </c>
      <c r="B6" s="17" t="s">
        <v>48</v>
      </c>
      <c r="C6" s="17" t="s">
        <v>48</v>
      </c>
      <c r="D6" s="17" t="s">
        <v>48</v>
      </c>
      <c r="E6" s="17" t="s">
        <v>48</v>
      </c>
      <c r="F6" s="17" t="s">
        <v>48</v>
      </c>
      <c r="G6" s="17" t="s">
        <v>48</v>
      </c>
      <c r="H6" s="17" t="s">
        <v>48</v>
      </c>
      <c r="I6" s="17" t="s">
        <v>48</v>
      </c>
      <c r="J6" s="17" t="s">
        <v>48</v>
      </c>
      <c r="K6" s="17" t="s">
        <v>48</v>
      </c>
      <c r="L6" s="17" t="s">
        <v>48</v>
      </c>
      <c r="M6" s="17" t="s">
        <v>48</v>
      </c>
      <c r="N6" s="17" t="s">
        <v>48</v>
      </c>
      <c r="O6" s="17" t="s">
        <v>48</v>
      </c>
      <c r="P6" s="17" t="s">
        <v>48</v>
      </c>
      <c r="Q6" s="17" t="s">
        <v>48</v>
      </c>
      <c r="R6" s="17" t="s">
        <v>48</v>
      </c>
      <c r="S6" s="17" t="s">
        <v>48</v>
      </c>
      <c r="T6" s="17" t="s">
        <v>3</v>
      </c>
      <c r="U6" s="17">
        <v>0.1529542518</v>
      </c>
      <c r="V6" s="17">
        <v>0.1161914891</v>
      </c>
      <c r="W6" s="17">
        <v>0.1897170145</v>
      </c>
      <c r="X6" s="17">
        <v>9.33</v>
      </c>
      <c r="Y6" s="17">
        <v>0.0002036688</v>
      </c>
      <c r="Z6" s="17">
        <v>0.0142712588</v>
      </c>
      <c r="AA6" s="17">
        <v>0.3350217037</v>
      </c>
      <c r="AB6" s="17" t="s">
        <v>48</v>
      </c>
      <c r="AC6" s="17" t="s">
        <v>48</v>
      </c>
      <c r="AD6" s="17">
        <v>0.1472041686</v>
      </c>
      <c r="AE6" s="17">
        <v>0.1132681306</v>
      </c>
      <c r="AF6" s="17">
        <v>0.1811402066</v>
      </c>
      <c r="AG6" s="17">
        <v>8.95</v>
      </c>
      <c r="AH6" s="17">
        <v>0.0001735524</v>
      </c>
      <c r="AI6" s="17">
        <v>0.0131739278</v>
      </c>
      <c r="AJ6" s="17">
        <v>0.1491827077</v>
      </c>
      <c r="AK6" s="17" t="s">
        <v>48</v>
      </c>
      <c r="AL6" s="17" t="s">
        <v>48</v>
      </c>
      <c r="AM6" s="17" t="s">
        <v>48</v>
      </c>
      <c r="AN6" s="17" t="s">
        <v>48</v>
      </c>
      <c r="AO6" s="17" t="s">
        <v>48</v>
      </c>
      <c r="AP6" s="17" t="s">
        <v>48</v>
      </c>
      <c r="AQ6" s="17" t="s">
        <v>48</v>
      </c>
      <c r="AR6" s="17" t="s">
        <v>121</v>
      </c>
    </row>
    <row r="7" spans="1:44" ht="12.75">
      <c r="A7" s="17" t="s">
        <v>98</v>
      </c>
      <c r="B7" s="17" t="s">
        <v>48</v>
      </c>
      <c r="C7" s="17" t="s">
        <v>48</v>
      </c>
      <c r="D7" s="17" t="s">
        <v>48</v>
      </c>
      <c r="E7" s="17" t="s">
        <v>48</v>
      </c>
      <c r="F7" s="17" t="s">
        <v>48</v>
      </c>
      <c r="G7" s="17" t="s">
        <v>48</v>
      </c>
      <c r="H7" s="17" t="s">
        <v>48</v>
      </c>
      <c r="I7" s="17" t="s">
        <v>48</v>
      </c>
      <c r="J7" s="17" t="s">
        <v>48</v>
      </c>
      <c r="K7" s="17" t="s">
        <v>48</v>
      </c>
      <c r="L7" s="17" t="s">
        <v>48</v>
      </c>
      <c r="M7" s="17" t="s">
        <v>48</v>
      </c>
      <c r="N7" s="17" t="s">
        <v>48</v>
      </c>
      <c r="O7" s="17" t="s">
        <v>48</v>
      </c>
      <c r="P7" s="17" t="s">
        <v>48</v>
      </c>
      <c r="Q7" s="17" t="s">
        <v>48</v>
      </c>
      <c r="R7" s="17" t="s">
        <v>48</v>
      </c>
      <c r="S7" s="17" t="s">
        <v>48</v>
      </c>
      <c r="T7" s="17" t="s">
        <v>3</v>
      </c>
      <c r="U7" s="17">
        <v>0.158165289</v>
      </c>
      <c r="V7" s="17">
        <v>0.1159054023</v>
      </c>
      <c r="W7" s="17">
        <v>0.2004251756</v>
      </c>
      <c r="X7" s="17">
        <v>10.37</v>
      </c>
      <c r="Y7" s="17">
        <v>0.0002691318</v>
      </c>
      <c r="Z7" s="17">
        <v>0.0164052355</v>
      </c>
      <c r="AA7" s="17">
        <v>0.5979666016</v>
      </c>
      <c r="AB7" s="17" t="s">
        <v>48</v>
      </c>
      <c r="AC7" s="17" t="s">
        <v>48</v>
      </c>
      <c r="AD7" s="17">
        <v>0.1583158702</v>
      </c>
      <c r="AE7" s="17">
        <v>0.1158292105</v>
      </c>
      <c r="AF7" s="17">
        <v>0.20080253</v>
      </c>
      <c r="AG7" s="17">
        <v>10.42</v>
      </c>
      <c r="AH7" s="17">
        <v>0.0002720279</v>
      </c>
      <c r="AI7" s="17">
        <v>0.0164932685</v>
      </c>
      <c r="AJ7" s="17">
        <v>0.6092895375</v>
      </c>
      <c r="AK7" s="17" t="s">
        <v>48</v>
      </c>
      <c r="AL7" s="17" t="s">
        <v>48</v>
      </c>
      <c r="AM7" s="17" t="s">
        <v>48</v>
      </c>
      <c r="AN7" s="17" t="s">
        <v>48</v>
      </c>
      <c r="AO7" s="17" t="s">
        <v>48</v>
      </c>
      <c r="AP7" s="17" t="s">
        <v>48</v>
      </c>
      <c r="AQ7" s="17" t="s">
        <v>48</v>
      </c>
      <c r="AR7" s="17" t="s">
        <v>121</v>
      </c>
    </row>
    <row r="8" spans="1:44" ht="12.75">
      <c r="A8" s="17" t="s">
        <v>99</v>
      </c>
      <c r="B8" s="17">
        <v>0.2433671814</v>
      </c>
      <c r="C8" s="17">
        <v>0.1326253071</v>
      </c>
      <c r="D8" s="17">
        <v>0.3541090558</v>
      </c>
      <c r="E8" s="17">
        <v>17.66</v>
      </c>
      <c r="F8" s="17">
        <v>0.0018481279</v>
      </c>
      <c r="G8" s="17">
        <v>0.042989858</v>
      </c>
      <c r="H8" s="17">
        <v>0.3031659307</v>
      </c>
      <c r="I8" s="17" t="s">
        <v>48</v>
      </c>
      <c r="J8" s="17" t="s">
        <v>2</v>
      </c>
      <c r="K8" s="17">
        <v>0.2644149152</v>
      </c>
      <c r="L8" s="17">
        <v>0.149591025</v>
      </c>
      <c r="M8" s="17">
        <v>0.3792388054</v>
      </c>
      <c r="N8" s="17">
        <v>16.86</v>
      </c>
      <c r="O8" s="17">
        <v>0.0019868853</v>
      </c>
      <c r="P8" s="17">
        <v>0.0445744915</v>
      </c>
      <c r="Q8" s="17">
        <v>0.4259976809</v>
      </c>
      <c r="R8" s="17" t="s">
        <v>48</v>
      </c>
      <c r="S8" s="17" t="s">
        <v>2</v>
      </c>
      <c r="T8" s="17" t="s">
        <v>48</v>
      </c>
      <c r="U8" s="17">
        <v>0.1715970765</v>
      </c>
      <c r="V8" s="17">
        <v>0.148287514</v>
      </c>
      <c r="W8" s="17">
        <v>0.1949066391</v>
      </c>
      <c r="X8" s="17">
        <v>5.27</v>
      </c>
      <c r="Y8" s="17">
        <v>8.18798E-05</v>
      </c>
      <c r="Z8" s="17">
        <v>0.0090487432</v>
      </c>
      <c r="AA8" s="17">
        <v>0.3142414177</v>
      </c>
      <c r="AB8" s="17" t="s">
        <v>48</v>
      </c>
      <c r="AC8" s="17" t="s">
        <v>48</v>
      </c>
      <c r="AD8" s="17">
        <v>0.1725225503</v>
      </c>
      <c r="AE8" s="17">
        <v>0.1488101043</v>
      </c>
      <c r="AF8" s="17">
        <v>0.1962349963</v>
      </c>
      <c r="AG8" s="17">
        <v>5.34</v>
      </c>
      <c r="AH8" s="17">
        <v>8.47346E-05</v>
      </c>
      <c r="AI8" s="17">
        <v>0.0092051421</v>
      </c>
      <c r="AJ8" s="17">
        <v>0.2278660057</v>
      </c>
      <c r="AK8" s="17" t="s">
        <v>48</v>
      </c>
      <c r="AL8" s="17" t="s">
        <v>48</v>
      </c>
      <c r="AM8" s="17" t="s">
        <v>48</v>
      </c>
      <c r="AN8" s="17">
        <v>0.1103423373</v>
      </c>
      <c r="AO8" s="17" t="s">
        <v>48</v>
      </c>
      <c r="AP8" s="17">
        <v>0.049439142</v>
      </c>
      <c r="AQ8" s="17" t="s">
        <v>52</v>
      </c>
      <c r="AR8" s="17" t="s">
        <v>137</v>
      </c>
    </row>
    <row r="9" spans="1:44" ht="12.75">
      <c r="A9" s="17" t="s">
        <v>100</v>
      </c>
      <c r="B9" s="17">
        <v>0.2589376196</v>
      </c>
      <c r="C9" s="17">
        <v>0.1330579375</v>
      </c>
      <c r="D9" s="17">
        <v>0.3848173016</v>
      </c>
      <c r="E9" s="17">
        <v>18.87</v>
      </c>
      <c r="F9" s="17">
        <v>0.0023879188</v>
      </c>
      <c r="G9" s="17">
        <v>0.0488663362</v>
      </c>
      <c r="H9" s="17">
        <v>0.7840287915</v>
      </c>
      <c r="I9" s="17" t="s">
        <v>48</v>
      </c>
      <c r="J9" s="17" t="s">
        <v>2</v>
      </c>
      <c r="K9" s="17">
        <v>0.2811259444</v>
      </c>
      <c r="L9" s="17">
        <v>0.1479879624</v>
      </c>
      <c r="M9" s="17">
        <v>0.4142639263</v>
      </c>
      <c r="N9" s="17">
        <v>18.38</v>
      </c>
      <c r="O9" s="17">
        <v>0.0026712358</v>
      </c>
      <c r="P9" s="17">
        <v>0.0516839992</v>
      </c>
      <c r="Q9" s="17">
        <v>0.9210975698</v>
      </c>
      <c r="R9" s="17" t="s">
        <v>48</v>
      </c>
      <c r="S9" s="17" t="s">
        <v>2</v>
      </c>
      <c r="T9" s="17" t="s">
        <v>48</v>
      </c>
      <c r="U9" s="17">
        <v>0.1617651667</v>
      </c>
      <c r="V9" s="17">
        <v>0.1135573864</v>
      </c>
      <c r="W9" s="17">
        <v>0.209972947</v>
      </c>
      <c r="X9" s="17">
        <v>11.57</v>
      </c>
      <c r="Y9" s="17">
        <v>0.0003502213</v>
      </c>
      <c r="Z9" s="17">
        <v>0.0187142004</v>
      </c>
      <c r="AA9" s="17">
        <v>0.7728880675</v>
      </c>
      <c r="AB9" s="17" t="s">
        <v>48</v>
      </c>
      <c r="AC9" s="17" t="s">
        <v>48</v>
      </c>
      <c r="AD9" s="17">
        <v>0.1577192759</v>
      </c>
      <c r="AE9" s="17">
        <v>0.1112136787</v>
      </c>
      <c r="AF9" s="17">
        <v>0.2042248731</v>
      </c>
      <c r="AG9" s="17">
        <v>11.45</v>
      </c>
      <c r="AH9" s="17">
        <v>0.0003259258</v>
      </c>
      <c r="AI9" s="17">
        <v>0.0180534151</v>
      </c>
      <c r="AJ9" s="17">
        <v>0.6050812305</v>
      </c>
      <c r="AK9" s="17" t="s">
        <v>48</v>
      </c>
      <c r="AL9" s="17" t="s">
        <v>48</v>
      </c>
      <c r="AM9" s="17" t="s">
        <v>48</v>
      </c>
      <c r="AN9" s="17">
        <v>0.0780436039</v>
      </c>
      <c r="AO9" s="17" t="s">
        <v>48</v>
      </c>
      <c r="AP9" s="17">
        <v>0.031365407</v>
      </c>
      <c r="AQ9" s="17" t="s">
        <v>52</v>
      </c>
      <c r="AR9" s="17" t="s">
        <v>137</v>
      </c>
    </row>
    <row r="10" spans="1:44" ht="12.75">
      <c r="A10" s="17" t="s">
        <v>101</v>
      </c>
      <c r="B10" s="17">
        <v>0.381315489</v>
      </c>
      <c r="C10" s="17">
        <v>0.1966468508</v>
      </c>
      <c r="D10" s="17">
        <v>0.5659841273</v>
      </c>
      <c r="E10" s="17">
        <v>18.8</v>
      </c>
      <c r="F10" s="17">
        <v>0.0051391888</v>
      </c>
      <c r="G10" s="17">
        <v>0.071688136</v>
      </c>
      <c r="H10" s="17">
        <v>0.1190261291</v>
      </c>
      <c r="I10" s="17" t="s">
        <v>48</v>
      </c>
      <c r="J10" s="17" t="s">
        <v>2</v>
      </c>
      <c r="K10" s="17">
        <v>0.4041905752</v>
      </c>
      <c r="L10" s="17">
        <v>0.2023838372</v>
      </c>
      <c r="M10" s="17">
        <v>0.6059973132</v>
      </c>
      <c r="N10" s="17">
        <v>19.38</v>
      </c>
      <c r="O10" s="17">
        <v>0.0061373319</v>
      </c>
      <c r="P10" s="17">
        <v>0.078341125</v>
      </c>
      <c r="Q10" s="17">
        <v>0.1205048706</v>
      </c>
      <c r="R10" s="17" t="s">
        <v>48</v>
      </c>
      <c r="S10" s="17" t="s">
        <v>2</v>
      </c>
      <c r="T10" s="17" t="s">
        <v>48</v>
      </c>
      <c r="U10" s="17">
        <v>0.1604707242</v>
      </c>
      <c r="V10" s="17">
        <v>0.110704674</v>
      </c>
      <c r="W10" s="17">
        <v>0.2102367744</v>
      </c>
      <c r="X10" s="17">
        <v>12.04</v>
      </c>
      <c r="Y10" s="17">
        <v>0.0003732284</v>
      </c>
      <c r="Z10" s="17">
        <v>0.0193191189</v>
      </c>
      <c r="AA10" s="17">
        <v>0.7305316351</v>
      </c>
      <c r="AB10" s="17" t="s">
        <v>48</v>
      </c>
      <c r="AC10" s="17" t="s">
        <v>48</v>
      </c>
      <c r="AD10" s="17">
        <v>0.1559423309</v>
      </c>
      <c r="AE10" s="17">
        <v>0.1082125816</v>
      </c>
      <c r="AF10" s="17">
        <v>0.2036720802</v>
      </c>
      <c r="AG10" s="17">
        <v>11.88</v>
      </c>
      <c r="AH10" s="17">
        <v>0.0003433101</v>
      </c>
      <c r="AI10" s="17">
        <v>0.0185286294</v>
      </c>
      <c r="AJ10" s="17">
        <v>0.5515226479</v>
      </c>
      <c r="AK10" s="17" t="s">
        <v>48</v>
      </c>
      <c r="AL10" s="17" t="s">
        <v>48</v>
      </c>
      <c r="AM10" s="17" t="s">
        <v>48</v>
      </c>
      <c r="AN10" s="17">
        <v>0.001813158</v>
      </c>
      <c r="AO10" s="17" t="s">
        <v>52</v>
      </c>
      <c r="AP10" s="17">
        <v>0.0013185667</v>
      </c>
      <c r="AQ10" s="17" t="s">
        <v>52</v>
      </c>
      <c r="AR10" s="17" t="s">
        <v>119</v>
      </c>
    </row>
    <row r="11" spans="1:44" ht="12.75">
      <c r="A11" s="17" t="s">
        <v>102</v>
      </c>
      <c r="B11" s="17">
        <v>0.29793473</v>
      </c>
      <c r="C11" s="17">
        <v>0.1194727888</v>
      </c>
      <c r="D11" s="17">
        <v>0.4763966712</v>
      </c>
      <c r="E11" s="17">
        <v>23.25</v>
      </c>
      <c r="F11" s="17">
        <v>0.0047995388</v>
      </c>
      <c r="G11" s="17">
        <v>0.0692787039</v>
      </c>
      <c r="H11" s="17">
        <v>0.7134636549</v>
      </c>
      <c r="I11" s="17" t="s">
        <v>48</v>
      </c>
      <c r="J11" s="17" t="s">
        <v>2</v>
      </c>
      <c r="K11" s="17">
        <v>0.3538373031</v>
      </c>
      <c r="L11" s="17">
        <v>0.1325969868</v>
      </c>
      <c r="M11" s="17">
        <v>0.5750776194</v>
      </c>
      <c r="N11" s="17">
        <v>24.27</v>
      </c>
      <c r="O11" s="17">
        <v>0.0073762703</v>
      </c>
      <c r="P11" s="17">
        <v>0.085885216</v>
      </c>
      <c r="Q11" s="17">
        <v>0.4281796166</v>
      </c>
      <c r="R11" s="17" t="s">
        <v>48</v>
      </c>
      <c r="S11" s="17" t="s">
        <v>2</v>
      </c>
      <c r="T11" s="17" t="s">
        <v>48</v>
      </c>
      <c r="U11" s="17">
        <v>0.1603201759</v>
      </c>
      <c r="V11" s="17">
        <v>0.1094373463</v>
      </c>
      <c r="W11" s="17">
        <v>0.2112030054</v>
      </c>
      <c r="X11" s="17">
        <v>12.32</v>
      </c>
      <c r="Y11" s="17">
        <v>0.0003901672</v>
      </c>
      <c r="Z11" s="17">
        <v>0.0197526512</v>
      </c>
      <c r="AA11" s="17">
        <v>0.7347408064</v>
      </c>
      <c r="AB11" s="17" t="s">
        <v>48</v>
      </c>
      <c r="AC11" s="17" t="s">
        <v>48</v>
      </c>
      <c r="AD11" s="17">
        <v>0.1475027194</v>
      </c>
      <c r="AE11" s="17">
        <v>0.1027461465</v>
      </c>
      <c r="AF11" s="17">
        <v>0.1922592922</v>
      </c>
      <c r="AG11" s="17">
        <v>11.78</v>
      </c>
      <c r="AH11" s="17">
        <v>0.0003018714</v>
      </c>
      <c r="AI11" s="17">
        <v>0.017374446</v>
      </c>
      <c r="AJ11" s="17">
        <v>0.276160369</v>
      </c>
      <c r="AK11" s="17" t="s">
        <v>48</v>
      </c>
      <c r="AL11" s="17" t="s">
        <v>48</v>
      </c>
      <c r="AM11" s="17" t="s">
        <v>48</v>
      </c>
      <c r="AN11" s="17">
        <v>0.0541554836</v>
      </c>
      <c r="AO11" s="17" t="s">
        <v>48</v>
      </c>
      <c r="AP11" s="17">
        <v>0.0188108779</v>
      </c>
      <c r="AQ11" s="17" t="s">
        <v>52</v>
      </c>
      <c r="AR11" s="17" t="s">
        <v>137</v>
      </c>
    </row>
    <row r="12" spans="1:44" ht="12.75">
      <c r="A12" s="17" t="s">
        <v>103</v>
      </c>
      <c r="B12" s="17" t="s">
        <v>48</v>
      </c>
      <c r="C12" s="17" t="s">
        <v>48</v>
      </c>
      <c r="D12" s="17" t="s">
        <v>48</v>
      </c>
      <c r="E12" s="17" t="s">
        <v>48</v>
      </c>
      <c r="F12" s="17" t="s">
        <v>48</v>
      </c>
      <c r="G12" s="17" t="s">
        <v>48</v>
      </c>
      <c r="H12" s="17" t="s">
        <v>48</v>
      </c>
      <c r="I12" s="17" t="s">
        <v>48</v>
      </c>
      <c r="J12" s="17" t="s">
        <v>48</v>
      </c>
      <c r="K12" s="17" t="s">
        <v>48</v>
      </c>
      <c r="L12" s="17" t="s">
        <v>48</v>
      </c>
      <c r="M12" s="17" t="s">
        <v>48</v>
      </c>
      <c r="N12" s="17" t="s">
        <v>48</v>
      </c>
      <c r="O12" s="17" t="s">
        <v>48</v>
      </c>
      <c r="P12" s="17" t="s">
        <v>48</v>
      </c>
      <c r="Q12" s="17" t="s">
        <v>48</v>
      </c>
      <c r="R12" s="17" t="s">
        <v>48</v>
      </c>
      <c r="S12" s="17" t="s">
        <v>48</v>
      </c>
      <c r="T12" s="17" t="s">
        <v>3</v>
      </c>
      <c r="U12" s="17" t="s">
        <v>48</v>
      </c>
      <c r="V12" s="17" t="s">
        <v>48</v>
      </c>
      <c r="W12" s="17" t="s">
        <v>48</v>
      </c>
      <c r="X12" s="17" t="s">
        <v>48</v>
      </c>
      <c r="Y12" s="17" t="s">
        <v>48</v>
      </c>
      <c r="Z12" s="17" t="s">
        <v>48</v>
      </c>
      <c r="AA12" s="17" t="s">
        <v>48</v>
      </c>
      <c r="AB12" s="17" t="s">
        <v>48</v>
      </c>
      <c r="AC12" s="17" t="s">
        <v>48</v>
      </c>
      <c r="AD12" s="17" t="s">
        <v>48</v>
      </c>
      <c r="AE12" s="17" t="s">
        <v>48</v>
      </c>
      <c r="AF12" s="17" t="s">
        <v>48</v>
      </c>
      <c r="AG12" s="17" t="s">
        <v>48</v>
      </c>
      <c r="AH12" s="17" t="s">
        <v>48</v>
      </c>
      <c r="AI12" s="17" t="s">
        <v>48</v>
      </c>
      <c r="AJ12" s="17" t="s">
        <v>48</v>
      </c>
      <c r="AK12" s="17" t="s">
        <v>48</v>
      </c>
      <c r="AL12" s="17" t="s">
        <v>48</v>
      </c>
      <c r="AM12" s="17" t="s">
        <v>3</v>
      </c>
      <c r="AN12" s="17" t="s">
        <v>48</v>
      </c>
      <c r="AO12" s="17" t="s">
        <v>48</v>
      </c>
      <c r="AP12" s="17" t="s">
        <v>48</v>
      </c>
      <c r="AQ12" s="17" t="s">
        <v>48</v>
      </c>
      <c r="AR12" s="17" t="s">
        <v>121</v>
      </c>
    </row>
    <row r="13" spans="1:44" ht="12.75">
      <c r="A13" s="17" t="s">
        <v>104</v>
      </c>
      <c r="B13" s="17">
        <v>0.3544582844</v>
      </c>
      <c r="C13" s="17">
        <v>0.2351144549</v>
      </c>
      <c r="D13" s="17">
        <v>0.4738021138</v>
      </c>
      <c r="E13" s="17">
        <v>13.07</v>
      </c>
      <c r="F13" s="17">
        <v>0.0021463879</v>
      </c>
      <c r="G13" s="17">
        <v>0.0463291263</v>
      </c>
      <c r="H13" s="17">
        <v>0.0995715674</v>
      </c>
      <c r="I13" s="17" t="s">
        <v>48</v>
      </c>
      <c r="J13" s="17" t="s">
        <v>48</v>
      </c>
      <c r="K13" s="17">
        <v>0.3665421865</v>
      </c>
      <c r="L13" s="17">
        <v>0.2522625149</v>
      </c>
      <c r="M13" s="17">
        <v>0.4808218581</v>
      </c>
      <c r="N13" s="17">
        <v>12.1</v>
      </c>
      <c r="O13" s="17">
        <v>0.0019680959</v>
      </c>
      <c r="P13" s="17">
        <v>0.0443632266</v>
      </c>
      <c r="Q13" s="17">
        <v>0.1017687447</v>
      </c>
      <c r="R13" s="17" t="s">
        <v>48</v>
      </c>
      <c r="S13" s="17" t="s">
        <v>48</v>
      </c>
      <c r="T13" s="17" t="s">
        <v>48</v>
      </c>
      <c r="U13" s="17">
        <v>0.211640837</v>
      </c>
      <c r="V13" s="17">
        <v>0.1590446717</v>
      </c>
      <c r="W13" s="17">
        <v>0.2642370024</v>
      </c>
      <c r="X13" s="17">
        <v>9.65</v>
      </c>
      <c r="Y13" s="17">
        <v>0.0004168852</v>
      </c>
      <c r="Z13" s="17">
        <v>0.020417766</v>
      </c>
      <c r="AA13" s="17">
        <v>0.0359756407</v>
      </c>
      <c r="AB13" s="17" t="s">
        <v>48</v>
      </c>
      <c r="AC13" s="17" t="s">
        <v>48</v>
      </c>
      <c r="AD13" s="17">
        <v>0.2140278906</v>
      </c>
      <c r="AE13" s="17">
        <v>0.1587146544</v>
      </c>
      <c r="AF13" s="17">
        <v>0.2693411268</v>
      </c>
      <c r="AG13" s="17">
        <v>10.03</v>
      </c>
      <c r="AH13" s="17">
        <v>0.0004610695</v>
      </c>
      <c r="AI13" s="17">
        <v>0.0214725296</v>
      </c>
      <c r="AJ13" s="17">
        <v>0.0341966602</v>
      </c>
      <c r="AK13" s="17" t="s">
        <v>48</v>
      </c>
      <c r="AL13" s="17" t="s">
        <v>48</v>
      </c>
      <c r="AM13" s="17" t="s">
        <v>48</v>
      </c>
      <c r="AN13" s="17">
        <v>0.0031393633</v>
      </c>
      <c r="AO13" s="17" t="s">
        <v>52</v>
      </c>
      <c r="AP13" s="17">
        <v>0.0011487328</v>
      </c>
      <c r="AQ13" s="17" t="s">
        <v>52</v>
      </c>
      <c r="AR13" s="17" t="s">
        <v>120</v>
      </c>
    </row>
    <row r="14" spans="1:44" ht="12.75">
      <c r="A14" s="17" t="s">
        <v>105</v>
      </c>
      <c r="B14" s="17">
        <v>0.4283027515</v>
      </c>
      <c r="C14" s="17">
        <v>0.2353023644</v>
      </c>
      <c r="D14" s="17">
        <v>0.6213031386</v>
      </c>
      <c r="E14" s="17">
        <v>17.49</v>
      </c>
      <c r="F14" s="17">
        <v>0.0056133826</v>
      </c>
      <c r="G14" s="17">
        <v>0.0749225105</v>
      </c>
      <c r="H14" s="17">
        <v>0.0385127994</v>
      </c>
      <c r="I14" s="17" t="s">
        <v>48</v>
      </c>
      <c r="J14" s="17" t="s">
        <v>2</v>
      </c>
      <c r="K14" s="17">
        <v>0.471573142</v>
      </c>
      <c r="L14" s="17">
        <v>0.2822391912</v>
      </c>
      <c r="M14" s="17">
        <v>0.6609070927</v>
      </c>
      <c r="N14" s="17">
        <v>15.59</v>
      </c>
      <c r="O14" s="17">
        <v>0.0054021331</v>
      </c>
      <c r="P14" s="17">
        <v>0.0734992045</v>
      </c>
      <c r="Q14" s="17">
        <v>0.0119768276</v>
      </c>
      <c r="R14" s="17" t="s">
        <v>48</v>
      </c>
      <c r="S14" s="17" t="s">
        <v>48</v>
      </c>
      <c r="T14" s="17" t="s">
        <v>48</v>
      </c>
      <c r="U14" s="17">
        <v>0.3199369587</v>
      </c>
      <c r="V14" s="17">
        <v>0.2610203911</v>
      </c>
      <c r="W14" s="17">
        <v>0.3788535262</v>
      </c>
      <c r="X14" s="17">
        <v>7.15</v>
      </c>
      <c r="Y14" s="17">
        <v>0.0005230981</v>
      </c>
      <c r="Z14" s="17">
        <v>0.0228713383</v>
      </c>
      <c r="AA14" s="18">
        <v>9.206191E-12</v>
      </c>
      <c r="AB14" s="17" t="s">
        <v>54</v>
      </c>
      <c r="AC14" s="17" t="s">
        <v>48</v>
      </c>
      <c r="AD14" s="17">
        <v>0.3342387434</v>
      </c>
      <c r="AE14" s="17">
        <v>0.2734519769</v>
      </c>
      <c r="AF14" s="17">
        <v>0.3950255099</v>
      </c>
      <c r="AG14" s="17">
        <v>7.06</v>
      </c>
      <c r="AH14" s="17">
        <v>0.0005568348</v>
      </c>
      <c r="AI14" s="17">
        <v>0.0235973472</v>
      </c>
      <c r="AJ14" s="18">
        <v>4.694023E-13</v>
      </c>
      <c r="AK14" s="17" t="s">
        <v>54</v>
      </c>
      <c r="AL14" s="17" t="s">
        <v>48</v>
      </c>
      <c r="AM14" s="17" t="s">
        <v>48</v>
      </c>
      <c r="AN14" s="17">
        <v>0.1440202945</v>
      </c>
      <c r="AO14" s="17" t="s">
        <v>48</v>
      </c>
      <c r="AP14" s="17">
        <v>0.0453399271</v>
      </c>
      <c r="AQ14" s="17" t="s">
        <v>52</v>
      </c>
      <c r="AR14" s="17" t="s">
        <v>140</v>
      </c>
    </row>
    <row r="15" spans="1:44" ht="12.75">
      <c r="A15" s="17" t="s">
        <v>106</v>
      </c>
      <c r="B15" s="17">
        <v>0.246102268</v>
      </c>
      <c r="C15" s="17">
        <v>0.1440024763</v>
      </c>
      <c r="D15" s="17">
        <v>0.3482020597</v>
      </c>
      <c r="E15" s="17">
        <v>16.11</v>
      </c>
      <c r="F15" s="17">
        <v>0.0015709342</v>
      </c>
      <c r="G15" s="17">
        <v>0.0396350123</v>
      </c>
      <c r="H15" s="17">
        <v>0.5090896428</v>
      </c>
      <c r="I15" s="17" t="s">
        <v>48</v>
      </c>
      <c r="J15" s="17" t="s">
        <v>48</v>
      </c>
      <c r="K15" s="17">
        <v>0.2523150913</v>
      </c>
      <c r="L15" s="17">
        <v>0.1414328179</v>
      </c>
      <c r="M15" s="17">
        <v>0.3631973648</v>
      </c>
      <c r="N15" s="17">
        <v>17.06</v>
      </c>
      <c r="O15" s="17">
        <v>0.001852817</v>
      </c>
      <c r="P15" s="17">
        <v>0.0430443608</v>
      </c>
      <c r="Q15" s="17">
        <v>0.4213319656</v>
      </c>
      <c r="R15" s="17" t="s">
        <v>48</v>
      </c>
      <c r="S15" s="17" t="s">
        <v>2</v>
      </c>
      <c r="T15" s="17" t="s">
        <v>48</v>
      </c>
      <c r="U15" s="17">
        <v>0.14739454</v>
      </c>
      <c r="V15" s="17">
        <v>0.1249533545</v>
      </c>
      <c r="W15" s="17">
        <v>0.1698357255</v>
      </c>
      <c r="X15" s="17">
        <v>5.91</v>
      </c>
      <c r="Y15" s="17">
        <v>7.58927E-05</v>
      </c>
      <c r="Z15" s="17">
        <v>0.0087116403</v>
      </c>
      <c r="AA15" s="17">
        <v>0.0307066368</v>
      </c>
      <c r="AB15" s="17" t="s">
        <v>48</v>
      </c>
      <c r="AC15" s="17" t="s">
        <v>48</v>
      </c>
      <c r="AD15" s="17">
        <v>0.1458327133</v>
      </c>
      <c r="AE15" s="17">
        <v>0.1236847535</v>
      </c>
      <c r="AF15" s="17">
        <v>0.1679806731</v>
      </c>
      <c r="AG15" s="17">
        <v>5.9</v>
      </c>
      <c r="AH15" s="17">
        <v>7.39223E-05</v>
      </c>
      <c r="AI15" s="17">
        <v>0.0085978105</v>
      </c>
      <c r="AJ15" s="17">
        <v>0.01970197</v>
      </c>
      <c r="AK15" s="17" t="s">
        <v>48</v>
      </c>
      <c r="AL15" s="17" t="s">
        <v>48</v>
      </c>
      <c r="AM15" s="17" t="s">
        <v>48</v>
      </c>
      <c r="AN15" s="17">
        <v>0.0166391177</v>
      </c>
      <c r="AO15" s="17" t="s">
        <v>52</v>
      </c>
      <c r="AP15" s="17">
        <v>0.0166461481</v>
      </c>
      <c r="AQ15" s="17" t="s">
        <v>52</v>
      </c>
      <c r="AR15" s="17" t="s">
        <v>120</v>
      </c>
    </row>
    <row r="16" spans="1:44" ht="12.75">
      <c r="A16" s="17" t="s">
        <v>107</v>
      </c>
      <c r="B16" s="17">
        <v>0.2957580882</v>
      </c>
      <c r="C16" s="17">
        <v>0.1957347031</v>
      </c>
      <c r="D16" s="17">
        <v>0.3957814733</v>
      </c>
      <c r="E16" s="17">
        <v>13.13</v>
      </c>
      <c r="F16" s="17">
        <v>0.0015076877</v>
      </c>
      <c r="G16" s="17">
        <v>0.0388289538</v>
      </c>
      <c r="H16" s="17">
        <v>0.5302621449</v>
      </c>
      <c r="I16" s="17" t="s">
        <v>48</v>
      </c>
      <c r="J16" s="17" t="s">
        <v>48</v>
      </c>
      <c r="K16" s="17">
        <v>0.322151014</v>
      </c>
      <c r="L16" s="17">
        <v>0.2197417039</v>
      </c>
      <c r="M16" s="17">
        <v>0.4245603241</v>
      </c>
      <c r="N16" s="17">
        <v>12.34</v>
      </c>
      <c r="O16" s="17">
        <v>0.0015804733</v>
      </c>
      <c r="P16" s="17">
        <v>0.039755167</v>
      </c>
      <c r="Q16" s="17">
        <v>0.3526715266</v>
      </c>
      <c r="R16" s="17" t="s">
        <v>48</v>
      </c>
      <c r="S16" s="17" t="s">
        <v>48</v>
      </c>
      <c r="T16" s="17" t="s">
        <v>48</v>
      </c>
      <c r="U16" s="17">
        <v>0.1603401629</v>
      </c>
      <c r="V16" s="17">
        <v>0.1307657064</v>
      </c>
      <c r="W16" s="17">
        <v>0.1899146195</v>
      </c>
      <c r="X16" s="17">
        <v>7.16</v>
      </c>
      <c r="Y16" s="17">
        <v>0.000131808</v>
      </c>
      <c r="Z16" s="17">
        <v>0.0114807673</v>
      </c>
      <c r="AA16" s="17">
        <v>0.5621862881</v>
      </c>
      <c r="AB16" s="17" t="s">
        <v>48</v>
      </c>
      <c r="AC16" s="17" t="s">
        <v>48</v>
      </c>
      <c r="AD16" s="17">
        <v>0.1548149822</v>
      </c>
      <c r="AE16" s="17">
        <v>0.1268137555</v>
      </c>
      <c r="AF16" s="17">
        <v>0.1828162088</v>
      </c>
      <c r="AG16" s="17">
        <v>7.02</v>
      </c>
      <c r="AH16" s="17">
        <v>0.0001181578</v>
      </c>
      <c r="AI16" s="17">
        <v>0.0108700414</v>
      </c>
      <c r="AJ16" s="17">
        <v>0.2750054584</v>
      </c>
      <c r="AK16" s="17" t="s">
        <v>48</v>
      </c>
      <c r="AL16" s="17" t="s">
        <v>48</v>
      </c>
      <c r="AM16" s="17" t="s">
        <v>48</v>
      </c>
      <c r="AN16" s="17">
        <v>0.0012113141</v>
      </c>
      <c r="AO16" s="17" t="s">
        <v>52</v>
      </c>
      <c r="AP16" s="17">
        <v>9.24309E-05</v>
      </c>
      <c r="AQ16" s="17" t="s">
        <v>52</v>
      </c>
      <c r="AR16" s="17" t="s">
        <v>120</v>
      </c>
    </row>
    <row r="17" spans="1:44" ht="12.75">
      <c r="A17" s="17" t="s">
        <v>108</v>
      </c>
      <c r="B17" s="17">
        <v>0.3872672732</v>
      </c>
      <c r="C17" s="17">
        <v>0.2888636955</v>
      </c>
      <c r="D17" s="17">
        <v>0.4856708509</v>
      </c>
      <c r="E17" s="17">
        <v>9.86</v>
      </c>
      <c r="F17" s="17">
        <v>0.0014592512</v>
      </c>
      <c r="G17" s="17">
        <v>0.0382001466</v>
      </c>
      <c r="H17" s="17">
        <v>0.0054760748</v>
      </c>
      <c r="I17" s="17" t="s">
        <v>61</v>
      </c>
      <c r="J17" s="17" t="s">
        <v>48</v>
      </c>
      <c r="K17" s="17">
        <v>0.415719792</v>
      </c>
      <c r="L17" s="17">
        <v>0.3127260488</v>
      </c>
      <c r="M17" s="17">
        <v>0.5187135352</v>
      </c>
      <c r="N17" s="17">
        <v>9.62</v>
      </c>
      <c r="O17" s="17">
        <v>0.0015985638</v>
      </c>
      <c r="P17" s="17">
        <v>0.0399820432</v>
      </c>
      <c r="Q17" s="17">
        <v>0.0025145602</v>
      </c>
      <c r="R17" s="17" t="s">
        <v>61</v>
      </c>
      <c r="S17" s="17" t="s">
        <v>48</v>
      </c>
      <c r="T17" s="17" t="s">
        <v>48</v>
      </c>
      <c r="U17" s="17">
        <v>0.2646858747</v>
      </c>
      <c r="V17" s="17">
        <v>0.2268137292</v>
      </c>
      <c r="W17" s="17">
        <v>0.3025580203</v>
      </c>
      <c r="X17" s="17">
        <v>5.55</v>
      </c>
      <c r="Y17" s="17">
        <v>0.0002161464</v>
      </c>
      <c r="Z17" s="17">
        <v>0.0147019199</v>
      </c>
      <c r="AA17" s="18">
        <v>5.578804E-11</v>
      </c>
      <c r="AB17" s="17" t="s">
        <v>54</v>
      </c>
      <c r="AC17" s="17" t="s">
        <v>48</v>
      </c>
      <c r="AD17" s="17">
        <v>0.27398658</v>
      </c>
      <c r="AE17" s="17">
        <v>0.2331175454</v>
      </c>
      <c r="AF17" s="17">
        <v>0.3148556146</v>
      </c>
      <c r="AG17" s="17">
        <v>5.79</v>
      </c>
      <c r="AH17" s="17">
        <v>0.000251708</v>
      </c>
      <c r="AI17" s="17">
        <v>0.0158653085</v>
      </c>
      <c r="AJ17" s="18">
        <v>2.389244E-11</v>
      </c>
      <c r="AK17" s="17" t="s">
        <v>54</v>
      </c>
      <c r="AL17" s="17" t="s">
        <v>48</v>
      </c>
      <c r="AM17" s="17" t="s">
        <v>48</v>
      </c>
      <c r="AN17" s="17">
        <v>0.0011706144</v>
      </c>
      <c r="AO17" s="17" t="s">
        <v>52</v>
      </c>
      <c r="AP17" s="17">
        <v>0.0002333413</v>
      </c>
      <c r="AQ17" s="17" t="s">
        <v>52</v>
      </c>
      <c r="AR17" s="17" t="s">
        <v>122</v>
      </c>
    </row>
    <row r="18" spans="1:44" ht="12.75">
      <c r="A18" s="17" t="s">
        <v>109</v>
      </c>
      <c r="B18" s="17">
        <v>0.2723706875</v>
      </c>
      <c r="C18" s="17">
        <v>0.2139963473</v>
      </c>
      <c r="D18" s="17">
        <v>0.3307450277</v>
      </c>
      <c r="E18" s="17">
        <v>8.32</v>
      </c>
      <c r="F18" s="17">
        <v>0.000513514</v>
      </c>
      <c r="G18" s="17">
        <v>0.0226608463</v>
      </c>
      <c r="H18" s="17" t="s">
        <v>48</v>
      </c>
      <c r="I18" s="17" t="s">
        <v>48</v>
      </c>
      <c r="J18" s="17" t="s">
        <v>48</v>
      </c>
      <c r="K18" s="17">
        <v>0.2862850008</v>
      </c>
      <c r="L18" s="17">
        <v>0.2243317825</v>
      </c>
      <c r="M18" s="17">
        <v>0.348238219</v>
      </c>
      <c r="N18" s="17">
        <v>8.4</v>
      </c>
      <c r="O18" s="17">
        <v>0.0005784103</v>
      </c>
      <c r="P18" s="17">
        <v>0.0240501624</v>
      </c>
      <c r="Q18" s="17" t="s">
        <v>48</v>
      </c>
      <c r="R18" s="17" t="s">
        <v>48</v>
      </c>
      <c r="S18" s="17" t="s">
        <v>48</v>
      </c>
      <c r="T18" s="17" t="s">
        <v>48</v>
      </c>
      <c r="U18" s="17">
        <v>0.1671795642</v>
      </c>
      <c r="V18" s="17">
        <v>0.1520471483</v>
      </c>
      <c r="W18" s="17">
        <v>0.1823119801</v>
      </c>
      <c r="X18" s="17">
        <v>3.51</v>
      </c>
      <c r="Y18" s="17">
        <v>3.45084E-05</v>
      </c>
      <c r="Z18" s="17">
        <v>0.0058743851</v>
      </c>
      <c r="AA18" s="17" t="s">
        <v>48</v>
      </c>
      <c r="AB18" s="17" t="s">
        <v>48</v>
      </c>
      <c r="AC18" s="17" t="s">
        <v>48</v>
      </c>
      <c r="AD18" s="17">
        <v>0.1670874889</v>
      </c>
      <c r="AE18" s="17">
        <v>0.1519433151</v>
      </c>
      <c r="AF18" s="17">
        <v>0.1822316627</v>
      </c>
      <c r="AG18" s="17">
        <v>3.52</v>
      </c>
      <c r="AH18" s="17">
        <v>3.4562E-05</v>
      </c>
      <c r="AI18" s="17">
        <v>0.0058789495</v>
      </c>
      <c r="AJ18" s="17" t="s">
        <v>48</v>
      </c>
      <c r="AK18" s="17" t="s">
        <v>48</v>
      </c>
      <c r="AL18" s="17" t="s">
        <v>48</v>
      </c>
      <c r="AM18" s="17" t="s">
        <v>48</v>
      </c>
      <c r="AN18" s="17">
        <v>1.034E-05</v>
      </c>
      <c r="AO18" s="17" t="s">
        <v>52</v>
      </c>
      <c r="AP18" s="18">
        <v>2.4198876E-06</v>
      </c>
      <c r="AQ18" s="17" t="s">
        <v>52</v>
      </c>
      <c r="AR18" s="17" t="s">
        <v>120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L20" sqref="L20:L21"/>
    </sheetView>
  </sheetViews>
  <sheetFormatPr defaultColWidth="9.140625" defaultRowHeight="12.75"/>
  <sheetData>
    <row r="1" spans="1:21" ht="12.75">
      <c r="A1" s="19" t="s">
        <v>138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2.75">
      <c r="A2" s="16" t="s">
        <v>123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2.75">
      <c r="A3" s="16" t="s">
        <v>65</v>
      </c>
      <c r="B3" s="16" t="s">
        <v>66</v>
      </c>
      <c r="C3" s="16" t="s">
        <v>67</v>
      </c>
      <c r="D3" s="16" t="s">
        <v>68</v>
      </c>
      <c r="E3" s="16" t="s">
        <v>69</v>
      </c>
      <c r="F3" s="16" t="s">
        <v>70</v>
      </c>
      <c r="G3" s="16" t="s">
        <v>71</v>
      </c>
      <c r="H3" s="16" t="s">
        <v>72</v>
      </c>
      <c r="I3" s="16" t="s">
        <v>73</v>
      </c>
      <c r="J3" s="16" t="s">
        <v>74</v>
      </c>
      <c r="K3" s="16" t="s">
        <v>75</v>
      </c>
      <c r="L3" s="16" t="s">
        <v>76</v>
      </c>
      <c r="M3" s="16" t="s">
        <v>77</v>
      </c>
      <c r="N3" s="16" t="s">
        <v>78</v>
      </c>
      <c r="O3" s="16" t="s">
        <v>79</v>
      </c>
      <c r="P3" s="16" t="s">
        <v>80</v>
      </c>
      <c r="Q3" s="16" t="s">
        <v>81</v>
      </c>
      <c r="R3" s="16" t="s">
        <v>82</v>
      </c>
      <c r="S3" s="16" t="s">
        <v>83</v>
      </c>
      <c r="T3" s="16" t="s">
        <v>84</v>
      </c>
      <c r="U3" s="16" t="s">
        <v>85</v>
      </c>
    </row>
    <row r="4" spans="1:21" ht="12.75">
      <c r="A4" s="16" t="s">
        <v>110</v>
      </c>
      <c r="B4" s="16">
        <v>49</v>
      </c>
      <c r="C4" s="16">
        <v>0.2578302584</v>
      </c>
      <c r="D4" s="16">
        <v>0.1543374452</v>
      </c>
      <c r="E4" s="16">
        <v>0.3613230715</v>
      </c>
      <c r="F4" s="16">
        <v>15.58</v>
      </c>
      <c r="G4" s="16">
        <v>0.0016140934</v>
      </c>
      <c r="H4" s="16">
        <v>0.0401757815</v>
      </c>
      <c r="I4" s="16">
        <v>0.7046410212</v>
      </c>
      <c r="J4" s="16" t="s">
        <v>48</v>
      </c>
      <c r="K4" s="16" t="s">
        <v>48</v>
      </c>
      <c r="L4" s="16">
        <v>0.2655239394</v>
      </c>
      <c r="M4" s="16">
        <v>0.1622280497</v>
      </c>
      <c r="N4" s="16">
        <v>0.368819829</v>
      </c>
      <c r="O4" s="16">
        <v>15.1</v>
      </c>
      <c r="P4" s="16">
        <v>0.0016079568</v>
      </c>
      <c r="Q4" s="16">
        <v>0.0400993361</v>
      </c>
      <c r="R4" s="16">
        <v>0.5956164231</v>
      </c>
      <c r="S4" s="16" t="s">
        <v>48</v>
      </c>
      <c r="T4" s="16" t="s">
        <v>48</v>
      </c>
      <c r="U4" s="16" t="s">
        <v>48</v>
      </c>
    </row>
    <row r="5" spans="1:21" ht="12.75">
      <c r="A5" s="16" t="s">
        <v>111</v>
      </c>
      <c r="B5" s="16">
        <v>41</v>
      </c>
      <c r="C5" s="16">
        <v>0.2710852327</v>
      </c>
      <c r="D5" s="16">
        <v>0.1408420392</v>
      </c>
      <c r="E5" s="16">
        <v>0.4013284262</v>
      </c>
      <c r="F5" s="16">
        <v>18.65</v>
      </c>
      <c r="G5" s="16">
        <v>0.0025563385</v>
      </c>
      <c r="H5" s="16">
        <v>0.0505602459</v>
      </c>
      <c r="I5" s="16">
        <v>0.979709153</v>
      </c>
      <c r="J5" s="16" t="s">
        <v>48</v>
      </c>
      <c r="K5" s="16" t="s">
        <v>2</v>
      </c>
      <c r="L5" s="16">
        <v>0.2960066377</v>
      </c>
      <c r="M5" s="16">
        <v>0.1565761122</v>
      </c>
      <c r="N5" s="16">
        <v>0.4354371633</v>
      </c>
      <c r="O5" s="16">
        <v>18.29</v>
      </c>
      <c r="P5" s="16">
        <v>0.0029297058</v>
      </c>
      <c r="Q5" s="16">
        <v>0.0541267568</v>
      </c>
      <c r="R5" s="16">
        <v>0.8577325298</v>
      </c>
      <c r="S5" s="16" t="s">
        <v>48</v>
      </c>
      <c r="T5" s="16" t="s">
        <v>2</v>
      </c>
      <c r="U5" s="16" t="s">
        <v>48</v>
      </c>
    </row>
    <row r="6" spans="1:21" ht="12.75">
      <c r="A6" s="16" t="s">
        <v>112</v>
      </c>
      <c r="B6" s="16">
        <v>20</v>
      </c>
      <c r="C6" s="16">
        <v>0.3205666785</v>
      </c>
      <c r="D6" s="16">
        <v>0.123491493</v>
      </c>
      <c r="E6" s="16">
        <v>0.5176418639</v>
      </c>
      <c r="F6" s="16">
        <v>23.87</v>
      </c>
      <c r="G6" s="16">
        <v>0.0058529144</v>
      </c>
      <c r="H6" s="16">
        <v>0.0765043422</v>
      </c>
      <c r="I6" s="16">
        <v>0.5295345169</v>
      </c>
      <c r="J6" s="16" t="s">
        <v>48</v>
      </c>
      <c r="K6" s="16" t="s">
        <v>2</v>
      </c>
      <c r="L6" s="16">
        <v>0.35542664</v>
      </c>
      <c r="M6" s="16">
        <v>0.1118731213</v>
      </c>
      <c r="N6" s="16">
        <v>0.5989801587</v>
      </c>
      <c r="O6" s="16">
        <v>26.6</v>
      </c>
      <c r="P6" s="16">
        <v>0.008939168</v>
      </c>
      <c r="Q6" s="16">
        <v>0.0945471734</v>
      </c>
      <c r="R6" s="16">
        <v>0.4620934642</v>
      </c>
      <c r="S6" s="16" t="s">
        <v>48</v>
      </c>
      <c r="T6" s="16" t="s">
        <v>2</v>
      </c>
      <c r="U6" s="16" t="s">
        <v>48</v>
      </c>
    </row>
    <row r="7" spans="1:21" ht="12.75">
      <c r="A7" s="16" t="s">
        <v>113</v>
      </c>
      <c r="B7" s="16">
        <v>41</v>
      </c>
      <c r="C7" s="16">
        <v>0.2433671814</v>
      </c>
      <c r="D7" s="16">
        <v>0.1326253071</v>
      </c>
      <c r="E7" s="16">
        <v>0.3541090558</v>
      </c>
      <c r="F7" s="16">
        <v>17.66</v>
      </c>
      <c r="G7" s="16">
        <v>0.0018481279</v>
      </c>
      <c r="H7" s="16">
        <v>0.042989858</v>
      </c>
      <c r="I7" s="16">
        <v>0.3031659307</v>
      </c>
      <c r="J7" s="16" t="s">
        <v>48</v>
      </c>
      <c r="K7" s="16" t="s">
        <v>2</v>
      </c>
      <c r="L7" s="16">
        <v>0.2644149152</v>
      </c>
      <c r="M7" s="16">
        <v>0.149591025</v>
      </c>
      <c r="N7" s="16">
        <v>0.3792388054</v>
      </c>
      <c r="O7" s="16">
        <v>16.86</v>
      </c>
      <c r="P7" s="16">
        <v>0.0019868853</v>
      </c>
      <c r="Q7" s="16">
        <v>0.0445744915</v>
      </c>
      <c r="R7" s="16">
        <v>0.4259976809</v>
      </c>
      <c r="S7" s="16" t="s">
        <v>48</v>
      </c>
      <c r="T7" s="16" t="s">
        <v>2</v>
      </c>
      <c r="U7" s="16" t="s">
        <v>48</v>
      </c>
    </row>
    <row r="8" spans="1:21" ht="12.75">
      <c r="A8" s="16" t="s">
        <v>114</v>
      </c>
      <c r="B8" s="16">
        <v>28</v>
      </c>
      <c r="C8" s="16">
        <v>0.2515739054</v>
      </c>
      <c r="D8" s="16">
        <v>0.1293457877</v>
      </c>
      <c r="E8" s="16">
        <v>0.3738020231</v>
      </c>
      <c r="F8" s="16">
        <v>18.86</v>
      </c>
      <c r="G8" s="16">
        <v>0.0022513889</v>
      </c>
      <c r="H8" s="16">
        <v>0.0474488035</v>
      </c>
      <c r="I8" s="16">
        <v>0.6665601331</v>
      </c>
      <c r="J8" s="16" t="s">
        <v>48</v>
      </c>
      <c r="K8" s="16" t="s">
        <v>2</v>
      </c>
      <c r="L8" s="16">
        <v>0.2745490244</v>
      </c>
      <c r="M8" s="16">
        <v>0.1217842807</v>
      </c>
      <c r="N8" s="16">
        <v>0.4273137682</v>
      </c>
      <c r="O8" s="16">
        <v>21.6</v>
      </c>
      <c r="P8" s="16">
        <v>0.0035168557</v>
      </c>
      <c r="Q8" s="16">
        <v>0.0593030838</v>
      </c>
      <c r="R8" s="16">
        <v>0.8398173164</v>
      </c>
      <c r="S8" s="16" t="s">
        <v>48</v>
      </c>
      <c r="T8" s="16" t="s">
        <v>2</v>
      </c>
      <c r="U8" s="16" t="s">
        <v>48</v>
      </c>
    </row>
    <row r="9" spans="1:21" ht="12.75">
      <c r="A9" s="16" t="s">
        <v>115</v>
      </c>
      <c r="B9" s="16">
        <v>52</v>
      </c>
      <c r="C9" s="16">
        <v>0.3391899496</v>
      </c>
      <c r="D9" s="16">
        <v>0.2269557409</v>
      </c>
      <c r="E9" s="16">
        <v>0.4514241583</v>
      </c>
      <c r="F9" s="16">
        <v>12.85</v>
      </c>
      <c r="G9" s="16">
        <v>0.0018982735</v>
      </c>
      <c r="H9" s="16">
        <v>0.0435691804</v>
      </c>
      <c r="I9" s="16">
        <v>0.1570515318</v>
      </c>
      <c r="J9" s="16" t="s">
        <v>48</v>
      </c>
      <c r="K9" s="16" t="s">
        <v>48</v>
      </c>
      <c r="L9" s="16">
        <v>0.353877188</v>
      </c>
      <c r="M9" s="16">
        <v>0.2426244339</v>
      </c>
      <c r="N9" s="16">
        <v>0.4651299422</v>
      </c>
      <c r="O9" s="16">
        <v>12.2</v>
      </c>
      <c r="P9" s="16">
        <v>0.001865219</v>
      </c>
      <c r="Q9" s="16">
        <v>0.043188181</v>
      </c>
      <c r="R9" s="16">
        <v>0.1570107498</v>
      </c>
      <c r="S9" s="16" t="s">
        <v>48</v>
      </c>
      <c r="T9" s="16" t="s">
        <v>48</v>
      </c>
      <c r="U9" s="16" t="s">
        <v>48</v>
      </c>
    </row>
    <row r="10" spans="1:21" ht="12.75">
      <c r="A10" s="16" t="s">
        <v>116</v>
      </c>
      <c r="B10" s="16">
        <v>46</v>
      </c>
      <c r="C10" s="16">
        <v>0.4375546479</v>
      </c>
      <c r="D10" s="16">
        <v>0.2452255715</v>
      </c>
      <c r="E10" s="16">
        <v>0.6298837243</v>
      </c>
      <c r="F10" s="16">
        <v>17.06</v>
      </c>
      <c r="G10" s="16">
        <v>0.0055744006</v>
      </c>
      <c r="H10" s="16">
        <v>0.0746619085</v>
      </c>
      <c r="I10" s="16">
        <v>0.0279745149</v>
      </c>
      <c r="J10" s="16" t="s">
        <v>48</v>
      </c>
      <c r="K10" s="16" t="s">
        <v>2</v>
      </c>
      <c r="L10" s="16">
        <v>0.4828039076</v>
      </c>
      <c r="M10" s="16">
        <v>0.296740205</v>
      </c>
      <c r="N10" s="16">
        <v>0.6688676101</v>
      </c>
      <c r="O10" s="16">
        <v>14.96</v>
      </c>
      <c r="P10" s="16">
        <v>0.0052171293</v>
      </c>
      <c r="Q10" s="16">
        <v>0.0722296982</v>
      </c>
      <c r="R10" s="16">
        <v>0.0067617338</v>
      </c>
      <c r="S10" s="16" t="s">
        <v>61</v>
      </c>
      <c r="T10" s="16" t="s">
        <v>48</v>
      </c>
      <c r="U10" s="16" t="s">
        <v>48</v>
      </c>
    </row>
    <row r="11" spans="1:21" ht="12.75">
      <c r="A11" s="16" t="s">
        <v>109</v>
      </c>
      <c r="B11" s="16">
        <v>277</v>
      </c>
      <c r="C11" s="16">
        <v>0.2723706875</v>
      </c>
      <c r="D11" s="16">
        <v>0.2139963473</v>
      </c>
      <c r="E11" s="16">
        <v>0.3307450277</v>
      </c>
      <c r="F11" s="16">
        <v>8.32</v>
      </c>
      <c r="G11" s="16">
        <v>0.000513514</v>
      </c>
      <c r="H11" s="16">
        <v>0.0226608463</v>
      </c>
      <c r="I11" s="16">
        <v>0.0894258169</v>
      </c>
      <c r="J11" s="16" t="s">
        <v>48</v>
      </c>
      <c r="K11" s="16" t="s">
        <v>48</v>
      </c>
      <c r="L11" s="16">
        <v>0.2862850008</v>
      </c>
      <c r="M11" s="16">
        <v>0.2243317825</v>
      </c>
      <c r="N11" s="16">
        <v>0.348238219</v>
      </c>
      <c r="O11" s="16">
        <v>8.4</v>
      </c>
      <c r="P11" s="16">
        <v>0.0005784103</v>
      </c>
      <c r="Q11" s="16">
        <v>0.0240501624</v>
      </c>
      <c r="R11" s="16">
        <v>1</v>
      </c>
      <c r="S11" s="16" t="s">
        <v>48</v>
      </c>
      <c r="T11" s="16" t="s">
        <v>48</v>
      </c>
      <c r="U11" s="16" t="s">
        <v>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Elaine Burland</cp:lastModifiedBy>
  <cp:lastPrinted>2008-11-25T16:54:52Z</cp:lastPrinted>
  <dcterms:created xsi:type="dcterms:W3CDTF">2008-09-12T19:25:50Z</dcterms:created>
  <dcterms:modified xsi:type="dcterms:W3CDTF">2010-05-10T20:28:09Z</dcterms:modified>
  <cp:category/>
  <cp:version/>
  <cp:contentType/>
  <cp:contentStatus/>
</cp:coreProperties>
</file>