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25" windowWidth="10425" windowHeight="12105" tabRatio="760" activeTab="0"/>
  </bookViews>
  <sheets>
    <sheet name="m vs o rha graph" sheetId="1" r:id="rId1"/>
    <sheet name="m region graph" sheetId="2" r:id="rId2"/>
    <sheet name="crd rate tbls" sheetId="3" r:id="rId3"/>
    <sheet name="m vs o graph data" sheetId="4" r:id="rId4"/>
    <sheet name="m region graph data" sheetId="5" r:id="rId5"/>
    <sheet name="m vs o orig data" sheetId="6" r:id="rId6"/>
    <sheet name="m region orig data" sheetId="7" r:id="rId7"/>
    <sheet name="agg graph " sheetId="8" r:id="rId8"/>
  </sheets>
  <externalReferences>
    <externalReference r:id="rId11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<sst xmlns="http://schemas.openxmlformats.org/spreadsheetml/2006/main" count="480" uniqueCount="143">
  <si>
    <t>Metis MB average</t>
  </si>
  <si>
    <t>Other MB Average</t>
  </si>
  <si>
    <t>w</t>
  </si>
  <si>
    <t>s</t>
  </si>
  <si>
    <t>area</t>
  </si>
  <si>
    <t>M_adj_rate</t>
  </si>
  <si>
    <t>M_lcl_adj</t>
  </si>
  <si>
    <t>M_ucl_adj</t>
  </si>
  <si>
    <t>M_CV_adj</t>
  </si>
  <si>
    <t>M_variance_adj</t>
  </si>
  <si>
    <t>M_std_adj</t>
  </si>
  <si>
    <t>M_prob_adj</t>
  </si>
  <si>
    <t>M_sign_adj</t>
  </si>
  <si>
    <t>M_crd_rate</t>
  </si>
  <si>
    <t>M_lcl_crd</t>
  </si>
  <si>
    <t>M_ucl_crd</t>
  </si>
  <si>
    <t>M_CV_crd</t>
  </si>
  <si>
    <t>M_variance_crd</t>
  </si>
  <si>
    <t>M_std_crd</t>
  </si>
  <si>
    <t>M_prob_crd</t>
  </si>
  <si>
    <t>M_sign_crd</t>
  </si>
  <si>
    <t>M_suppress</t>
  </si>
  <si>
    <t>O_adj_rate</t>
  </si>
  <si>
    <t>O_lcl_adj</t>
  </si>
  <si>
    <t>O_ucl_adj</t>
  </si>
  <si>
    <t>O_CV_adj</t>
  </si>
  <si>
    <t>O_variance_adj</t>
  </si>
  <si>
    <t>O_std_adj</t>
  </si>
  <si>
    <t>O_prob_adj</t>
  </si>
  <si>
    <t>O_sign_adj</t>
  </si>
  <si>
    <t>O_crd_rate</t>
  </si>
  <si>
    <t>O_lcl_crd</t>
  </si>
  <si>
    <t>O_ucl_crd</t>
  </si>
  <si>
    <t>O_CV_crd</t>
  </si>
  <si>
    <t>O_variance_crd</t>
  </si>
  <si>
    <t>O_std_crd</t>
  </si>
  <si>
    <t>O_prob_crd</t>
  </si>
  <si>
    <t>O_sign_crd</t>
  </si>
  <si>
    <t>O_suppress</t>
  </si>
  <si>
    <t>MvsOprob_adj</t>
  </si>
  <si>
    <t>MvsOsign_adj</t>
  </si>
  <si>
    <t>MvsOprob_crd</t>
  </si>
  <si>
    <t>MvsOsign_crd</t>
  </si>
  <si>
    <t>South Eastman</t>
  </si>
  <si>
    <t xml:space="preserve"> </t>
  </si>
  <si>
    <t>Central</t>
  </si>
  <si>
    <t>Assiniboine</t>
  </si>
  <si>
    <t>Brandon</t>
  </si>
  <si>
    <t>d</t>
  </si>
  <si>
    <t>Winnipeg</t>
  </si>
  <si>
    <t>o</t>
  </si>
  <si>
    <t>Interlake</t>
  </si>
  <si>
    <t>North Eastman</t>
  </si>
  <si>
    <t>Parkland</t>
  </si>
  <si>
    <t>Churchill</t>
  </si>
  <si>
    <t>Nor-Man</t>
  </si>
  <si>
    <t>Burntwood</t>
  </si>
  <si>
    <t>m</t>
  </si>
  <si>
    <t>Mid</t>
  </si>
  <si>
    <t>North</t>
  </si>
  <si>
    <t>Manitoba</t>
  </si>
  <si>
    <t>mmf</t>
  </si>
  <si>
    <t>adj_rate</t>
  </si>
  <si>
    <t>lcl_adj</t>
  </si>
  <si>
    <t>ucl_adj</t>
  </si>
  <si>
    <t>CV_adj</t>
  </si>
  <si>
    <t>variance_adj</t>
  </si>
  <si>
    <t>stdev_adj</t>
  </si>
  <si>
    <t>prob_adj</t>
  </si>
  <si>
    <t>sign_adj</t>
  </si>
  <si>
    <t>CV_warning_adj</t>
  </si>
  <si>
    <t>crd_rate</t>
  </si>
  <si>
    <t>lcl_crd</t>
  </si>
  <si>
    <t>ucl_crd</t>
  </si>
  <si>
    <t>CV_crd</t>
  </si>
  <si>
    <t>variance_crd</t>
  </si>
  <si>
    <t>stdev_crd</t>
  </si>
  <si>
    <t>prob_crd</t>
  </si>
  <si>
    <t>sign_crd</t>
  </si>
  <si>
    <t>CV_warning_crd</t>
  </si>
  <si>
    <t>suppress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</si>
  <si>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</si>
  <si>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</si>
  <si>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</si>
  <si>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</si>
  <si>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</si>
  <si>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</si>
  <si>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</si>
  <si>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Area and Notations</t>
  </si>
  <si>
    <t>Metis MB Average</t>
  </si>
  <si>
    <t>BS-25 South Eastman</t>
  </si>
  <si>
    <t>A-40 Central</t>
  </si>
  <si>
    <t>GA-45 Assiniboine</t>
  </si>
  <si>
    <t>G-15 Brandon</t>
  </si>
  <si>
    <t>K-10 Winnipeg</t>
  </si>
  <si>
    <t>C-30 Interlake</t>
  </si>
  <si>
    <t>BN-20 North Eastman</t>
  </si>
  <si>
    <t>E-60 Parkland</t>
  </si>
  <si>
    <t>FC-90 Churchill</t>
  </si>
  <si>
    <t>D-70 Nor-Man</t>
  </si>
  <si>
    <t>FB-80 Burntwood</t>
  </si>
  <si>
    <t>S South</t>
  </si>
  <si>
    <t>M Mid</t>
  </si>
  <si>
    <t>N North</t>
  </si>
  <si>
    <t>Z Manitoba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</si>
  <si>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</si>
  <si>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</si>
  <si>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</si>
  <si>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</si>
  <si>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</si>
  <si>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</si>
  <si>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</si>
  <si>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Rural South</t>
  </si>
  <si>
    <t>notation</t>
  </si>
  <si>
    <t>(s)</t>
  </si>
  <si>
    <t>RHA</t>
  </si>
  <si>
    <t>Metis Region</t>
  </si>
  <si>
    <t>Crude</t>
  </si>
  <si>
    <t>Percent</t>
  </si>
  <si>
    <t>(%)</t>
  </si>
  <si>
    <t>Metis</t>
  </si>
  <si>
    <t>All Other Manitobans</t>
  </si>
  <si>
    <t>Southeast</t>
  </si>
  <si>
    <t>Northwest</t>
  </si>
  <si>
    <t>Southwest</t>
  </si>
  <si>
    <t>The Pas</t>
  </si>
  <si>
    <t>Thompson</t>
  </si>
  <si>
    <t>blank cells = suppressed</t>
  </si>
  <si>
    <t>Crude and Age/Sex Standardized Proportion of Self-perceived High Life Stess by Metis Region, CCHS 1.1, 2.1, 2.2 and 3.1 Combined, age 15+</t>
  </si>
  <si>
    <t>Crude and Age/Sex Standardized Proportion of Self-perceived High Life Stess by RHA, CCHS 1.1, 2.1, 2.2 and 3.1 Combined, age 15+</t>
  </si>
  <si>
    <t>(w)</t>
  </si>
  <si>
    <t>Self-Perceived Stress</t>
  </si>
  <si>
    <t>N=3,168</t>
  </si>
  <si>
    <t>N=309</t>
  </si>
  <si>
    <t>M_CV_warning_adj</t>
  </si>
  <si>
    <t>M_CV_warning_crd</t>
  </si>
  <si>
    <t>O_CV_warning_adj</t>
  </si>
  <si>
    <t>O_CV_warning_crd</t>
  </si>
  <si>
    <t>(d)</t>
  </si>
  <si>
    <t>(m,o,w)</t>
  </si>
  <si>
    <t>(m,o)</t>
  </si>
  <si>
    <t>Source: MCHP/MMF, 2010</t>
  </si>
  <si>
    <t>Appendix Table 2.67:  Self-Perceived Stress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</si>
</sst>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7"/>
      <name val="Univers 45 Light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Univers 45 Light"/>
      <family val="2"/>
    </font>
    <font>
      <sz val="10"/>
      <name val="Univers 45 Light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8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10" fillId="33" borderId="1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33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2" fontId="10" fillId="33" borderId="0" xfId="0" applyNumberFormat="1" applyFont="1" applyFill="1" applyBorder="1" applyAlignment="1" quotePrefix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33" borderId="23" xfId="0" applyNumberFormat="1" applyFont="1" applyFill="1" applyBorder="1" applyAlignment="1" quotePrefix="1">
      <alignment horizontal="center"/>
    </xf>
    <xf numFmtId="0" fontId="9" fillId="0" borderId="24" xfId="0" applyFont="1" applyBorder="1" applyAlignment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0" fontId="31" fillId="0" borderId="0" xfId="56">
      <alignment/>
      <protection/>
    </xf>
    <xf numFmtId="0" fontId="31" fillId="0" borderId="0" xfId="57">
      <alignment/>
      <protection/>
    </xf>
    <xf numFmtId="11" fontId="31" fillId="0" borderId="0" xfId="57" applyNumberForma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9975"/>
          <c:w val="0.942"/>
          <c:h val="0.7725"/>
        </c:manualLayout>
      </c:layout>
      <c:barChart>
        <c:barDir val="bar"/>
        <c:grouping val="clustered"/>
        <c:varyColors val="0"/>
        <c:ser>
          <c:idx val="2"/>
          <c:order val="0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data'!$B$3:$B$18</c:f>
              <c:strCache>
                <c:ptCount val="16"/>
                <c:pt idx="0">
                  <c:v>South Eastman (d)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(w)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(m,o,w)</c:v>
                </c:pt>
                <c:pt idx="10">
                  <c:v>Burntwood (m,o,w)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data'!$E$3:$E$18</c:f>
              <c:numCache>
                <c:ptCount val="16"/>
                <c:pt idx="0">
                  <c:v>0.2302145734</c:v>
                </c:pt>
                <c:pt idx="1">
                  <c:v>0.2302145734</c:v>
                </c:pt>
                <c:pt idx="2">
                  <c:v>0.2302145734</c:v>
                </c:pt>
                <c:pt idx="3">
                  <c:v>0.2302145734</c:v>
                </c:pt>
                <c:pt idx="4">
                  <c:v>0.2302145734</c:v>
                </c:pt>
                <c:pt idx="5">
                  <c:v>0.2302145734</c:v>
                </c:pt>
                <c:pt idx="6">
                  <c:v>0.2302145734</c:v>
                </c:pt>
                <c:pt idx="7">
                  <c:v>0.2302145734</c:v>
                </c:pt>
                <c:pt idx="8">
                  <c:v>0.2302145734</c:v>
                </c:pt>
                <c:pt idx="9">
                  <c:v>0.2302145734</c:v>
                </c:pt>
                <c:pt idx="10">
                  <c:v>0.2302145734</c:v>
                </c:pt>
                <c:pt idx="12">
                  <c:v>0.2302145734</c:v>
                </c:pt>
                <c:pt idx="13">
                  <c:v>0.2302145734</c:v>
                </c:pt>
                <c:pt idx="14">
                  <c:v>0.2302145734</c:v>
                </c:pt>
                <c:pt idx="15">
                  <c:v>0.2302145734</c:v>
                </c:pt>
              </c:numCache>
            </c:numRef>
          </c:val>
        </c:ser>
        <c:ser>
          <c:idx val="0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(d)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(w)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(m,o,w)</c:v>
                </c:pt>
                <c:pt idx="10">
                  <c:v>Burntwood (m,o,w)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data'!$C$3:$C$18</c:f>
              <c:numCache>
                <c:ptCount val="16"/>
                <c:pt idx="0">
                  <c:v>0.269535622</c:v>
                </c:pt>
                <c:pt idx="1">
                  <c:v>0.206590577</c:v>
                </c:pt>
                <c:pt idx="2">
                  <c:v>0</c:v>
                </c:pt>
                <c:pt idx="3">
                  <c:v>0.1846198051</c:v>
                </c:pt>
                <c:pt idx="4">
                  <c:v>0.2454137853</c:v>
                </c:pt>
                <c:pt idx="5">
                  <c:v>0.2538857072</c:v>
                </c:pt>
                <c:pt idx="6">
                  <c:v>0.2986539128</c:v>
                </c:pt>
                <c:pt idx="7">
                  <c:v>0</c:v>
                </c:pt>
                <c:pt idx="8">
                  <c:v>0</c:v>
                </c:pt>
                <c:pt idx="9">
                  <c:v>0.1312742561</c:v>
                </c:pt>
                <c:pt idx="10">
                  <c:v>0.1455304422</c:v>
                </c:pt>
                <c:pt idx="12">
                  <c:v>0.2371965333</c:v>
                </c:pt>
                <c:pt idx="13">
                  <c:v>0.2355364159</c:v>
                </c:pt>
                <c:pt idx="14">
                  <c:v>0.1435701575</c:v>
                </c:pt>
                <c:pt idx="15">
                  <c:v>0.2302145734</c:v>
                </c:pt>
              </c:numCache>
            </c:numRef>
          </c:val>
        </c:ser>
        <c:ser>
          <c:idx val="1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data'!$B$3:$B$18</c:f>
              <c:strCache>
                <c:ptCount val="16"/>
                <c:pt idx="0">
                  <c:v>South Eastman (d)</c:v>
                </c:pt>
                <c:pt idx="1">
                  <c:v>Central (w)</c:v>
                </c:pt>
                <c:pt idx="2">
                  <c:v>Assiniboine (s)</c:v>
                </c:pt>
                <c:pt idx="3">
                  <c:v>Brandon (w)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(s)</c:v>
                </c:pt>
                <c:pt idx="8">
                  <c:v>Churchill (s)</c:v>
                </c:pt>
                <c:pt idx="9">
                  <c:v>Nor-Man (m,o,w)</c:v>
                </c:pt>
                <c:pt idx="10">
                  <c:v>Burntwood (m,o,w)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</c:v>
                </c:pt>
              </c:strCache>
            </c:strRef>
          </c:cat>
          <c:val>
            <c:numRef>
              <c:f>'m vs o graph data'!$D$3:$D$18</c:f>
              <c:numCache>
                <c:ptCount val="16"/>
                <c:pt idx="0">
                  <c:v>0.1852331908</c:v>
                </c:pt>
                <c:pt idx="1">
                  <c:v>0.2380723697</c:v>
                </c:pt>
                <c:pt idx="2">
                  <c:v>0.2282560868</c:v>
                </c:pt>
                <c:pt idx="3">
                  <c:v>0.2149160875</c:v>
                </c:pt>
                <c:pt idx="4">
                  <c:v>0.2084197287</c:v>
                </c:pt>
                <c:pt idx="5">
                  <c:v>0.2265099839</c:v>
                </c:pt>
                <c:pt idx="6">
                  <c:v>0.2392335732</c:v>
                </c:pt>
                <c:pt idx="7">
                  <c:v>0.1853919243</c:v>
                </c:pt>
                <c:pt idx="8">
                  <c:v>0</c:v>
                </c:pt>
                <c:pt idx="9">
                  <c:v>0.1496525047</c:v>
                </c:pt>
                <c:pt idx="10">
                  <c:v>0.1677325015</c:v>
                </c:pt>
                <c:pt idx="12">
                  <c:v>0.2227070207</c:v>
                </c:pt>
                <c:pt idx="13">
                  <c:v>0.2201837638</c:v>
                </c:pt>
                <c:pt idx="14">
                  <c:v>0.1582892302</c:v>
                </c:pt>
                <c:pt idx="15">
                  <c:v>0.2110934538</c:v>
                </c:pt>
              </c:numCache>
            </c:numRef>
          </c:val>
        </c:ser>
        <c:ser>
          <c:idx val="3"/>
          <c:order val="3"/>
          <c:tx>
            <c:v>MB Avg All Other Manitobans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'm vs o graph data'!$F$3:$F$18</c:f>
              <c:numCache>
                <c:ptCount val="16"/>
                <c:pt idx="0">
                  <c:v>0.2110934538</c:v>
                </c:pt>
                <c:pt idx="1">
                  <c:v>0.2110934538</c:v>
                </c:pt>
                <c:pt idx="2">
                  <c:v>0.2110934538</c:v>
                </c:pt>
                <c:pt idx="3">
                  <c:v>0.2110934538</c:v>
                </c:pt>
                <c:pt idx="4">
                  <c:v>0.2110934538</c:v>
                </c:pt>
                <c:pt idx="5">
                  <c:v>0.2110934538</c:v>
                </c:pt>
                <c:pt idx="6">
                  <c:v>0.2110934538</c:v>
                </c:pt>
                <c:pt idx="7">
                  <c:v>0.2110934538</c:v>
                </c:pt>
                <c:pt idx="8">
                  <c:v>0.2110934538</c:v>
                </c:pt>
                <c:pt idx="9">
                  <c:v>0.2110934538</c:v>
                </c:pt>
                <c:pt idx="10">
                  <c:v>0.2110934538</c:v>
                </c:pt>
                <c:pt idx="12">
                  <c:v>0.2110934538</c:v>
                </c:pt>
                <c:pt idx="13">
                  <c:v>0.2110934538</c:v>
                </c:pt>
                <c:pt idx="14">
                  <c:v>0.2110934538</c:v>
                </c:pt>
                <c:pt idx="15">
                  <c:v>0.2110934538</c:v>
                </c:pt>
              </c:numCache>
            </c:numRef>
          </c:val>
        </c:ser>
        <c:gapWidth val="0"/>
        <c:axId val="60691507"/>
        <c:axId val="9352652"/>
      </c:barChart>
      <c:catAx>
        <c:axId val="606915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691507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575"/>
          <c:y val="0.12425"/>
          <c:w val="0.313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36"/>
          <c:w val="0.970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(m,w)</c:v>
                </c:pt>
                <c:pt idx="6">
                  <c:v>Thompson Region (m,w)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data'!$C$3:$C$11</c:f>
              <c:numCache>
                <c:ptCount val="9"/>
                <c:pt idx="0">
                  <c:v>0.2785928687</c:v>
                </c:pt>
                <c:pt idx="1">
                  <c:v>0.2558180523</c:v>
                </c:pt>
                <c:pt idx="2">
                  <c:v>0</c:v>
                </c:pt>
                <c:pt idx="3">
                  <c:v>0.2454137853</c:v>
                </c:pt>
                <c:pt idx="4">
                  <c:v>0.240677068</c:v>
                </c:pt>
                <c:pt idx="5">
                  <c:v>0.1212766351</c:v>
                </c:pt>
                <c:pt idx="6">
                  <c:v>0.1485812565</c:v>
                </c:pt>
                <c:pt idx="8">
                  <c:v>0.2302145734</c:v>
                </c:pt>
              </c:numCache>
            </c:numRef>
          </c:val>
        </c:ser>
        <c:ser>
          <c:idx val="1"/>
          <c:order val="1"/>
          <c:tx>
            <c:v>MB Avg Metis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data'!$B$3:$B$11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 (s)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(m,w)</c:v>
                </c:pt>
                <c:pt idx="6">
                  <c:v>Thompson Region (m,w)</c:v>
                </c:pt>
                <c:pt idx="8">
                  <c:v>Manitoba</c:v>
                </c:pt>
              </c:strCache>
            </c:strRef>
          </c:cat>
          <c:val>
            <c:numRef>
              <c:f>'m region graph data'!$D$3:$D$11</c:f>
              <c:numCache>
                <c:ptCount val="9"/>
                <c:pt idx="0">
                  <c:v>0.2302145734</c:v>
                </c:pt>
                <c:pt idx="1">
                  <c:v>0.2302145734</c:v>
                </c:pt>
                <c:pt idx="2">
                  <c:v>0.2302145734</c:v>
                </c:pt>
                <c:pt idx="3">
                  <c:v>0.2302145734</c:v>
                </c:pt>
                <c:pt idx="4">
                  <c:v>0.2302145734</c:v>
                </c:pt>
                <c:pt idx="5">
                  <c:v>0.2302145734</c:v>
                </c:pt>
                <c:pt idx="6">
                  <c:v>0.2302145734</c:v>
                </c:pt>
                <c:pt idx="8">
                  <c:v>0.2302145734</c:v>
                </c:pt>
              </c:numCache>
            </c:numRef>
          </c:val>
        </c:ser>
        <c:axId val="17065005"/>
        <c:axId val="19367318"/>
      </c:barChart>
      <c:catAx>
        <c:axId val="170650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0650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275"/>
          <c:y val="0.16275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19"/>
          <c:w val="0.9727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(m,o)</c:v>
                </c:pt>
                <c:pt idx="4">
                  <c:v>Manitoba</c:v>
                </c:pt>
              </c:strCache>
            </c:strRef>
          </c:cat>
          <c:val>
            <c:numRef>
              <c:f>('m vs o graph data'!$E$7,'m vs o graph data'!$E$15:$E$18)</c:f>
              <c:numCache>
                <c:ptCount val="5"/>
                <c:pt idx="0">
                  <c:v>0.2302145734</c:v>
                </c:pt>
                <c:pt idx="1">
                  <c:v>0.2302145734</c:v>
                </c:pt>
                <c:pt idx="2">
                  <c:v>0.2302145734</c:v>
                </c:pt>
                <c:pt idx="3">
                  <c:v>0.2302145734</c:v>
                </c:pt>
                <c:pt idx="4">
                  <c:v>0.2302145734</c:v>
                </c:pt>
              </c:numCache>
            </c:numRef>
          </c:val>
        </c:ser>
        <c:ser>
          <c:idx val="1"/>
          <c:order val="1"/>
          <c:tx>
            <c:v>Metis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(m,o)</c:v>
                </c:pt>
                <c:pt idx="4">
                  <c:v>Manitoba</c:v>
                </c:pt>
              </c:strCache>
            </c:strRef>
          </c:cat>
          <c:val>
            <c:numRef>
              <c:f>('m vs o graph data'!$C$7,'m vs o graph data'!$C$15:$C$18)</c:f>
              <c:numCache>
                <c:ptCount val="5"/>
                <c:pt idx="0">
                  <c:v>0.2454137853</c:v>
                </c:pt>
                <c:pt idx="1">
                  <c:v>0.2371965333</c:v>
                </c:pt>
                <c:pt idx="2">
                  <c:v>0.2355364159</c:v>
                </c:pt>
                <c:pt idx="3">
                  <c:v>0.1435701575</c:v>
                </c:pt>
                <c:pt idx="4">
                  <c:v>0.2302145734</c:v>
                </c:pt>
              </c:numCache>
            </c:numRef>
          </c:val>
        </c:ser>
        <c:ser>
          <c:idx val="2"/>
          <c:order val="2"/>
          <c:tx>
            <c:v>All Other Manitobans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(m,o)</c:v>
                </c:pt>
                <c:pt idx="4">
                  <c:v>Manitoba</c:v>
                </c:pt>
              </c:strCache>
            </c:strRef>
          </c:cat>
          <c:val>
            <c:numRef>
              <c:f>('m vs o graph data'!$D$7,'m vs o graph data'!$D$15:$D$18)</c:f>
              <c:numCache>
                <c:ptCount val="5"/>
                <c:pt idx="0">
                  <c:v>0.2084197287</c:v>
                </c:pt>
                <c:pt idx="1">
                  <c:v>0.2227070207</c:v>
                </c:pt>
                <c:pt idx="2">
                  <c:v>0.2201837638</c:v>
                </c:pt>
                <c:pt idx="3">
                  <c:v>0.1582892302</c:v>
                </c:pt>
                <c:pt idx="4">
                  <c:v>0.2110934538</c:v>
                </c:pt>
              </c:numCache>
            </c:numRef>
          </c:val>
        </c:ser>
        <c:ser>
          <c:idx val="3"/>
          <c:order val="3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data'!$B$7,'m vs o graph data'!$B$15:$B$18)</c:f>
              <c:strCache>
                <c:ptCount val="5"/>
                <c:pt idx="0">
                  <c:v>Winnipeg</c:v>
                </c:pt>
                <c:pt idx="1">
                  <c:v>Rural South</c:v>
                </c:pt>
                <c:pt idx="2">
                  <c:v>Mid</c:v>
                </c:pt>
                <c:pt idx="3">
                  <c:v>North (m,o)</c:v>
                </c:pt>
                <c:pt idx="4">
                  <c:v>Manitoba</c:v>
                </c:pt>
              </c:strCache>
            </c:strRef>
          </c:cat>
          <c:val>
            <c:numRef>
              <c:f>('m vs o graph data'!$F$7,'m vs o graph data'!$F$15:$F$18)</c:f>
              <c:numCache>
                <c:ptCount val="5"/>
                <c:pt idx="0">
                  <c:v>0.2110934538</c:v>
                </c:pt>
                <c:pt idx="1">
                  <c:v>0.2110934538</c:v>
                </c:pt>
                <c:pt idx="2">
                  <c:v>0.2110934538</c:v>
                </c:pt>
                <c:pt idx="3">
                  <c:v>0.2110934538</c:v>
                </c:pt>
                <c:pt idx="4">
                  <c:v>0.2110934538</c:v>
                </c:pt>
              </c:numCache>
            </c:numRef>
          </c:val>
        </c:ser>
        <c:axId val="40088135"/>
        <c:axId val="25248896"/>
      </c:barChart>
      <c:catAx>
        <c:axId val="400881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248896"/>
        <c:crosses val="autoZero"/>
        <c:auto val="1"/>
        <c:lblOffset val="100"/>
        <c:tickLblSkip val="1"/>
        <c:noMultiLvlLbl val="0"/>
      </c:catAx>
      <c:valAx>
        <c:axId val="25248896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00881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137"/>
          <c:w val="0.323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0.1115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15.2.1: Self-Perceived Stress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15+ with quite a bit to extreme amounts of stress,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0.11025</cdr:x>
      <cdr:y>0.86275</cdr:y>
    </cdr:from>
    <cdr:to>
      <cdr:x>0.99975</cdr:x>
      <cdr:y>0.98925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" y="3914775"/>
          <a:ext cx="50863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0.73725</cdr:x>
      <cdr:y>0.95925</cdr:y>
    </cdr:from>
    <cdr:to>
      <cdr:x>1</cdr:x>
      <cdr:y>0.98925</cdr:y>
    </cdr:to>
    <cdr:sp>
      <cdr:nvSpPr>
        <cdr:cNvPr id="3" name="Text Box 4"/>
        <cdr:cNvSpPr txBox="1">
          <a:spLocks noChangeArrowheads="1"/>
        </cdr:cNvSpPr>
      </cdr:nvSpPr>
      <cdr:spPr>
        <a:xfrm>
          <a:off x="4210050" y="4352925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0.994</cdr:x>
      <cdr:y>0.13075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6578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15.2.2: Self-Perceived Stress by Metis Region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of Metis aged 15+ with quite a bit to extreme amounts of stress,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0.183</cdr:x>
      <cdr:y>0.818</cdr:y>
    </cdr:from>
    <cdr:to>
      <cdr:x>0.99625</cdr:x>
      <cdr:y>0.91</cdr:y>
    </cdr:to>
    <cdr:sp>
      <cdr:nvSpPr>
        <cdr:cNvPr id="2" name="Text Box 2"/>
        <cdr:cNvSpPr txBox="1">
          <a:spLocks noChangeArrowheads="1"/>
        </cdr:cNvSpPr>
      </cdr:nvSpPr>
      <cdr:spPr>
        <a:xfrm>
          <a:off x="1038225" y="3714750"/>
          <a:ext cx="46482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'w' indicates a warning - the area's rate is highly variable and should be interpreted with caution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or highly variable rates</a:t>
          </a:r>
        </a:p>
      </cdr:txBody>
    </cdr:sp>
  </cdr:relSizeAnchor>
  <cdr:relSizeAnchor xmlns:cdr="http://schemas.openxmlformats.org/drawingml/2006/chartDrawing">
    <cdr:from>
      <cdr:x>0.73425</cdr:x>
      <cdr:y>0.88</cdr:y>
    </cdr:from>
    <cdr:to>
      <cdr:x>0.99625</cdr:x>
      <cdr:y>0.91</cdr:y>
    </cdr:to>
    <cdr:sp>
      <cdr:nvSpPr>
        <cdr:cNvPr id="3" name="Text Box 4"/>
        <cdr:cNvSpPr txBox="1">
          <a:spLocks noChangeArrowheads="1"/>
        </cdr:cNvSpPr>
      </cdr:nvSpPr>
      <cdr:spPr>
        <a:xfrm>
          <a:off x="4191000" y="3990975"/>
          <a:ext cx="1495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</cdr:x>
      <cdr:y>0.955</cdr:y>
    </cdr:from>
    <cdr:to>
      <cdr:x>0.99025</cdr:x>
      <cdr:y>0.985</cdr:y>
    </cdr:to>
    <cdr:sp>
      <cdr:nvSpPr>
        <cdr:cNvPr id="1" name="Text Box 1"/>
        <cdr:cNvSpPr txBox="1">
          <a:spLocks noChangeArrowheads="1"/>
        </cdr:cNvSpPr>
      </cdr:nvSpPr>
      <cdr:spPr>
        <a:xfrm>
          <a:off x="4152900" y="4333875"/>
          <a:ext cx="15049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0.01275</cdr:y>
    </cdr:from>
    <cdr:to>
      <cdr:x>1</cdr:x>
      <cdr:y>0.15375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57150"/>
          <a:ext cx="57150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Self-Perceived Stress by Aggregate RHA Area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 and sex-adjusted percent of weighted sample aged 15+ with quite a bit to extreme amounts of stress, 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from combined CCHS cycles 1.1 (2001), 2.1 (2003), 2.2 (2004), and 3.1 (2005)</a:t>
          </a:r>
        </a:p>
      </cdr:txBody>
    </cdr:sp>
  </cdr:relSizeAnchor>
  <cdr:relSizeAnchor xmlns:cdr="http://schemas.openxmlformats.org/drawingml/2006/chartDrawing">
    <cdr:from>
      <cdr:x>0.0745</cdr:x>
      <cdr:y>0.92075</cdr:y>
    </cdr:from>
    <cdr:to>
      <cdr:x>0.97775</cdr:x>
      <cdr:y>0.9805</cdr:y>
    </cdr:to>
    <cdr:sp>
      <cdr:nvSpPr>
        <cdr:cNvPr id="3" name="Text Box 3"/>
        <cdr:cNvSpPr txBox="1">
          <a:spLocks noChangeArrowheads="1"/>
        </cdr:cNvSpPr>
      </cdr:nvSpPr>
      <cdr:spPr>
        <a:xfrm>
          <a:off x="419100" y="4181475"/>
          <a:ext cx="516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is\chapters\Ch%2006%20Preventative%20and%20Other%20Services\metis_ch6_adult_flu__July30_08e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3" customWidth="1"/>
    <col min="2" max="3" width="17.140625" style="3" customWidth="1"/>
    <col min="4" max="4" width="1.8515625" style="3" customWidth="1"/>
    <col min="5" max="5" width="14.57421875" style="3" customWidth="1"/>
    <col min="6" max="6" width="17.140625" style="3" customWidth="1"/>
    <col min="7" max="16384" width="9.140625" style="3" customWidth="1"/>
  </cols>
  <sheetData>
    <row r="1" spans="1:3" ht="15.75" thickBot="1">
      <c r="A1" s="2" t="s">
        <v>142</v>
      </c>
      <c r="B1" s="2"/>
      <c r="C1" s="2"/>
    </row>
    <row r="2" spans="1:6" ht="13.5" customHeight="1" thickBot="1">
      <c r="A2" s="38" t="s">
        <v>115</v>
      </c>
      <c r="B2" s="41" t="s">
        <v>131</v>
      </c>
      <c r="C2" s="42"/>
      <c r="E2" s="38" t="s">
        <v>116</v>
      </c>
      <c r="F2" s="24" t="s">
        <v>131</v>
      </c>
    </row>
    <row r="3" spans="1:6" ht="12.75">
      <c r="A3" s="39"/>
      <c r="B3" s="4" t="s">
        <v>117</v>
      </c>
      <c r="C3" s="5" t="s">
        <v>117</v>
      </c>
      <c r="E3" s="39"/>
      <c r="F3" s="5" t="s">
        <v>117</v>
      </c>
    </row>
    <row r="4" spans="1:6" ht="12.75">
      <c r="A4" s="39"/>
      <c r="B4" s="4" t="s">
        <v>118</v>
      </c>
      <c r="C4" s="6" t="s">
        <v>118</v>
      </c>
      <c r="E4" s="39"/>
      <c r="F4" s="6" t="s">
        <v>118</v>
      </c>
    </row>
    <row r="5" spans="1:6" ht="12.75">
      <c r="A5" s="39"/>
      <c r="B5" s="7" t="s">
        <v>119</v>
      </c>
      <c r="C5" s="8" t="s">
        <v>119</v>
      </c>
      <c r="E5" s="39"/>
      <c r="F5" s="8" t="s">
        <v>119</v>
      </c>
    </row>
    <row r="6" spans="1:6" ht="13.5" thickBot="1">
      <c r="A6" s="40"/>
      <c r="B6" s="23" t="s">
        <v>120</v>
      </c>
      <c r="C6" s="27" t="s">
        <v>121</v>
      </c>
      <c r="E6" s="40"/>
      <c r="F6" s="25" t="s">
        <v>120</v>
      </c>
    </row>
    <row r="7" spans="1:6" ht="12.75">
      <c r="A7" s="10" t="s">
        <v>43</v>
      </c>
      <c r="B7" s="19">
        <f>'m vs o orig data'!K4*100</f>
        <v>25.63374009</v>
      </c>
      <c r="C7" s="9">
        <f>'m vs o orig data'!AD4*100</f>
        <v>18.7668773</v>
      </c>
      <c r="E7" s="11" t="s">
        <v>122</v>
      </c>
      <c r="F7" s="28">
        <f>'m region orig data'!K4*100</f>
        <v>27.301744430000003</v>
      </c>
    </row>
    <row r="8" spans="1:6" ht="12.75">
      <c r="A8" s="12" t="s">
        <v>45</v>
      </c>
      <c r="B8" s="19">
        <f>'m vs o orig data'!K5*100</f>
        <v>20.60753736</v>
      </c>
      <c r="C8" s="9">
        <f>'m vs o orig data'!AD5*100</f>
        <v>23.70029032</v>
      </c>
      <c r="E8" s="11" t="s">
        <v>51</v>
      </c>
      <c r="F8" s="29">
        <f>'m region orig data'!K5*100</f>
        <v>31.174294839999998</v>
      </c>
    </row>
    <row r="9" spans="1:6" ht="12.75">
      <c r="A9" s="12" t="s">
        <v>46</v>
      </c>
      <c r="B9" s="19"/>
      <c r="C9" s="9">
        <f>'m vs o orig data'!AD6*100</f>
        <v>22.21941667</v>
      </c>
      <c r="E9" s="11" t="s">
        <v>123</v>
      </c>
      <c r="F9" s="29"/>
    </row>
    <row r="10" spans="1:6" ht="12.75">
      <c r="A10" s="12" t="s">
        <v>47</v>
      </c>
      <c r="B10" s="19">
        <f>'m vs o orig data'!K7*100</f>
        <v>25.94042497</v>
      </c>
      <c r="C10" s="9">
        <f>'m vs o orig data'!AD7*100</f>
        <v>20.20015597</v>
      </c>
      <c r="E10" s="11" t="s">
        <v>49</v>
      </c>
      <c r="F10" s="29">
        <f>'m region orig data'!K7*100</f>
        <v>25.96380406</v>
      </c>
    </row>
    <row r="11" spans="1:6" ht="12.75">
      <c r="A11" s="12" t="s">
        <v>49</v>
      </c>
      <c r="B11" s="19">
        <f>'m vs o orig data'!K8*100</f>
        <v>25.96380406</v>
      </c>
      <c r="C11" s="9">
        <f>'m vs o orig data'!AD8*100</f>
        <v>21.02685336</v>
      </c>
      <c r="E11" s="11" t="s">
        <v>124</v>
      </c>
      <c r="F11" s="29">
        <f>'m region orig data'!K8*100</f>
        <v>22.84226681</v>
      </c>
    </row>
    <row r="12" spans="1:6" ht="12.75">
      <c r="A12" s="12" t="s">
        <v>51</v>
      </c>
      <c r="B12" s="19">
        <f>'m vs o orig data'!K9*100</f>
        <v>30.29681345</v>
      </c>
      <c r="C12" s="9">
        <f>'m vs o orig data'!AD9*100</f>
        <v>22.603343719999998</v>
      </c>
      <c r="E12" s="11" t="s">
        <v>125</v>
      </c>
      <c r="F12" s="29">
        <f>'m region orig data'!K9*100</f>
        <v>12.46740044</v>
      </c>
    </row>
    <row r="13" spans="1:6" ht="12.75">
      <c r="A13" s="12" t="s">
        <v>52</v>
      </c>
      <c r="B13" s="19">
        <f>'m vs o orig data'!K10*100</f>
        <v>33.97927556</v>
      </c>
      <c r="C13" s="9">
        <f>'m vs o orig data'!AD10*100</f>
        <v>24.004327959999998</v>
      </c>
      <c r="E13" s="11" t="s">
        <v>126</v>
      </c>
      <c r="F13" s="29">
        <f>'m region orig data'!K10*100</f>
        <v>16.15311854</v>
      </c>
    </row>
    <row r="14" spans="1:6" ht="12.75">
      <c r="A14" s="12" t="s">
        <v>53</v>
      </c>
      <c r="B14" s="19"/>
      <c r="C14" s="9">
        <f>'m vs o orig data'!AD11*100</f>
        <v>17.50842567</v>
      </c>
      <c r="E14" s="13"/>
      <c r="F14" s="30"/>
    </row>
    <row r="15" spans="1:6" ht="13.5" thickBot="1">
      <c r="A15" s="12" t="s">
        <v>54</v>
      </c>
      <c r="B15" s="19"/>
      <c r="C15" s="9"/>
      <c r="E15" s="14" t="s">
        <v>60</v>
      </c>
      <c r="F15" s="31">
        <f>'m region orig data'!K11*100</f>
        <v>24.61906335</v>
      </c>
    </row>
    <row r="16" spans="1:6" ht="12.75">
      <c r="A16" s="12" t="s">
        <v>55</v>
      </c>
      <c r="B16" s="19">
        <f>'m vs o orig data'!K13*100</f>
        <v>14.32838458</v>
      </c>
      <c r="C16" s="9">
        <f>'m vs o orig data'!AD13*100</f>
        <v>15.120358659999999</v>
      </c>
      <c r="E16" s="15" t="s">
        <v>127</v>
      </c>
      <c r="F16" s="16"/>
    </row>
    <row r="17" spans="1:6" ht="12.75">
      <c r="A17" s="12" t="s">
        <v>56</v>
      </c>
      <c r="B17" s="19">
        <f>'m vs o orig data'!K14*100</f>
        <v>15.946333800000001</v>
      </c>
      <c r="C17" s="9">
        <f>'m vs o orig data'!AD14*100</f>
        <v>18.02830143</v>
      </c>
      <c r="E17" s="17" t="s">
        <v>141</v>
      </c>
      <c r="F17" s="17"/>
    </row>
    <row r="18" spans="1:3" ht="12.75">
      <c r="A18" s="13"/>
      <c r="B18" s="26"/>
      <c r="C18" s="18"/>
    </row>
    <row r="19" spans="1:3" ht="12.75">
      <c r="A19" s="12" t="s">
        <v>112</v>
      </c>
      <c r="B19" s="19">
        <f>'m vs o orig data'!K15*100</f>
        <v>23.741498120000003</v>
      </c>
      <c r="C19" s="9">
        <f>'m vs o orig data'!AD15*100</f>
        <v>22.049647110000002</v>
      </c>
    </row>
    <row r="20" spans="1:3" ht="12.75">
      <c r="A20" s="12" t="s">
        <v>58</v>
      </c>
      <c r="B20" s="19">
        <f>'m vs o orig data'!K16*100</f>
        <v>25.95496653</v>
      </c>
      <c r="C20" s="9">
        <f>'m vs o orig data'!AD16*100</f>
        <v>21.69907138</v>
      </c>
    </row>
    <row r="21" spans="1:3" ht="12.75">
      <c r="A21" s="12" t="s">
        <v>59</v>
      </c>
      <c r="B21" s="19">
        <f>'m vs o orig data'!K17*100</f>
        <v>15.20911318</v>
      </c>
      <c r="C21" s="9">
        <f>'m vs o orig data'!AD17*100</f>
        <v>16.51976025</v>
      </c>
    </row>
    <row r="22" spans="1:3" ht="12.75">
      <c r="A22" s="20"/>
      <c r="B22" s="22"/>
      <c r="C22" s="18"/>
    </row>
    <row r="23" spans="1:3" ht="13.5" thickBot="1">
      <c r="A23" s="21" t="s">
        <v>60</v>
      </c>
      <c r="B23" s="19">
        <f>'m vs o orig data'!K18*100</f>
        <v>24.61906335</v>
      </c>
      <c r="C23" s="9">
        <f>'m vs o orig data'!AD18*100</f>
        <v>21.13914587</v>
      </c>
    </row>
    <row r="24" spans="1:3" ht="13.5" thickBot="1">
      <c r="A24" s="32"/>
      <c r="B24" s="34" t="s">
        <v>133</v>
      </c>
      <c r="C24" s="33" t="s">
        <v>132</v>
      </c>
    </row>
    <row r="25" spans="1:2" ht="12.75">
      <c r="A25" s="15" t="s">
        <v>127</v>
      </c>
      <c r="B25" s="16"/>
    </row>
    <row r="26" spans="1:3" ht="12.75">
      <c r="A26" s="17" t="s">
        <v>141</v>
      </c>
      <c r="B26" s="17"/>
      <c r="C26" s="17"/>
    </row>
  </sheetData>
  <sheetProtection/>
  <mergeCells count="3">
    <mergeCell ref="E2:E6"/>
    <mergeCell ref="A2:A6"/>
    <mergeCell ref="B2:C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4" width="12.00390625" style="0" bestFit="1" customWidth="1"/>
    <col min="6" max="6" width="16.28125" style="0" bestFit="1" customWidth="1"/>
  </cols>
  <sheetData>
    <row r="1" ht="12.75">
      <c r="A1" s="1" t="s">
        <v>131</v>
      </c>
    </row>
    <row r="2" spans="1:14" ht="12.75">
      <c r="A2" t="str">
        <f>'m vs o orig data'!A3</f>
        <v>area</v>
      </c>
      <c r="B2" t="s">
        <v>88</v>
      </c>
      <c r="C2" t="str">
        <f>'m vs o orig data'!B3</f>
        <v>M_adj_rate</v>
      </c>
      <c r="D2" t="str">
        <f>'m vs o orig data'!U3</f>
        <v>O_adj_rate</v>
      </c>
      <c r="E2" t="s">
        <v>0</v>
      </c>
      <c r="F2" t="s">
        <v>1</v>
      </c>
      <c r="G2" t="str">
        <f>'m vs o orig data'!AR3</f>
        <v>notation</v>
      </c>
      <c r="H2" t="str">
        <f>'m vs o orig data'!I3</f>
        <v>M_sign_adj</v>
      </c>
      <c r="I2" t="str">
        <f>'m vs o orig data'!AB3</f>
        <v>O_sign_adj</v>
      </c>
      <c r="J2" t="str">
        <f>'m vs o orig data'!AO3</f>
        <v>MvsOsign_adj</v>
      </c>
      <c r="K2" t="str">
        <f>'m vs o orig data'!J3</f>
        <v>M_CV_warning_adj</v>
      </c>
      <c r="L2" t="str">
        <f>'m vs o orig data'!AC3</f>
        <v>O_CV_warning_adj</v>
      </c>
      <c r="M2" t="str">
        <f>'m vs o orig data'!T3</f>
        <v>M_suppress</v>
      </c>
      <c r="N2" t="str">
        <f>'m vs o orig data'!AM3</f>
        <v>O_suppress</v>
      </c>
    </row>
    <row r="3" spans="1:14" ht="12.75">
      <c r="A3" t="s">
        <v>43</v>
      </c>
      <c r="B3" t="str">
        <f ca="1">CONCATENATE(A3)&amp;(IF((CELL("contents",G3)&lt;&gt;"")*OR((CELL("contents",G3))&lt;&gt;" ")," "&amp;CELL("contents",G3),""))</f>
        <v>South Eastman (d)</v>
      </c>
      <c r="C3">
        <f>'m vs o orig data'!B4</f>
        <v>0.269535622</v>
      </c>
      <c r="D3">
        <f>'m vs o orig data'!U4</f>
        <v>0.1852331908</v>
      </c>
      <c r="E3">
        <f aca="true" t="shared" si="0" ref="E3:E13">$C$18</f>
        <v>0.2302145734</v>
      </c>
      <c r="F3">
        <f aca="true" t="shared" si="1" ref="F3:F13">$D$18</f>
        <v>0.2110934538</v>
      </c>
      <c r="G3" t="str">
        <f>'m vs o orig data'!AR4</f>
        <v>(d)</v>
      </c>
      <c r="H3" t="str">
        <f>'m vs o orig data'!I4</f>
        <v> </v>
      </c>
      <c r="I3" t="str">
        <f>'m vs o orig data'!AB4</f>
        <v> </v>
      </c>
      <c r="J3" t="str">
        <f>'m vs o orig data'!AO4</f>
        <v>d</v>
      </c>
      <c r="K3" t="str">
        <f>'m vs o orig data'!J4</f>
        <v> </v>
      </c>
      <c r="L3" t="str">
        <f>'m vs o orig data'!AC4</f>
        <v> </v>
      </c>
      <c r="M3" t="str">
        <f>'m vs o orig data'!T4</f>
        <v> </v>
      </c>
      <c r="N3" t="str">
        <f>'m vs o orig data'!AM4</f>
        <v> </v>
      </c>
    </row>
    <row r="4" spans="1:14" ht="12.75">
      <c r="A4" t="s">
        <v>45</v>
      </c>
      <c r="B4" t="str">
        <f aca="true" ca="1" t="shared" si="2" ref="B4:B18">CONCATENATE(A4)&amp;(IF((CELL("contents",G4)&lt;&gt;"")*OR((CELL("contents",G4))&lt;&gt;" ")," "&amp;CELL("contents",G4),""))</f>
        <v>Central (w)</v>
      </c>
      <c r="C4">
        <f>'m vs o orig data'!B5</f>
        <v>0.206590577</v>
      </c>
      <c r="D4">
        <f>'m vs o orig data'!U5</f>
        <v>0.2380723697</v>
      </c>
      <c r="E4">
        <f t="shared" si="0"/>
        <v>0.2302145734</v>
      </c>
      <c r="F4">
        <f t="shared" si="1"/>
        <v>0.2110934538</v>
      </c>
      <c r="G4" t="str">
        <f>'m vs o orig data'!AR5</f>
        <v>(w)</v>
      </c>
      <c r="H4" t="str">
        <f>'m vs o orig data'!I5</f>
        <v> </v>
      </c>
      <c r="I4" t="str">
        <f>'m vs o orig data'!AB5</f>
        <v> </v>
      </c>
      <c r="J4" t="str">
        <f>'m vs o orig data'!AO5</f>
        <v> </v>
      </c>
      <c r="K4" t="str">
        <f>'m vs o orig data'!J5</f>
        <v>w</v>
      </c>
      <c r="L4" t="str">
        <f>'m vs o orig data'!AC5</f>
        <v> </v>
      </c>
      <c r="M4" t="str">
        <f>'m vs o orig data'!T5</f>
        <v> </v>
      </c>
      <c r="N4" t="str">
        <f>'m vs o orig data'!AM5</f>
        <v> </v>
      </c>
    </row>
    <row r="5" spans="1:14" ht="12.75">
      <c r="A5" t="s">
        <v>46</v>
      </c>
      <c r="B5" t="str">
        <f ca="1" t="shared" si="2"/>
        <v>Assiniboine (s)</v>
      </c>
      <c r="C5" t="str">
        <f>'m vs o orig data'!B6</f>
        <v> </v>
      </c>
      <c r="D5">
        <f>'m vs o orig data'!U6</f>
        <v>0.2282560868</v>
      </c>
      <c r="E5">
        <f t="shared" si="0"/>
        <v>0.2302145734</v>
      </c>
      <c r="F5">
        <f t="shared" si="1"/>
        <v>0.2110934538</v>
      </c>
      <c r="G5" t="str">
        <f>'m vs o orig data'!AR6</f>
        <v>(s)</v>
      </c>
      <c r="H5" t="str">
        <f>'m vs o orig data'!I6</f>
        <v> </v>
      </c>
      <c r="I5" t="str">
        <f>'m vs o orig data'!AB6</f>
        <v> </v>
      </c>
      <c r="J5" t="str">
        <f>'m vs o orig data'!AO6</f>
        <v> </v>
      </c>
      <c r="K5" t="str">
        <f>'m vs o orig data'!J6</f>
        <v> </v>
      </c>
      <c r="L5" t="str">
        <f>'m vs o orig data'!AC6</f>
        <v> </v>
      </c>
      <c r="M5" t="str">
        <f>'m vs o orig data'!T6</f>
        <v>s</v>
      </c>
      <c r="N5" t="str">
        <f>'m vs o orig data'!AM6</f>
        <v> </v>
      </c>
    </row>
    <row r="6" spans="1:14" ht="12.75">
      <c r="A6" t="s">
        <v>47</v>
      </c>
      <c r="B6" t="str">
        <f ca="1" t="shared" si="2"/>
        <v>Brandon (w)</v>
      </c>
      <c r="C6">
        <f>'m vs o orig data'!B7</f>
        <v>0.1846198051</v>
      </c>
      <c r="D6">
        <f>'m vs o orig data'!U7</f>
        <v>0.2149160875</v>
      </c>
      <c r="E6">
        <f t="shared" si="0"/>
        <v>0.2302145734</v>
      </c>
      <c r="F6">
        <f t="shared" si="1"/>
        <v>0.2110934538</v>
      </c>
      <c r="G6" t="str">
        <f>'m vs o orig data'!AR7</f>
        <v>(w)</v>
      </c>
      <c r="H6" t="str">
        <f>'m vs o orig data'!I7</f>
        <v> </v>
      </c>
      <c r="I6" t="str">
        <f>'m vs o orig data'!AB7</f>
        <v> </v>
      </c>
      <c r="J6" t="str">
        <f>'m vs o orig data'!AO7</f>
        <v> </v>
      </c>
      <c r="K6" t="str">
        <f>'m vs o orig data'!J7</f>
        <v>w</v>
      </c>
      <c r="L6" t="str">
        <f>'m vs o orig data'!AC7</f>
        <v> </v>
      </c>
      <c r="M6" t="str">
        <f>'m vs o orig data'!T7</f>
        <v> </v>
      </c>
      <c r="N6" t="str">
        <f>'m vs o orig data'!AM7</f>
        <v> </v>
      </c>
    </row>
    <row r="7" spans="1:14" ht="12.75">
      <c r="A7" t="s">
        <v>49</v>
      </c>
      <c r="B7" t="str">
        <f ca="1" t="shared" si="2"/>
        <v>Winnipeg</v>
      </c>
      <c r="C7">
        <f>'m vs o orig data'!B8</f>
        <v>0.2454137853</v>
      </c>
      <c r="D7">
        <f>'m vs o orig data'!U8</f>
        <v>0.2084197287</v>
      </c>
      <c r="E7">
        <f t="shared" si="0"/>
        <v>0.2302145734</v>
      </c>
      <c r="F7">
        <f t="shared" si="1"/>
        <v>0.2110934538</v>
      </c>
      <c r="G7" t="str">
        <f>'m vs o orig data'!AR8</f>
        <v> </v>
      </c>
      <c r="H7" t="str">
        <f>'m vs o orig data'!I8</f>
        <v> </v>
      </c>
      <c r="I7" t="str">
        <f>'m vs o orig data'!AB8</f>
        <v> </v>
      </c>
      <c r="J7" t="str">
        <f>'m vs o orig data'!AO8</f>
        <v> </v>
      </c>
      <c r="K7" t="str">
        <f>'m vs o orig data'!J8</f>
        <v> </v>
      </c>
      <c r="L7" t="str">
        <f>'m vs o orig data'!AC8</f>
        <v> </v>
      </c>
      <c r="M7" t="str">
        <f>'m vs o orig data'!T8</f>
        <v> </v>
      </c>
      <c r="N7" t="str">
        <f>'m vs o orig data'!AM8</f>
        <v> </v>
      </c>
    </row>
    <row r="8" spans="1:14" ht="12.75">
      <c r="A8" t="s">
        <v>51</v>
      </c>
      <c r="B8" t="str">
        <f ca="1" t="shared" si="2"/>
        <v>Interlake</v>
      </c>
      <c r="C8">
        <f>'m vs o orig data'!B9</f>
        <v>0.2538857072</v>
      </c>
      <c r="D8">
        <f>'m vs o orig data'!U9</f>
        <v>0.2265099839</v>
      </c>
      <c r="E8">
        <f t="shared" si="0"/>
        <v>0.2302145734</v>
      </c>
      <c r="F8">
        <f t="shared" si="1"/>
        <v>0.2110934538</v>
      </c>
      <c r="G8" t="str">
        <f>'m vs o orig data'!AR9</f>
        <v> </v>
      </c>
      <c r="H8" t="str">
        <f>'m vs o orig data'!I9</f>
        <v> </v>
      </c>
      <c r="I8" t="str">
        <f>'m vs o orig data'!AB9</f>
        <v> </v>
      </c>
      <c r="J8" t="str">
        <f>'m vs o orig data'!AO9</f>
        <v> </v>
      </c>
      <c r="K8" t="str">
        <f>'m vs o orig data'!J9</f>
        <v> </v>
      </c>
      <c r="L8" t="str">
        <f>'m vs o orig data'!AC9</f>
        <v> </v>
      </c>
      <c r="M8" t="str">
        <f>'m vs o orig data'!T9</f>
        <v> </v>
      </c>
      <c r="N8" t="str">
        <f>'m vs o orig data'!AM9</f>
        <v> </v>
      </c>
    </row>
    <row r="9" spans="1:14" ht="12.75">
      <c r="A9" t="s">
        <v>52</v>
      </c>
      <c r="B9" t="str">
        <f ca="1" t="shared" si="2"/>
        <v>North Eastman</v>
      </c>
      <c r="C9">
        <f>'m vs o orig data'!B10</f>
        <v>0.2986539128</v>
      </c>
      <c r="D9">
        <f>'m vs o orig data'!U10</f>
        <v>0.2392335732</v>
      </c>
      <c r="E9">
        <f t="shared" si="0"/>
        <v>0.2302145734</v>
      </c>
      <c r="F9">
        <f t="shared" si="1"/>
        <v>0.2110934538</v>
      </c>
      <c r="G9" t="str">
        <f>'m vs o orig data'!AR10</f>
        <v> </v>
      </c>
      <c r="H9" t="str">
        <f>'m vs o orig data'!I10</f>
        <v> </v>
      </c>
      <c r="I9" t="str">
        <f>'m vs o orig data'!AB10</f>
        <v> </v>
      </c>
      <c r="J9" t="str">
        <f>'m vs o orig data'!AO10</f>
        <v> </v>
      </c>
      <c r="K9" t="str">
        <f>'m vs o orig data'!J10</f>
        <v> </v>
      </c>
      <c r="L9" t="str">
        <f>'m vs o orig data'!AC10</f>
        <v> </v>
      </c>
      <c r="M9" t="str">
        <f>'m vs o orig data'!T10</f>
        <v> </v>
      </c>
      <c r="N9" t="str">
        <f>'m vs o orig data'!AM10</f>
        <v> </v>
      </c>
    </row>
    <row r="10" spans="1:14" ht="12.75">
      <c r="A10" t="s">
        <v>53</v>
      </c>
      <c r="B10" t="str">
        <f ca="1" t="shared" si="2"/>
        <v>Parkland (s)</v>
      </c>
      <c r="C10" t="str">
        <f>'m vs o orig data'!B11</f>
        <v> </v>
      </c>
      <c r="D10">
        <f>'m vs o orig data'!U11</f>
        <v>0.1853919243</v>
      </c>
      <c r="E10">
        <f t="shared" si="0"/>
        <v>0.2302145734</v>
      </c>
      <c r="F10">
        <f t="shared" si="1"/>
        <v>0.2110934538</v>
      </c>
      <c r="G10" t="str">
        <f>'m vs o orig data'!AR11</f>
        <v>(s)</v>
      </c>
      <c r="H10" t="str">
        <f>'m vs o orig data'!I11</f>
        <v> </v>
      </c>
      <c r="I10" t="str">
        <f>'m vs o orig data'!AB11</f>
        <v> </v>
      </c>
      <c r="J10" t="str">
        <f>'m vs o orig data'!AO11</f>
        <v> </v>
      </c>
      <c r="K10" t="str">
        <f>'m vs o orig data'!J11</f>
        <v> </v>
      </c>
      <c r="L10" t="str">
        <f>'m vs o orig data'!AC11</f>
        <v> </v>
      </c>
      <c r="M10" t="str">
        <f>'m vs o orig data'!T11</f>
        <v>s</v>
      </c>
      <c r="N10" t="str">
        <f>'m vs o orig data'!AM11</f>
        <v> </v>
      </c>
    </row>
    <row r="11" spans="1:14" ht="12.75">
      <c r="A11" t="s">
        <v>54</v>
      </c>
      <c r="B11" t="str">
        <f ca="1" t="shared" si="2"/>
        <v>Churchill (s)</v>
      </c>
      <c r="C11" t="str">
        <f>'m vs o orig data'!B12</f>
        <v> </v>
      </c>
      <c r="D11" t="str">
        <f>'m vs o orig data'!U12</f>
        <v> </v>
      </c>
      <c r="E11">
        <f t="shared" si="0"/>
        <v>0.2302145734</v>
      </c>
      <c r="F11">
        <f t="shared" si="1"/>
        <v>0.2110934538</v>
      </c>
      <c r="G11" t="str">
        <f>'m vs o orig data'!AR12</f>
        <v>(s)</v>
      </c>
      <c r="H11" t="str">
        <f>'m vs o orig data'!I12</f>
        <v> </v>
      </c>
      <c r="I11" t="str">
        <f>'m vs o orig data'!AB12</f>
        <v> </v>
      </c>
      <c r="J11" t="str">
        <f>'m vs o orig data'!AO12</f>
        <v> </v>
      </c>
      <c r="K11" t="str">
        <f>'m vs o orig data'!J12</f>
        <v> </v>
      </c>
      <c r="L11" t="str">
        <f>'m vs o orig data'!AC12</f>
        <v> </v>
      </c>
      <c r="M11" t="str">
        <f>'m vs o orig data'!T12</f>
        <v>s</v>
      </c>
      <c r="N11" t="str">
        <f>'m vs o orig data'!AM12</f>
        <v>s</v>
      </c>
    </row>
    <row r="12" spans="1:14" ht="12.75">
      <c r="A12" t="s">
        <v>55</v>
      </c>
      <c r="B12" t="str">
        <f ca="1" t="shared" si="2"/>
        <v>Nor-Man (m,o,w)</v>
      </c>
      <c r="C12">
        <f>'m vs o orig data'!B13</f>
        <v>0.1312742561</v>
      </c>
      <c r="D12">
        <f>'m vs o orig data'!U13</f>
        <v>0.1496525047</v>
      </c>
      <c r="E12">
        <f t="shared" si="0"/>
        <v>0.2302145734</v>
      </c>
      <c r="F12">
        <f t="shared" si="1"/>
        <v>0.2110934538</v>
      </c>
      <c r="G12" t="str">
        <f>'m vs o orig data'!AR13</f>
        <v>(m,o,w)</v>
      </c>
      <c r="H12" t="str">
        <f>'m vs o orig data'!I13</f>
        <v>m</v>
      </c>
      <c r="I12" t="str">
        <f>'m vs o orig data'!AB13</f>
        <v>o</v>
      </c>
      <c r="J12" t="str">
        <f>'m vs o orig data'!AO13</f>
        <v> </v>
      </c>
      <c r="K12" t="str">
        <f>'m vs o orig data'!J13</f>
        <v>w</v>
      </c>
      <c r="L12" t="str">
        <f>'m vs o orig data'!AC13</f>
        <v> </v>
      </c>
      <c r="M12" t="str">
        <f>'m vs o orig data'!T13</f>
        <v> </v>
      </c>
      <c r="N12" t="str">
        <f>'m vs o orig data'!AM13</f>
        <v> </v>
      </c>
    </row>
    <row r="13" spans="1:14" ht="12.75">
      <c r="A13" t="s">
        <v>56</v>
      </c>
      <c r="B13" t="str">
        <f ca="1" t="shared" si="2"/>
        <v>Burntwood (m,o,w)</v>
      </c>
      <c r="C13">
        <f>'m vs o orig data'!B14</f>
        <v>0.1455304422</v>
      </c>
      <c r="D13">
        <f>'m vs o orig data'!U14</f>
        <v>0.1677325015</v>
      </c>
      <c r="E13">
        <f t="shared" si="0"/>
        <v>0.2302145734</v>
      </c>
      <c r="F13">
        <f t="shared" si="1"/>
        <v>0.2110934538</v>
      </c>
      <c r="G13" t="str">
        <f>'m vs o orig data'!AR14</f>
        <v>(m,o,w)</v>
      </c>
      <c r="H13" t="str">
        <f>'m vs o orig data'!I14</f>
        <v>m</v>
      </c>
      <c r="I13" t="str">
        <f>'m vs o orig data'!AB14</f>
        <v>o</v>
      </c>
      <c r="J13" t="str">
        <f>'m vs o orig data'!AO14</f>
        <v> </v>
      </c>
      <c r="K13" t="str">
        <f>'m vs o orig data'!J14</f>
        <v>w</v>
      </c>
      <c r="L13" t="str">
        <f>'m vs o orig data'!AC14</f>
        <v> </v>
      </c>
      <c r="M13" t="str">
        <f>'m vs o orig data'!T14</f>
        <v> </v>
      </c>
      <c r="N13" t="str">
        <f>'m vs o orig data'!AM14</f>
        <v> </v>
      </c>
    </row>
    <row r="14" ht="12.75"/>
    <row r="15" spans="1:14" ht="12.75">
      <c r="A15" t="s">
        <v>112</v>
      </c>
      <c r="B15" t="str">
        <f ca="1" t="shared" si="2"/>
        <v>Rural South</v>
      </c>
      <c r="C15">
        <f>'m vs o orig data'!B15</f>
        <v>0.2371965333</v>
      </c>
      <c r="D15">
        <f>'m vs o orig data'!U15</f>
        <v>0.2227070207</v>
      </c>
      <c r="E15">
        <f>$C$18</f>
        <v>0.2302145734</v>
      </c>
      <c r="F15">
        <f>$D$18</f>
        <v>0.2110934538</v>
      </c>
      <c r="G15" t="str">
        <f>'m vs o orig data'!AR15</f>
        <v> </v>
      </c>
      <c r="H15" t="str">
        <f>'m vs o orig data'!I15</f>
        <v> </v>
      </c>
      <c r="I15" t="str">
        <f>'m vs o orig data'!AB15</f>
        <v> </v>
      </c>
      <c r="J15" t="str">
        <f>'m vs o orig data'!AO15</f>
        <v> </v>
      </c>
      <c r="K15" t="str">
        <f>'m vs o orig data'!J15</f>
        <v> </v>
      </c>
      <c r="L15" t="str">
        <f>'m vs o orig data'!AC15</f>
        <v> </v>
      </c>
      <c r="M15" t="str">
        <f>'m vs o orig data'!T15</f>
        <v> </v>
      </c>
      <c r="N15" t="str">
        <f>'m vs o orig data'!AM15</f>
        <v> </v>
      </c>
    </row>
    <row r="16" spans="1:14" ht="12.75">
      <c r="A16" t="s">
        <v>58</v>
      </c>
      <c r="B16" t="str">
        <f ca="1" t="shared" si="2"/>
        <v>Mid</v>
      </c>
      <c r="C16">
        <f>'m vs o orig data'!B16</f>
        <v>0.2355364159</v>
      </c>
      <c r="D16">
        <f>'m vs o orig data'!U16</f>
        <v>0.2201837638</v>
      </c>
      <c r="E16">
        <f>$C$18</f>
        <v>0.2302145734</v>
      </c>
      <c r="F16">
        <f>$D$18</f>
        <v>0.2110934538</v>
      </c>
      <c r="G16" t="str">
        <f>'m vs o orig data'!AR16</f>
        <v> </v>
      </c>
      <c r="H16" t="str">
        <f>'m vs o orig data'!I16</f>
        <v> </v>
      </c>
      <c r="I16" t="str">
        <f>'m vs o orig data'!AB16</f>
        <v> </v>
      </c>
      <c r="J16" t="str">
        <f>'m vs o orig data'!AO16</f>
        <v> </v>
      </c>
      <c r="K16" t="str">
        <f>'m vs o orig data'!J16</f>
        <v> </v>
      </c>
      <c r="L16" t="str">
        <f>'m vs o orig data'!AC16</f>
        <v> </v>
      </c>
      <c r="M16" t="str">
        <f>'m vs o orig data'!T16</f>
        <v> </v>
      </c>
      <c r="N16" t="str">
        <f>'m vs o orig data'!AM16</f>
        <v> </v>
      </c>
    </row>
    <row r="17" spans="1:14" ht="12.75">
      <c r="A17" t="s">
        <v>59</v>
      </c>
      <c r="B17" t="str">
        <f ca="1" t="shared" si="2"/>
        <v>North (m,o)</v>
      </c>
      <c r="C17">
        <f>'m vs o orig data'!B17</f>
        <v>0.1435701575</v>
      </c>
      <c r="D17">
        <f>'m vs o orig data'!U17</f>
        <v>0.1582892302</v>
      </c>
      <c r="E17">
        <f>$C$18</f>
        <v>0.2302145734</v>
      </c>
      <c r="F17">
        <f>$D$18</f>
        <v>0.2110934538</v>
      </c>
      <c r="G17" t="str">
        <f>'m vs o orig data'!AR17</f>
        <v>(m,o)</v>
      </c>
      <c r="H17" t="str">
        <f>'m vs o orig data'!I17</f>
        <v>m</v>
      </c>
      <c r="I17" t="str">
        <f>'m vs o orig data'!AB17</f>
        <v>o</v>
      </c>
      <c r="J17" t="str">
        <f>'m vs o orig data'!AO17</f>
        <v> </v>
      </c>
      <c r="K17" t="str">
        <f>'m vs o orig data'!J17</f>
        <v> </v>
      </c>
      <c r="L17" t="str">
        <f>'m vs o orig data'!AC17</f>
        <v> </v>
      </c>
      <c r="M17" t="str">
        <f>'m vs o orig data'!T17</f>
        <v> </v>
      </c>
      <c r="N17" t="str">
        <f>'m vs o orig data'!AM17</f>
        <v> </v>
      </c>
    </row>
    <row r="18" spans="1:14" ht="12.75">
      <c r="A18" t="s">
        <v>60</v>
      </c>
      <c r="B18" t="str">
        <f ca="1" t="shared" si="2"/>
        <v>Manitoba</v>
      </c>
      <c r="C18">
        <f>'m vs o orig data'!B18</f>
        <v>0.2302145734</v>
      </c>
      <c r="D18">
        <f>'m vs o orig data'!U18</f>
        <v>0.2110934538</v>
      </c>
      <c r="E18">
        <f>$C$18</f>
        <v>0.2302145734</v>
      </c>
      <c r="F18">
        <f>$D$18</f>
        <v>0.2110934538</v>
      </c>
      <c r="G18" t="str">
        <f>'m vs o orig data'!AR18</f>
        <v> </v>
      </c>
      <c r="H18" t="str">
        <f>'m vs o orig data'!I18</f>
        <v> </v>
      </c>
      <c r="I18" t="str">
        <f>'m vs o orig data'!AB18</f>
        <v> </v>
      </c>
      <c r="J18" t="str">
        <f>'m vs o orig data'!AO18</f>
        <v> </v>
      </c>
      <c r="K18" t="str">
        <f>'m vs o orig data'!J18</f>
        <v> </v>
      </c>
      <c r="L18" t="str">
        <f>'m vs o orig data'!AC18</f>
        <v> </v>
      </c>
      <c r="M18" t="str">
        <f>'m vs o orig data'!T18</f>
        <v> </v>
      </c>
      <c r="N18" t="str">
        <f>'m vs o orig data'!AM18</f>
        <v> </v>
      </c>
    </row>
    <row r="21" ht="12.75">
      <c r="A2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0" bestFit="1" customWidth="1"/>
    <col min="2" max="2" width="25.57421875" style="0" customWidth="1"/>
    <col min="3" max="3" width="12.00390625" style="0" bestFit="1" customWidth="1"/>
    <col min="4" max="4" width="16.28125" style="0" bestFit="1" customWidth="1"/>
    <col min="6" max="6" width="14.421875" style="0" bestFit="1" customWidth="1"/>
    <col min="7" max="7" width="8.57421875" style="0" bestFit="1" customWidth="1"/>
  </cols>
  <sheetData>
    <row r="1" ht="12.75">
      <c r="A1" s="1" t="s">
        <v>131</v>
      </c>
    </row>
    <row r="2" spans="1:7" ht="12.75">
      <c r="A2" t="str">
        <f>'m region orig data'!A3</f>
        <v>mmf</v>
      </c>
      <c r="B2" t="s">
        <v>88</v>
      </c>
      <c r="C2" t="str">
        <f>'m region orig data'!B3</f>
        <v>adj_rate</v>
      </c>
      <c r="D2" t="s">
        <v>89</v>
      </c>
      <c r="E2" t="str">
        <f>'m region orig data'!I3</f>
        <v>sign_adj</v>
      </c>
      <c r="F2" t="str">
        <f>'m region orig data'!J3</f>
        <v>CV_warning_adj</v>
      </c>
      <c r="G2" t="str">
        <f>'m region orig data'!T3</f>
        <v>suppress</v>
      </c>
    </row>
    <row r="3" spans="1:7" ht="12.75">
      <c r="A3" t="s">
        <v>81</v>
      </c>
      <c r="B3" t="str">
        <f ca="1">CONCATENATE(A3)&amp;(IF((CELL("contents",G3)="s")," (s)",(IF((CELL("contents",E3)="m")*AND((CELL("contents",F3))="w")," (m,w)",(IF((CELL("contents",E3))="m"," (m)",(IF((CELL("contents",F3)="w")," (w)",""))))))))</f>
        <v>Southeast Region</v>
      </c>
      <c r="C3">
        <f>'m region orig data'!B4</f>
        <v>0.2785928687</v>
      </c>
      <c r="D3">
        <f>$C$11</f>
        <v>0.2302145734</v>
      </c>
      <c r="E3" t="str">
        <f>'m region orig data'!I4</f>
        <v> </v>
      </c>
      <c r="F3" t="str">
        <f>'m region orig data'!J4</f>
        <v> </v>
      </c>
      <c r="G3" t="str">
        <f>'m region orig data'!T4</f>
        <v> </v>
      </c>
    </row>
    <row r="4" spans="1:7" ht="12.75">
      <c r="A4" t="s">
        <v>82</v>
      </c>
      <c r="B4" t="str">
        <f aca="true" ca="1" t="shared" si="0" ref="B4:B11">CONCATENATE(A4)&amp;(IF((CELL("contents",G4)="s")," (s)",(IF((CELL("contents",E4)="m")*AND((CELL("contents",F4))="w")," (m,w)",(IF((CELL("contents",E4))="m"," (m)",(IF((CELL("contents",F4)="w")," (w)",""))))))))</f>
        <v>Interlake Region</v>
      </c>
      <c r="C4">
        <f>'m region orig data'!B5</f>
        <v>0.2558180523</v>
      </c>
      <c r="D4">
        <f aca="true" t="shared" si="1" ref="D4:D11">$C$11</f>
        <v>0.2302145734</v>
      </c>
      <c r="E4" t="str">
        <f>'m region orig data'!I5</f>
        <v> </v>
      </c>
      <c r="F4" t="str">
        <f>'m region orig data'!J5</f>
        <v> </v>
      </c>
      <c r="G4" t="str">
        <f>'m region orig data'!T5</f>
        <v> </v>
      </c>
    </row>
    <row r="5" spans="1:7" ht="12.75">
      <c r="A5" t="s">
        <v>83</v>
      </c>
      <c r="B5" t="str">
        <f ca="1" t="shared" si="0"/>
        <v>Northwest Region (s)</v>
      </c>
      <c r="C5" t="str">
        <f>'m region orig data'!B6</f>
        <v> </v>
      </c>
      <c r="D5">
        <f t="shared" si="1"/>
        <v>0.2302145734</v>
      </c>
      <c r="E5" t="str">
        <f>'m region orig data'!I6</f>
        <v> </v>
      </c>
      <c r="F5" t="str">
        <f>'m region orig data'!J6</f>
        <v> </v>
      </c>
      <c r="G5" t="str">
        <f>'m region orig data'!T6</f>
        <v>s</v>
      </c>
    </row>
    <row r="6" spans="1:7" ht="12.75">
      <c r="A6" t="s">
        <v>84</v>
      </c>
      <c r="B6" t="str">
        <f ca="1" t="shared" si="0"/>
        <v>Winnipeg Region</v>
      </c>
      <c r="C6">
        <f>'m region orig data'!B7</f>
        <v>0.2454137853</v>
      </c>
      <c r="D6">
        <f t="shared" si="1"/>
        <v>0.2302145734</v>
      </c>
      <c r="E6" t="str">
        <f>'m region orig data'!I7</f>
        <v> </v>
      </c>
      <c r="F6" t="str">
        <f>'m region orig data'!J7</f>
        <v> </v>
      </c>
      <c r="G6" t="str">
        <f>'m region orig data'!T7</f>
        <v> </v>
      </c>
    </row>
    <row r="7" spans="1:7" ht="12.75">
      <c r="A7" t="s">
        <v>85</v>
      </c>
      <c r="B7" t="str">
        <f ca="1" t="shared" si="0"/>
        <v>Southwest Region</v>
      </c>
      <c r="C7">
        <f>'m region orig data'!B8</f>
        <v>0.240677068</v>
      </c>
      <c r="D7">
        <f t="shared" si="1"/>
        <v>0.2302145734</v>
      </c>
      <c r="E7" t="str">
        <f>'m region orig data'!I8</f>
        <v> </v>
      </c>
      <c r="F7" t="str">
        <f>'m region orig data'!J8</f>
        <v> </v>
      </c>
      <c r="G7" t="str">
        <f>'m region orig data'!T8</f>
        <v> </v>
      </c>
    </row>
    <row r="8" spans="1:7" ht="12.75">
      <c r="A8" t="s">
        <v>86</v>
      </c>
      <c r="B8" t="str">
        <f ca="1" t="shared" si="0"/>
        <v>The Pas Region (m,w)</v>
      </c>
      <c r="C8">
        <f>'m region orig data'!B9</f>
        <v>0.1212766351</v>
      </c>
      <c r="D8">
        <f t="shared" si="1"/>
        <v>0.2302145734</v>
      </c>
      <c r="E8" t="str">
        <f>'m region orig data'!I9</f>
        <v>m</v>
      </c>
      <c r="F8" t="str">
        <f>'m region orig data'!J9</f>
        <v>w</v>
      </c>
      <c r="G8" t="str">
        <f>'m region orig data'!T9</f>
        <v> </v>
      </c>
    </row>
    <row r="9" spans="1:7" ht="12.75">
      <c r="A9" t="s">
        <v>87</v>
      </c>
      <c r="B9" t="str">
        <f ca="1" t="shared" si="0"/>
        <v>Thompson Region (m,w)</v>
      </c>
      <c r="C9">
        <f>'m region orig data'!B10</f>
        <v>0.1485812565</v>
      </c>
      <c r="D9">
        <f t="shared" si="1"/>
        <v>0.2302145734</v>
      </c>
      <c r="E9" t="str">
        <f>'m region orig data'!I10</f>
        <v>m</v>
      </c>
      <c r="F9" t="str">
        <f>'m region orig data'!J10</f>
        <v>w</v>
      </c>
      <c r="G9" t="str">
        <f>'m region orig data'!T10</f>
        <v> </v>
      </c>
    </row>
    <row r="10" ht="12.75"/>
    <row r="11" spans="1:7" ht="12.75">
      <c r="A11" t="s">
        <v>60</v>
      </c>
      <c r="B11" t="str">
        <f ca="1" t="shared" si="0"/>
        <v>Manitoba</v>
      </c>
      <c r="C11">
        <f>'m region orig data'!B11</f>
        <v>0.2302145734</v>
      </c>
      <c r="D11">
        <f t="shared" si="1"/>
        <v>0.2302145734</v>
      </c>
      <c r="E11" t="str">
        <f>'m region orig data'!I11</f>
        <v> </v>
      </c>
      <c r="F11" t="str">
        <f>'m region orig data'!J11</f>
        <v> </v>
      </c>
      <c r="G11" t="str">
        <f>'m region orig data'!T11</f>
        <v> </v>
      </c>
    </row>
    <row r="15" ht="12.75">
      <c r="A1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44" ht="15">
      <c r="A1" s="36" t="s">
        <v>129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 ht="15">
      <c r="A3" s="36" t="s">
        <v>4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134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36" t="s">
        <v>19</v>
      </c>
      <c r="R3" s="36" t="s">
        <v>20</v>
      </c>
      <c r="S3" s="36" t="s">
        <v>135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136</v>
      </c>
      <c r="AD3" s="36" t="s">
        <v>30</v>
      </c>
      <c r="AE3" s="36" t="s">
        <v>31</v>
      </c>
      <c r="AF3" s="36" t="s">
        <v>32</v>
      </c>
      <c r="AG3" s="36" t="s">
        <v>33</v>
      </c>
      <c r="AH3" s="36" t="s">
        <v>34</v>
      </c>
      <c r="AI3" s="36" t="s">
        <v>35</v>
      </c>
      <c r="AJ3" s="36" t="s">
        <v>36</v>
      </c>
      <c r="AK3" s="36" t="s">
        <v>37</v>
      </c>
      <c r="AL3" s="36" t="s">
        <v>137</v>
      </c>
      <c r="AM3" s="36" t="s">
        <v>38</v>
      </c>
      <c r="AN3" s="36" t="s">
        <v>39</v>
      </c>
      <c r="AO3" s="36" t="s">
        <v>40</v>
      </c>
      <c r="AP3" s="36" t="s">
        <v>41</v>
      </c>
      <c r="AQ3" s="36" t="s">
        <v>42</v>
      </c>
      <c r="AR3" s="36" t="s">
        <v>113</v>
      </c>
    </row>
    <row r="4" spans="1:44" ht="15">
      <c r="A4" s="36" t="s">
        <v>90</v>
      </c>
      <c r="B4" s="36">
        <v>0.269535622</v>
      </c>
      <c r="C4" s="36">
        <v>0.1669384333</v>
      </c>
      <c r="D4" s="36">
        <v>0.3721328106</v>
      </c>
      <c r="E4" s="36">
        <v>14.78</v>
      </c>
      <c r="F4" s="36">
        <v>0.0015862776</v>
      </c>
      <c r="G4" s="36">
        <v>0.0398281012</v>
      </c>
      <c r="H4" s="36">
        <v>0.3380520382</v>
      </c>
      <c r="I4" s="36" t="s">
        <v>44</v>
      </c>
      <c r="J4" s="36" t="s">
        <v>44</v>
      </c>
      <c r="K4" s="36">
        <v>0.2563374009</v>
      </c>
      <c r="L4" s="36">
        <v>0.1201783016</v>
      </c>
      <c r="M4" s="36">
        <v>0.3924965002</v>
      </c>
      <c r="N4" s="36">
        <v>20.62</v>
      </c>
      <c r="O4" s="36">
        <v>0.0027938406</v>
      </c>
      <c r="P4" s="36">
        <v>0.0528567932</v>
      </c>
      <c r="Q4" s="36">
        <v>0.8469402739</v>
      </c>
      <c r="R4" s="36" t="s">
        <v>44</v>
      </c>
      <c r="S4" s="36" t="s">
        <v>2</v>
      </c>
      <c r="T4" s="36" t="s">
        <v>44</v>
      </c>
      <c r="U4" s="36">
        <v>0.1852331908</v>
      </c>
      <c r="V4" s="36">
        <v>0.1454182526</v>
      </c>
      <c r="W4" s="36">
        <v>0.2250481291</v>
      </c>
      <c r="X4" s="36">
        <v>8.34</v>
      </c>
      <c r="Y4" s="36">
        <v>0.0002388913</v>
      </c>
      <c r="Z4" s="36">
        <v>0.0154561096</v>
      </c>
      <c r="AA4" s="36">
        <v>0.0980244228</v>
      </c>
      <c r="AB4" s="36" t="s">
        <v>44</v>
      </c>
      <c r="AC4" s="36" t="s">
        <v>44</v>
      </c>
      <c r="AD4" s="36">
        <v>0.187668773</v>
      </c>
      <c r="AE4" s="36">
        <v>0.1490681129</v>
      </c>
      <c r="AF4" s="36">
        <v>0.2262694331</v>
      </c>
      <c r="AG4" s="36">
        <v>7.98</v>
      </c>
      <c r="AH4" s="36">
        <v>0.0002245421</v>
      </c>
      <c r="AI4" s="36">
        <v>0.0149847283</v>
      </c>
      <c r="AJ4" s="36">
        <v>0.1177938369</v>
      </c>
      <c r="AK4" s="36" t="s">
        <v>44</v>
      </c>
      <c r="AL4" s="36" t="s">
        <v>44</v>
      </c>
      <c r="AM4" s="36" t="s">
        <v>44</v>
      </c>
      <c r="AN4" s="36">
        <v>0.0473775824</v>
      </c>
      <c r="AO4" s="36" t="s">
        <v>48</v>
      </c>
      <c r="AP4" s="36">
        <v>0.211086033</v>
      </c>
      <c r="AQ4" s="36" t="s">
        <v>44</v>
      </c>
      <c r="AR4" s="36" t="s">
        <v>138</v>
      </c>
    </row>
    <row r="5" spans="1:44" ht="15">
      <c r="A5" s="36" t="s">
        <v>91</v>
      </c>
      <c r="B5" s="36">
        <v>0.206590577</v>
      </c>
      <c r="C5" s="36">
        <v>0.0845254773</v>
      </c>
      <c r="D5" s="36">
        <v>0.3286556768</v>
      </c>
      <c r="E5" s="36">
        <v>22.94</v>
      </c>
      <c r="F5" s="36">
        <v>0.0022453875</v>
      </c>
      <c r="G5" s="36">
        <v>0.0473855201</v>
      </c>
      <c r="H5" s="36">
        <v>0.6257678446</v>
      </c>
      <c r="I5" s="36" t="s">
        <v>44</v>
      </c>
      <c r="J5" s="36" t="s">
        <v>2</v>
      </c>
      <c r="K5" s="36">
        <v>0.2060753736</v>
      </c>
      <c r="L5" s="36">
        <v>0.0636363877</v>
      </c>
      <c r="M5" s="36">
        <v>0.3485143595</v>
      </c>
      <c r="N5" s="36">
        <v>26.83</v>
      </c>
      <c r="O5" s="36">
        <v>0.0030574969</v>
      </c>
      <c r="P5" s="36">
        <v>0.0552946374</v>
      </c>
      <c r="Q5" s="36">
        <v>0.4706478343</v>
      </c>
      <c r="R5" s="36" t="s">
        <v>44</v>
      </c>
      <c r="S5" s="36" t="s">
        <v>2</v>
      </c>
      <c r="T5" s="36" t="s">
        <v>44</v>
      </c>
      <c r="U5" s="36">
        <v>0.2380723697</v>
      </c>
      <c r="V5" s="36">
        <v>0.1990957236</v>
      </c>
      <c r="W5" s="36">
        <v>0.2770490157</v>
      </c>
      <c r="X5" s="36">
        <v>6.36</v>
      </c>
      <c r="Y5" s="36">
        <v>0.0002289376</v>
      </c>
      <c r="Z5" s="36">
        <v>0.0151306856</v>
      </c>
      <c r="AA5" s="36">
        <v>0.0662667131</v>
      </c>
      <c r="AB5" s="36" t="s">
        <v>44</v>
      </c>
      <c r="AC5" s="36" t="s">
        <v>44</v>
      </c>
      <c r="AD5" s="36">
        <v>0.2370029032</v>
      </c>
      <c r="AE5" s="36">
        <v>0.1939818249</v>
      </c>
      <c r="AF5" s="36">
        <v>0.2800239815</v>
      </c>
      <c r="AG5" s="36">
        <v>7.05</v>
      </c>
      <c r="AH5" s="36">
        <v>0.0002789144</v>
      </c>
      <c r="AI5" s="36">
        <v>0.0167007292</v>
      </c>
      <c r="AJ5" s="36">
        <v>0.1100963967</v>
      </c>
      <c r="AK5" s="36" t="s">
        <v>44</v>
      </c>
      <c r="AL5" s="36" t="s">
        <v>44</v>
      </c>
      <c r="AM5" s="36" t="s">
        <v>44</v>
      </c>
      <c r="AN5" s="36">
        <v>0.5203062533</v>
      </c>
      <c r="AO5" s="36" t="s">
        <v>44</v>
      </c>
      <c r="AP5" s="36">
        <v>0.5891857787</v>
      </c>
      <c r="AQ5" s="36" t="s">
        <v>44</v>
      </c>
      <c r="AR5" s="36" t="s">
        <v>130</v>
      </c>
    </row>
    <row r="6" spans="1:44" ht="15">
      <c r="A6" s="36" t="s">
        <v>92</v>
      </c>
      <c r="B6" s="36" t="s">
        <v>44</v>
      </c>
      <c r="C6" s="36" t="s">
        <v>44</v>
      </c>
      <c r="D6" s="36" t="s">
        <v>44</v>
      </c>
      <c r="E6" s="36" t="s">
        <v>44</v>
      </c>
      <c r="F6" s="36" t="s">
        <v>44</v>
      </c>
      <c r="G6" s="36" t="s">
        <v>44</v>
      </c>
      <c r="H6" s="36" t="s">
        <v>44</v>
      </c>
      <c r="I6" s="36" t="s">
        <v>44</v>
      </c>
      <c r="J6" s="36" t="s">
        <v>44</v>
      </c>
      <c r="K6" s="36" t="s">
        <v>44</v>
      </c>
      <c r="L6" s="36" t="s">
        <v>44</v>
      </c>
      <c r="M6" s="36" t="s">
        <v>44</v>
      </c>
      <c r="N6" s="36" t="s">
        <v>44</v>
      </c>
      <c r="O6" s="36" t="s">
        <v>44</v>
      </c>
      <c r="P6" s="36" t="s">
        <v>44</v>
      </c>
      <c r="Q6" s="36" t="s">
        <v>44</v>
      </c>
      <c r="R6" s="36" t="s">
        <v>44</v>
      </c>
      <c r="S6" s="36" t="s">
        <v>44</v>
      </c>
      <c r="T6" s="36" t="s">
        <v>3</v>
      </c>
      <c r="U6" s="36">
        <v>0.2282560868</v>
      </c>
      <c r="V6" s="36">
        <v>0.1789865721</v>
      </c>
      <c r="W6" s="36">
        <v>0.2775256015</v>
      </c>
      <c r="X6" s="36">
        <v>8.38</v>
      </c>
      <c r="Y6" s="36">
        <v>0.0003658178</v>
      </c>
      <c r="Z6" s="36">
        <v>0.0191263644</v>
      </c>
      <c r="AA6" s="36">
        <v>0.362974426</v>
      </c>
      <c r="AB6" s="36" t="s">
        <v>44</v>
      </c>
      <c r="AC6" s="36" t="s">
        <v>44</v>
      </c>
      <c r="AD6" s="36">
        <v>0.2221941667</v>
      </c>
      <c r="AE6" s="36">
        <v>0.1695647619</v>
      </c>
      <c r="AF6" s="36">
        <v>0.2748235714</v>
      </c>
      <c r="AG6" s="36">
        <v>9.19</v>
      </c>
      <c r="AH6" s="36">
        <v>0.0004174123</v>
      </c>
      <c r="AI6" s="36">
        <v>0.0204306696</v>
      </c>
      <c r="AJ6" s="36">
        <v>0.5893669754</v>
      </c>
      <c r="AK6" s="36" t="s">
        <v>44</v>
      </c>
      <c r="AL6" s="36" t="s">
        <v>44</v>
      </c>
      <c r="AM6" s="36" t="s">
        <v>44</v>
      </c>
      <c r="AN6" s="36" t="s">
        <v>44</v>
      </c>
      <c r="AO6" s="36" t="s">
        <v>44</v>
      </c>
      <c r="AP6" s="36" t="s">
        <v>44</v>
      </c>
      <c r="AQ6" s="36" t="s">
        <v>44</v>
      </c>
      <c r="AR6" s="36" t="s">
        <v>114</v>
      </c>
    </row>
    <row r="7" spans="1:44" ht="15">
      <c r="A7" s="36" t="s">
        <v>93</v>
      </c>
      <c r="B7" s="36">
        <v>0.1846198051</v>
      </c>
      <c r="C7" s="36">
        <v>0.0756850214</v>
      </c>
      <c r="D7" s="36">
        <v>0.2935545888</v>
      </c>
      <c r="E7" s="36">
        <v>22.91</v>
      </c>
      <c r="F7" s="36">
        <v>0.0017883044</v>
      </c>
      <c r="G7" s="36">
        <v>0.0422883477</v>
      </c>
      <c r="H7" s="36">
        <v>0.2992425969</v>
      </c>
      <c r="I7" s="36" t="s">
        <v>44</v>
      </c>
      <c r="J7" s="36" t="s">
        <v>2</v>
      </c>
      <c r="K7" s="36">
        <v>0.2594042497</v>
      </c>
      <c r="L7" s="36">
        <v>0.047633359</v>
      </c>
      <c r="M7" s="36">
        <v>0.4711751403</v>
      </c>
      <c r="N7" s="36">
        <v>31.69</v>
      </c>
      <c r="O7" s="36">
        <v>0.006758352</v>
      </c>
      <c r="P7" s="36">
        <v>0.0822091967</v>
      </c>
      <c r="Q7" s="36">
        <v>0.8715071913</v>
      </c>
      <c r="R7" s="36" t="s">
        <v>44</v>
      </c>
      <c r="S7" s="36" t="s">
        <v>2</v>
      </c>
      <c r="T7" s="36" t="s">
        <v>44</v>
      </c>
      <c r="U7" s="36">
        <v>0.2149160875</v>
      </c>
      <c r="V7" s="36">
        <v>0.177113415</v>
      </c>
      <c r="W7" s="36">
        <v>0.2527187599</v>
      </c>
      <c r="X7" s="36">
        <v>6.83</v>
      </c>
      <c r="Y7" s="36">
        <v>0.0002153542</v>
      </c>
      <c r="Z7" s="36">
        <v>0.0146749505</v>
      </c>
      <c r="AA7" s="36">
        <v>0.79751511</v>
      </c>
      <c r="AB7" s="36" t="s">
        <v>44</v>
      </c>
      <c r="AC7" s="36" t="s">
        <v>44</v>
      </c>
      <c r="AD7" s="36">
        <v>0.2020015597</v>
      </c>
      <c r="AE7" s="36">
        <v>0.1628594838</v>
      </c>
      <c r="AF7" s="36">
        <v>0.2411436357</v>
      </c>
      <c r="AG7" s="36">
        <v>7.52</v>
      </c>
      <c r="AH7" s="36">
        <v>0.0002308851</v>
      </c>
      <c r="AI7" s="36">
        <v>0.0151949052</v>
      </c>
      <c r="AJ7" s="36">
        <v>0.5412548528</v>
      </c>
      <c r="AK7" s="36" t="s">
        <v>44</v>
      </c>
      <c r="AL7" s="36" t="s">
        <v>44</v>
      </c>
      <c r="AM7" s="36" t="s">
        <v>44</v>
      </c>
      <c r="AN7" s="36">
        <v>0.5057789223</v>
      </c>
      <c r="AO7" s="36" t="s">
        <v>44</v>
      </c>
      <c r="AP7" s="36">
        <v>0.499961446</v>
      </c>
      <c r="AQ7" s="36" t="s">
        <v>44</v>
      </c>
      <c r="AR7" s="36" t="s">
        <v>130</v>
      </c>
    </row>
    <row r="8" spans="1:44" ht="15">
      <c r="A8" s="36" t="s">
        <v>94</v>
      </c>
      <c r="B8" s="36">
        <v>0.2454137853</v>
      </c>
      <c r="C8" s="36">
        <v>0.1624837729</v>
      </c>
      <c r="D8" s="36">
        <v>0.3283437978</v>
      </c>
      <c r="E8" s="36">
        <v>13.12</v>
      </c>
      <c r="F8" s="36">
        <v>0.0010364104</v>
      </c>
      <c r="G8" s="36">
        <v>0.0321933278</v>
      </c>
      <c r="H8" s="36">
        <v>0.4910224645</v>
      </c>
      <c r="I8" s="36" t="s">
        <v>44</v>
      </c>
      <c r="J8" s="36" t="s">
        <v>44</v>
      </c>
      <c r="K8" s="36">
        <v>0.2596380406</v>
      </c>
      <c r="L8" s="36">
        <v>0.1670376777</v>
      </c>
      <c r="M8" s="36">
        <v>0.3522384035</v>
      </c>
      <c r="N8" s="36">
        <v>13.85</v>
      </c>
      <c r="O8" s="36">
        <v>0.0012922117</v>
      </c>
      <c r="P8" s="36">
        <v>0.0359473459</v>
      </c>
      <c r="Q8" s="36">
        <v>0.5812869245</v>
      </c>
      <c r="R8" s="36" t="s">
        <v>44</v>
      </c>
      <c r="S8" s="36" t="s">
        <v>44</v>
      </c>
      <c r="T8" s="36" t="s">
        <v>44</v>
      </c>
      <c r="U8" s="36">
        <v>0.2084197287</v>
      </c>
      <c r="V8" s="36">
        <v>0.1878922962</v>
      </c>
      <c r="W8" s="36">
        <v>0.2289471612</v>
      </c>
      <c r="X8" s="36">
        <v>3.82</v>
      </c>
      <c r="Y8" s="36">
        <v>6.35006E-05</v>
      </c>
      <c r="Z8" s="36">
        <v>0.0079687238</v>
      </c>
      <c r="AA8" s="36">
        <v>0.475440283</v>
      </c>
      <c r="AB8" s="36" t="s">
        <v>44</v>
      </c>
      <c r="AC8" s="36" t="s">
        <v>44</v>
      </c>
      <c r="AD8" s="36">
        <v>0.2102685336</v>
      </c>
      <c r="AE8" s="36">
        <v>0.189278349</v>
      </c>
      <c r="AF8" s="36">
        <v>0.2312587183</v>
      </c>
      <c r="AG8" s="36">
        <v>3.88</v>
      </c>
      <c r="AH8" s="36">
        <v>6.63958E-05</v>
      </c>
      <c r="AI8" s="36">
        <v>0.0081483636</v>
      </c>
      <c r="AJ8" s="36">
        <v>0.7728959004</v>
      </c>
      <c r="AK8" s="36" t="s">
        <v>44</v>
      </c>
      <c r="AL8" s="36" t="s">
        <v>44</v>
      </c>
      <c r="AM8" s="36" t="s">
        <v>44</v>
      </c>
      <c r="AN8" s="36">
        <v>0.2613591603</v>
      </c>
      <c r="AO8" s="36" t="s">
        <v>44</v>
      </c>
      <c r="AP8" s="36">
        <v>0.1770746433</v>
      </c>
      <c r="AQ8" s="36" t="s">
        <v>44</v>
      </c>
      <c r="AR8" s="36" t="s">
        <v>44</v>
      </c>
    </row>
    <row r="9" spans="1:44" ht="15">
      <c r="A9" s="36" t="s">
        <v>95</v>
      </c>
      <c r="B9" s="36">
        <v>0.2538857072</v>
      </c>
      <c r="C9" s="36">
        <v>0.1519119637</v>
      </c>
      <c r="D9" s="36">
        <v>0.3558594507</v>
      </c>
      <c r="E9" s="36">
        <v>15.59</v>
      </c>
      <c r="F9" s="36">
        <v>0.0015670578</v>
      </c>
      <c r="G9" s="36">
        <v>0.0395860806</v>
      </c>
      <c r="H9" s="36">
        <v>0.5280001374</v>
      </c>
      <c r="I9" s="36" t="s">
        <v>44</v>
      </c>
      <c r="J9" s="36" t="s">
        <v>44</v>
      </c>
      <c r="K9" s="36">
        <v>0.3029681345</v>
      </c>
      <c r="L9" s="36">
        <v>0.1524571213</v>
      </c>
      <c r="M9" s="36">
        <v>0.4534791477</v>
      </c>
      <c r="N9" s="36">
        <v>19.29</v>
      </c>
      <c r="O9" s="36">
        <v>0.0034138532</v>
      </c>
      <c r="P9" s="36">
        <v>0.0584281883</v>
      </c>
      <c r="Q9" s="36">
        <v>0.2900565581</v>
      </c>
      <c r="R9" s="36" t="s">
        <v>44</v>
      </c>
      <c r="S9" s="36" t="s">
        <v>2</v>
      </c>
      <c r="T9" s="36" t="s">
        <v>44</v>
      </c>
      <c r="U9" s="36">
        <v>0.2265099839</v>
      </c>
      <c r="V9" s="36">
        <v>0.1902443224</v>
      </c>
      <c r="W9" s="36">
        <v>0.2627756453</v>
      </c>
      <c r="X9" s="36">
        <v>6.22</v>
      </c>
      <c r="Y9" s="36">
        <v>0.0001981981</v>
      </c>
      <c r="Z9" s="36">
        <v>0.0140782847</v>
      </c>
      <c r="AA9" s="36">
        <v>0.2781964728</v>
      </c>
      <c r="AB9" s="36" t="s">
        <v>44</v>
      </c>
      <c r="AC9" s="36" t="s">
        <v>44</v>
      </c>
      <c r="AD9" s="36">
        <v>0.2260334372</v>
      </c>
      <c r="AE9" s="36">
        <v>0.1865232405</v>
      </c>
      <c r="AF9" s="36">
        <v>0.265543634</v>
      </c>
      <c r="AG9" s="36">
        <v>6.79</v>
      </c>
      <c r="AH9" s="36">
        <v>0.0002352484</v>
      </c>
      <c r="AI9" s="36">
        <v>0.0153378093</v>
      </c>
      <c r="AJ9" s="36">
        <v>0.3506306358</v>
      </c>
      <c r="AK9" s="36" t="s">
        <v>44</v>
      </c>
      <c r="AL9" s="36" t="s">
        <v>44</v>
      </c>
      <c r="AM9" s="36" t="s">
        <v>44</v>
      </c>
      <c r="AN9" s="36">
        <v>0.5162711457</v>
      </c>
      <c r="AO9" s="36" t="s">
        <v>44</v>
      </c>
      <c r="AP9" s="36">
        <v>0.2011890042</v>
      </c>
      <c r="AQ9" s="36" t="s">
        <v>44</v>
      </c>
      <c r="AR9" s="36" t="s">
        <v>44</v>
      </c>
    </row>
    <row r="10" spans="1:44" ht="15">
      <c r="A10" s="36" t="s">
        <v>96</v>
      </c>
      <c r="B10" s="36">
        <v>0.2986539128</v>
      </c>
      <c r="C10" s="36">
        <v>0.1911495787</v>
      </c>
      <c r="D10" s="36">
        <v>0.4061582469</v>
      </c>
      <c r="E10" s="36">
        <v>13.97</v>
      </c>
      <c r="F10" s="36">
        <v>0.0017416474</v>
      </c>
      <c r="G10" s="36">
        <v>0.041733049</v>
      </c>
      <c r="H10" s="36">
        <v>0.1191373445</v>
      </c>
      <c r="I10" s="36" t="s">
        <v>44</v>
      </c>
      <c r="J10" s="36" t="s">
        <v>44</v>
      </c>
      <c r="K10" s="36">
        <v>0.3397927556</v>
      </c>
      <c r="L10" s="36">
        <v>0.1810154519</v>
      </c>
      <c r="M10" s="36">
        <v>0.4985700593</v>
      </c>
      <c r="N10" s="36">
        <v>18.14</v>
      </c>
      <c r="O10" s="36">
        <v>0.0037991385</v>
      </c>
      <c r="P10" s="36">
        <v>0.0616371521</v>
      </c>
      <c r="Q10" s="36">
        <v>0.1343513007</v>
      </c>
      <c r="R10" s="36" t="s">
        <v>44</v>
      </c>
      <c r="S10" s="36" t="s">
        <v>2</v>
      </c>
      <c r="T10" s="36" t="s">
        <v>44</v>
      </c>
      <c r="U10" s="36">
        <v>0.2392335732</v>
      </c>
      <c r="V10" s="36">
        <v>0.1918671127</v>
      </c>
      <c r="W10" s="36">
        <v>0.2866000337</v>
      </c>
      <c r="X10" s="36">
        <v>7.69</v>
      </c>
      <c r="Y10" s="36">
        <v>0.0003381039</v>
      </c>
      <c r="Z10" s="36">
        <v>0.0183876011</v>
      </c>
      <c r="AA10" s="36">
        <v>0.129234292</v>
      </c>
      <c r="AB10" s="36" t="s">
        <v>44</v>
      </c>
      <c r="AC10" s="36" t="s">
        <v>44</v>
      </c>
      <c r="AD10" s="36">
        <v>0.2400432796</v>
      </c>
      <c r="AE10" s="36">
        <v>0.1913144488</v>
      </c>
      <c r="AF10" s="36">
        <v>0.2887721104</v>
      </c>
      <c r="AG10" s="36">
        <v>7.88</v>
      </c>
      <c r="AH10" s="36">
        <v>0.0003578329</v>
      </c>
      <c r="AI10" s="36">
        <v>0.0189164716</v>
      </c>
      <c r="AJ10" s="36">
        <v>0.1300029603</v>
      </c>
      <c r="AK10" s="36" t="s">
        <v>44</v>
      </c>
      <c r="AL10" s="36" t="s">
        <v>44</v>
      </c>
      <c r="AM10" s="36" t="s">
        <v>44</v>
      </c>
      <c r="AN10" s="36">
        <v>0.2049630127</v>
      </c>
      <c r="AO10" s="36" t="s">
        <v>44</v>
      </c>
      <c r="AP10" s="36">
        <v>0.132660703</v>
      </c>
      <c r="AQ10" s="36" t="s">
        <v>44</v>
      </c>
      <c r="AR10" s="36" t="s">
        <v>44</v>
      </c>
    </row>
    <row r="11" spans="1:44" ht="15">
      <c r="A11" s="36" t="s">
        <v>97</v>
      </c>
      <c r="B11" s="36" t="s">
        <v>44</v>
      </c>
      <c r="C11" s="36" t="s">
        <v>44</v>
      </c>
      <c r="D11" s="36" t="s">
        <v>44</v>
      </c>
      <c r="E11" s="36" t="s">
        <v>44</v>
      </c>
      <c r="F11" s="36" t="s">
        <v>44</v>
      </c>
      <c r="G11" s="36" t="s">
        <v>44</v>
      </c>
      <c r="H11" s="36" t="s">
        <v>44</v>
      </c>
      <c r="I11" s="36" t="s">
        <v>44</v>
      </c>
      <c r="J11" s="36" t="s">
        <v>44</v>
      </c>
      <c r="K11" s="36" t="s">
        <v>44</v>
      </c>
      <c r="L11" s="36" t="s">
        <v>44</v>
      </c>
      <c r="M11" s="36" t="s">
        <v>44</v>
      </c>
      <c r="N11" s="36" t="s">
        <v>44</v>
      </c>
      <c r="O11" s="36" t="s">
        <v>44</v>
      </c>
      <c r="P11" s="36" t="s">
        <v>44</v>
      </c>
      <c r="Q11" s="36" t="s">
        <v>44</v>
      </c>
      <c r="R11" s="36" t="s">
        <v>44</v>
      </c>
      <c r="S11" s="36" t="s">
        <v>44</v>
      </c>
      <c r="T11" s="36" t="s">
        <v>3</v>
      </c>
      <c r="U11" s="36">
        <v>0.1853919243</v>
      </c>
      <c r="V11" s="36">
        <v>0.1429640552</v>
      </c>
      <c r="W11" s="36">
        <v>0.2278197935</v>
      </c>
      <c r="X11" s="36">
        <v>8.88</v>
      </c>
      <c r="Y11" s="36">
        <v>0.0002712756</v>
      </c>
      <c r="Z11" s="36">
        <v>0.0164704461</v>
      </c>
      <c r="AA11" s="36">
        <v>0.1366337216</v>
      </c>
      <c r="AB11" s="36" t="s">
        <v>44</v>
      </c>
      <c r="AC11" s="36" t="s">
        <v>44</v>
      </c>
      <c r="AD11" s="36">
        <v>0.1750842567</v>
      </c>
      <c r="AE11" s="36">
        <v>0.1326334153</v>
      </c>
      <c r="AF11" s="36">
        <v>0.2175350981</v>
      </c>
      <c r="AG11" s="36">
        <v>9.41</v>
      </c>
      <c r="AH11" s="36">
        <v>0.0002715694</v>
      </c>
      <c r="AI11" s="36">
        <v>0.0164793639</v>
      </c>
      <c r="AJ11" s="36">
        <v>0.0353107428</v>
      </c>
      <c r="AK11" s="36" t="s">
        <v>44</v>
      </c>
      <c r="AL11" s="36" t="s">
        <v>44</v>
      </c>
      <c r="AM11" s="36" t="s">
        <v>44</v>
      </c>
      <c r="AN11" s="36" t="s">
        <v>44</v>
      </c>
      <c r="AO11" s="36" t="s">
        <v>44</v>
      </c>
      <c r="AP11" s="36" t="s">
        <v>44</v>
      </c>
      <c r="AQ11" s="36" t="s">
        <v>44</v>
      </c>
      <c r="AR11" s="36" t="s">
        <v>114</v>
      </c>
    </row>
    <row r="12" spans="1:44" ht="15">
      <c r="A12" s="36" t="s">
        <v>98</v>
      </c>
      <c r="B12" s="36" t="s">
        <v>44</v>
      </c>
      <c r="C12" s="36" t="s">
        <v>44</v>
      </c>
      <c r="D12" s="36" t="s">
        <v>44</v>
      </c>
      <c r="E12" s="36" t="s">
        <v>44</v>
      </c>
      <c r="F12" s="36" t="s">
        <v>44</v>
      </c>
      <c r="G12" s="36" t="s">
        <v>44</v>
      </c>
      <c r="H12" s="36" t="s">
        <v>44</v>
      </c>
      <c r="I12" s="36" t="s">
        <v>44</v>
      </c>
      <c r="J12" s="36" t="s">
        <v>44</v>
      </c>
      <c r="K12" s="36" t="s">
        <v>44</v>
      </c>
      <c r="L12" s="36" t="s">
        <v>44</v>
      </c>
      <c r="M12" s="36" t="s">
        <v>44</v>
      </c>
      <c r="N12" s="36" t="s">
        <v>44</v>
      </c>
      <c r="O12" s="36" t="s">
        <v>44</v>
      </c>
      <c r="P12" s="36" t="s">
        <v>44</v>
      </c>
      <c r="Q12" s="36" t="s">
        <v>44</v>
      </c>
      <c r="R12" s="36" t="s">
        <v>44</v>
      </c>
      <c r="S12" s="36" t="s">
        <v>44</v>
      </c>
      <c r="T12" s="36" t="s">
        <v>3</v>
      </c>
      <c r="U12" s="36" t="s">
        <v>44</v>
      </c>
      <c r="V12" s="36" t="s">
        <v>44</v>
      </c>
      <c r="W12" s="36" t="s">
        <v>44</v>
      </c>
      <c r="X12" s="36" t="s">
        <v>44</v>
      </c>
      <c r="Y12" s="36" t="s">
        <v>44</v>
      </c>
      <c r="Z12" s="36" t="s">
        <v>44</v>
      </c>
      <c r="AA12" s="36" t="s">
        <v>44</v>
      </c>
      <c r="AB12" s="36" t="s">
        <v>44</v>
      </c>
      <c r="AC12" s="36" t="s">
        <v>44</v>
      </c>
      <c r="AD12" s="36" t="s">
        <v>44</v>
      </c>
      <c r="AE12" s="36" t="s">
        <v>44</v>
      </c>
      <c r="AF12" s="36" t="s">
        <v>44</v>
      </c>
      <c r="AG12" s="36" t="s">
        <v>44</v>
      </c>
      <c r="AH12" s="36" t="s">
        <v>44</v>
      </c>
      <c r="AI12" s="36" t="s">
        <v>44</v>
      </c>
      <c r="AJ12" s="36" t="s">
        <v>44</v>
      </c>
      <c r="AK12" s="36" t="s">
        <v>44</v>
      </c>
      <c r="AL12" s="36" t="s">
        <v>44</v>
      </c>
      <c r="AM12" s="36" t="s">
        <v>3</v>
      </c>
      <c r="AN12" s="36" t="s">
        <v>44</v>
      </c>
      <c r="AO12" s="36" t="s">
        <v>44</v>
      </c>
      <c r="AP12" s="36" t="s">
        <v>44</v>
      </c>
      <c r="AQ12" s="36" t="s">
        <v>44</v>
      </c>
      <c r="AR12" s="36" t="s">
        <v>114</v>
      </c>
    </row>
    <row r="13" spans="1:44" ht="15">
      <c r="A13" s="36" t="s">
        <v>99</v>
      </c>
      <c r="B13" s="36">
        <v>0.1312742561</v>
      </c>
      <c r="C13" s="36">
        <v>0.0583291288</v>
      </c>
      <c r="D13" s="36">
        <v>0.2042193835</v>
      </c>
      <c r="E13" s="36">
        <v>21.57</v>
      </c>
      <c r="F13" s="36">
        <v>0.0008018643</v>
      </c>
      <c r="G13" s="36">
        <v>0.0283172078</v>
      </c>
      <c r="H13" s="36">
        <v>0.0023159584</v>
      </c>
      <c r="I13" s="36" t="s">
        <v>57</v>
      </c>
      <c r="J13" s="36" t="s">
        <v>2</v>
      </c>
      <c r="K13" s="36">
        <v>0.1432838458</v>
      </c>
      <c r="L13" s="36">
        <v>0.0713331027</v>
      </c>
      <c r="M13" s="36">
        <v>0.215234589</v>
      </c>
      <c r="N13" s="36">
        <v>19.49</v>
      </c>
      <c r="O13" s="36">
        <v>0.0007801513</v>
      </c>
      <c r="P13" s="36">
        <v>0.0279311891</v>
      </c>
      <c r="Q13" s="36">
        <v>0.0021170705</v>
      </c>
      <c r="R13" s="36" t="s">
        <v>57</v>
      </c>
      <c r="S13" s="36" t="s">
        <v>2</v>
      </c>
      <c r="T13" s="36" t="s">
        <v>44</v>
      </c>
      <c r="U13" s="36">
        <v>0.1496525047</v>
      </c>
      <c r="V13" s="36">
        <v>0.1084809602</v>
      </c>
      <c r="W13" s="36">
        <v>0.1908240492</v>
      </c>
      <c r="X13" s="36">
        <v>10.68</v>
      </c>
      <c r="Y13" s="36">
        <v>0.0002554481</v>
      </c>
      <c r="Z13" s="36">
        <v>0.0159827424</v>
      </c>
      <c r="AA13" s="36">
        <v>0.0002030366</v>
      </c>
      <c r="AB13" s="36" t="s">
        <v>50</v>
      </c>
      <c r="AC13" s="36" t="s">
        <v>44</v>
      </c>
      <c r="AD13" s="36">
        <v>0.1512035866</v>
      </c>
      <c r="AE13" s="36">
        <v>0.112615871</v>
      </c>
      <c r="AF13" s="36">
        <v>0.1897913021</v>
      </c>
      <c r="AG13" s="36">
        <v>9.91</v>
      </c>
      <c r="AH13" s="36">
        <v>0.0002243915</v>
      </c>
      <c r="AI13" s="36">
        <v>0.0149797033</v>
      </c>
      <c r="AJ13" s="36">
        <v>0.0001216424</v>
      </c>
      <c r="AK13" s="36" t="s">
        <v>50</v>
      </c>
      <c r="AL13" s="36" t="s">
        <v>44</v>
      </c>
      <c r="AM13" s="36" t="s">
        <v>44</v>
      </c>
      <c r="AN13" s="36">
        <v>0.571042936</v>
      </c>
      <c r="AO13" s="36" t="s">
        <v>44</v>
      </c>
      <c r="AP13" s="36">
        <v>0.8031413232</v>
      </c>
      <c r="AQ13" s="36" t="s">
        <v>44</v>
      </c>
      <c r="AR13" s="36" t="s">
        <v>139</v>
      </c>
    </row>
    <row r="14" spans="1:44" ht="15">
      <c r="A14" s="36" t="s">
        <v>100</v>
      </c>
      <c r="B14" s="36">
        <v>0.1455304422</v>
      </c>
      <c r="C14" s="36">
        <v>0.0718370603</v>
      </c>
      <c r="D14" s="36">
        <v>0.2192238241</v>
      </c>
      <c r="E14" s="36">
        <v>19.66</v>
      </c>
      <c r="F14" s="36">
        <v>0.0008183993</v>
      </c>
      <c r="G14" s="36">
        <v>0.0286076793</v>
      </c>
      <c r="H14" s="36">
        <v>0.0066512722</v>
      </c>
      <c r="I14" s="36" t="s">
        <v>57</v>
      </c>
      <c r="J14" s="36" t="s">
        <v>2</v>
      </c>
      <c r="K14" s="36">
        <v>0.159463338</v>
      </c>
      <c r="L14" s="36">
        <v>0.0835694632</v>
      </c>
      <c r="M14" s="36">
        <v>0.2353572129</v>
      </c>
      <c r="N14" s="36">
        <v>18.48</v>
      </c>
      <c r="O14" s="36">
        <v>0.000868004</v>
      </c>
      <c r="P14" s="36">
        <v>0.0294619079</v>
      </c>
      <c r="Q14" s="36">
        <v>0.0098002188</v>
      </c>
      <c r="R14" s="36" t="s">
        <v>57</v>
      </c>
      <c r="S14" s="36" t="s">
        <v>2</v>
      </c>
      <c r="T14" s="36" t="s">
        <v>44</v>
      </c>
      <c r="U14" s="36">
        <v>0.1677325015</v>
      </c>
      <c r="V14" s="36">
        <v>0.1319283539</v>
      </c>
      <c r="W14" s="36">
        <v>0.2035366491</v>
      </c>
      <c r="X14" s="36">
        <v>8.29</v>
      </c>
      <c r="Y14" s="36">
        <v>0.0001931857</v>
      </c>
      <c r="Z14" s="36">
        <v>0.0138991256</v>
      </c>
      <c r="AA14" s="36">
        <v>0.0034265988</v>
      </c>
      <c r="AB14" s="36" t="s">
        <v>50</v>
      </c>
      <c r="AC14" s="36" t="s">
        <v>44</v>
      </c>
      <c r="AD14" s="36">
        <v>0.1802830143</v>
      </c>
      <c r="AE14" s="36">
        <v>0.141115681</v>
      </c>
      <c r="AF14" s="36">
        <v>0.2194503475</v>
      </c>
      <c r="AG14" s="36">
        <v>8.43</v>
      </c>
      <c r="AH14" s="36">
        <v>0.0002311832</v>
      </c>
      <c r="AI14" s="36">
        <v>0.0152047101</v>
      </c>
      <c r="AJ14" s="36">
        <v>0.0526497754</v>
      </c>
      <c r="AK14" s="36" t="s">
        <v>44</v>
      </c>
      <c r="AL14" s="36" t="s">
        <v>44</v>
      </c>
      <c r="AM14" s="36" t="s">
        <v>44</v>
      </c>
      <c r="AN14" s="36">
        <v>0.487577213</v>
      </c>
      <c r="AO14" s="36" t="s">
        <v>44</v>
      </c>
      <c r="AP14" s="36">
        <v>0.5328566393</v>
      </c>
      <c r="AQ14" s="36" t="s">
        <v>44</v>
      </c>
      <c r="AR14" s="36" t="s">
        <v>139</v>
      </c>
    </row>
    <row r="15" spans="1:44" ht="15">
      <c r="A15" s="36" t="s">
        <v>101</v>
      </c>
      <c r="B15" s="36">
        <v>0.2371965333</v>
      </c>
      <c r="C15" s="36">
        <v>0.1456802266</v>
      </c>
      <c r="D15" s="36">
        <v>0.3287128399</v>
      </c>
      <c r="E15" s="36">
        <v>14.98</v>
      </c>
      <c r="F15" s="36">
        <v>0.0012621334</v>
      </c>
      <c r="G15" s="36">
        <v>0.0355265165</v>
      </c>
      <c r="H15" s="36">
        <v>0.842594485</v>
      </c>
      <c r="I15" s="36" t="s">
        <v>44</v>
      </c>
      <c r="J15" s="36" t="s">
        <v>44</v>
      </c>
      <c r="K15" s="36">
        <v>0.2374149812</v>
      </c>
      <c r="L15" s="36">
        <v>0.141519489</v>
      </c>
      <c r="M15" s="36">
        <v>0.3333104733</v>
      </c>
      <c r="N15" s="36">
        <v>15.68</v>
      </c>
      <c r="O15" s="36">
        <v>0.0013858131</v>
      </c>
      <c r="P15" s="36">
        <v>0.0372265109</v>
      </c>
      <c r="Q15" s="36">
        <v>0.8090943474</v>
      </c>
      <c r="R15" s="36" t="s">
        <v>44</v>
      </c>
      <c r="S15" s="36" t="s">
        <v>44</v>
      </c>
      <c r="T15" s="36" t="s">
        <v>44</v>
      </c>
      <c r="U15" s="36">
        <v>0.2227070207</v>
      </c>
      <c r="V15" s="36">
        <v>0.196504907</v>
      </c>
      <c r="W15" s="36">
        <v>0.2489091343</v>
      </c>
      <c r="X15" s="36">
        <v>4.57</v>
      </c>
      <c r="Y15" s="36">
        <v>0.000103462</v>
      </c>
      <c r="Z15" s="36">
        <v>0.010171628</v>
      </c>
      <c r="AA15" s="36">
        <v>0.2291000787</v>
      </c>
      <c r="AB15" s="36" t="s">
        <v>44</v>
      </c>
      <c r="AC15" s="36" t="s">
        <v>44</v>
      </c>
      <c r="AD15" s="36">
        <v>0.2204964711</v>
      </c>
      <c r="AE15" s="36">
        <v>0.193356133</v>
      </c>
      <c r="AF15" s="36">
        <v>0.2476368091</v>
      </c>
      <c r="AG15" s="36">
        <v>4.78</v>
      </c>
      <c r="AH15" s="36">
        <v>0.000111004</v>
      </c>
      <c r="AI15" s="36">
        <v>0.0105358455</v>
      </c>
      <c r="AJ15" s="36">
        <v>0.3554152865</v>
      </c>
      <c r="AK15" s="36" t="s">
        <v>44</v>
      </c>
      <c r="AL15" s="36" t="s">
        <v>44</v>
      </c>
      <c r="AM15" s="36" t="s">
        <v>44</v>
      </c>
      <c r="AN15" s="36">
        <v>0.6965429637</v>
      </c>
      <c r="AO15" s="36" t="s">
        <v>44</v>
      </c>
      <c r="AP15" s="36">
        <v>0.6663688073</v>
      </c>
      <c r="AQ15" s="36" t="s">
        <v>44</v>
      </c>
      <c r="AR15" s="36" t="s">
        <v>44</v>
      </c>
    </row>
    <row r="16" spans="1:44" ht="15">
      <c r="A16" s="36" t="s">
        <v>102</v>
      </c>
      <c r="B16" s="36">
        <v>0.2355364159</v>
      </c>
      <c r="C16" s="36">
        <v>0.164407691</v>
      </c>
      <c r="D16" s="36">
        <v>0.3066651407</v>
      </c>
      <c r="E16" s="36">
        <v>11.72</v>
      </c>
      <c r="F16" s="36">
        <v>0.0007624271</v>
      </c>
      <c r="G16" s="36">
        <v>0.0276120826</v>
      </c>
      <c r="H16" s="36">
        <v>0.8331600973</v>
      </c>
      <c r="I16" s="36" t="s">
        <v>44</v>
      </c>
      <c r="J16" s="36" t="s">
        <v>44</v>
      </c>
      <c r="K16" s="36">
        <v>0.2595496653</v>
      </c>
      <c r="L16" s="36">
        <v>0.1567671851</v>
      </c>
      <c r="M16" s="36">
        <v>0.3623321456</v>
      </c>
      <c r="N16" s="36">
        <v>15.37</v>
      </c>
      <c r="O16" s="36">
        <v>0.0015920125</v>
      </c>
      <c r="P16" s="36">
        <v>0.0399000312</v>
      </c>
      <c r="Q16" s="36">
        <v>0.7062319328</v>
      </c>
      <c r="R16" s="36" t="s">
        <v>44</v>
      </c>
      <c r="S16" s="36" t="s">
        <v>44</v>
      </c>
      <c r="T16" s="36" t="s">
        <v>44</v>
      </c>
      <c r="U16" s="36">
        <v>0.2201837638</v>
      </c>
      <c r="V16" s="36">
        <v>0.195145894</v>
      </c>
      <c r="W16" s="36">
        <v>0.2452216336</v>
      </c>
      <c r="X16" s="36">
        <v>4.41</v>
      </c>
      <c r="Y16" s="36">
        <v>9.4472E-05</v>
      </c>
      <c r="Z16" s="36">
        <v>0.00971967</v>
      </c>
      <c r="AA16" s="36">
        <v>0.3721503878</v>
      </c>
      <c r="AB16" s="36" t="s">
        <v>44</v>
      </c>
      <c r="AC16" s="36" t="s">
        <v>44</v>
      </c>
      <c r="AD16" s="36">
        <v>0.2169907138</v>
      </c>
      <c r="AE16" s="36">
        <v>0.1909661963</v>
      </c>
      <c r="AF16" s="36">
        <v>0.2430152313</v>
      </c>
      <c r="AG16" s="36">
        <v>4.66</v>
      </c>
      <c r="AH16" s="36">
        <v>0.0001020643</v>
      </c>
      <c r="AI16" s="36">
        <v>0.0101026854</v>
      </c>
      <c r="AJ16" s="36">
        <v>0.5999245511</v>
      </c>
      <c r="AK16" s="36" t="s">
        <v>44</v>
      </c>
      <c r="AL16" s="36" t="s">
        <v>44</v>
      </c>
      <c r="AM16" s="36" t="s">
        <v>44</v>
      </c>
      <c r="AN16" s="36">
        <v>0.6021246877</v>
      </c>
      <c r="AO16" s="36" t="s">
        <v>44</v>
      </c>
      <c r="AP16" s="36">
        <v>0.3020485951</v>
      </c>
      <c r="AQ16" s="36" t="s">
        <v>44</v>
      </c>
      <c r="AR16" s="36" t="s">
        <v>44</v>
      </c>
    </row>
    <row r="17" spans="1:44" ht="15">
      <c r="A17" s="36" t="s">
        <v>103</v>
      </c>
      <c r="B17" s="36">
        <v>0.1435701575</v>
      </c>
      <c r="C17" s="36">
        <v>0.0940913954</v>
      </c>
      <c r="D17" s="36">
        <v>0.1930489196</v>
      </c>
      <c r="E17" s="36">
        <v>13.38</v>
      </c>
      <c r="F17" s="36">
        <v>0.0003689317</v>
      </c>
      <c r="G17" s="36">
        <v>0.019207594</v>
      </c>
      <c r="H17" s="36">
        <v>0.0003610408</v>
      </c>
      <c r="I17" s="36" t="s">
        <v>57</v>
      </c>
      <c r="J17" s="36" t="s">
        <v>44</v>
      </c>
      <c r="K17" s="36">
        <v>0.1520911318</v>
      </c>
      <c r="L17" s="36">
        <v>0.1036324881</v>
      </c>
      <c r="M17" s="36">
        <v>0.2005497755</v>
      </c>
      <c r="N17" s="36">
        <v>12.37</v>
      </c>
      <c r="O17" s="36">
        <v>0.0003538757</v>
      </c>
      <c r="P17" s="36">
        <v>0.0188115853</v>
      </c>
      <c r="Q17" s="36">
        <v>0.0002449219</v>
      </c>
      <c r="R17" s="36" t="s">
        <v>57</v>
      </c>
      <c r="S17" s="36" t="s">
        <v>44</v>
      </c>
      <c r="T17" s="36" t="s">
        <v>44</v>
      </c>
      <c r="U17" s="36">
        <v>0.1582892302</v>
      </c>
      <c r="V17" s="36">
        <v>0.1307178497</v>
      </c>
      <c r="W17" s="36">
        <v>0.1858606106</v>
      </c>
      <c r="X17" s="36">
        <v>6.76</v>
      </c>
      <c r="Y17" s="36">
        <v>0.000114558</v>
      </c>
      <c r="Z17" s="36">
        <v>0.0107031757</v>
      </c>
      <c r="AA17" s="37">
        <v>7.5004269E-06</v>
      </c>
      <c r="AB17" s="36" t="s">
        <v>50</v>
      </c>
      <c r="AC17" s="36" t="s">
        <v>44</v>
      </c>
      <c r="AD17" s="36">
        <v>0.1651976025</v>
      </c>
      <c r="AE17" s="36">
        <v>0.1377735952</v>
      </c>
      <c r="AF17" s="36">
        <v>0.1926216098</v>
      </c>
      <c r="AG17" s="36">
        <v>6.44</v>
      </c>
      <c r="AH17" s="36">
        <v>0.0001133366</v>
      </c>
      <c r="AI17" s="36">
        <v>0.0106459656</v>
      </c>
      <c r="AJ17" s="36">
        <v>8.11299E-05</v>
      </c>
      <c r="AK17" s="36" t="s">
        <v>50</v>
      </c>
      <c r="AL17" s="36" t="s">
        <v>44</v>
      </c>
      <c r="AM17" s="36" t="s">
        <v>44</v>
      </c>
      <c r="AN17" s="36">
        <v>0.501037365</v>
      </c>
      <c r="AO17" s="36" t="s">
        <v>44</v>
      </c>
      <c r="AP17" s="36">
        <v>0.5459662755</v>
      </c>
      <c r="AQ17" s="36" t="s">
        <v>44</v>
      </c>
      <c r="AR17" s="36" t="s">
        <v>140</v>
      </c>
    </row>
    <row r="18" spans="1:44" ht="15">
      <c r="A18" s="36" t="s">
        <v>104</v>
      </c>
      <c r="B18" s="36">
        <v>0.2302145734</v>
      </c>
      <c r="C18" s="36">
        <v>0.1851681947</v>
      </c>
      <c r="D18" s="36">
        <v>0.2752609521</v>
      </c>
      <c r="E18" s="36">
        <v>7.6</v>
      </c>
      <c r="F18" s="36">
        <v>0.0003057934</v>
      </c>
      <c r="G18" s="36">
        <v>0.0174869483</v>
      </c>
      <c r="H18" s="36" t="s">
        <v>44</v>
      </c>
      <c r="I18" s="36" t="s">
        <v>44</v>
      </c>
      <c r="J18" s="36" t="s">
        <v>44</v>
      </c>
      <c r="K18" s="36">
        <v>0.2461906335</v>
      </c>
      <c r="L18" s="36">
        <v>0.194783885</v>
      </c>
      <c r="M18" s="36">
        <v>0.2975973819</v>
      </c>
      <c r="N18" s="36">
        <v>8.11</v>
      </c>
      <c r="O18" s="36">
        <v>0.0003982434</v>
      </c>
      <c r="P18" s="36">
        <v>0.0199560359</v>
      </c>
      <c r="Q18" s="36" t="s">
        <v>44</v>
      </c>
      <c r="R18" s="36" t="s">
        <v>44</v>
      </c>
      <c r="S18" s="36" t="s">
        <v>44</v>
      </c>
      <c r="T18" s="36" t="s">
        <v>44</v>
      </c>
      <c r="U18" s="36">
        <v>0.2110934538</v>
      </c>
      <c r="V18" s="36">
        <v>0.1967525493</v>
      </c>
      <c r="W18" s="36">
        <v>0.2254343584</v>
      </c>
      <c r="X18" s="36">
        <v>2.64</v>
      </c>
      <c r="Y18" s="36">
        <v>3.09928E-05</v>
      </c>
      <c r="Z18" s="36">
        <v>0.0055671213</v>
      </c>
      <c r="AA18" s="36" t="s">
        <v>44</v>
      </c>
      <c r="AB18" s="36" t="s">
        <v>44</v>
      </c>
      <c r="AC18" s="36" t="s">
        <v>44</v>
      </c>
      <c r="AD18" s="36">
        <v>0.2113914587</v>
      </c>
      <c r="AE18" s="36">
        <v>0.1969735044</v>
      </c>
      <c r="AF18" s="36">
        <v>0.2258094129</v>
      </c>
      <c r="AG18" s="36">
        <v>2.65</v>
      </c>
      <c r="AH18" s="36">
        <v>3.13268E-05</v>
      </c>
      <c r="AI18" s="36">
        <v>0.0055970319</v>
      </c>
      <c r="AJ18" s="36" t="s">
        <v>44</v>
      </c>
      <c r="AK18" s="36" t="s">
        <v>44</v>
      </c>
      <c r="AL18" s="36" t="s">
        <v>44</v>
      </c>
      <c r="AM18" s="36" t="s">
        <v>44</v>
      </c>
      <c r="AN18" s="36">
        <v>0.3020234353</v>
      </c>
      <c r="AO18" s="36" t="s">
        <v>44</v>
      </c>
      <c r="AP18" s="36">
        <v>0.0961305045</v>
      </c>
      <c r="AQ18" s="36" t="s">
        <v>44</v>
      </c>
      <c r="AR18" s="36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0" ht="15">
      <c r="A1" s="35" t="s">
        <v>128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">
      <c r="A3" s="35" t="s">
        <v>61</v>
      </c>
      <c r="B3" s="35" t="s">
        <v>62</v>
      </c>
      <c r="C3" s="35" t="s">
        <v>63</v>
      </c>
      <c r="D3" s="35" t="s">
        <v>64</v>
      </c>
      <c r="E3" s="35" t="s">
        <v>65</v>
      </c>
      <c r="F3" s="35" t="s">
        <v>66</v>
      </c>
      <c r="G3" s="35" t="s">
        <v>67</v>
      </c>
      <c r="H3" s="35" t="s">
        <v>68</v>
      </c>
      <c r="I3" s="35" t="s">
        <v>69</v>
      </c>
      <c r="J3" s="35" t="s">
        <v>70</v>
      </c>
      <c r="K3" s="35" t="s">
        <v>71</v>
      </c>
      <c r="L3" s="35" t="s">
        <v>72</v>
      </c>
      <c r="M3" s="35" t="s">
        <v>73</v>
      </c>
      <c r="N3" s="35" t="s">
        <v>74</v>
      </c>
      <c r="O3" s="35" t="s">
        <v>75</v>
      </c>
      <c r="P3" s="35" t="s">
        <v>76</v>
      </c>
      <c r="Q3" s="35" t="s">
        <v>77</v>
      </c>
      <c r="R3" s="35" t="s">
        <v>78</v>
      </c>
      <c r="S3" s="35" t="s">
        <v>79</v>
      </c>
      <c r="T3" s="35" t="s">
        <v>80</v>
      </c>
    </row>
    <row r="4" spans="1:20" ht="15">
      <c r="A4" s="35" t="s">
        <v>105</v>
      </c>
      <c r="B4" s="35">
        <v>0.2785928687</v>
      </c>
      <c r="C4" s="35">
        <v>0.1951337883</v>
      </c>
      <c r="D4" s="35">
        <v>0.3620519492</v>
      </c>
      <c r="E4" s="35">
        <v>11.63</v>
      </c>
      <c r="F4" s="35">
        <v>0.0010496765</v>
      </c>
      <c r="G4" s="35">
        <v>0.0323987114</v>
      </c>
      <c r="H4" s="35">
        <v>0.148709077</v>
      </c>
      <c r="I4" s="35" t="s">
        <v>44</v>
      </c>
      <c r="J4" s="35" t="s">
        <v>44</v>
      </c>
      <c r="K4" s="35">
        <v>0.2730174443</v>
      </c>
      <c r="L4" s="35">
        <v>0.1704074348</v>
      </c>
      <c r="M4" s="35">
        <v>0.3756274538</v>
      </c>
      <c r="N4" s="35">
        <v>14.59</v>
      </c>
      <c r="O4" s="35">
        <v>0.0015866741</v>
      </c>
      <c r="P4" s="35">
        <v>0.0398330782</v>
      </c>
      <c r="Q4" s="35">
        <v>0.5044889847</v>
      </c>
      <c r="R4" s="35" t="s">
        <v>44</v>
      </c>
      <c r="S4" s="35" t="s">
        <v>44</v>
      </c>
      <c r="T4" s="35" t="s">
        <v>44</v>
      </c>
    </row>
    <row r="5" spans="1:20" ht="15">
      <c r="A5" s="35" t="s">
        <v>106</v>
      </c>
      <c r="B5" s="35">
        <v>0.2558180523</v>
      </c>
      <c r="C5" s="35">
        <v>0.1510404744</v>
      </c>
      <c r="D5" s="35">
        <v>0.3605956302</v>
      </c>
      <c r="E5" s="35">
        <v>15.9</v>
      </c>
      <c r="F5" s="35">
        <v>0.001654417</v>
      </c>
      <c r="G5" s="35">
        <v>0.0406745256</v>
      </c>
      <c r="H5" s="35">
        <v>0.5067661535</v>
      </c>
      <c r="I5" s="35" t="s">
        <v>44</v>
      </c>
      <c r="J5" s="35" t="s">
        <v>44</v>
      </c>
      <c r="K5" s="35">
        <v>0.3117429484</v>
      </c>
      <c r="L5" s="35">
        <v>0.1566943147</v>
      </c>
      <c r="M5" s="35">
        <v>0.4667915822</v>
      </c>
      <c r="N5" s="35">
        <v>19.31</v>
      </c>
      <c r="O5" s="35">
        <v>0.0036227984</v>
      </c>
      <c r="P5" s="35">
        <v>0.060189687</v>
      </c>
      <c r="Q5" s="35">
        <v>0.2358789751</v>
      </c>
      <c r="R5" s="35" t="s">
        <v>44</v>
      </c>
      <c r="S5" s="35" t="s">
        <v>2</v>
      </c>
      <c r="T5" s="35" t="s">
        <v>44</v>
      </c>
    </row>
    <row r="6" spans="1:20" ht="15">
      <c r="A6" s="35" t="s">
        <v>107</v>
      </c>
      <c r="B6" s="35" t="s">
        <v>44</v>
      </c>
      <c r="C6" s="35" t="s">
        <v>44</v>
      </c>
      <c r="D6" s="35" t="s">
        <v>44</v>
      </c>
      <c r="E6" s="35" t="s">
        <v>44</v>
      </c>
      <c r="F6" s="35" t="s">
        <v>44</v>
      </c>
      <c r="G6" s="35" t="s">
        <v>44</v>
      </c>
      <c r="H6" s="35" t="s">
        <v>44</v>
      </c>
      <c r="I6" s="35" t="s">
        <v>44</v>
      </c>
      <c r="J6" s="35" t="s">
        <v>44</v>
      </c>
      <c r="K6" s="35" t="s">
        <v>44</v>
      </c>
      <c r="L6" s="35" t="s">
        <v>44</v>
      </c>
      <c r="M6" s="35" t="s">
        <v>44</v>
      </c>
      <c r="N6" s="35" t="s">
        <v>44</v>
      </c>
      <c r="O6" s="35" t="s">
        <v>44</v>
      </c>
      <c r="P6" s="35" t="s">
        <v>44</v>
      </c>
      <c r="Q6" s="35" t="s">
        <v>44</v>
      </c>
      <c r="R6" s="35" t="s">
        <v>44</v>
      </c>
      <c r="S6" s="35" t="s">
        <v>44</v>
      </c>
      <c r="T6" s="35" t="s">
        <v>3</v>
      </c>
    </row>
    <row r="7" spans="1:20" ht="15">
      <c r="A7" s="35" t="s">
        <v>108</v>
      </c>
      <c r="B7" s="35">
        <v>0.2454137853</v>
      </c>
      <c r="C7" s="35">
        <v>0.1624837729</v>
      </c>
      <c r="D7" s="35">
        <v>0.3283437978</v>
      </c>
      <c r="E7" s="35">
        <v>13.12</v>
      </c>
      <c r="F7" s="35">
        <v>0.0010364104</v>
      </c>
      <c r="G7" s="35">
        <v>0.0321933278</v>
      </c>
      <c r="H7" s="35">
        <v>0.4910224645</v>
      </c>
      <c r="I7" s="35" t="s">
        <v>44</v>
      </c>
      <c r="J7" s="35" t="s">
        <v>44</v>
      </c>
      <c r="K7" s="35">
        <v>0.2596380406</v>
      </c>
      <c r="L7" s="35">
        <v>0.1670376777</v>
      </c>
      <c r="M7" s="35">
        <v>0.3522384035</v>
      </c>
      <c r="N7" s="35">
        <v>13.85</v>
      </c>
      <c r="O7" s="35">
        <v>0.0012922117</v>
      </c>
      <c r="P7" s="35">
        <v>0.0359473459</v>
      </c>
      <c r="Q7" s="35">
        <v>0.5812869245</v>
      </c>
      <c r="R7" s="35" t="s">
        <v>44</v>
      </c>
      <c r="S7" s="35" t="s">
        <v>44</v>
      </c>
      <c r="T7" s="35" t="s">
        <v>44</v>
      </c>
    </row>
    <row r="8" spans="1:20" ht="15">
      <c r="A8" s="35" t="s">
        <v>109</v>
      </c>
      <c r="B8" s="35">
        <v>0.240677068</v>
      </c>
      <c r="C8" s="35">
        <v>0.1460101091</v>
      </c>
      <c r="D8" s="35">
        <v>0.335344027</v>
      </c>
      <c r="E8" s="35">
        <v>15.27</v>
      </c>
      <c r="F8" s="35">
        <v>0.0013505328</v>
      </c>
      <c r="G8" s="35">
        <v>0.0367495959</v>
      </c>
      <c r="H8" s="35">
        <v>0.77633493</v>
      </c>
      <c r="I8" s="35" t="s">
        <v>44</v>
      </c>
      <c r="J8" s="35" t="s">
        <v>44</v>
      </c>
      <c r="K8" s="35">
        <v>0.2284226681</v>
      </c>
      <c r="L8" s="35">
        <v>0.1207192898</v>
      </c>
      <c r="M8" s="35">
        <v>0.3361260465</v>
      </c>
      <c r="N8" s="35">
        <v>18.3</v>
      </c>
      <c r="O8" s="35">
        <v>0.0017481027</v>
      </c>
      <c r="P8" s="35">
        <v>0.0418103177</v>
      </c>
      <c r="Q8" s="35">
        <v>0.6607506789</v>
      </c>
      <c r="R8" s="35" t="s">
        <v>44</v>
      </c>
      <c r="S8" s="35" t="s">
        <v>2</v>
      </c>
      <c r="T8" s="35" t="s">
        <v>44</v>
      </c>
    </row>
    <row r="9" spans="1:20" ht="15">
      <c r="A9" s="35" t="s">
        <v>110</v>
      </c>
      <c r="B9" s="35">
        <v>0.1212766351</v>
      </c>
      <c r="C9" s="35">
        <v>0.0580273333</v>
      </c>
      <c r="D9" s="35">
        <v>0.1845259368</v>
      </c>
      <c r="E9" s="35">
        <v>20.25</v>
      </c>
      <c r="F9" s="35">
        <v>0.0006028646</v>
      </c>
      <c r="G9" s="35">
        <v>0.0245533004</v>
      </c>
      <c r="H9" s="35">
        <v>0.000176014</v>
      </c>
      <c r="I9" s="35" t="s">
        <v>57</v>
      </c>
      <c r="J9" s="35" t="s">
        <v>2</v>
      </c>
      <c r="K9" s="35">
        <v>0.1246740044</v>
      </c>
      <c r="L9" s="35">
        <v>0.0524139075</v>
      </c>
      <c r="M9" s="35">
        <v>0.1969341012</v>
      </c>
      <c r="N9" s="35">
        <v>22.5</v>
      </c>
      <c r="O9" s="35">
        <v>0.0007868743</v>
      </c>
      <c r="P9" s="35">
        <v>0.0280512798</v>
      </c>
      <c r="Q9" s="35">
        <v>0.0002516208</v>
      </c>
      <c r="R9" s="35" t="s">
        <v>57</v>
      </c>
      <c r="S9" s="35" t="s">
        <v>2</v>
      </c>
      <c r="T9" s="35" t="s">
        <v>44</v>
      </c>
    </row>
    <row r="10" spans="1:20" ht="15">
      <c r="A10" s="35" t="s">
        <v>111</v>
      </c>
      <c r="B10" s="35">
        <v>0.1485812565</v>
      </c>
      <c r="C10" s="35">
        <v>0.0738218107</v>
      </c>
      <c r="D10" s="35">
        <v>0.2233407024</v>
      </c>
      <c r="E10" s="35">
        <v>19.53</v>
      </c>
      <c r="F10" s="35">
        <v>0.0008422489</v>
      </c>
      <c r="G10" s="35">
        <v>0.029021524</v>
      </c>
      <c r="H10" s="35">
        <v>0.0097367012</v>
      </c>
      <c r="I10" s="35" t="s">
        <v>57</v>
      </c>
      <c r="J10" s="35" t="s">
        <v>2</v>
      </c>
      <c r="K10" s="35">
        <v>0.1615311854</v>
      </c>
      <c r="L10" s="35">
        <v>0.0854257151</v>
      </c>
      <c r="M10" s="35">
        <v>0.2376366556</v>
      </c>
      <c r="N10" s="35">
        <v>18.29</v>
      </c>
      <c r="O10" s="35">
        <v>0.0008728508</v>
      </c>
      <c r="P10" s="35">
        <v>0.029544049</v>
      </c>
      <c r="Q10" s="35">
        <v>0.0119312414</v>
      </c>
      <c r="R10" s="35" t="s">
        <v>44</v>
      </c>
      <c r="S10" s="35" t="s">
        <v>2</v>
      </c>
      <c r="T10" s="35" t="s">
        <v>44</v>
      </c>
    </row>
    <row r="11" spans="1:20" ht="15">
      <c r="A11" s="35" t="s">
        <v>104</v>
      </c>
      <c r="B11" s="35">
        <v>0.2302145734</v>
      </c>
      <c r="C11" s="35">
        <v>0.1851681947</v>
      </c>
      <c r="D11" s="35">
        <v>0.2752609521</v>
      </c>
      <c r="E11" s="35">
        <v>7.6</v>
      </c>
      <c r="F11" s="35">
        <v>0.0003057934</v>
      </c>
      <c r="G11" s="35">
        <v>0.0174869483</v>
      </c>
      <c r="H11" s="35">
        <v>1</v>
      </c>
      <c r="I11" s="35" t="s">
        <v>44</v>
      </c>
      <c r="J11" s="35" t="s">
        <v>44</v>
      </c>
      <c r="K11" s="35">
        <v>0.2461906335</v>
      </c>
      <c r="L11" s="35">
        <v>0.194783885</v>
      </c>
      <c r="M11" s="35">
        <v>0.2975973819</v>
      </c>
      <c r="N11" s="35">
        <v>8.11</v>
      </c>
      <c r="O11" s="35">
        <v>0.0003982434</v>
      </c>
      <c r="P11" s="35">
        <v>0.0199560359</v>
      </c>
      <c r="Q11" s="35">
        <v>1</v>
      </c>
      <c r="R11" s="35" t="s">
        <v>44</v>
      </c>
      <c r="S11" s="35" t="s">
        <v>44</v>
      </c>
      <c r="T11" s="35" t="s">
        <v>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Elaine Burland</cp:lastModifiedBy>
  <cp:lastPrinted>2009-09-10T18:58:36Z</cp:lastPrinted>
  <dcterms:created xsi:type="dcterms:W3CDTF">2008-09-12T19:25:50Z</dcterms:created>
  <dcterms:modified xsi:type="dcterms:W3CDTF">2010-05-10T20:15:01Z</dcterms:modified>
  <cp:category/>
  <cp:version/>
  <cp:contentType/>
  <cp:contentStatus/>
</cp:coreProperties>
</file>