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225" windowWidth="10425" windowHeight="12105" tabRatio="760" activeTab="0"/>
  </bookViews>
  <sheets>
    <sheet name="m vs o rha graph" sheetId="1" r:id="rId1"/>
    <sheet name="m region graph" sheetId="2" r:id="rId2"/>
    <sheet name="crd rate tbls" sheetId="3" r:id="rId3"/>
    <sheet name="m vs o graph data" sheetId="4" r:id="rId4"/>
    <sheet name="m region graph data" sheetId="5" r:id="rId5"/>
    <sheet name="m vs o orig data" sheetId="6" r:id="rId6"/>
    <sheet name="m region orig data" sheetId="7" r:id="rId7"/>
    <sheet name="agg graph " sheetId="8" r:id="rId8"/>
  </sheets>
  <externalReferences>
    <externalReference r:id="rId11"/>
  </externalReferences>
  <definedNames>
    <definedName name="Criteria1">IF((CELL("contents",'[1]m region graph data'!E1))="2"," (2)")</definedName>
  </definedNames>
  <calcPr fullCalcOnLoad="1"/>
</workbook>
</file>

<file path=xl/sharedStrings.xml><?xml version="1.0" encoding="utf-8"?>
<sst xmlns="http://schemas.openxmlformats.org/spreadsheetml/2006/main" count="496" uniqueCount="144">
  <si>
    <t>Metis MB average</t>
  </si>
  <si>
    <t>Other MB Average</t>
  </si>
  <si>
    <t>s</t>
  </si>
  <si>
    <t>area</t>
  </si>
  <si>
    <t>M_adj_rate</t>
  </si>
  <si>
    <t>M_lcl_adj</t>
  </si>
  <si>
    <t>M_ucl_adj</t>
  </si>
  <si>
    <t>M_CV_adj</t>
  </si>
  <si>
    <t>M_variance_adj</t>
  </si>
  <si>
    <t>M_std_adj</t>
  </si>
  <si>
    <t>M_prob_adj</t>
  </si>
  <si>
    <t>M_sign_adj</t>
  </si>
  <si>
    <t>M_crd_rate</t>
  </si>
  <si>
    <t>M_lcl_crd</t>
  </si>
  <si>
    <t>M_ucl_crd</t>
  </si>
  <si>
    <t>M_CV_crd</t>
  </si>
  <si>
    <t>M_variance_crd</t>
  </si>
  <si>
    <t>M_std_crd</t>
  </si>
  <si>
    <t>M_prob_crd</t>
  </si>
  <si>
    <t>M_sign_crd</t>
  </si>
  <si>
    <t>M_suppress</t>
  </si>
  <si>
    <t>O_adj_rate</t>
  </si>
  <si>
    <t>O_lcl_adj</t>
  </si>
  <si>
    <t>O_ucl_adj</t>
  </si>
  <si>
    <t>O_CV_adj</t>
  </si>
  <si>
    <t>O_variance_adj</t>
  </si>
  <si>
    <t>O_std_adj</t>
  </si>
  <si>
    <t>O_prob_adj</t>
  </si>
  <si>
    <t>O_sign_adj</t>
  </si>
  <si>
    <t>O_crd_rate</t>
  </si>
  <si>
    <t>O_lcl_crd</t>
  </si>
  <si>
    <t>O_ucl_crd</t>
  </si>
  <si>
    <t>O_CV_crd</t>
  </si>
  <si>
    <t>O_variance_crd</t>
  </si>
  <si>
    <t>O_std_crd</t>
  </si>
  <si>
    <t>O_prob_crd</t>
  </si>
  <si>
    <t>O_sign_crd</t>
  </si>
  <si>
    <t>O_suppress</t>
  </si>
  <si>
    <t>MvsOprob_adj</t>
  </si>
  <si>
    <t>MvsOsign_adj</t>
  </si>
  <si>
    <t>MvsOprob_crd</t>
  </si>
  <si>
    <t>MvsOsign_crd</t>
  </si>
  <si>
    <t>South Eastman</t>
  </si>
  <si>
    <t xml:space="preserve"> </t>
  </si>
  <si>
    <t>Central</t>
  </si>
  <si>
    <t>Assiniboine</t>
  </si>
  <si>
    <t>Brandon</t>
  </si>
  <si>
    <t>d</t>
  </si>
  <si>
    <t>Winnipeg</t>
  </si>
  <si>
    <t>o</t>
  </si>
  <si>
    <t>Interlake</t>
  </si>
  <si>
    <t>North Eastman</t>
  </si>
  <si>
    <t>Parkland</t>
  </si>
  <si>
    <t>Churchill</t>
  </si>
  <si>
    <t>Nor-Man</t>
  </si>
  <si>
    <t>Burntwood</t>
  </si>
  <si>
    <t>Mid</t>
  </si>
  <si>
    <t>North</t>
  </si>
  <si>
    <t>Manitoba</t>
  </si>
  <si>
    <t>mmf</t>
  </si>
  <si>
    <t>adj_rate</t>
  </si>
  <si>
    <t>lcl_adj</t>
  </si>
  <si>
    <t>ucl_adj</t>
  </si>
  <si>
    <t>CV_adj</t>
  </si>
  <si>
    <t>variance_adj</t>
  </si>
  <si>
    <t>stdev_adj</t>
  </si>
  <si>
    <t>prob_adj</t>
  </si>
  <si>
    <t>sign_adj</t>
  </si>
  <si>
    <t>CV_warning_adj</t>
  </si>
  <si>
    <t>crd_rate</t>
  </si>
  <si>
    <t>lcl_crd</t>
  </si>
  <si>
    <t>ucl_crd</t>
  </si>
  <si>
    <t>CV_crd</t>
  </si>
  <si>
    <t>variance_crd</t>
  </si>
  <si>
    <t>stdev_crd</t>
  </si>
  <si>
    <t>prob_crd</t>
  </si>
  <si>
    <t>sign_crd</t>
  </si>
  <si>
    <t>CV_warning_crd</t>
  </si>
  <si>
    <t>suppress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</si>
  <si>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</si>
  <si>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</si>
  <si>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</si>
  <si>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</si>
  <si>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</si>
  <si>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</si>
  <si>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</si>
  <si>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Area and Notations</t>
  </si>
  <si>
    <t>Metis MB Average</t>
  </si>
  <si>
    <t>BS-25 South Eastman</t>
  </si>
  <si>
    <t>A-40 Central</t>
  </si>
  <si>
    <t>GA-45 Assiniboine</t>
  </si>
  <si>
    <t>G-15 Brandon</t>
  </si>
  <si>
    <t>K-10 Winnipeg</t>
  </si>
  <si>
    <t>C-30 Interlake</t>
  </si>
  <si>
    <t>BN-20 North Eastman</t>
  </si>
  <si>
    <t>E-60 Parkland</t>
  </si>
  <si>
    <t>FC-90 Churchill</t>
  </si>
  <si>
    <t>D-70 Nor-Man</t>
  </si>
  <si>
    <t>FB-80 Burntwood</t>
  </si>
  <si>
    <t>S South</t>
  </si>
  <si>
    <t>M Mid</t>
  </si>
  <si>
    <t>N North</t>
  </si>
  <si>
    <t>Z Manitoba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</si>
  <si>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</si>
  <si>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</si>
  <si>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</si>
  <si>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</si>
  <si>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</si>
  <si>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</si>
  <si>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</si>
  <si>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Rural South</t>
  </si>
  <si>
    <t>notation</t>
  </si>
  <si>
    <t>(d)</t>
  </si>
  <si>
    <t>(s)</t>
  </si>
  <si>
    <t>RHA</t>
  </si>
  <si>
    <t>Metis Region</t>
  </si>
  <si>
    <t>Crude</t>
  </si>
  <si>
    <t>Percent</t>
  </si>
  <si>
    <t>(%)</t>
  </si>
  <si>
    <t>Metis</t>
  </si>
  <si>
    <t>All Other Manitobans</t>
  </si>
  <si>
    <t>Southeast</t>
  </si>
  <si>
    <t>Northwest</t>
  </si>
  <si>
    <t>Southwest</t>
  </si>
  <si>
    <t>The Pas</t>
  </si>
  <si>
    <t>Thompson</t>
  </si>
  <si>
    <t>blank cells = suppressed</t>
  </si>
  <si>
    <t>(o)</t>
  </si>
  <si>
    <t>Crude and Age/Sex Standardized Proportion of 5 or More Average Daily Servings of Fruits and Vegetables by RHA, CCHS 1.1, 2.1 and 2.2 Combined, age 12+</t>
  </si>
  <si>
    <t>w</t>
  </si>
  <si>
    <t>(w)</t>
  </si>
  <si>
    <t>(d,w)</t>
  </si>
  <si>
    <t>Crude and Age/Sex Standardized Proportion of 5 or More Average Daily Servings of Fruits and Vegetables by Metis Region, CCHS 1.1, 2.1 and 2.2 Combined, age 12+</t>
  </si>
  <si>
    <t>Fruits and Vegetables</t>
  </si>
  <si>
    <t>Average Daily Consumption of Fruits and Vegetables</t>
  </si>
  <si>
    <t>N=3,935</t>
  </si>
  <si>
    <t>N=307</t>
  </si>
  <si>
    <t>M_CV_warning_adj</t>
  </si>
  <si>
    <t>M_CV_warning_crd</t>
  </si>
  <si>
    <t>O_CV_warning_adj</t>
  </si>
  <si>
    <t>O_CV_warning_crd</t>
  </si>
  <si>
    <t>(o,d,w)</t>
  </si>
  <si>
    <t>Source: MCHP/MMF, 2010</t>
  </si>
  <si>
    <t>Appendix Table 2.72: Average Daily Consumption of Fruits and Vegetables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</si>
</sst>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Univers 45 Light"/>
      <family val="2"/>
    </font>
    <font>
      <sz val="7"/>
      <name val="Univers 45 Light"/>
      <family val="2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Univers 45 Light"/>
      <family val="2"/>
    </font>
    <font>
      <sz val="10"/>
      <name val="Univers 45 Light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17"/>
      <name val="Univers 45 Light"/>
      <family val="2"/>
    </font>
    <font>
      <sz val="11"/>
      <color indexed="20"/>
      <name val="Univers 45 Light"/>
      <family val="2"/>
    </font>
    <font>
      <sz val="11"/>
      <color indexed="60"/>
      <name val="Univers 45 Light"/>
      <family val="2"/>
    </font>
    <font>
      <sz val="11"/>
      <color indexed="62"/>
      <name val="Univers 45 Light"/>
      <family val="2"/>
    </font>
    <font>
      <b/>
      <sz val="11"/>
      <color indexed="63"/>
      <name val="Univers 45 Light"/>
      <family val="2"/>
    </font>
    <font>
      <b/>
      <sz val="11"/>
      <color indexed="52"/>
      <name val="Univers 45 Light"/>
      <family val="2"/>
    </font>
    <font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sz val="11"/>
      <color indexed="10"/>
      <name val="Univers 45 Light"/>
      <family val="2"/>
    </font>
    <font>
      <i/>
      <sz val="11"/>
      <color indexed="23"/>
      <name val="Univers 45 Light"/>
      <family val="2"/>
    </font>
    <font>
      <b/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sz val="7"/>
      <color indexed="8"/>
      <name val="Univers 45 Light"/>
      <family val="0"/>
    </font>
    <font>
      <sz val="7.35"/>
      <color indexed="8"/>
      <name val="Univers 45 Light"/>
      <family val="0"/>
    </font>
    <font>
      <sz val="10"/>
      <color indexed="8"/>
      <name val="Calibri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0" fontId="8" fillId="0" borderId="0" xfId="0" applyFont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33" borderId="16" xfId="0" applyFont="1" applyFill="1" applyBorder="1" applyAlignment="1">
      <alignment/>
    </xf>
    <xf numFmtId="0" fontId="9" fillId="0" borderId="18" xfId="0" applyFont="1" applyBorder="1" applyAlignment="1">
      <alignment/>
    </xf>
    <xf numFmtId="0" fontId="10" fillId="0" borderId="0" xfId="0" applyFont="1" applyAlignment="1">
      <alignment/>
    </xf>
    <xf numFmtId="1" fontId="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2" fontId="10" fillId="33" borderId="12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0" fontId="9" fillId="33" borderId="17" xfId="0" applyFont="1" applyFill="1" applyBorder="1" applyAlignment="1">
      <alignment/>
    </xf>
    <xf numFmtId="0" fontId="9" fillId="0" borderId="19" xfId="0" applyFont="1" applyBorder="1" applyAlignment="1">
      <alignment/>
    </xf>
    <xf numFmtId="2" fontId="10" fillId="33" borderId="0" xfId="0" applyNumberFormat="1" applyFont="1" applyFill="1" applyBorder="1" applyAlignment="1" quotePrefix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10" fillId="33" borderId="23" xfId="0" applyNumberFormat="1" applyFont="1" applyFill="1" applyBorder="1" applyAlignment="1" quotePrefix="1">
      <alignment horizontal="center"/>
    </xf>
    <xf numFmtId="2" fontId="10" fillId="0" borderId="15" xfId="0" applyNumberFormat="1" applyFont="1" applyFill="1" applyBorder="1" applyAlignment="1" quotePrefix="1">
      <alignment horizontal="center"/>
    </xf>
    <xf numFmtId="2" fontId="10" fillId="0" borderId="17" xfId="0" applyNumberFormat="1" applyFont="1" applyFill="1" applyBorder="1" applyAlignment="1" quotePrefix="1">
      <alignment horizontal="center"/>
    </xf>
    <xf numFmtId="2" fontId="10" fillId="33" borderId="17" xfId="0" applyNumberFormat="1" applyFont="1" applyFill="1" applyBorder="1" applyAlignment="1" quotePrefix="1">
      <alignment horizontal="center"/>
    </xf>
    <xf numFmtId="2" fontId="10" fillId="0" borderId="19" xfId="0" applyNumberFormat="1" applyFont="1" applyFill="1" applyBorder="1" applyAlignment="1" quotePrefix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24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0" fontId="32" fillId="0" borderId="0" xfId="56">
      <alignment/>
      <protection/>
    </xf>
    <xf numFmtId="0" fontId="32" fillId="0" borderId="0" xfId="57">
      <alignment/>
      <protection/>
    </xf>
    <xf numFmtId="11" fontId="32" fillId="0" borderId="0" xfId="57" applyNumberFormat="1">
      <alignment/>
      <protection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Note 2" xfId="59"/>
    <cellStyle name="Note 3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045"/>
          <c:w val="0.972"/>
          <c:h val="0.75525"/>
        </c:manualLayout>
      </c:layout>
      <c:barChart>
        <c:barDir val="bar"/>
        <c:grouping val="clustered"/>
        <c:varyColors val="0"/>
        <c:ser>
          <c:idx val="2"/>
          <c:order val="0"/>
          <c:tx>
            <c:v>MB Avg Metis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data'!$B$3:$B$18</c:f>
              <c:strCache>
                <c:ptCount val="16"/>
                <c:pt idx="0">
                  <c:v>South Eastman (o)</c:v>
                </c:pt>
                <c:pt idx="1">
                  <c:v>Central (w)</c:v>
                </c:pt>
                <c:pt idx="2">
                  <c:v>Assiniboine (s)</c:v>
                </c:pt>
                <c:pt idx="3">
                  <c:v>Brandon (s)</c:v>
                </c:pt>
                <c:pt idx="4">
                  <c:v>Winnipeg (d,w)</c:v>
                </c:pt>
                <c:pt idx="5">
                  <c:v>Interlake (w)</c:v>
                </c:pt>
                <c:pt idx="6">
                  <c:v>North Eastman (o,d,w)</c:v>
                </c:pt>
                <c:pt idx="7">
                  <c:v>Parkland (s)</c:v>
                </c:pt>
                <c:pt idx="8">
                  <c:v>Churchill (s)</c:v>
                </c:pt>
                <c:pt idx="9">
                  <c:v>Nor-Man (d,w)</c:v>
                </c:pt>
                <c:pt idx="10">
                  <c:v>Burntwood (w)</c:v>
                </c:pt>
                <c:pt idx="12">
                  <c:v>Rural South</c:v>
                </c:pt>
                <c:pt idx="13">
                  <c:v>Mid (d)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data'!$E$3:$E$18</c:f>
              <c:numCache>
                <c:ptCount val="16"/>
                <c:pt idx="0">
                  <c:v>0.2086095269</c:v>
                </c:pt>
                <c:pt idx="1">
                  <c:v>0.2086095269</c:v>
                </c:pt>
                <c:pt idx="2">
                  <c:v>0.2086095269</c:v>
                </c:pt>
                <c:pt idx="3">
                  <c:v>0.2086095269</c:v>
                </c:pt>
                <c:pt idx="4">
                  <c:v>0.2086095269</c:v>
                </c:pt>
                <c:pt idx="5">
                  <c:v>0.2086095269</c:v>
                </c:pt>
                <c:pt idx="6">
                  <c:v>0.2086095269</c:v>
                </c:pt>
                <c:pt idx="7">
                  <c:v>0.2086095269</c:v>
                </c:pt>
                <c:pt idx="8">
                  <c:v>0.2086095269</c:v>
                </c:pt>
                <c:pt idx="9">
                  <c:v>0.2086095269</c:v>
                </c:pt>
                <c:pt idx="10">
                  <c:v>0.2086095269</c:v>
                </c:pt>
                <c:pt idx="12">
                  <c:v>0.2086095269</c:v>
                </c:pt>
                <c:pt idx="13">
                  <c:v>0.2086095269</c:v>
                </c:pt>
                <c:pt idx="14">
                  <c:v>0.2086095269</c:v>
                </c:pt>
                <c:pt idx="15">
                  <c:v>0.2086095269</c:v>
                </c:pt>
              </c:numCache>
            </c:numRef>
          </c:val>
        </c:ser>
        <c:ser>
          <c:idx val="0"/>
          <c:order val="1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data'!$B$3:$B$18</c:f>
              <c:strCache>
                <c:ptCount val="16"/>
                <c:pt idx="0">
                  <c:v>South Eastman (o)</c:v>
                </c:pt>
                <c:pt idx="1">
                  <c:v>Central (w)</c:v>
                </c:pt>
                <c:pt idx="2">
                  <c:v>Assiniboine (s)</c:v>
                </c:pt>
                <c:pt idx="3">
                  <c:v>Brandon (s)</c:v>
                </c:pt>
                <c:pt idx="4">
                  <c:v>Winnipeg (d,w)</c:v>
                </c:pt>
                <c:pt idx="5">
                  <c:v>Interlake (w)</c:v>
                </c:pt>
                <c:pt idx="6">
                  <c:v>North Eastman (o,d,w)</c:v>
                </c:pt>
                <c:pt idx="7">
                  <c:v>Parkland (s)</c:v>
                </c:pt>
                <c:pt idx="8">
                  <c:v>Churchill (s)</c:v>
                </c:pt>
                <c:pt idx="9">
                  <c:v>Nor-Man (d,w)</c:v>
                </c:pt>
                <c:pt idx="10">
                  <c:v>Burntwood (w)</c:v>
                </c:pt>
                <c:pt idx="12">
                  <c:v>Rural South</c:v>
                </c:pt>
                <c:pt idx="13">
                  <c:v>Mid (d)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data'!$C$3:$C$18</c:f>
              <c:numCache>
                <c:ptCount val="16"/>
                <c:pt idx="0">
                  <c:v>0.2529766871</c:v>
                </c:pt>
                <c:pt idx="1">
                  <c:v>0.255758033</c:v>
                </c:pt>
                <c:pt idx="2">
                  <c:v>0</c:v>
                </c:pt>
                <c:pt idx="3">
                  <c:v>0</c:v>
                </c:pt>
                <c:pt idx="4">
                  <c:v>0.2075780146</c:v>
                </c:pt>
                <c:pt idx="5">
                  <c:v>0.2041860507</c:v>
                </c:pt>
                <c:pt idx="6">
                  <c:v>0.245159927</c:v>
                </c:pt>
                <c:pt idx="7">
                  <c:v>0</c:v>
                </c:pt>
                <c:pt idx="8">
                  <c:v>0</c:v>
                </c:pt>
                <c:pt idx="9">
                  <c:v>0.2171247924</c:v>
                </c:pt>
                <c:pt idx="10">
                  <c:v>0.2030315734</c:v>
                </c:pt>
                <c:pt idx="12">
                  <c:v>0.2279268234</c:v>
                </c:pt>
                <c:pt idx="13">
                  <c:v>0.2019085669</c:v>
                </c:pt>
                <c:pt idx="14">
                  <c:v>0.2150764918</c:v>
                </c:pt>
                <c:pt idx="15">
                  <c:v>0.2086095269</c:v>
                </c:pt>
              </c:numCache>
            </c:numRef>
          </c:val>
        </c:ser>
        <c:ser>
          <c:idx val="1"/>
          <c:order val="2"/>
          <c:tx>
            <c:v>All Other Manitobans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data'!$B$3:$B$18</c:f>
              <c:strCache>
                <c:ptCount val="16"/>
                <c:pt idx="0">
                  <c:v>South Eastman (o)</c:v>
                </c:pt>
                <c:pt idx="1">
                  <c:v>Central (w)</c:v>
                </c:pt>
                <c:pt idx="2">
                  <c:v>Assiniboine (s)</c:v>
                </c:pt>
                <c:pt idx="3">
                  <c:v>Brandon (s)</c:v>
                </c:pt>
                <c:pt idx="4">
                  <c:v>Winnipeg (d,w)</c:v>
                </c:pt>
                <c:pt idx="5">
                  <c:v>Interlake (w)</c:v>
                </c:pt>
                <c:pt idx="6">
                  <c:v>North Eastman (o,d,w)</c:v>
                </c:pt>
                <c:pt idx="7">
                  <c:v>Parkland (s)</c:v>
                </c:pt>
                <c:pt idx="8">
                  <c:v>Churchill (s)</c:v>
                </c:pt>
                <c:pt idx="9">
                  <c:v>Nor-Man (d,w)</c:v>
                </c:pt>
                <c:pt idx="10">
                  <c:v>Burntwood (w)</c:v>
                </c:pt>
                <c:pt idx="12">
                  <c:v>Rural South</c:v>
                </c:pt>
                <c:pt idx="13">
                  <c:v>Mid (d)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data'!$D$3:$D$18</c:f>
              <c:numCache>
                <c:ptCount val="16"/>
                <c:pt idx="0">
                  <c:v>0.2127306967</c:v>
                </c:pt>
                <c:pt idx="1">
                  <c:v>0.2813487347</c:v>
                </c:pt>
                <c:pt idx="2">
                  <c:v>0.3613532233</c:v>
                </c:pt>
                <c:pt idx="3">
                  <c:v>0.3052441924</c:v>
                </c:pt>
                <c:pt idx="4">
                  <c:v>0.3119136971</c:v>
                </c:pt>
                <c:pt idx="5">
                  <c:v>0.2731256988</c:v>
                </c:pt>
                <c:pt idx="6">
                  <c:v>0.3834629473</c:v>
                </c:pt>
                <c:pt idx="7">
                  <c:v>0.2934642406</c:v>
                </c:pt>
                <c:pt idx="8">
                  <c:v>0</c:v>
                </c:pt>
                <c:pt idx="9">
                  <c:v>0.3524139209</c:v>
                </c:pt>
                <c:pt idx="10">
                  <c:v>0.266468188</c:v>
                </c:pt>
                <c:pt idx="12">
                  <c:v>0.2888384217</c:v>
                </c:pt>
                <c:pt idx="13">
                  <c:v>0.3043799504</c:v>
                </c:pt>
                <c:pt idx="14">
                  <c:v>0.3123363616</c:v>
                </c:pt>
                <c:pt idx="15">
                  <c:v>0.30569347</c:v>
                </c:pt>
              </c:numCache>
            </c:numRef>
          </c:val>
        </c:ser>
        <c:ser>
          <c:idx val="3"/>
          <c:order val="3"/>
          <c:tx>
            <c:v>MB Avg All Other Manitobans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val>
            <c:numRef>
              <c:f>'m vs o graph data'!$F$3:$F$18</c:f>
              <c:numCache>
                <c:ptCount val="16"/>
                <c:pt idx="0">
                  <c:v>0.30569347</c:v>
                </c:pt>
                <c:pt idx="1">
                  <c:v>0.30569347</c:v>
                </c:pt>
                <c:pt idx="2">
                  <c:v>0.30569347</c:v>
                </c:pt>
                <c:pt idx="3">
                  <c:v>0.30569347</c:v>
                </c:pt>
                <c:pt idx="4">
                  <c:v>0.30569347</c:v>
                </c:pt>
                <c:pt idx="5">
                  <c:v>0.30569347</c:v>
                </c:pt>
                <c:pt idx="6">
                  <c:v>0.30569347</c:v>
                </c:pt>
                <c:pt idx="7">
                  <c:v>0.30569347</c:v>
                </c:pt>
                <c:pt idx="8">
                  <c:v>0.30569347</c:v>
                </c:pt>
                <c:pt idx="9">
                  <c:v>0.30569347</c:v>
                </c:pt>
                <c:pt idx="10">
                  <c:v>0.30569347</c:v>
                </c:pt>
                <c:pt idx="12">
                  <c:v>0.30569347</c:v>
                </c:pt>
                <c:pt idx="13">
                  <c:v>0.30569347</c:v>
                </c:pt>
                <c:pt idx="14">
                  <c:v>0.30569347</c:v>
                </c:pt>
                <c:pt idx="15">
                  <c:v>0.30569347</c:v>
                </c:pt>
              </c:numCache>
            </c:numRef>
          </c:val>
        </c:ser>
        <c:gapWidth val="0"/>
        <c:axId val="62528905"/>
        <c:axId val="25889234"/>
      </c:barChart>
      <c:catAx>
        <c:axId val="625289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889234"/>
        <c:crosses val="autoZero"/>
        <c:auto val="1"/>
        <c:lblOffset val="100"/>
        <c:tickLblSkip val="1"/>
        <c:noMultiLvlLbl val="0"/>
      </c:catAx>
      <c:valAx>
        <c:axId val="25889234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528905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925"/>
          <c:y val="0.1305"/>
          <c:w val="0.313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6475"/>
          <c:w val="0.9765"/>
          <c:h val="0.73325"/>
        </c:manualLayout>
      </c:layout>
      <c:barChart>
        <c:barDir val="bar"/>
        <c:grouping val="clustered"/>
        <c:varyColors val="0"/>
        <c:ser>
          <c:idx val="0"/>
          <c:order val="0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data'!$B$3:$B$11</c:f>
              <c:strCache>
                <c:ptCount val="9"/>
                <c:pt idx="0">
                  <c:v>Southeast Region</c:v>
                </c:pt>
                <c:pt idx="1">
                  <c:v>Interlake Region (w)</c:v>
                </c:pt>
                <c:pt idx="2">
                  <c:v>Northwest Region (s)</c:v>
                </c:pt>
                <c:pt idx="3">
                  <c:v>Winnipeg Region (w)</c:v>
                </c:pt>
                <c:pt idx="4">
                  <c:v>Southwest Region (w)</c:v>
                </c:pt>
                <c:pt idx="5">
                  <c:v>The Pas Region</c:v>
                </c:pt>
                <c:pt idx="6">
                  <c:v>Thompson Region (w)</c:v>
                </c:pt>
                <c:pt idx="8">
                  <c:v>Manitoba</c:v>
                </c:pt>
              </c:strCache>
            </c:strRef>
          </c:cat>
          <c:val>
            <c:numRef>
              <c:f>'m region graph data'!$C$3:$C$11</c:f>
              <c:numCache>
                <c:ptCount val="9"/>
                <c:pt idx="0">
                  <c:v>0.2489658061</c:v>
                </c:pt>
                <c:pt idx="1">
                  <c:v>0.2088857684</c:v>
                </c:pt>
                <c:pt idx="2">
                  <c:v>0</c:v>
                </c:pt>
                <c:pt idx="3">
                  <c:v>0.2075780146</c:v>
                </c:pt>
                <c:pt idx="4">
                  <c:v>0.201115143</c:v>
                </c:pt>
                <c:pt idx="5">
                  <c:v>0.2188066025</c:v>
                </c:pt>
                <c:pt idx="6">
                  <c:v>0.2075831066</c:v>
                </c:pt>
                <c:pt idx="8">
                  <c:v>0.2086095269</c:v>
                </c:pt>
              </c:numCache>
            </c:numRef>
          </c:val>
        </c:ser>
        <c:ser>
          <c:idx val="1"/>
          <c:order val="1"/>
          <c:tx>
            <c:v>MB Avg Metis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data'!$B$3:$B$11</c:f>
              <c:strCache>
                <c:ptCount val="9"/>
                <c:pt idx="0">
                  <c:v>Southeast Region</c:v>
                </c:pt>
                <c:pt idx="1">
                  <c:v>Interlake Region (w)</c:v>
                </c:pt>
                <c:pt idx="2">
                  <c:v>Northwest Region (s)</c:v>
                </c:pt>
                <c:pt idx="3">
                  <c:v>Winnipeg Region (w)</c:v>
                </c:pt>
                <c:pt idx="4">
                  <c:v>Southwest Region (w)</c:v>
                </c:pt>
                <c:pt idx="5">
                  <c:v>The Pas Region</c:v>
                </c:pt>
                <c:pt idx="6">
                  <c:v>Thompson Region (w)</c:v>
                </c:pt>
                <c:pt idx="8">
                  <c:v>Manitoba</c:v>
                </c:pt>
              </c:strCache>
            </c:strRef>
          </c:cat>
          <c:val>
            <c:numRef>
              <c:f>'m region graph data'!$D$3:$D$11</c:f>
              <c:numCache>
                <c:ptCount val="9"/>
                <c:pt idx="0">
                  <c:v>0.2086095269</c:v>
                </c:pt>
                <c:pt idx="1">
                  <c:v>0.2086095269</c:v>
                </c:pt>
                <c:pt idx="2">
                  <c:v>0.2086095269</c:v>
                </c:pt>
                <c:pt idx="3">
                  <c:v>0.2086095269</c:v>
                </c:pt>
                <c:pt idx="4">
                  <c:v>0.2086095269</c:v>
                </c:pt>
                <c:pt idx="5">
                  <c:v>0.2086095269</c:v>
                </c:pt>
                <c:pt idx="6">
                  <c:v>0.2086095269</c:v>
                </c:pt>
                <c:pt idx="8">
                  <c:v>0.2086095269</c:v>
                </c:pt>
              </c:numCache>
            </c:numRef>
          </c:val>
        </c:ser>
        <c:axId val="31676515"/>
        <c:axId val="16653180"/>
      </c:barChart>
      <c:catAx>
        <c:axId val="3167651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653180"/>
        <c:crosses val="autoZero"/>
        <c:auto val="1"/>
        <c:lblOffset val="100"/>
        <c:tickLblSkip val="1"/>
        <c:noMultiLvlLbl val="0"/>
      </c:catAx>
      <c:valAx>
        <c:axId val="16653180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6765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645"/>
          <c:y val="0.20775"/>
          <c:w val="0.201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5525"/>
          <c:w val="0.96225"/>
          <c:h val="0.7362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data'!$B$7,'m vs o graph data'!$B$15:$B$18)</c:f>
              <c:strCache>
                <c:ptCount val="5"/>
                <c:pt idx="0">
                  <c:v>Winnipeg (d,w)</c:v>
                </c:pt>
                <c:pt idx="1">
                  <c:v>Rural South</c:v>
                </c:pt>
                <c:pt idx="2">
                  <c:v>Mid (d)</c:v>
                </c:pt>
                <c:pt idx="3">
                  <c:v>North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data'!$E$7,'m vs o graph data'!$E$15:$E$18)</c:f>
              <c:numCache>
                <c:ptCount val="5"/>
                <c:pt idx="0">
                  <c:v>0.2086095269</c:v>
                </c:pt>
                <c:pt idx="1">
                  <c:v>0.2086095269</c:v>
                </c:pt>
                <c:pt idx="2">
                  <c:v>0.2086095269</c:v>
                </c:pt>
                <c:pt idx="3">
                  <c:v>0.2086095269</c:v>
                </c:pt>
                <c:pt idx="4">
                  <c:v>0.2086095269</c:v>
                </c:pt>
              </c:numCache>
            </c:numRef>
          </c:val>
        </c:ser>
        <c:ser>
          <c:idx val="1"/>
          <c:order val="1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data'!$B$7,'m vs o graph data'!$B$15:$B$18)</c:f>
              <c:strCache>
                <c:ptCount val="5"/>
                <c:pt idx="0">
                  <c:v>Winnipeg (d,w)</c:v>
                </c:pt>
                <c:pt idx="1">
                  <c:v>Rural South</c:v>
                </c:pt>
                <c:pt idx="2">
                  <c:v>Mid (d)</c:v>
                </c:pt>
                <c:pt idx="3">
                  <c:v>North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data'!$C$7,'m vs o graph data'!$C$15:$C$18)</c:f>
              <c:numCache>
                <c:ptCount val="5"/>
                <c:pt idx="0">
                  <c:v>0.2075780146</c:v>
                </c:pt>
                <c:pt idx="1">
                  <c:v>0.2279268234</c:v>
                </c:pt>
                <c:pt idx="2">
                  <c:v>0.2019085669</c:v>
                </c:pt>
                <c:pt idx="3">
                  <c:v>0.2150764918</c:v>
                </c:pt>
                <c:pt idx="4">
                  <c:v>0.2086095269</c:v>
                </c:pt>
              </c:numCache>
            </c:numRef>
          </c:val>
        </c:ser>
        <c:ser>
          <c:idx val="2"/>
          <c:order val="2"/>
          <c:tx>
            <c:v>All Other Manitobans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data'!$B$7,'m vs o graph data'!$B$15:$B$18)</c:f>
              <c:strCache>
                <c:ptCount val="5"/>
                <c:pt idx="0">
                  <c:v>Winnipeg (d,w)</c:v>
                </c:pt>
                <c:pt idx="1">
                  <c:v>Rural South</c:v>
                </c:pt>
                <c:pt idx="2">
                  <c:v>Mid (d)</c:v>
                </c:pt>
                <c:pt idx="3">
                  <c:v>North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data'!$D$7,'m vs o graph data'!$D$15:$D$18)</c:f>
              <c:numCache>
                <c:ptCount val="5"/>
                <c:pt idx="0">
                  <c:v>0.3119136971</c:v>
                </c:pt>
                <c:pt idx="1">
                  <c:v>0.2888384217</c:v>
                </c:pt>
                <c:pt idx="2">
                  <c:v>0.3043799504</c:v>
                </c:pt>
                <c:pt idx="3">
                  <c:v>0.3123363616</c:v>
                </c:pt>
                <c:pt idx="4">
                  <c:v>0.30569347</c:v>
                </c:pt>
              </c:numCache>
            </c:numRef>
          </c:val>
        </c:ser>
        <c:ser>
          <c:idx val="3"/>
          <c:order val="3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data'!$B$7,'m vs o graph data'!$B$15:$B$18)</c:f>
              <c:strCache>
                <c:ptCount val="5"/>
                <c:pt idx="0">
                  <c:v>Winnipeg (d,w)</c:v>
                </c:pt>
                <c:pt idx="1">
                  <c:v>Rural South</c:v>
                </c:pt>
                <c:pt idx="2">
                  <c:v>Mid (d)</c:v>
                </c:pt>
                <c:pt idx="3">
                  <c:v>North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data'!$F$7,'m vs o graph data'!$F$15:$F$18)</c:f>
              <c:numCache>
                <c:ptCount val="5"/>
                <c:pt idx="0">
                  <c:v>0.30569347</c:v>
                </c:pt>
                <c:pt idx="1">
                  <c:v>0.30569347</c:v>
                </c:pt>
                <c:pt idx="2">
                  <c:v>0.30569347</c:v>
                </c:pt>
                <c:pt idx="3">
                  <c:v>0.30569347</c:v>
                </c:pt>
                <c:pt idx="4">
                  <c:v>0.30569347</c:v>
                </c:pt>
              </c:numCache>
            </c:numRef>
          </c:val>
        </c:ser>
        <c:axId val="15660893"/>
        <c:axId val="6730310"/>
      </c:barChart>
      <c:catAx>
        <c:axId val="1566089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730310"/>
        <c:crosses val="autoZero"/>
        <c:auto val="1"/>
        <c:lblOffset val="100"/>
        <c:tickLblSkip val="1"/>
        <c:noMultiLvlLbl val="0"/>
      </c:catAx>
      <c:valAx>
        <c:axId val="6730310"/>
        <c:scaling>
          <c:orientation val="minMax"/>
          <c:max val="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156608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55"/>
          <c:y val="0.18625"/>
          <c:w val="0.323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0.126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7150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15.7.1: Average Daily Consumption of Fruits and Vegetables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aged 12+ consuming fruits and vegetables five or more times per day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from combined CCHS cycles 1.1 (2001), 2.1 (2003), and 2.2 (2004)</a:t>
          </a:r>
        </a:p>
      </cdr:txBody>
    </cdr:sp>
  </cdr:relSizeAnchor>
  <cdr:relSizeAnchor xmlns:cdr="http://schemas.openxmlformats.org/drawingml/2006/chartDrawing">
    <cdr:from>
      <cdr:x>0.1035</cdr:x>
      <cdr:y>0.85175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590550" y="3867150"/>
          <a:ext cx="512445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or highly variable rates</a:t>
          </a:r>
        </a:p>
      </cdr:txBody>
    </cdr:sp>
  </cdr:relSizeAnchor>
  <cdr:relSizeAnchor xmlns:cdr="http://schemas.openxmlformats.org/drawingml/2006/chartDrawing">
    <cdr:from>
      <cdr:x>0.77475</cdr:x>
      <cdr:y>0.94925</cdr:y>
    </cdr:from>
    <cdr:to>
      <cdr:x>0.99975</cdr:x>
      <cdr:y>0.9805</cdr:y>
    </cdr:to>
    <cdr:sp>
      <cdr:nvSpPr>
        <cdr:cNvPr id="3" name="mchp"/>
        <cdr:cNvSpPr txBox="1">
          <a:spLocks noChangeArrowheads="1"/>
        </cdr:cNvSpPr>
      </cdr:nvSpPr>
      <cdr:spPr>
        <a:xfrm>
          <a:off x="4419600" y="4305300"/>
          <a:ext cx="12858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0.0065</cdr:y>
    </cdr:from>
    <cdr:to>
      <cdr:x>0.99525</cdr:x>
      <cdr:y>0.15875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28575"/>
          <a:ext cx="565785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15.7.2: Average Daily Consumption of Fruits and Vegetables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Metis Region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of Metis aged 12+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consuming fruits and vegetables five or more times per day 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from combined CCHS cycles 1.1 (2001), 2.1 (2003), and 2.2 (2004)</a:t>
          </a:r>
        </a:p>
      </cdr:txBody>
    </cdr:sp>
  </cdr:relSizeAnchor>
  <cdr:relSizeAnchor xmlns:cdr="http://schemas.openxmlformats.org/drawingml/2006/chartDrawing">
    <cdr:from>
      <cdr:x>0.19825</cdr:x>
      <cdr:y>0.89925</cdr:y>
    </cdr:from>
    <cdr:to>
      <cdr:x>0.995</cdr:x>
      <cdr:y>0.99225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123950" y="4076700"/>
          <a:ext cx="45529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or highly variable rates</a:t>
          </a:r>
        </a:p>
      </cdr:txBody>
    </cdr:sp>
  </cdr:relSizeAnchor>
  <cdr:relSizeAnchor xmlns:cdr="http://schemas.openxmlformats.org/drawingml/2006/chartDrawing">
    <cdr:from>
      <cdr:x>0.746</cdr:x>
      <cdr:y>0.95725</cdr:y>
    </cdr:from>
    <cdr:to>
      <cdr:x>0.99475</cdr:x>
      <cdr:y>0.99125</cdr:y>
    </cdr:to>
    <cdr:sp>
      <cdr:nvSpPr>
        <cdr:cNvPr id="3" name="Text Box 4"/>
        <cdr:cNvSpPr txBox="1">
          <a:spLocks noChangeArrowheads="1"/>
        </cdr:cNvSpPr>
      </cdr:nvSpPr>
      <cdr:spPr>
        <a:xfrm>
          <a:off x="4257675" y="4343400"/>
          <a:ext cx="1419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0.75075</cdr:x>
      <cdr:y>0.94</cdr:y>
    </cdr:from>
    <cdr:to>
      <cdr:x>0.99925</cdr:x>
      <cdr:y>0.97425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0" y="4267200"/>
          <a:ext cx="1419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0.161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571500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Average Daily Consumption of Fruits and Vegetables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aged 12+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consuming fruits and vegetables five or more times per day 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from combined CCHS cycles 1.1 (2001), 2.1 (2003), and 2.2 (2004)</a:t>
          </a:r>
        </a:p>
      </cdr:txBody>
    </cdr:sp>
  </cdr:relSizeAnchor>
  <cdr:relSizeAnchor xmlns:cdr="http://schemas.openxmlformats.org/drawingml/2006/chartDrawing">
    <cdr:from>
      <cdr:x>0.12875</cdr:x>
      <cdr:y>0.893</cdr:y>
    </cdr:from>
    <cdr:to>
      <cdr:x>0.9475</cdr:x>
      <cdr:y>0.957</cdr:y>
    </cdr:to>
    <cdr:sp>
      <cdr:nvSpPr>
        <cdr:cNvPr id="3" name="Text Box 3"/>
        <cdr:cNvSpPr txBox="1">
          <a:spLocks noChangeArrowheads="1"/>
        </cdr:cNvSpPr>
      </cdr:nvSpPr>
      <cdr:spPr>
        <a:xfrm>
          <a:off x="733425" y="4048125"/>
          <a:ext cx="4676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is\chapters\Ch%2006%20Preventative%20and%20Other%20Services\metis_ch6_adult_flu__July30_08eche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vs o rha graph "/>
      <sheetName val="m vs o wpg graph "/>
      <sheetName val="m region graph"/>
      <sheetName val="crd rate tbls"/>
      <sheetName val="m vs o graph data"/>
      <sheetName val="m region graph data"/>
      <sheetName val="m vs o orig data"/>
      <sheetName val="m region orig data"/>
      <sheetName val="agg graph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2.421875" style="3" customWidth="1"/>
    <col min="2" max="3" width="17.140625" style="3" customWidth="1"/>
    <col min="4" max="4" width="1.8515625" style="3" customWidth="1"/>
    <col min="5" max="5" width="14.57421875" style="3" customWidth="1"/>
    <col min="6" max="6" width="17.140625" style="3" customWidth="1"/>
    <col min="7" max="16384" width="9.140625" style="3" customWidth="1"/>
  </cols>
  <sheetData>
    <row r="1" spans="1:3" ht="15.75" thickBot="1">
      <c r="A1" s="2" t="s">
        <v>143</v>
      </c>
      <c r="B1" s="2"/>
      <c r="C1" s="2"/>
    </row>
    <row r="2" spans="1:6" ht="13.5" customHeight="1" thickBot="1">
      <c r="A2" s="38" t="s">
        <v>114</v>
      </c>
      <c r="B2" s="41" t="s">
        <v>133</v>
      </c>
      <c r="C2" s="42"/>
      <c r="E2" s="38" t="s">
        <v>115</v>
      </c>
      <c r="F2" s="24" t="s">
        <v>133</v>
      </c>
    </row>
    <row r="3" spans="1:6" ht="12.75">
      <c r="A3" s="39"/>
      <c r="B3" s="4" t="s">
        <v>116</v>
      </c>
      <c r="C3" s="5" t="s">
        <v>116</v>
      </c>
      <c r="E3" s="39"/>
      <c r="F3" s="5" t="s">
        <v>116</v>
      </c>
    </row>
    <row r="4" spans="1:6" ht="12.75">
      <c r="A4" s="39"/>
      <c r="B4" s="4" t="s">
        <v>117</v>
      </c>
      <c r="C4" s="6" t="s">
        <v>117</v>
      </c>
      <c r="E4" s="39"/>
      <c r="F4" s="6" t="s">
        <v>117</v>
      </c>
    </row>
    <row r="5" spans="1:6" ht="12.75">
      <c r="A5" s="39"/>
      <c r="B5" s="7" t="s">
        <v>118</v>
      </c>
      <c r="C5" s="8" t="s">
        <v>118</v>
      </c>
      <c r="E5" s="39"/>
      <c r="F5" s="8" t="s">
        <v>118</v>
      </c>
    </row>
    <row r="6" spans="1:6" ht="13.5" thickBot="1">
      <c r="A6" s="40"/>
      <c r="B6" s="23" t="s">
        <v>119</v>
      </c>
      <c r="C6" s="31" t="s">
        <v>120</v>
      </c>
      <c r="E6" s="40"/>
      <c r="F6" s="25" t="s">
        <v>119</v>
      </c>
    </row>
    <row r="7" spans="1:6" ht="12.75">
      <c r="A7" s="10" t="s">
        <v>42</v>
      </c>
      <c r="B7" s="19">
        <f>'m vs o orig data'!K4*100</f>
        <v>21.96318458</v>
      </c>
      <c r="C7" s="9">
        <f>'m vs o orig data'!AD4*100</f>
        <v>20.69696735</v>
      </c>
      <c r="E7" s="11" t="s">
        <v>121</v>
      </c>
      <c r="F7" s="27">
        <f>'m region orig data'!K4*100</f>
        <v>21.36971281</v>
      </c>
    </row>
    <row r="8" spans="1:6" ht="12.75">
      <c r="A8" s="12" t="s">
        <v>44</v>
      </c>
      <c r="B8" s="19">
        <f>'m vs o orig data'!K5*100</f>
        <v>23.09837558</v>
      </c>
      <c r="C8" s="9">
        <f>'m vs o orig data'!AD5*100</f>
        <v>27.92944524</v>
      </c>
      <c r="E8" s="11" t="s">
        <v>50</v>
      </c>
      <c r="F8" s="28">
        <f>'m region orig data'!K5*100</f>
        <v>21.24130518</v>
      </c>
    </row>
    <row r="9" spans="1:6" ht="12.75">
      <c r="A9" s="12" t="s">
        <v>45</v>
      </c>
      <c r="B9" s="19"/>
      <c r="C9" s="9">
        <f>'m vs o orig data'!AD6*100</f>
        <v>36.80014922</v>
      </c>
      <c r="E9" s="11" t="s">
        <v>122</v>
      </c>
      <c r="F9" s="28"/>
    </row>
    <row r="10" spans="1:6" ht="12.75">
      <c r="A10" s="12" t="s">
        <v>46</v>
      </c>
      <c r="B10" s="19"/>
      <c r="C10" s="9">
        <f>'m vs o orig data'!AD7*100</f>
        <v>30.30795242</v>
      </c>
      <c r="E10" s="11" t="s">
        <v>48</v>
      </c>
      <c r="F10" s="28">
        <f>'m region orig data'!K7*100</f>
        <v>19.52598773</v>
      </c>
    </row>
    <row r="11" spans="1:6" ht="12.75">
      <c r="A11" s="12" t="s">
        <v>48</v>
      </c>
      <c r="B11" s="19">
        <f>'m vs o orig data'!K8*100</f>
        <v>19.52598773</v>
      </c>
      <c r="C11" s="9">
        <f>'m vs o orig data'!AD8*100</f>
        <v>31.266051700000002</v>
      </c>
      <c r="E11" s="11" t="s">
        <v>123</v>
      </c>
      <c r="F11" s="28">
        <f>'m region orig data'!K8*100</f>
        <v>19.451247509999998</v>
      </c>
    </row>
    <row r="12" spans="1:6" ht="12.75">
      <c r="A12" s="12" t="s">
        <v>50</v>
      </c>
      <c r="B12" s="19">
        <f>'m vs o orig data'!K9*100</f>
        <v>20.69151453</v>
      </c>
      <c r="C12" s="9">
        <f>'m vs o orig data'!AD9*100</f>
        <v>27.185579139999998</v>
      </c>
      <c r="E12" s="11" t="s">
        <v>124</v>
      </c>
      <c r="F12" s="28">
        <f>'m region orig data'!K9*100</f>
        <v>21.16158869</v>
      </c>
    </row>
    <row r="13" spans="1:6" ht="12.75">
      <c r="A13" s="12" t="s">
        <v>51</v>
      </c>
      <c r="B13" s="19">
        <f>'m vs o orig data'!K10*100</f>
        <v>21.66160737</v>
      </c>
      <c r="C13" s="9">
        <f>'m vs o orig data'!AD10*100</f>
        <v>38.1530742</v>
      </c>
      <c r="E13" s="11" t="s">
        <v>125</v>
      </c>
      <c r="F13" s="28">
        <f>'m region orig data'!K10*100</f>
        <v>18.59256106</v>
      </c>
    </row>
    <row r="14" spans="1:6" ht="12.75">
      <c r="A14" s="12" t="s">
        <v>52</v>
      </c>
      <c r="B14" s="19"/>
      <c r="C14" s="9">
        <f>'m vs o orig data'!AD11*100</f>
        <v>29.98498128</v>
      </c>
      <c r="E14" s="13"/>
      <c r="F14" s="29"/>
    </row>
    <row r="15" spans="1:6" ht="13.5" thickBot="1">
      <c r="A15" s="12" t="s">
        <v>53</v>
      </c>
      <c r="B15" s="19"/>
      <c r="C15" s="9"/>
      <c r="E15" s="14" t="s">
        <v>58</v>
      </c>
      <c r="F15" s="30">
        <f>'m region orig data'!K11*100</f>
        <v>19.79199881</v>
      </c>
    </row>
    <row r="16" spans="1:6" ht="12.75">
      <c r="A16" s="12" t="s">
        <v>54</v>
      </c>
      <c r="B16" s="19">
        <f>'m vs o orig data'!K13*100</f>
        <v>24.3364516</v>
      </c>
      <c r="C16" s="9">
        <f>'m vs o orig data'!AD13*100</f>
        <v>34.74403233</v>
      </c>
      <c r="E16" s="15" t="s">
        <v>126</v>
      </c>
      <c r="F16" s="16"/>
    </row>
    <row r="17" spans="1:6" ht="12.75">
      <c r="A17" s="12" t="s">
        <v>55</v>
      </c>
      <c r="B17" s="19">
        <f>'m vs o orig data'!K14*100</f>
        <v>18.27937297</v>
      </c>
      <c r="C17" s="9">
        <f>'m vs o orig data'!AD14*100</f>
        <v>25.661716480000003</v>
      </c>
      <c r="E17" s="17" t="s">
        <v>142</v>
      </c>
      <c r="F17" s="17"/>
    </row>
    <row r="18" spans="1:3" ht="12.75">
      <c r="A18" s="13"/>
      <c r="B18" s="26"/>
      <c r="C18" s="18"/>
    </row>
    <row r="19" spans="1:3" ht="12.75">
      <c r="A19" s="12" t="s">
        <v>110</v>
      </c>
      <c r="B19" s="19">
        <f>'m vs o orig data'!K15*100</f>
        <v>20.81310197</v>
      </c>
      <c r="C19" s="9">
        <f>'m vs o orig data'!AD15*100</f>
        <v>28.809157969999998</v>
      </c>
    </row>
    <row r="20" spans="1:3" ht="12.75">
      <c r="A20" s="12" t="s">
        <v>56</v>
      </c>
      <c r="B20" s="19">
        <f>'m vs o orig data'!K16*100</f>
        <v>19.02515734</v>
      </c>
      <c r="C20" s="9">
        <f>'m vs o orig data'!AD16*100</f>
        <v>30.50619759</v>
      </c>
    </row>
    <row r="21" spans="1:3" ht="12.75">
      <c r="A21" s="12" t="s">
        <v>57</v>
      </c>
      <c r="B21" s="19">
        <f>'m vs o orig data'!K17*100</f>
        <v>21.341449840000003</v>
      </c>
      <c r="C21" s="9">
        <f>'m vs o orig data'!AD17*100</f>
        <v>30.0682479</v>
      </c>
    </row>
    <row r="22" spans="1:3" ht="12.75">
      <c r="A22" s="20"/>
      <c r="B22" s="22"/>
      <c r="C22" s="18"/>
    </row>
    <row r="23" spans="1:3" ht="13.5" thickBot="1">
      <c r="A23" s="21" t="s">
        <v>58</v>
      </c>
      <c r="B23" s="19">
        <f>'m vs o orig data'!K18*100</f>
        <v>19.79199881</v>
      </c>
      <c r="C23" s="9">
        <f>'m vs o orig data'!AD18*100</f>
        <v>30.604353330000002</v>
      </c>
    </row>
    <row r="24" spans="1:3" ht="13.5" thickBot="1">
      <c r="A24" s="32"/>
      <c r="B24" s="34" t="s">
        <v>136</v>
      </c>
      <c r="C24" s="33" t="s">
        <v>135</v>
      </c>
    </row>
    <row r="25" spans="1:2" ht="12.75">
      <c r="A25" s="15" t="s">
        <v>126</v>
      </c>
      <c r="B25" s="16"/>
    </row>
    <row r="26" spans="1:3" ht="12.75">
      <c r="A26" s="17" t="s">
        <v>142</v>
      </c>
      <c r="B26" s="17"/>
      <c r="C26" s="17"/>
    </row>
  </sheetData>
  <sheetProtection/>
  <mergeCells count="3">
    <mergeCell ref="E2:E6"/>
    <mergeCell ref="A2:A6"/>
    <mergeCell ref="B2:C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24.7109375" style="0" customWidth="1"/>
    <col min="3" max="4" width="12.00390625" style="0" bestFit="1" customWidth="1"/>
    <col min="6" max="6" width="16.28125" style="0" bestFit="1" customWidth="1"/>
  </cols>
  <sheetData>
    <row r="1" ht="12.75">
      <c r="A1" s="1" t="s">
        <v>134</v>
      </c>
    </row>
    <row r="2" spans="1:14" ht="12.75">
      <c r="A2" t="str">
        <f>'m vs o orig data'!A3</f>
        <v>area</v>
      </c>
      <c r="B2" t="s">
        <v>86</v>
      </c>
      <c r="C2" t="str">
        <f>'m vs o orig data'!B3</f>
        <v>M_adj_rate</v>
      </c>
      <c r="D2" t="str">
        <f>'m vs o orig data'!U3</f>
        <v>O_adj_rate</v>
      </c>
      <c r="E2" t="s">
        <v>0</v>
      </c>
      <c r="F2" t="s">
        <v>1</v>
      </c>
      <c r="G2" t="str">
        <f>'m vs o orig data'!AR3</f>
        <v>notation</v>
      </c>
      <c r="H2" t="str">
        <f>'m vs o orig data'!I3</f>
        <v>M_sign_adj</v>
      </c>
      <c r="I2" t="str">
        <f>'m vs o orig data'!AB3</f>
        <v>O_sign_adj</v>
      </c>
      <c r="J2" t="str">
        <f>'m vs o orig data'!AO3</f>
        <v>MvsOsign_adj</v>
      </c>
      <c r="K2" t="str">
        <f>'m vs o orig data'!J3</f>
        <v>M_CV_warning_adj</v>
      </c>
      <c r="L2" t="str">
        <f>'m vs o orig data'!AC3</f>
        <v>O_CV_warning_adj</v>
      </c>
      <c r="M2" t="str">
        <f>'m vs o orig data'!T3</f>
        <v>M_suppress</v>
      </c>
      <c r="N2" t="str">
        <f>'m vs o orig data'!AM3</f>
        <v>O_suppress</v>
      </c>
    </row>
    <row r="3" spans="1:14" ht="12.75">
      <c r="A3" t="s">
        <v>42</v>
      </c>
      <c r="B3" t="str">
        <f ca="1">CONCATENATE(A3)&amp;(IF((CELL("contents",G3)&lt;&gt;"")*OR((CELL("contents",G3))&lt;&gt;" ")," "&amp;CELL("contents",G3),""))</f>
        <v>South Eastman (o)</v>
      </c>
      <c r="C3">
        <f>'m vs o orig data'!B4</f>
        <v>0.2529766871</v>
      </c>
      <c r="D3">
        <f>'m vs o orig data'!U4</f>
        <v>0.2127306967</v>
      </c>
      <c r="E3">
        <f aca="true" t="shared" si="0" ref="E3:E13">$C$18</f>
        <v>0.2086095269</v>
      </c>
      <c r="F3">
        <f aca="true" t="shared" si="1" ref="F3:F13">$D$18</f>
        <v>0.30569347</v>
      </c>
      <c r="G3" t="str">
        <f>'m vs o orig data'!AR4</f>
        <v>(o)</v>
      </c>
      <c r="H3" t="str">
        <f>'m vs o orig data'!I4</f>
        <v> </v>
      </c>
      <c r="I3" t="str">
        <f>'m vs o orig data'!AB4</f>
        <v>o</v>
      </c>
      <c r="J3" t="str">
        <f>'m vs o orig data'!AO4</f>
        <v> </v>
      </c>
      <c r="K3" t="str">
        <f>'m vs o orig data'!J4</f>
        <v> </v>
      </c>
      <c r="L3" t="str">
        <f>'m vs o orig data'!AC4</f>
        <v> </v>
      </c>
      <c r="M3" t="str">
        <f>'m vs o orig data'!T4</f>
        <v> </v>
      </c>
      <c r="N3" t="str">
        <f>'m vs o orig data'!AM4</f>
        <v> </v>
      </c>
    </row>
    <row r="4" spans="1:14" ht="12.75">
      <c r="A4" t="s">
        <v>44</v>
      </c>
      <c r="B4" t="str">
        <f aca="true" ca="1" t="shared" si="2" ref="B4:B18">CONCATENATE(A4)&amp;(IF((CELL("contents",G4)&lt;&gt;"")*OR((CELL("contents",G4))&lt;&gt;" ")," "&amp;CELL("contents",G4),""))</f>
        <v>Central (w)</v>
      </c>
      <c r="C4">
        <f>'m vs o orig data'!B5</f>
        <v>0.255758033</v>
      </c>
      <c r="D4">
        <f>'m vs o orig data'!U5</f>
        <v>0.2813487347</v>
      </c>
      <c r="E4">
        <f t="shared" si="0"/>
        <v>0.2086095269</v>
      </c>
      <c r="F4">
        <f t="shared" si="1"/>
        <v>0.30569347</v>
      </c>
      <c r="G4" t="str">
        <f>'m vs o orig data'!AR5</f>
        <v>(w)</v>
      </c>
      <c r="H4" t="str">
        <f>'m vs o orig data'!I5</f>
        <v> </v>
      </c>
      <c r="I4" t="str">
        <f>'m vs o orig data'!AB5</f>
        <v> </v>
      </c>
      <c r="J4" t="str">
        <f>'m vs o orig data'!AO5</f>
        <v> </v>
      </c>
      <c r="K4" t="str">
        <f>'m vs o orig data'!J5</f>
        <v>w</v>
      </c>
      <c r="L4" t="str">
        <f>'m vs o orig data'!AC5</f>
        <v> </v>
      </c>
      <c r="M4" t="str">
        <f>'m vs o orig data'!T5</f>
        <v> </v>
      </c>
      <c r="N4" t="str">
        <f>'m vs o orig data'!AM5</f>
        <v> </v>
      </c>
    </row>
    <row r="5" spans="1:14" ht="12.75">
      <c r="A5" t="s">
        <v>45</v>
      </c>
      <c r="B5" t="str">
        <f ca="1" t="shared" si="2"/>
        <v>Assiniboine (s)</v>
      </c>
      <c r="C5" t="str">
        <f>'m vs o orig data'!B6</f>
        <v> </v>
      </c>
      <c r="D5">
        <f>'m vs o orig data'!U6</f>
        <v>0.3613532233</v>
      </c>
      <c r="E5">
        <f t="shared" si="0"/>
        <v>0.2086095269</v>
      </c>
      <c r="F5">
        <f t="shared" si="1"/>
        <v>0.30569347</v>
      </c>
      <c r="G5" t="str">
        <f>'m vs o orig data'!AR6</f>
        <v>(s)</v>
      </c>
      <c r="H5" t="str">
        <f>'m vs o orig data'!I6</f>
        <v> </v>
      </c>
      <c r="I5" t="str">
        <f>'m vs o orig data'!AB6</f>
        <v> </v>
      </c>
      <c r="J5" t="str">
        <f>'m vs o orig data'!AO6</f>
        <v> </v>
      </c>
      <c r="K5" t="str">
        <f>'m vs o orig data'!J6</f>
        <v> </v>
      </c>
      <c r="L5" t="str">
        <f>'m vs o orig data'!AC6</f>
        <v> </v>
      </c>
      <c r="M5" t="str">
        <f>'m vs o orig data'!T6</f>
        <v>s</v>
      </c>
      <c r="N5" t="str">
        <f>'m vs o orig data'!AM6</f>
        <v> </v>
      </c>
    </row>
    <row r="6" spans="1:14" ht="12.75">
      <c r="A6" t="s">
        <v>46</v>
      </c>
      <c r="B6" t="str">
        <f ca="1" t="shared" si="2"/>
        <v>Brandon (s)</v>
      </c>
      <c r="C6" t="str">
        <f>'m vs o orig data'!B7</f>
        <v> </v>
      </c>
      <c r="D6">
        <f>'m vs o orig data'!U7</f>
        <v>0.3052441924</v>
      </c>
      <c r="E6">
        <f t="shared" si="0"/>
        <v>0.2086095269</v>
      </c>
      <c r="F6">
        <f t="shared" si="1"/>
        <v>0.30569347</v>
      </c>
      <c r="G6" t="str">
        <f>'m vs o orig data'!AR7</f>
        <v>(s)</v>
      </c>
      <c r="H6" t="str">
        <f>'m vs o orig data'!I7</f>
        <v> </v>
      </c>
      <c r="I6" t="str">
        <f>'m vs o orig data'!AB7</f>
        <v> </v>
      </c>
      <c r="J6" t="str">
        <f>'m vs o orig data'!AO7</f>
        <v> </v>
      </c>
      <c r="K6" t="str">
        <f>'m vs o orig data'!J7</f>
        <v> </v>
      </c>
      <c r="L6" t="str">
        <f>'m vs o orig data'!AC7</f>
        <v> </v>
      </c>
      <c r="M6" t="str">
        <f>'m vs o orig data'!T7</f>
        <v>s</v>
      </c>
      <c r="N6" t="str">
        <f>'m vs o orig data'!AM7</f>
        <v> </v>
      </c>
    </row>
    <row r="7" spans="1:14" ht="12.75">
      <c r="A7" t="s">
        <v>48</v>
      </c>
      <c r="B7" t="str">
        <f ca="1" t="shared" si="2"/>
        <v>Winnipeg (d,w)</v>
      </c>
      <c r="C7">
        <f>'m vs o orig data'!B8</f>
        <v>0.2075780146</v>
      </c>
      <c r="D7">
        <f>'m vs o orig data'!U8</f>
        <v>0.3119136971</v>
      </c>
      <c r="E7">
        <f t="shared" si="0"/>
        <v>0.2086095269</v>
      </c>
      <c r="F7">
        <f t="shared" si="1"/>
        <v>0.30569347</v>
      </c>
      <c r="G7" t="str">
        <f>'m vs o orig data'!AR8</f>
        <v>(d,w)</v>
      </c>
      <c r="H7" t="str">
        <f>'m vs o orig data'!I8</f>
        <v> </v>
      </c>
      <c r="I7" t="str">
        <f>'m vs o orig data'!AB8</f>
        <v> </v>
      </c>
      <c r="J7" t="str">
        <f>'m vs o orig data'!AO8</f>
        <v>d</v>
      </c>
      <c r="K7" t="str">
        <f>'m vs o orig data'!J8</f>
        <v>w</v>
      </c>
      <c r="L7" t="str">
        <f>'m vs o orig data'!AC8</f>
        <v> </v>
      </c>
      <c r="M7" t="str">
        <f>'m vs o orig data'!T8</f>
        <v> </v>
      </c>
      <c r="N7" t="str">
        <f>'m vs o orig data'!AM8</f>
        <v> </v>
      </c>
    </row>
    <row r="8" spans="1:14" ht="12.75">
      <c r="A8" t="s">
        <v>50</v>
      </c>
      <c r="B8" t="str">
        <f ca="1" t="shared" si="2"/>
        <v>Interlake (w)</v>
      </c>
      <c r="C8">
        <f>'m vs o orig data'!B9</f>
        <v>0.2041860507</v>
      </c>
      <c r="D8">
        <f>'m vs o orig data'!U9</f>
        <v>0.2731256988</v>
      </c>
      <c r="E8">
        <f t="shared" si="0"/>
        <v>0.2086095269</v>
      </c>
      <c r="F8">
        <f t="shared" si="1"/>
        <v>0.30569347</v>
      </c>
      <c r="G8" t="str">
        <f>'m vs o orig data'!AR9</f>
        <v>(w)</v>
      </c>
      <c r="H8" t="str">
        <f>'m vs o orig data'!I9</f>
        <v> </v>
      </c>
      <c r="I8" t="str">
        <f>'m vs o orig data'!AB9</f>
        <v> </v>
      </c>
      <c r="J8" t="str">
        <f>'m vs o orig data'!AO9</f>
        <v> </v>
      </c>
      <c r="K8" t="str">
        <f>'m vs o orig data'!J9</f>
        <v>w</v>
      </c>
      <c r="L8" t="str">
        <f>'m vs o orig data'!AC9</f>
        <v> </v>
      </c>
      <c r="M8" t="str">
        <f>'m vs o orig data'!T9</f>
        <v> </v>
      </c>
      <c r="N8" t="str">
        <f>'m vs o orig data'!AM9</f>
        <v> </v>
      </c>
    </row>
    <row r="9" spans="1:14" ht="12.75">
      <c r="A9" t="s">
        <v>51</v>
      </c>
      <c r="B9" t="str">
        <f ca="1" t="shared" si="2"/>
        <v>North Eastman (o,d,w)</v>
      </c>
      <c r="C9">
        <f>'m vs o orig data'!B10</f>
        <v>0.245159927</v>
      </c>
      <c r="D9">
        <f>'m vs o orig data'!U10</f>
        <v>0.3834629473</v>
      </c>
      <c r="E9">
        <f t="shared" si="0"/>
        <v>0.2086095269</v>
      </c>
      <c r="F9">
        <f t="shared" si="1"/>
        <v>0.30569347</v>
      </c>
      <c r="G9" t="str">
        <f>'m vs o orig data'!AR10</f>
        <v>(o,d,w)</v>
      </c>
      <c r="H9" t="str">
        <f>'m vs o orig data'!I10</f>
        <v> </v>
      </c>
      <c r="I9" t="str">
        <f>'m vs o orig data'!AB10</f>
        <v>o</v>
      </c>
      <c r="J9" t="str">
        <f>'m vs o orig data'!AO10</f>
        <v>d</v>
      </c>
      <c r="K9" t="str">
        <f>'m vs o orig data'!J10</f>
        <v>w</v>
      </c>
      <c r="L9" t="str">
        <f>'m vs o orig data'!AC10</f>
        <v> </v>
      </c>
      <c r="M9" t="str">
        <f>'m vs o orig data'!T10</f>
        <v> </v>
      </c>
      <c r="N9" t="str">
        <f>'m vs o orig data'!AM10</f>
        <v> </v>
      </c>
    </row>
    <row r="10" spans="1:14" ht="12.75">
      <c r="A10" t="s">
        <v>52</v>
      </c>
      <c r="B10" t="str">
        <f ca="1" t="shared" si="2"/>
        <v>Parkland (s)</v>
      </c>
      <c r="C10" t="str">
        <f>'m vs o orig data'!B11</f>
        <v> </v>
      </c>
      <c r="D10">
        <f>'m vs o orig data'!U11</f>
        <v>0.2934642406</v>
      </c>
      <c r="E10">
        <f t="shared" si="0"/>
        <v>0.2086095269</v>
      </c>
      <c r="F10">
        <f t="shared" si="1"/>
        <v>0.30569347</v>
      </c>
      <c r="G10" t="str">
        <f>'m vs o orig data'!AR11</f>
        <v>(s)</v>
      </c>
      <c r="H10" t="str">
        <f>'m vs o orig data'!I11</f>
        <v> </v>
      </c>
      <c r="I10" t="str">
        <f>'m vs o orig data'!AB11</f>
        <v> </v>
      </c>
      <c r="J10" t="str">
        <f>'m vs o orig data'!AO11</f>
        <v> </v>
      </c>
      <c r="K10" t="str">
        <f>'m vs o orig data'!J11</f>
        <v> </v>
      </c>
      <c r="L10" t="str">
        <f>'m vs o orig data'!AC11</f>
        <v> </v>
      </c>
      <c r="M10" t="str">
        <f>'m vs o orig data'!T11</f>
        <v>s</v>
      </c>
      <c r="N10" t="str">
        <f>'m vs o orig data'!AM11</f>
        <v> </v>
      </c>
    </row>
    <row r="11" spans="1:14" ht="12.75">
      <c r="A11" t="s">
        <v>53</v>
      </c>
      <c r="B11" t="str">
        <f ca="1" t="shared" si="2"/>
        <v>Churchill (s)</v>
      </c>
      <c r="C11" t="str">
        <f>'m vs o orig data'!B12</f>
        <v> </v>
      </c>
      <c r="D11" t="str">
        <f>'m vs o orig data'!U12</f>
        <v> </v>
      </c>
      <c r="E11">
        <f t="shared" si="0"/>
        <v>0.2086095269</v>
      </c>
      <c r="F11">
        <f t="shared" si="1"/>
        <v>0.30569347</v>
      </c>
      <c r="G11" t="str">
        <f>'m vs o orig data'!AR12</f>
        <v>(s)</v>
      </c>
      <c r="H11" t="str">
        <f>'m vs o orig data'!I12</f>
        <v> </v>
      </c>
      <c r="I11" t="str">
        <f>'m vs o orig data'!AB12</f>
        <v> </v>
      </c>
      <c r="J11" t="str">
        <f>'m vs o orig data'!AO12</f>
        <v> </v>
      </c>
      <c r="K11" t="str">
        <f>'m vs o orig data'!J12</f>
        <v> </v>
      </c>
      <c r="L11" t="str">
        <f>'m vs o orig data'!AC12</f>
        <v> </v>
      </c>
      <c r="M11" t="str">
        <f>'m vs o orig data'!T12</f>
        <v>s</v>
      </c>
      <c r="N11" t="str">
        <f>'m vs o orig data'!AM12</f>
        <v>s</v>
      </c>
    </row>
    <row r="12" spans="1:14" ht="12.75">
      <c r="A12" t="s">
        <v>54</v>
      </c>
      <c r="B12" t="str">
        <f ca="1" t="shared" si="2"/>
        <v>Nor-Man (d,w)</v>
      </c>
      <c r="C12">
        <f>'m vs o orig data'!B13</f>
        <v>0.2171247924</v>
      </c>
      <c r="D12">
        <f>'m vs o orig data'!U13</f>
        <v>0.3524139209</v>
      </c>
      <c r="E12">
        <f t="shared" si="0"/>
        <v>0.2086095269</v>
      </c>
      <c r="F12">
        <f t="shared" si="1"/>
        <v>0.30569347</v>
      </c>
      <c r="G12" t="str">
        <f>'m vs o orig data'!AR13</f>
        <v>(d,w)</v>
      </c>
      <c r="H12" t="str">
        <f>'m vs o orig data'!I13</f>
        <v> </v>
      </c>
      <c r="I12" t="str">
        <f>'m vs o orig data'!AB13</f>
        <v> </v>
      </c>
      <c r="J12" t="str">
        <f>'m vs o orig data'!AO13</f>
        <v>d</v>
      </c>
      <c r="K12" t="str">
        <f>'m vs o orig data'!J13</f>
        <v>w</v>
      </c>
      <c r="L12" t="str">
        <f>'m vs o orig data'!AC13</f>
        <v> </v>
      </c>
      <c r="M12" t="str">
        <f>'m vs o orig data'!T13</f>
        <v> </v>
      </c>
      <c r="N12" t="str">
        <f>'m vs o orig data'!AM13</f>
        <v> </v>
      </c>
    </row>
    <row r="13" spans="1:14" ht="12.75">
      <c r="A13" t="s">
        <v>55</v>
      </c>
      <c r="B13" t="str">
        <f ca="1" t="shared" si="2"/>
        <v>Burntwood (w)</v>
      </c>
      <c r="C13">
        <f>'m vs o orig data'!B14</f>
        <v>0.2030315734</v>
      </c>
      <c r="D13">
        <f>'m vs o orig data'!U14</f>
        <v>0.266468188</v>
      </c>
      <c r="E13">
        <f t="shared" si="0"/>
        <v>0.2086095269</v>
      </c>
      <c r="F13">
        <f t="shared" si="1"/>
        <v>0.30569347</v>
      </c>
      <c r="G13" t="str">
        <f>'m vs o orig data'!AR14</f>
        <v>(w)</v>
      </c>
      <c r="H13" t="str">
        <f>'m vs o orig data'!I14</f>
        <v> </v>
      </c>
      <c r="I13" t="str">
        <f>'m vs o orig data'!AB14</f>
        <v> </v>
      </c>
      <c r="J13" t="str">
        <f>'m vs o orig data'!AO14</f>
        <v> </v>
      </c>
      <c r="K13" t="str">
        <f>'m vs o orig data'!J14</f>
        <v>w</v>
      </c>
      <c r="L13" t="str">
        <f>'m vs o orig data'!AC14</f>
        <v> </v>
      </c>
      <c r="M13" t="str">
        <f>'m vs o orig data'!T14</f>
        <v> </v>
      </c>
      <c r="N13" t="str">
        <f>'m vs o orig data'!AM14</f>
        <v> </v>
      </c>
    </row>
    <row r="14" ht="12.75"/>
    <row r="15" spans="1:14" ht="12.75">
      <c r="A15" t="s">
        <v>110</v>
      </c>
      <c r="B15" t="str">
        <f ca="1" t="shared" si="2"/>
        <v>Rural South</v>
      </c>
      <c r="C15">
        <f>'m vs o orig data'!B15</f>
        <v>0.2279268234</v>
      </c>
      <c r="D15">
        <f>'m vs o orig data'!U15</f>
        <v>0.2888384217</v>
      </c>
      <c r="E15">
        <f>$C$18</f>
        <v>0.2086095269</v>
      </c>
      <c r="F15">
        <f>$D$18</f>
        <v>0.30569347</v>
      </c>
      <c r="G15" t="str">
        <f>'m vs o orig data'!AR15</f>
        <v> </v>
      </c>
      <c r="H15" t="str">
        <f>'m vs o orig data'!I15</f>
        <v> </v>
      </c>
      <c r="I15" t="str">
        <f>'m vs o orig data'!AB15</f>
        <v> </v>
      </c>
      <c r="J15" t="str">
        <f>'m vs o orig data'!AO15</f>
        <v> </v>
      </c>
      <c r="K15" t="str">
        <f>'m vs o orig data'!J15</f>
        <v> </v>
      </c>
      <c r="L15" t="str">
        <f>'m vs o orig data'!AC15</f>
        <v> </v>
      </c>
      <c r="M15" t="str">
        <f>'m vs o orig data'!T15</f>
        <v> </v>
      </c>
      <c r="N15" t="str">
        <f>'m vs o orig data'!AM15</f>
        <v> </v>
      </c>
    </row>
    <row r="16" spans="1:14" ht="12.75">
      <c r="A16" t="s">
        <v>56</v>
      </c>
      <c r="B16" t="str">
        <f ca="1" t="shared" si="2"/>
        <v>Mid (d)</v>
      </c>
      <c r="C16">
        <f>'m vs o orig data'!B16</f>
        <v>0.2019085669</v>
      </c>
      <c r="D16">
        <f>'m vs o orig data'!U16</f>
        <v>0.3043799504</v>
      </c>
      <c r="E16">
        <f>$C$18</f>
        <v>0.2086095269</v>
      </c>
      <c r="F16">
        <f>$D$18</f>
        <v>0.30569347</v>
      </c>
      <c r="G16" t="str">
        <f>'m vs o orig data'!AR16</f>
        <v>(d)</v>
      </c>
      <c r="H16" t="str">
        <f>'m vs o orig data'!I16</f>
        <v> </v>
      </c>
      <c r="I16" t="str">
        <f>'m vs o orig data'!AB16</f>
        <v> </v>
      </c>
      <c r="J16" t="str">
        <f>'m vs o orig data'!AO16</f>
        <v>d</v>
      </c>
      <c r="K16" t="str">
        <f>'m vs o orig data'!J16</f>
        <v> </v>
      </c>
      <c r="L16" t="str">
        <f>'m vs o orig data'!AC16</f>
        <v> </v>
      </c>
      <c r="M16" t="str">
        <f>'m vs o orig data'!T16</f>
        <v> </v>
      </c>
      <c r="N16" t="str">
        <f>'m vs o orig data'!AM16</f>
        <v> </v>
      </c>
    </row>
    <row r="17" spans="1:14" ht="12.75">
      <c r="A17" t="s">
        <v>57</v>
      </c>
      <c r="B17" t="str">
        <f ca="1" t="shared" si="2"/>
        <v>North (d)</v>
      </c>
      <c r="C17">
        <f>'m vs o orig data'!B17</f>
        <v>0.2150764918</v>
      </c>
      <c r="D17">
        <f>'m vs o orig data'!U17</f>
        <v>0.3123363616</v>
      </c>
      <c r="E17">
        <f>$C$18</f>
        <v>0.2086095269</v>
      </c>
      <c r="F17">
        <f>$D$18</f>
        <v>0.30569347</v>
      </c>
      <c r="G17" t="str">
        <f>'m vs o orig data'!AR17</f>
        <v>(d)</v>
      </c>
      <c r="H17" t="str">
        <f>'m vs o orig data'!I17</f>
        <v> </v>
      </c>
      <c r="I17" t="str">
        <f>'m vs o orig data'!AB17</f>
        <v> </v>
      </c>
      <c r="J17" t="str">
        <f>'m vs o orig data'!AO17</f>
        <v>d</v>
      </c>
      <c r="K17" t="str">
        <f>'m vs o orig data'!J17</f>
        <v> </v>
      </c>
      <c r="L17" t="str">
        <f>'m vs o orig data'!AC17</f>
        <v> </v>
      </c>
      <c r="M17" t="str">
        <f>'m vs o orig data'!T17</f>
        <v> </v>
      </c>
      <c r="N17" t="str">
        <f>'m vs o orig data'!AM17</f>
        <v> </v>
      </c>
    </row>
    <row r="18" spans="1:14" ht="12.75">
      <c r="A18" t="s">
        <v>58</v>
      </c>
      <c r="B18" t="str">
        <f ca="1" t="shared" si="2"/>
        <v>Manitoba (d)</v>
      </c>
      <c r="C18">
        <f>'m vs o orig data'!B18</f>
        <v>0.2086095269</v>
      </c>
      <c r="D18">
        <f>'m vs o orig data'!U18</f>
        <v>0.30569347</v>
      </c>
      <c r="E18">
        <f>$C$18</f>
        <v>0.2086095269</v>
      </c>
      <c r="F18">
        <f>$D$18</f>
        <v>0.30569347</v>
      </c>
      <c r="G18" t="str">
        <f>'m vs o orig data'!AR18</f>
        <v>(d)</v>
      </c>
      <c r="H18" t="str">
        <f>'m vs o orig data'!I18</f>
        <v> </v>
      </c>
      <c r="I18" t="str">
        <f>'m vs o orig data'!AB18</f>
        <v> </v>
      </c>
      <c r="J18" t="str">
        <f>'m vs o orig data'!AO18</f>
        <v>d</v>
      </c>
      <c r="K18" t="str">
        <f>'m vs o orig data'!J18</f>
        <v> </v>
      </c>
      <c r="L18" t="str">
        <f>'m vs o orig data'!AC18</f>
        <v> </v>
      </c>
      <c r="M18" t="str">
        <f>'m vs o orig data'!T18</f>
        <v> </v>
      </c>
      <c r="N18" t="str">
        <f>'m vs o orig data'!AM18</f>
        <v> </v>
      </c>
    </row>
    <row r="21" ht="12.75">
      <c r="A2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bestFit="1" customWidth="1"/>
    <col min="2" max="2" width="25.57421875" style="0" customWidth="1"/>
    <col min="3" max="3" width="12.00390625" style="0" bestFit="1" customWidth="1"/>
    <col min="4" max="4" width="16.28125" style="0" bestFit="1" customWidth="1"/>
    <col min="6" max="6" width="14.421875" style="0" bestFit="1" customWidth="1"/>
    <col min="7" max="7" width="8.57421875" style="0" bestFit="1" customWidth="1"/>
  </cols>
  <sheetData>
    <row r="1" ht="12.75">
      <c r="A1" s="1" t="s">
        <v>134</v>
      </c>
    </row>
    <row r="2" spans="1:7" ht="12.75">
      <c r="A2" t="str">
        <f>'m region orig data'!A3</f>
        <v>mmf</v>
      </c>
      <c r="B2" t="s">
        <v>86</v>
      </c>
      <c r="C2" t="str">
        <f>'m region orig data'!B3</f>
        <v>adj_rate</v>
      </c>
      <c r="D2" t="s">
        <v>87</v>
      </c>
      <c r="E2" t="str">
        <f>'m region orig data'!I3</f>
        <v>sign_adj</v>
      </c>
      <c r="F2" t="str">
        <f>'m region orig data'!J3</f>
        <v>CV_warning_adj</v>
      </c>
      <c r="G2" t="str">
        <f>'m region orig data'!T3</f>
        <v>suppress</v>
      </c>
    </row>
    <row r="3" spans="1:7" ht="12.75">
      <c r="A3" t="s">
        <v>79</v>
      </c>
      <c r="B3" t="str">
        <f ca="1">CONCATENATE(A3)&amp;(IF((CELL("contents",G3)="s")," (s)",(IF((CELL("contents",E3)="m")*AND((CELL("contents",F3))="w")," (m,w)",(IF((CELL("contents",E3))="m"," (m)",(IF((CELL("contents",F3)="w")," (w)",""))))))))</f>
        <v>Southeast Region</v>
      </c>
      <c r="C3">
        <f>'m region orig data'!B4</f>
        <v>0.2489658061</v>
      </c>
      <c r="D3">
        <f>$C$11</f>
        <v>0.2086095269</v>
      </c>
      <c r="E3" t="str">
        <f>'m region orig data'!I4</f>
        <v> </v>
      </c>
      <c r="F3" t="str">
        <f>'m region orig data'!J4</f>
        <v> </v>
      </c>
      <c r="G3" t="str">
        <f>'m region orig data'!T4</f>
        <v> </v>
      </c>
    </row>
    <row r="4" spans="1:7" ht="12.75">
      <c r="A4" t="s">
        <v>80</v>
      </c>
      <c r="B4" t="str">
        <f aca="true" ca="1" t="shared" si="0" ref="B4:B11">CONCATENATE(A4)&amp;(IF((CELL("contents",G4)="s")," (s)",(IF((CELL("contents",E4)="m")*AND((CELL("contents",F4))="w")," (m,w)",(IF((CELL("contents",E4))="m"," (m)",(IF((CELL("contents",F4)="w")," (w)",""))))))))</f>
        <v>Interlake Region (w)</v>
      </c>
      <c r="C4">
        <f>'m region orig data'!B5</f>
        <v>0.2088857684</v>
      </c>
      <c r="D4">
        <f aca="true" t="shared" si="1" ref="D4:D11">$C$11</f>
        <v>0.2086095269</v>
      </c>
      <c r="E4" t="str">
        <f>'m region orig data'!I5</f>
        <v> </v>
      </c>
      <c r="F4" t="str">
        <f>'m region orig data'!J5</f>
        <v>w</v>
      </c>
      <c r="G4" t="str">
        <f>'m region orig data'!T5</f>
        <v> </v>
      </c>
    </row>
    <row r="5" spans="1:7" ht="12.75">
      <c r="A5" t="s">
        <v>81</v>
      </c>
      <c r="B5" t="str">
        <f ca="1" t="shared" si="0"/>
        <v>Northwest Region (s)</v>
      </c>
      <c r="C5" t="str">
        <f>'m region orig data'!B6</f>
        <v> </v>
      </c>
      <c r="D5">
        <f t="shared" si="1"/>
        <v>0.2086095269</v>
      </c>
      <c r="E5" t="str">
        <f>'m region orig data'!I6</f>
        <v> </v>
      </c>
      <c r="F5" t="str">
        <f>'m region orig data'!J6</f>
        <v> </v>
      </c>
      <c r="G5" t="str">
        <f>'m region orig data'!T6</f>
        <v>s</v>
      </c>
    </row>
    <row r="6" spans="1:7" ht="12.75">
      <c r="A6" t="s">
        <v>82</v>
      </c>
      <c r="B6" t="str">
        <f ca="1" t="shared" si="0"/>
        <v>Winnipeg Region (w)</v>
      </c>
      <c r="C6">
        <f>'m region orig data'!B7</f>
        <v>0.2075780146</v>
      </c>
      <c r="D6">
        <f t="shared" si="1"/>
        <v>0.2086095269</v>
      </c>
      <c r="E6" t="str">
        <f>'m region orig data'!I7</f>
        <v> </v>
      </c>
      <c r="F6" t="str">
        <f>'m region orig data'!J7</f>
        <v>w</v>
      </c>
      <c r="G6" t="str">
        <f>'m region orig data'!T7</f>
        <v> </v>
      </c>
    </row>
    <row r="7" spans="1:7" ht="12.75">
      <c r="A7" t="s">
        <v>83</v>
      </c>
      <c r="B7" t="str">
        <f ca="1" t="shared" si="0"/>
        <v>Southwest Region (w)</v>
      </c>
      <c r="C7">
        <f>'m region orig data'!B8</f>
        <v>0.201115143</v>
      </c>
      <c r="D7">
        <f t="shared" si="1"/>
        <v>0.2086095269</v>
      </c>
      <c r="E7" t="str">
        <f>'m region orig data'!I8</f>
        <v> </v>
      </c>
      <c r="F7" t="str">
        <f>'m region orig data'!J8</f>
        <v>w</v>
      </c>
      <c r="G7" t="str">
        <f>'m region orig data'!T8</f>
        <v> </v>
      </c>
    </row>
    <row r="8" spans="1:7" ht="12.75">
      <c r="A8" t="s">
        <v>84</v>
      </c>
      <c r="B8" t="str">
        <f ca="1" t="shared" si="0"/>
        <v>The Pas Region</v>
      </c>
      <c r="C8">
        <f>'m region orig data'!B9</f>
        <v>0.2188066025</v>
      </c>
      <c r="D8">
        <f t="shared" si="1"/>
        <v>0.2086095269</v>
      </c>
      <c r="E8" t="str">
        <f>'m region orig data'!I9</f>
        <v> </v>
      </c>
      <c r="F8" t="str">
        <f>'m region orig data'!J9</f>
        <v> </v>
      </c>
      <c r="G8" t="str">
        <f>'m region orig data'!T9</f>
        <v> </v>
      </c>
    </row>
    <row r="9" spans="1:7" ht="12.75">
      <c r="A9" t="s">
        <v>85</v>
      </c>
      <c r="B9" t="str">
        <f ca="1" t="shared" si="0"/>
        <v>Thompson Region (w)</v>
      </c>
      <c r="C9">
        <f>'m region orig data'!B10</f>
        <v>0.2075831066</v>
      </c>
      <c r="D9">
        <f t="shared" si="1"/>
        <v>0.2086095269</v>
      </c>
      <c r="E9" t="str">
        <f>'m region orig data'!I10</f>
        <v> </v>
      </c>
      <c r="F9" t="str">
        <f>'m region orig data'!J10</f>
        <v>w</v>
      </c>
      <c r="G9" t="str">
        <f>'m region orig data'!T10</f>
        <v> </v>
      </c>
    </row>
    <row r="10" ht="12.75"/>
    <row r="11" spans="1:7" ht="12.75">
      <c r="A11" t="s">
        <v>58</v>
      </c>
      <c r="B11" t="str">
        <f ca="1" t="shared" si="0"/>
        <v>Manitoba</v>
      </c>
      <c r="C11">
        <f>'m region orig data'!B11</f>
        <v>0.2086095269</v>
      </c>
      <c r="D11">
        <f t="shared" si="1"/>
        <v>0.2086095269</v>
      </c>
      <c r="E11" t="str">
        <f>'m region orig data'!I11</f>
        <v> </v>
      </c>
      <c r="F11" t="str">
        <f>'m region orig data'!J11</f>
        <v> </v>
      </c>
      <c r="G11" t="str">
        <f>'m region orig data'!T11</f>
        <v> </v>
      </c>
    </row>
    <row r="15" ht="12.75">
      <c r="A15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8" width="9.28125" style="0" bestFit="1" customWidth="1"/>
    <col min="11" max="17" width="9.28125" style="0" bestFit="1" customWidth="1"/>
    <col min="21" max="24" width="9.28125" style="0" bestFit="1" customWidth="1"/>
    <col min="25" max="25" width="12.421875" style="0" bestFit="1" customWidth="1"/>
    <col min="26" max="26" width="9.28125" style="0" bestFit="1" customWidth="1"/>
    <col min="27" max="27" width="12.421875" style="0" bestFit="1" customWidth="1"/>
    <col min="30" max="33" width="9.28125" style="0" bestFit="1" customWidth="1"/>
    <col min="34" max="34" width="12.421875" style="0" bestFit="1" customWidth="1"/>
    <col min="35" max="35" width="9.28125" style="0" bestFit="1" customWidth="1"/>
    <col min="36" max="36" width="12.421875" style="0" bestFit="1" customWidth="1"/>
    <col min="40" max="40" width="9.28125" style="0" bestFit="1" customWidth="1"/>
    <col min="42" max="42" width="9.28125" style="0" bestFit="1" customWidth="1"/>
  </cols>
  <sheetData>
    <row r="1" spans="1:44" ht="15">
      <c r="A1" s="36" t="s">
        <v>128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4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</row>
    <row r="3" spans="1:44" ht="15">
      <c r="A3" s="36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6" t="s">
        <v>137</v>
      </c>
      <c r="K3" s="36" t="s">
        <v>12</v>
      </c>
      <c r="L3" s="36" t="s">
        <v>13</v>
      </c>
      <c r="M3" s="36" t="s">
        <v>14</v>
      </c>
      <c r="N3" s="36" t="s">
        <v>15</v>
      </c>
      <c r="O3" s="36" t="s">
        <v>16</v>
      </c>
      <c r="P3" s="36" t="s">
        <v>17</v>
      </c>
      <c r="Q3" s="36" t="s">
        <v>18</v>
      </c>
      <c r="R3" s="36" t="s">
        <v>19</v>
      </c>
      <c r="S3" s="36" t="s">
        <v>138</v>
      </c>
      <c r="T3" s="36" t="s">
        <v>20</v>
      </c>
      <c r="U3" s="36" t="s">
        <v>21</v>
      </c>
      <c r="V3" s="36" t="s">
        <v>22</v>
      </c>
      <c r="W3" s="36" t="s">
        <v>23</v>
      </c>
      <c r="X3" s="36" t="s">
        <v>24</v>
      </c>
      <c r="Y3" s="36" t="s">
        <v>25</v>
      </c>
      <c r="Z3" s="36" t="s">
        <v>26</v>
      </c>
      <c r="AA3" s="36" t="s">
        <v>27</v>
      </c>
      <c r="AB3" s="36" t="s">
        <v>28</v>
      </c>
      <c r="AC3" s="36" t="s">
        <v>139</v>
      </c>
      <c r="AD3" s="36" t="s">
        <v>29</v>
      </c>
      <c r="AE3" s="36" t="s">
        <v>30</v>
      </c>
      <c r="AF3" s="36" t="s">
        <v>31</v>
      </c>
      <c r="AG3" s="36" t="s">
        <v>32</v>
      </c>
      <c r="AH3" s="36" t="s">
        <v>33</v>
      </c>
      <c r="AI3" s="36" t="s">
        <v>34</v>
      </c>
      <c r="AJ3" s="36" t="s">
        <v>35</v>
      </c>
      <c r="AK3" s="36" t="s">
        <v>36</v>
      </c>
      <c r="AL3" s="36" t="s">
        <v>140</v>
      </c>
      <c r="AM3" s="36" t="s">
        <v>37</v>
      </c>
      <c r="AN3" s="36" t="s">
        <v>38</v>
      </c>
      <c r="AO3" s="36" t="s">
        <v>39</v>
      </c>
      <c r="AP3" s="36" t="s">
        <v>40</v>
      </c>
      <c r="AQ3" s="36" t="s">
        <v>41</v>
      </c>
      <c r="AR3" s="36" t="s">
        <v>111</v>
      </c>
    </row>
    <row r="4" spans="1:44" ht="15">
      <c r="A4" s="36" t="s">
        <v>88</v>
      </c>
      <c r="B4" s="36">
        <v>0.2529766871</v>
      </c>
      <c r="C4" s="36">
        <v>0.1484473471</v>
      </c>
      <c r="D4" s="36">
        <v>0.3575060272</v>
      </c>
      <c r="E4" s="36">
        <v>16.04</v>
      </c>
      <c r="F4" s="36">
        <v>0.0016465871</v>
      </c>
      <c r="G4" s="36">
        <v>0.04057816</v>
      </c>
      <c r="H4" s="36">
        <v>0.2922886681</v>
      </c>
      <c r="I4" s="36" t="s">
        <v>43</v>
      </c>
      <c r="J4" s="36" t="s">
        <v>43</v>
      </c>
      <c r="K4" s="36">
        <v>0.2196318458</v>
      </c>
      <c r="L4" s="36">
        <v>0.0983601872</v>
      </c>
      <c r="M4" s="36">
        <v>0.3409035044</v>
      </c>
      <c r="N4" s="36">
        <v>21.43</v>
      </c>
      <c r="O4" s="36">
        <v>0.0022162917</v>
      </c>
      <c r="P4" s="36">
        <v>0.0470775072</v>
      </c>
      <c r="Q4" s="36">
        <v>0.6453142248</v>
      </c>
      <c r="R4" s="36" t="s">
        <v>43</v>
      </c>
      <c r="S4" s="36" t="s">
        <v>129</v>
      </c>
      <c r="T4" s="36" t="s">
        <v>43</v>
      </c>
      <c r="U4" s="36">
        <v>0.2127306967</v>
      </c>
      <c r="V4" s="36">
        <v>0.1579183598</v>
      </c>
      <c r="W4" s="36">
        <v>0.2675430336</v>
      </c>
      <c r="X4" s="36">
        <v>10</v>
      </c>
      <c r="Y4" s="36">
        <v>0.0004527567</v>
      </c>
      <c r="Z4" s="36">
        <v>0.0212780811</v>
      </c>
      <c r="AA4" s="36">
        <v>1.31929E-05</v>
      </c>
      <c r="AB4" s="36" t="s">
        <v>49</v>
      </c>
      <c r="AC4" s="36" t="s">
        <v>43</v>
      </c>
      <c r="AD4" s="36">
        <v>0.2069696735</v>
      </c>
      <c r="AE4" s="36">
        <v>0.1537702557</v>
      </c>
      <c r="AF4" s="36">
        <v>0.2601690914</v>
      </c>
      <c r="AG4" s="36">
        <v>9.98</v>
      </c>
      <c r="AH4" s="36">
        <v>0.000426503</v>
      </c>
      <c r="AI4" s="36">
        <v>0.0206519479</v>
      </c>
      <c r="AJ4" s="37">
        <v>1.4959032E-06</v>
      </c>
      <c r="AK4" s="36" t="s">
        <v>49</v>
      </c>
      <c r="AL4" s="36" t="s">
        <v>43</v>
      </c>
      <c r="AM4" s="36" t="s">
        <v>43</v>
      </c>
      <c r="AN4" s="36">
        <v>0.3964026831</v>
      </c>
      <c r="AO4" s="36" t="s">
        <v>43</v>
      </c>
      <c r="AP4" s="36">
        <v>0.8200765264</v>
      </c>
      <c r="AQ4" s="36" t="s">
        <v>43</v>
      </c>
      <c r="AR4" s="36" t="s">
        <v>127</v>
      </c>
    </row>
    <row r="5" spans="1:44" ht="15">
      <c r="A5" s="36" t="s">
        <v>89</v>
      </c>
      <c r="B5" s="36">
        <v>0.255758033</v>
      </c>
      <c r="C5" s="36">
        <v>0.0659500677</v>
      </c>
      <c r="D5" s="36">
        <v>0.4455659984</v>
      </c>
      <c r="E5" s="36">
        <v>28.81</v>
      </c>
      <c r="F5" s="36">
        <v>0.0054292164</v>
      </c>
      <c r="G5" s="36">
        <v>0.0736832164</v>
      </c>
      <c r="H5" s="36">
        <v>0.5186971129</v>
      </c>
      <c r="I5" s="36" t="s">
        <v>43</v>
      </c>
      <c r="J5" s="36" t="s">
        <v>129</v>
      </c>
      <c r="K5" s="36">
        <v>0.2309837558</v>
      </c>
      <c r="L5" s="36">
        <v>0.0779135428</v>
      </c>
      <c r="M5" s="36">
        <v>0.3840539688</v>
      </c>
      <c r="N5" s="36">
        <v>25.73</v>
      </c>
      <c r="O5" s="36">
        <v>0.0035309345</v>
      </c>
      <c r="P5" s="36">
        <v>0.0594216665</v>
      </c>
      <c r="Q5" s="36">
        <v>0.5758377741</v>
      </c>
      <c r="R5" s="36" t="s">
        <v>43</v>
      </c>
      <c r="S5" s="36" t="s">
        <v>129</v>
      </c>
      <c r="T5" s="36" t="s">
        <v>43</v>
      </c>
      <c r="U5" s="36">
        <v>0.2813487347</v>
      </c>
      <c r="V5" s="36">
        <v>0.2305069937</v>
      </c>
      <c r="W5" s="36">
        <v>0.3321904756</v>
      </c>
      <c r="X5" s="36">
        <v>7.02</v>
      </c>
      <c r="Y5" s="36">
        <v>0.0003895374</v>
      </c>
      <c r="Z5" s="36">
        <v>0.0197367007</v>
      </c>
      <c r="AA5" s="36">
        <v>0.1979925808</v>
      </c>
      <c r="AB5" s="36" t="s">
        <v>43</v>
      </c>
      <c r="AC5" s="36" t="s">
        <v>43</v>
      </c>
      <c r="AD5" s="36">
        <v>0.2792944524</v>
      </c>
      <c r="AE5" s="36">
        <v>0.2286267406</v>
      </c>
      <c r="AF5" s="36">
        <v>0.3299621643</v>
      </c>
      <c r="AG5" s="36">
        <v>7.04</v>
      </c>
      <c r="AH5" s="36">
        <v>0.0003868752</v>
      </c>
      <c r="AI5" s="36">
        <v>0.0196691428</v>
      </c>
      <c r="AJ5" s="36">
        <v>0.1578894232</v>
      </c>
      <c r="AK5" s="36" t="s">
        <v>43</v>
      </c>
      <c r="AL5" s="36" t="s">
        <v>43</v>
      </c>
      <c r="AM5" s="36" t="s">
        <v>43</v>
      </c>
      <c r="AN5" s="36">
        <v>0.7418075779</v>
      </c>
      <c r="AO5" s="36" t="s">
        <v>43</v>
      </c>
      <c r="AP5" s="36">
        <v>0.4489579666</v>
      </c>
      <c r="AQ5" s="36" t="s">
        <v>43</v>
      </c>
      <c r="AR5" s="36" t="s">
        <v>130</v>
      </c>
    </row>
    <row r="6" spans="1:44" ht="15">
      <c r="A6" s="36" t="s">
        <v>90</v>
      </c>
      <c r="B6" s="36" t="s">
        <v>43</v>
      </c>
      <c r="C6" s="36" t="s">
        <v>43</v>
      </c>
      <c r="D6" s="36" t="s">
        <v>43</v>
      </c>
      <c r="E6" s="36" t="s">
        <v>43</v>
      </c>
      <c r="F6" s="36" t="s">
        <v>43</v>
      </c>
      <c r="G6" s="36" t="s">
        <v>43</v>
      </c>
      <c r="H6" s="36" t="s">
        <v>43</v>
      </c>
      <c r="I6" s="36" t="s">
        <v>43</v>
      </c>
      <c r="J6" s="36" t="s">
        <v>43</v>
      </c>
      <c r="K6" s="36" t="s">
        <v>43</v>
      </c>
      <c r="L6" s="36" t="s">
        <v>43</v>
      </c>
      <c r="M6" s="36" t="s">
        <v>43</v>
      </c>
      <c r="N6" s="36" t="s">
        <v>43</v>
      </c>
      <c r="O6" s="36" t="s">
        <v>43</v>
      </c>
      <c r="P6" s="36" t="s">
        <v>43</v>
      </c>
      <c r="Q6" s="36" t="s">
        <v>43</v>
      </c>
      <c r="R6" s="36" t="s">
        <v>43</v>
      </c>
      <c r="S6" s="36" t="s">
        <v>43</v>
      </c>
      <c r="T6" s="36" t="s">
        <v>2</v>
      </c>
      <c r="U6" s="36">
        <v>0.3613532233</v>
      </c>
      <c r="V6" s="36">
        <v>0.2949167112</v>
      </c>
      <c r="W6" s="36">
        <v>0.4277897355</v>
      </c>
      <c r="X6" s="36">
        <v>7.14</v>
      </c>
      <c r="Y6" s="36">
        <v>0.0006651536</v>
      </c>
      <c r="Z6" s="36">
        <v>0.0257905715</v>
      </c>
      <c r="AA6" s="36">
        <v>0.0295832186</v>
      </c>
      <c r="AB6" s="36" t="s">
        <v>43</v>
      </c>
      <c r="AC6" s="36" t="s">
        <v>43</v>
      </c>
      <c r="AD6" s="36">
        <v>0.3680014922</v>
      </c>
      <c r="AE6" s="36">
        <v>0.2980684952</v>
      </c>
      <c r="AF6" s="36">
        <v>0.4379344892</v>
      </c>
      <c r="AG6" s="36">
        <v>7.38</v>
      </c>
      <c r="AH6" s="36">
        <v>0.0007370086</v>
      </c>
      <c r="AI6" s="36">
        <v>0.0271479026</v>
      </c>
      <c r="AJ6" s="36">
        <v>0.0213234359</v>
      </c>
      <c r="AK6" s="36" t="s">
        <v>43</v>
      </c>
      <c r="AL6" s="36" t="s">
        <v>43</v>
      </c>
      <c r="AM6" s="36" t="s">
        <v>43</v>
      </c>
      <c r="AN6" s="36" t="s">
        <v>43</v>
      </c>
      <c r="AO6" s="36" t="s">
        <v>43</v>
      </c>
      <c r="AP6" s="36" t="s">
        <v>43</v>
      </c>
      <c r="AQ6" s="36" t="s">
        <v>43</v>
      </c>
      <c r="AR6" s="36" t="s">
        <v>113</v>
      </c>
    </row>
    <row r="7" spans="1:44" ht="15">
      <c r="A7" s="36" t="s">
        <v>91</v>
      </c>
      <c r="B7" s="36" t="s">
        <v>43</v>
      </c>
      <c r="C7" s="36" t="s">
        <v>43</v>
      </c>
      <c r="D7" s="36" t="s">
        <v>43</v>
      </c>
      <c r="E7" s="36" t="s">
        <v>43</v>
      </c>
      <c r="F7" s="36" t="s">
        <v>43</v>
      </c>
      <c r="G7" s="36" t="s">
        <v>43</v>
      </c>
      <c r="H7" s="36" t="s">
        <v>43</v>
      </c>
      <c r="I7" s="36" t="s">
        <v>43</v>
      </c>
      <c r="J7" s="36" t="s">
        <v>43</v>
      </c>
      <c r="K7" s="36" t="s">
        <v>43</v>
      </c>
      <c r="L7" s="36" t="s">
        <v>43</v>
      </c>
      <c r="M7" s="36" t="s">
        <v>43</v>
      </c>
      <c r="N7" s="36" t="s">
        <v>43</v>
      </c>
      <c r="O7" s="36" t="s">
        <v>43</v>
      </c>
      <c r="P7" s="36" t="s">
        <v>43</v>
      </c>
      <c r="Q7" s="36" t="s">
        <v>43</v>
      </c>
      <c r="R7" s="36" t="s">
        <v>43</v>
      </c>
      <c r="S7" s="36" t="s">
        <v>43</v>
      </c>
      <c r="T7" s="36" t="s">
        <v>2</v>
      </c>
      <c r="U7" s="36">
        <v>0.3052441924</v>
      </c>
      <c r="V7" s="36">
        <v>0.2541384772</v>
      </c>
      <c r="W7" s="36">
        <v>0.3563499077</v>
      </c>
      <c r="X7" s="36">
        <v>6.5</v>
      </c>
      <c r="Y7" s="36">
        <v>0.0003935929</v>
      </c>
      <c r="Z7" s="36">
        <v>0.0198391752</v>
      </c>
      <c r="AA7" s="36">
        <v>0.9823116055</v>
      </c>
      <c r="AB7" s="36" t="s">
        <v>43</v>
      </c>
      <c r="AC7" s="36" t="s">
        <v>43</v>
      </c>
      <c r="AD7" s="36">
        <v>0.3030795242</v>
      </c>
      <c r="AE7" s="36">
        <v>0.2526386164</v>
      </c>
      <c r="AF7" s="36">
        <v>0.3535204321</v>
      </c>
      <c r="AG7" s="36">
        <v>6.46</v>
      </c>
      <c r="AH7" s="36">
        <v>0.0003834194</v>
      </c>
      <c r="AI7" s="36">
        <v>0.0195810978</v>
      </c>
      <c r="AJ7" s="36">
        <v>0.8826268913</v>
      </c>
      <c r="AK7" s="36" t="s">
        <v>43</v>
      </c>
      <c r="AL7" s="36" t="s">
        <v>43</v>
      </c>
      <c r="AM7" s="36" t="s">
        <v>43</v>
      </c>
      <c r="AN7" s="36" t="s">
        <v>43</v>
      </c>
      <c r="AO7" s="36" t="s">
        <v>43</v>
      </c>
      <c r="AP7" s="36" t="s">
        <v>43</v>
      </c>
      <c r="AQ7" s="36" t="s">
        <v>43</v>
      </c>
      <c r="AR7" s="36" t="s">
        <v>113</v>
      </c>
    </row>
    <row r="8" spans="1:44" ht="15">
      <c r="A8" s="36" t="s">
        <v>92</v>
      </c>
      <c r="B8" s="36">
        <v>0.2075780146</v>
      </c>
      <c r="C8" s="36">
        <v>0.1103055196</v>
      </c>
      <c r="D8" s="36">
        <v>0.3048505097</v>
      </c>
      <c r="E8" s="36">
        <v>18.19</v>
      </c>
      <c r="F8" s="36">
        <v>0.0014258978</v>
      </c>
      <c r="G8" s="36">
        <v>0.0377610617</v>
      </c>
      <c r="H8" s="36">
        <v>0.964832063</v>
      </c>
      <c r="I8" s="36" t="s">
        <v>43</v>
      </c>
      <c r="J8" s="36" t="s">
        <v>129</v>
      </c>
      <c r="K8" s="36">
        <v>0.1952598773</v>
      </c>
      <c r="L8" s="36">
        <v>0.1015493465</v>
      </c>
      <c r="M8" s="36">
        <v>0.2889704082</v>
      </c>
      <c r="N8" s="36">
        <v>18.63</v>
      </c>
      <c r="O8" s="36">
        <v>0.0013233816</v>
      </c>
      <c r="P8" s="36">
        <v>0.0363783117</v>
      </c>
      <c r="Q8" s="36">
        <v>0.9036410667</v>
      </c>
      <c r="R8" s="36" t="s">
        <v>43</v>
      </c>
      <c r="S8" s="36" t="s">
        <v>129</v>
      </c>
      <c r="T8" s="36" t="s">
        <v>43</v>
      </c>
      <c r="U8" s="36">
        <v>0.3119136971</v>
      </c>
      <c r="V8" s="36">
        <v>0.2849427335</v>
      </c>
      <c r="W8" s="36">
        <v>0.3388846608</v>
      </c>
      <c r="X8" s="36">
        <v>3.36</v>
      </c>
      <c r="Y8" s="36">
        <v>0.0001096229</v>
      </c>
      <c r="Z8" s="36">
        <v>0.0104700946</v>
      </c>
      <c r="AA8" s="36">
        <v>0.2683191943</v>
      </c>
      <c r="AB8" s="36" t="s">
        <v>43</v>
      </c>
      <c r="AC8" s="36" t="s">
        <v>43</v>
      </c>
      <c r="AD8" s="36">
        <v>0.312660517</v>
      </c>
      <c r="AE8" s="36">
        <v>0.2853355105</v>
      </c>
      <c r="AF8" s="36">
        <v>0.3399855235</v>
      </c>
      <c r="AG8" s="36">
        <v>3.39</v>
      </c>
      <c r="AH8" s="36">
        <v>0.0001125198</v>
      </c>
      <c r="AI8" s="36">
        <v>0.0106075336</v>
      </c>
      <c r="AJ8" s="36">
        <v>0.2457844215</v>
      </c>
      <c r="AK8" s="36" t="s">
        <v>43</v>
      </c>
      <c r="AL8" s="36" t="s">
        <v>43</v>
      </c>
      <c r="AM8" s="36" t="s">
        <v>43</v>
      </c>
      <c r="AN8" s="36">
        <v>0.0079504458</v>
      </c>
      <c r="AO8" s="36" t="s">
        <v>47</v>
      </c>
      <c r="AP8" s="36">
        <v>0.0020890795</v>
      </c>
      <c r="AQ8" s="36" t="s">
        <v>47</v>
      </c>
      <c r="AR8" s="36" t="s">
        <v>131</v>
      </c>
    </row>
    <row r="9" spans="1:44" ht="15">
      <c r="A9" s="36" t="s">
        <v>93</v>
      </c>
      <c r="B9" s="36">
        <v>0.2041860507</v>
      </c>
      <c r="C9" s="36">
        <v>0.1006206103</v>
      </c>
      <c r="D9" s="36">
        <v>0.307751491</v>
      </c>
      <c r="E9" s="36">
        <v>19.69</v>
      </c>
      <c r="F9" s="36">
        <v>0.0016163596</v>
      </c>
      <c r="G9" s="36">
        <v>0.0402039753</v>
      </c>
      <c r="H9" s="36">
        <v>0.9106056336</v>
      </c>
      <c r="I9" s="36" t="s">
        <v>43</v>
      </c>
      <c r="J9" s="36" t="s">
        <v>129</v>
      </c>
      <c r="K9" s="36">
        <v>0.2069151453</v>
      </c>
      <c r="L9" s="36">
        <v>0.1023808236</v>
      </c>
      <c r="M9" s="36">
        <v>0.311449467</v>
      </c>
      <c r="N9" s="36">
        <v>19.61</v>
      </c>
      <c r="O9" s="36">
        <v>0.001646744</v>
      </c>
      <c r="P9" s="36">
        <v>0.0405800938</v>
      </c>
      <c r="Q9" s="36">
        <v>0.8172659446</v>
      </c>
      <c r="R9" s="36" t="s">
        <v>43</v>
      </c>
      <c r="S9" s="36" t="s">
        <v>129</v>
      </c>
      <c r="T9" s="36" t="s">
        <v>43</v>
      </c>
      <c r="U9" s="36">
        <v>0.2731256988</v>
      </c>
      <c r="V9" s="36">
        <v>0.2083354331</v>
      </c>
      <c r="W9" s="36">
        <v>0.3379159645</v>
      </c>
      <c r="X9" s="36">
        <v>9.21</v>
      </c>
      <c r="Y9" s="36">
        <v>0.000632598</v>
      </c>
      <c r="Z9" s="36">
        <v>0.0251515007</v>
      </c>
      <c r="AA9" s="36">
        <v>0.1791281299</v>
      </c>
      <c r="AB9" s="36" t="s">
        <v>43</v>
      </c>
      <c r="AC9" s="36" t="s">
        <v>43</v>
      </c>
      <c r="AD9" s="36">
        <v>0.2718557914</v>
      </c>
      <c r="AE9" s="36">
        <v>0.2071777274</v>
      </c>
      <c r="AF9" s="36">
        <v>0.3365338554</v>
      </c>
      <c r="AG9" s="36">
        <v>9.24</v>
      </c>
      <c r="AH9" s="36">
        <v>0.0006304089</v>
      </c>
      <c r="AI9" s="36">
        <v>0.0251079441</v>
      </c>
      <c r="AJ9" s="36">
        <v>0.1563787056</v>
      </c>
      <c r="AK9" s="36" t="s">
        <v>43</v>
      </c>
      <c r="AL9" s="36" t="s">
        <v>43</v>
      </c>
      <c r="AM9" s="36" t="s">
        <v>43</v>
      </c>
      <c r="AN9" s="36">
        <v>0.1682433152</v>
      </c>
      <c r="AO9" s="36" t="s">
        <v>43</v>
      </c>
      <c r="AP9" s="36">
        <v>0.2015006072</v>
      </c>
      <c r="AQ9" s="36" t="s">
        <v>43</v>
      </c>
      <c r="AR9" s="36" t="s">
        <v>130</v>
      </c>
    </row>
    <row r="10" spans="1:44" ht="15">
      <c r="A10" s="36" t="s">
        <v>94</v>
      </c>
      <c r="B10" s="36">
        <v>0.245159927</v>
      </c>
      <c r="C10" s="36">
        <v>0.105373713</v>
      </c>
      <c r="D10" s="36">
        <v>0.3849461411</v>
      </c>
      <c r="E10" s="36">
        <v>22.13</v>
      </c>
      <c r="F10" s="36">
        <v>0.0029446723</v>
      </c>
      <c r="G10" s="36">
        <v>0.0542648347</v>
      </c>
      <c r="H10" s="36">
        <v>0.5107897872</v>
      </c>
      <c r="I10" s="36" t="s">
        <v>43</v>
      </c>
      <c r="J10" s="36" t="s">
        <v>129</v>
      </c>
      <c r="K10" s="36">
        <v>0.2166160737</v>
      </c>
      <c r="L10" s="36">
        <v>0.0505018556</v>
      </c>
      <c r="M10" s="36">
        <v>0.3827302917</v>
      </c>
      <c r="N10" s="36">
        <v>29.77</v>
      </c>
      <c r="O10" s="36">
        <v>0.0041583582</v>
      </c>
      <c r="P10" s="36">
        <v>0.0644853331</v>
      </c>
      <c r="Q10" s="36">
        <v>0.772718567</v>
      </c>
      <c r="R10" s="36" t="s">
        <v>43</v>
      </c>
      <c r="S10" s="36" t="s">
        <v>129</v>
      </c>
      <c r="T10" s="36" t="s">
        <v>43</v>
      </c>
      <c r="U10" s="36">
        <v>0.3834629473</v>
      </c>
      <c r="V10" s="36">
        <v>0.315680847</v>
      </c>
      <c r="W10" s="36">
        <v>0.4512450477</v>
      </c>
      <c r="X10" s="36">
        <v>6.86</v>
      </c>
      <c r="Y10" s="36">
        <v>0.0006923701</v>
      </c>
      <c r="Z10" s="36">
        <v>0.0263129272</v>
      </c>
      <c r="AA10" s="36">
        <v>0.0037958358</v>
      </c>
      <c r="AB10" s="36" t="s">
        <v>49</v>
      </c>
      <c r="AC10" s="36" t="s">
        <v>43</v>
      </c>
      <c r="AD10" s="36">
        <v>0.381530742</v>
      </c>
      <c r="AE10" s="36">
        <v>0.3168201357</v>
      </c>
      <c r="AF10" s="36">
        <v>0.4462413483</v>
      </c>
      <c r="AG10" s="36">
        <v>6.58</v>
      </c>
      <c r="AH10" s="36">
        <v>0.0006310434</v>
      </c>
      <c r="AI10" s="36">
        <v>0.025120577</v>
      </c>
      <c r="AJ10" s="36">
        <v>0.0034328183</v>
      </c>
      <c r="AK10" s="36" t="s">
        <v>49</v>
      </c>
      <c r="AL10" s="36" t="s">
        <v>43</v>
      </c>
      <c r="AM10" s="36" t="s">
        <v>43</v>
      </c>
      <c r="AN10" s="36">
        <v>0.0260481146</v>
      </c>
      <c r="AO10" s="36" t="s">
        <v>47</v>
      </c>
      <c r="AP10" s="36">
        <v>0.0196986968</v>
      </c>
      <c r="AQ10" s="36" t="s">
        <v>47</v>
      </c>
      <c r="AR10" s="36" t="s">
        <v>141</v>
      </c>
    </row>
    <row r="11" spans="1:44" ht="15">
      <c r="A11" s="36" t="s">
        <v>95</v>
      </c>
      <c r="B11" s="36" t="s">
        <v>43</v>
      </c>
      <c r="C11" s="36" t="s">
        <v>43</v>
      </c>
      <c r="D11" s="36" t="s">
        <v>43</v>
      </c>
      <c r="E11" s="36" t="s">
        <v>43</v>
      </c>
      <c r="F11" s="36" t="s">
        <v>43</v>
      </c>
      <c r="G11" s="36" t="s">
        <v>43</v>
      </c>
      <c r="H11" s="36" t="s">
        <v>43</v>
      </c>
      <c r="I11" s="36" t="s">
        <v>43</v>
      </c>
      <c r="J11" s="36" t="s">
        <v>43</v>
      </c>
      <c r="K11" s="36" t="s">
        <v>43</v>
      </c>
      <c r="L11" s="36" t="s">
        <v>43</v>
      </c>
      <c r="M11" s="36" t="s">
        <v>43</v>
      </c>
      <c r="N11" s="36" t="s">
        <v>43</v>
      </c>
      <c r="O11" s="36" t="s">
        <v>43</v>
      </c>
      <c r="P11" s="36" t="s">
        <v>43</v>
      </c>
      <c r="Q11" s="36" t="s">
        <v>43</v>
      </c>
      <c r="R11" s="36" t="s">
        <v>43</v>
      </c>
      <c r="S11" s="36" t="s">
        <v>43</v>
      </c>
      <c r="T11" s="36" t="s">
        <v>2</v>
      </c>
      <c r="U11" s="36">
        <v>0.2934642406</v>
      </c>
      <c r="V11" s="36">
        <v>0.2383232739</v>
      </c>
      <c r="W11" s="36">
        <v>0.3486052074</v>
      </c>
      <c r="X11" s="36">
        <v>7.29</v>
      </c>
      <c r="Y11" s="36">
        <v>0.0004582021</v>
      </c>
      <c r="Z11" s="36">
        <v>0.0214056548</v>
      </c>
      <c r="AA11" s="36">
        <v>0.5834621529</v>
      </c>
      <c r="AB11" s="36" t="s">
        <v>43</v>
      </c>
      <c r="AC11" s="36" t="s">
        <v>43</v>
      </c>
      <c r="AD11" s="36">
        <v>0.2998498128</v>
      </c>
      <c r="AE11" s="36">
        <v>0.2452658412</v>
      </c>
      <c r="AF11" s="36">
        <v>0.3544337844</v>
      </c>
      <c r="AG11" s="36">
        <v>7.07</v>
      </c>
      <c r="AH11" s="36">
        <v>0.0004489919</v>
      </c>
      <c r="AI11" s="36">
        <v>0.02118943</v>
      </c>
      <c r="AJ11" s="36">
        <v>0.7789602075</v>
      </c>
      <c r="AK11" s="36" t="s">
        <v>43</v>
      </c>
      <c r="AL11" s="36" t="s">
        <v>43</v>
      </c>
      <c r="AM11" s="36" t="s">
        <v>43</v>
      </c>
      <c r="AN11" s="36" t="s">
        <v>43</v>
      </c>
      <c r="AO11" s="36" t="s">
        <v>43</v>
      </c>
      <c r="AP11" s="36" t="s">
        <v>43</v>
      </c>
      <c r="AQ11" s="36" t="s">
        <v>43</v>
      </c>
      <c r="AR11" s="36" t="s">
        <v>113</v>
      </c>
    </row>
    <row r="12" spans="1:44" ht="15">
      <c r="A12" s="36" t="s">
        <v>96</v>
      </c>
      <c r="B12" s="36" t="s">
        <v>43</v>
      </c>
      <c r="C12" s="36" t="s">
        <v>43</v>
      </c>
      <c r="D12" s="36" t="s">
        <v>43</v>
      </c>
      <c r="E12" s="36" t="s">
        <v>43</v>
      </c>
      <c r="F12" s="36" t="s">
        <v>43</v>
      </c>
      <c r="G12" s="36" t="s">
        <v>43</v>
      </c>
      <c r="H12" s="36" t="s">
        <v>43</v>
      </c>
      <c r="I12" s="36" t="s">
        <v>43</v>
      </c>
      <c r="J12" s="36" t="s">
        <v>43</v>
      </c>
      <c r="K12" s="36" t="s">
        <v>43</v>
      </c>
      <c r="L12" s="36" t="s">
        <v>43</v>
      </c>
      <c r="M12" s="36" t="s">
        <v>43</v>
      </c>
      <c r="N12" s="36" t="s">
        <v>43</v>
      </c>
      <c r="O12" s="36" t="s">
        <v>43</v>
      </c>
      <c r="P12" s="36" t="s">
        <v>43</v>
      </c>
      <c r="Q12" s="36" t="s">
        <v>43</v>
      </c>
      <c r="R12" s="36" t="s">
        <v>43</v>
      </c>
      <c r="S12" s="36" t="s">
        <v>43</v>
      </c>
      <c r="T12" s="36" t="s">
        <v>2</v>
      </c>
      <c r="U12" s="36" t="s">
        <v>43</v>
      </c>
      <c r="V12" s="36" t="s">
        <v>43</v>
      </c>
      <c r="W12" s="36" t="s">
        <v>43</v>
      </c>
      <c r="X12" s="36" t="s">
        <v>43</v>
      </c>
      <c r="Y12" s="36" t="s">
        <v>43</v>
      </c>
      <c r="Z12" s="36" t="s">
        <v>43</v>
      </c>
      <c r="AA12" s="36" t="s">
        <v>43</v>
      </c>
      <c r="AB12" s="36" t="s">
        <v>43</v>
      </c>
      <c r="AC12" s="36" t="s">
        <v>43</v>
      </c>
      <c r="AD12" s="36" t="s">
        <v>43</v>
      </c>
      <c r="AE12" s="36" t="s">
        <v>43</v>
      </c>
      <c r="AF12" s="36" t="s">
        <v>43</v>
      </c>
      <c r="AG12" s="36" t="s">
        <v>43</v>
      </c>
      <c r="AH12" s="36" t="s">
        <v>43</v>
      </c>
      <c r="AI12" s="36" t="s">
        <v>43</v>
      </c>
      <c r="AJ12" s="36" t="s">
        <v>43</v>
      </c>
      <c r="AK12" s="36" t="s">
        <v>43</v>
      </c>
      <c r="AL12" s="36" t="s">
        <v>43</v>
      </c>
      <c r="AM12" s="36" t="s">
        <v>2</v>
      </c>
      <c r="AN12" s="36" t="s">
        <v>43</v>
      </c>
      <c r="AO12" s="36" t="s">
        <v>43</v>
      </c>
      <c r="AP12" s="36" t="s">
        <v>43</v>
      </c>
      <c r="AQ12" s="36" t="s">
        <v>43</v>
      </c>
      <c r="AR12" s="36" t="s">
        <v>113</v>
      </c>
    </row>
    <row r="13" spans="1:44" ht="15">
      <c r="A13" s="36" t="s">
        <v>97</v>
      </c>
      <c r="B13" s="36">
        <v>0.2171247924</v>
      </c>
      <c r="C13" s="36">
        <v>0.1222701358</v>
      </c>
      <c r="D13" s="36">
        <v>0.311979449</v>
      </c>
      <c r="E13" s="36">
        <v>16.96</v>
      </c>
      <c r="F13" s="36">
        <v>0.0013558936</v>
      </c>
      <c r="G13" s="36">
        <v>0.0368224599</v>
      </c>
      <c r="H13" s="36">
        <v>0.8264661915</v>
      </c>
      <c r="I13" s="36" t="s">
        <v>43</v>
      </c>
      <c r="J13" s="36" t="s">
        <v>129</v>
      </c>
      <c r="K13" s="36">
        <v>0.243364516</v>
      </c>
      <c r="L13" s="36">
        <v>0.1198387577</v>
      </c>
      <c r="M13" s="36">
        <v>0.3668902744</v>
      </c>
      <c r="N13" s="36">
        <v>19.7</v>
      </c>
      <c r="O13" s="36">
        <v>0.0022994467</v>
      </c>
      <c r="P13" s="36">
        <v>0.0479525459</v>
      </c>
      <c r="Q13" s="36">
        <v>0.3531924891</v>
      </c>
      <c r="R13" s="36" t="s">
        <v>43</v>
      </c>
      <c r="S13" s="36" t="s">
        <v>129</v>
      </c>
      <c r="T13" s="36" t="s">
        <v>43</v>
      </c>
      <c r="U13" s="36">
        <v>0.3524139209</v>
      </c>
      <c r="V13" s="36">
        <v>0.2842784841</v>
      </c>
      <c r="W13" s="36">
        <v>0.4205493576</v>
      </c>
      <c r="X13" s="36">
        <v>7.51</v>
      </c>
      <c r="Y13" s="36">
        <v>0.0006996074</v>
      </c>
      <c r="Z13" s="36">
        <v>0.0264500919</v>
      </c>
      <c r="AA13" s="36">
        <v>0.080276873</v>
      </c>
      <c r="AB13" s="36" t="s">
        <v>43</v>
      </c>
      <c r="AC13" s="36" t="s">
        <v>43</v>
      </c>
      <c r="AD13" s="36">
        <v>0.3474403233</v>
      </c>
      <c r="AE13" s="36">
        <v>0.2757900605</v>
      </c>
      <c r="AF13" s="36">
        <v>0.4190905861</v>
      </c>
      <c r="AG13" s="36">
        <v>8.01</v>
      </c>
      <c r="AH13" s="36">
        <v>0.0007736488</v>
      </c>
      <c r="AI13" s="36">
        <v>0.027814543</v>
      </c>
      <c r="AJ13" s="36">
        <v>0.1408155469</v>
      </c>
      <c r="AK13" s="36" t="s">
        <v>43</v>
      </c>
      <c r="AL13" s="36" t="s">
        <v>43</v>
      </c>
      <c r="AM13" s="36" t="s">
        <v>43</v>
      </c>
      <c r="AN13" s="36">
        <v>0.0029465943</v>
      </c>
      <c r="AO13" s="36" t="s">
        <v>47</v>
      </c>
      <c r="AP13" s="36">
        <v>0.067634695</v>
      </c>
      <c r="AQ13" s="36" t="s">
        <v>43</v>
      </c>
      <c r="AR13" s="36" t="s">
        <v>131</v>
      </c>
    </row>
    <row r="14" spans="1:44" ht="15">
      <c r="A14" s="36" t="s">
        <v>98</v>
      </c>
      <c r="B14" s="36">
        <v>0.2030315734</v>
      </c>
      <c r="C14" s="36">
        <v>0.0990858677</v>
      </c>
      <c r="D14" s="36">
        <v>0.3069772791</v>
      </c>
      <c r="E14" s="36">
        <v>19.87</v>
      </c>
      <c r="F14" s="36">
        <v>0.0016282511</v>
      </c>
      <c r="G14" s="36">
        <v>0.0403515938</v>
      </c>
      <c r="H14" s="36">
        <v>0.900437011</v>
      </c>
      <c r="I14" s="36" t="s">
        <v>43</v>
      </c>
      <c r="J14" s="36" t="s">
        <v>129</v>
      </c>
      <c r="K14" s="36">
        <v>0.1827937297</v>
      </c>
      <c r="L14" s="36">
        <v>0.0871178025</v>
      </c>
      <c r="M14" s="36">
        <v>0.2784696569</v>
      </c>
      <c r="N14" s="36">
        <v>20.32</v>
      </c>
      <c r="O14" s="36">
        <v>0.0013794744</v>
      </c>
      <c r="P14" s="36">
        <v>0.0371412761</v>
      </c>
      <c r="Q14" s="36">
        <v>0.7129691481</v>
      </c>
      <c r="R14" s="36" t="s">
        <v>43</v>
      </c>
      <c r="S14" s="36" t="s">
        <v>129</v>
      </c>
      <c r="T14" s="36" t="s">
        <v>43</v>
      </c>
      <c r="U14" s="36">
        <v>0.266468188</v>
      </c>
      <c r="V14" s="36">
        <v>0.2039012838</v>
      </c>
      <c r="W14" s="36">
        <v>0.3290350922</v>
      </c>
      <c r="X14" s="36">
        <v>9.11</v>
      </c>
      <c r="Y14" s="36">
        <v>0.0005899261</v>
      </c>
      <c r="Z14" s="36">
        <v>0.0242883945</v>
      </c>
      <c r="AA14" s="36">
        <v>0.1186801995</v>
      </c>
      <c r="AB14" s="36" t="s">
        <v>43</v>
      </c>
      <c r="AC14" s="36" t="s">
        <v>43</v>
      </c>
      <c r="AD14" s="36">
        <v>0.2566171648</v>
      </c>
      <c r="AE14" s="36">
        <v>0.1993743667</v>
      </c>
      <c r="AF14" s="36">
        <v>0.313859963</v>
      </c>
      <c r="AG14" s="36">
        <v>8.66</v>
      </c>
      <c r="AH14" s="36">
        <v>0.0004937988</v>
      </c>
      <c r="AI14" s="36">
        <v>0.0222215831</v>
      </c>
      <c r="AJ14" s="36">
        <v>0.0325946661</v>
      </c>
      <c r="AK14" s="36" t="s">
        <v>43</v>
      </c>
      <c r="AL14" s="36" t="s">
        <v>43</v>
      </c>
      <c r="AM14" s="36" t="s">
        <v>43</v>
      </c>
      <c r="AN14" s="36">
        <v>0.1275950413</v>
      </c>
      <c r="AO14" s="36" t="s">
        <v>43</v>
      </c>
      <c r="AP14" s="36">
        <v>0.054706292</v>
      </c>
      <c r="AQ14" s="36" t="s">
        <v>43</v>
      </c>
      <c r="AR14" s="36" t="s">
        <v>130</v>
      </c>
    </row>
    <row r="15" spans="1:44" ht="15">
      <c r="A15" s="36" t="s">
        <v>99</v>
      </c>
      <c r="B15" s="36">
        <v>0.2279268234</v>
      </c>
      <c r="C15" s="36">
        <v>0.1434985426</v>
      </c>
      <c r="D15" s="36">
        <v>0.3123551043</v>
      </c>
      <c r="E15" s="36">
        <v>14.38</v>
      </c>
      <c r="F15" s="36">
        <v>0.0010741976</v>
      </c>
      <c r="G15" s="36">
        <v>0.0327749537</v>
      </c>
      <c r="H15" s="36">
        <v>0.5682833415</v>
      </c>
      <c r="I15" s="36" t="s">
        <v>43</v>
      </c>
      <c r="J15" s="36" t="s">
        <v>43</v>
      </c>
      <c r="K15" s="36">
        <v>0.2081310197</v>
      </c>
      <c r="L15" s="36">
        <v>0.1250104621</v>
      </c>
      <c r="M15" s="36">
        <v>0.2912515772</v>
      </c>
      <c r="N15" s="36">
        <v>15.5</v>
      </c>
      <c r="O15" s="36">
        <v>0.0010411785</v>
      </c>
      <c r="P15" s="36">
        <v>0.0322672972</v>
      </c>
      <c r="Q15" s="36">
        <v>0.7567770067</v>
      </c>
      <c r="R15" s="36" t="s">
        <v>43</v>
      </c>
      <c r="S15" s="36" t="s">
        <v>43</v>
      </c>
      <c r="T15" s="36" t="s">
        <v>43</v>
      </c>
      <c r="U15" s="36">
        <v>0.2888384217</v>
      </c>
      <c r="V15" s="36">
        <v>0.2551209898</v>
      </c>
      <c r="W15" s="36">
        <v>0.3225558536</v>
      </c>
      <c r="X15" s="36">
        <v>4.53</v>
      </c>
      <c r="Y15" s="36">
        <v>0.0001713236</v>
      </c>
      <c r="Z15" s="36">
        <v>0.0130890652</v>
      </c>
      <c r="AA15" s="36">
        <v>0.1693860236</v>
      </c>
      <c r="AB15" s="36" t="s">
        <v>43</v>
      </c>
      <c r="AC15" s="36" t="s">
        <v>43</v>
      </c>
      <c r="AD15" s="36">
        <v>0.2880915797</v>
      </c>
      <c r="AE15" s="36">
        <v>0.2542907041</v>
      </c>
      <c r="AF15" s="36">
        <v>0.3218924554</v>
      </c>
      <c r="AG15" s="36">
        <v>4.55</v>
      </c>
      <c r="AH15" s="36">
        <v>0.0001721727</v>
      </c>
      <c r="AI15" s="36">
        <v>0.0131214579</v>
      </c>
      <c r="AJ15" s="36">
        <v>0.1445692669</v>
      </c>
      <c r="AK15" s="36" t="s">
        <v>43</v>
      </c>
      <c r="AL15" s="36" t="s">
        <v>43</v>
      </c>
      <c r="AM15" s="36" t="s">
        <v>43</v>
      </c>
      <c r="AN15" s="36">
        <v>0.0956874365</v>
      </c>
      <c r="AO15" s="36" t="s">
        <v>43</v>
      </c>
      <c r="AP15" s="36">
        <v>0.0271792792</v>
      </c>
      <c r="AQ15" s="36" t="s">
        <v>47</v>
      </c>
      <c r="AR15" s="36" t="s">
        <v>43</v>
      </c>
    </row>
    <row r="16" spans="1:44" ht="15">
      <c r="A16" s="36" t="s">
        <v>100</v>
      </c>
      <c r="B16" s="36">
        <v>0.2019085669</v>
      </c>
      <c r="C16" s="36">
        <v>0.1297699573</v>
      </c>
      <c r="D16" s="36">
        <v>0.2740471764</v>
      </c>
      <c r="E16" s="36">
        <v>13.87</v>
      </c>
      <c r="F16" s="36">
        <v>0.0007842307</v>
      </c>
      <c r="G16" s="36">
        <v>0.0280041186</v>
      </c>
      <c r="H16" s="36">
        <v>0.8110056694</v>
      </c>
      <c r="I16" s="36" t="s">
        <v>43</v>
      </c>
      <c r="J16" s="36" t="s">
        <v>43</v>
      </c>
      <c r="K16" s="36">
        <v>0.1902515734</v>
      </c>
      <c r="L16" s="36">
        <v>0.1126261957</v>
      </c>
      <c r="M16" s="36">
        <v>0.2678769512</v>
      </c>
      <c r="N16" s="36">
        <v>15.84</v>
      </c>
      <c r="O16" s="36">
        <v>0.0009080625</v>
      </c>
      <c r="P16" s="36">
        <v>0.0301340752</v>
      </c>
      <c r="Q16" s="36">
        <v>0.788342116</v>
      </c>
      <c r="R16" s="36" t="s">
        <v>43</v>
      </c>
      <c r="S16" s="36" t="s">
        <v>43</v>
      </c>
      <c r="T16" s="36" t="s">
        <v>43</v>
      </c>
      <c r="U16" s="36">
        <v>0.3043799504</v>
      </c>
      <c r="V16" s="36">
        <v>0.264736005</v>
      </c>
      <c r="W16" s="36">
        <v>0.3440238958</v>
      </c>
      <c r="X16" s="36">
        <v>5.06</v>
      </c>
      <c r="Y16" s="36">
        <v>0.0002368438</v>
      </c>
      <c r="Z16" s="36">
        <v>0.0153897304</v>
      </c>
      <c r="AA16" s="36">
        <v>0.9306105744</v>
      </c>
      <c r="AB16" s="36" t="s">
        <v>43</v>
      </c>
      <c r="AC16" s="36" t="s">
        <v>43</v>
      </c>
      <c r="AD16" s="36">
        <v>0.3050619759</v>
      </c>
      <c r="AE16" s="36">
        <v>0.266176048</v>
      </c>
      <c r="AF16" s="36">
        <v>0.3439479039</v>
      </c>
      <c r="AG16" s="36">
        <v>4.95</v>
      </c>
      <c r="AH16" s="36">
        <v>0.0002278732</v>
      </c>
      <c r="AI16" s="36">
        <v>0.0150954689</v>
      </c>
      <c r="AJ16" s="36">
        <v>0.9471891413</v>
      </c>
      <c r="AK16" s="36" t="s">
        <v>43</v>
      </c>
      <c r="AL16" s="36" t="s">
        <v>43</v>
      </c>
      <c r="AM16" s="36" t="s">
        <v>43</v>
      </c>
      <c r="AN16" s="36">
        <v>0.0019919666</v>
      </c>
      <c r="AO16" s="36" t="s">
        <v>47</v>
      </c>
      <c r="AP16" s="36">
        <v>0.0011822492</v>
      </c>
      <c r="AQ16" s="36" t="s">
        <v>47</v>
      </c>
      <c r="AR16" s="36" t="s">
        <v>112</v>
      </c>
    </row>
    <row r="17" spans="1:44" ht="15">
      <c r="A17" s="36" t="s">
        <v>101</v>
      </c>
      <c r="B17" s="36">
        <v>0.2150764918</v>
      </c>
      <c r="C17" s="36">
        <v>0.1366257208</v>
      </c>
      <c r="D17" s="36">
        <v>0.2935272627</v>
      </c>
      <c r="E17" s="36">
        <v>14.16</v>
      </c>
      <c r="F17" s="36">
        <v>0.0009274761</v>
      </c>
      <c r="G17" s="36">
        <v>0.0304544918</v>
      </c>
      <c r="H17" s="36">
        <v>0.8478944567</v>
      </c>
      <c r="I17" s="36" t="s">
        <v>43</v>
      </c>
      <c r="J17" s="36" t="s">
        <v>43</v>
      </c>
      <c r="K17" s="36">
        <v>0.2134144984</v>
      </c>
      <c r="L17" s="36">
        <v>0.1330116921</v>
      </c>
      <c r="M17" s="36">
        <v>0.2938173047</v>
      </c>
      <c r="N17" s="36">
        <v>14.63</v>
      </c>
      <c r="O17" s="36">
        <v>0.0009742058</v>
      </c>
      <c r="P17" s="36">
        <v>0.0312122695</v>
      </c>
      <c r="Q17" s="36">
        <v>0.6519547138</v>
      </c>
      <c r="R17" s="36" t="s">
        <v>43</v>
      </c>
      <c r="S17" s="36" t="s">
        <v>43</v>
      </c>
      <c r="T17" s="36" t="s">
        <v>43</v>
      </c>
      <c r="U17" s="36">
        <v>0.3123363616</v>
      </c>
      <c r="V17" s="36">
        <v>0.2642874025</v>
      </c>
      <c r="W17" s="36">
        <v>0.3603853207</v>
      </c>
      <c r="X17" s="36">
        <v>5.97</v>
      </c>
      <c r="Y17" s="36">
        <v>0.0003479175</v>
      </c>
      <c r="Z17" s="36">
        <v>0.0186525462</v>
      </c>
      <c r="AA17" s="36">
        <v>0.7301702015</v>
      </c>
      <c r="AB17" s="36" t="s">
        <v>43</v>
      </c>
      <c r="AC17" s="36" t="s">
        <v>43</v>
      </c>
      <c r="AD17" s="36">
        <v>0.300682479</v>
      </c>
      <c r="AE17" s="36">
        <v>0.2551575575</v>
      </c>
      <c r="AF17" s="36">
        <v>0.3462074004</v>
      </c>
      <c r="AG17" s="36">
        <v>5.88</v>
      </c>
      <c r="AH17" s="36">
        <v>0.000312325</v>
      </c>
      <c r="AI17" s="36">
        <v>0.017672718</v>
      </c>
      <c r="AJ17" s="36">
        <v>0.7713223426</v>
      </c>
      <c r="AK17" s="36" t="s">
        <v>43</v>
      </c>
      <c r="AL17" s="36" t="s">
        <v>43</v>
      </c>
      <c r="AM17" s="36" t="s">
        <v>43</v>
      </c>
      <c r="AN17" s="36">
        <v>0.0029974674</v>
      </c>
      <c r="AO17" s="36" t="s">
        <v>47</v>
      </c>
      <c r="AP17" s="36">
        <v>0.011709389</v>
      </c>
      <c r="AQ17" s="36" t="s">
        <v>47</v>
      </c>
      <c r="AR17" s="36" t="s">
        <v>112</v>
      </c>
    </row>
    <row r="18" spans="1:44" ht="15">
      <c r="A18" s="36" t="s">
        <v>102</v>
      </c>
      <c r="B18" s="36">
        <v>0.2086095269</v>
      </c>
      <c r="C18" s="36">
        <v>0.1578362435</v>
      </c>
      <c r="D18" s="36">
        <v>0.2593828104</v>
      </c>
      <c r="E18" s="36">
        <v>9.45</v>
      </c>
      <c r="F18" s="36">
        <v>0.000388489</v>
      </c>
      <c r="G18" s="36">
        <v>0.0197101256</v>
      </c>
      <c r="H18" s="36" t="s">
        <v>43</v>
      </c>
      <c r="I18" s="36" t="s">
        <v>43</v>
      </c>
      <c r="J18" s="36" t="s">
        <v>43</v>
      </c>
      <c r="K18" s="36">
        <v>0.1979199881</v>
      </c>
      <c r="L18" s="36">
        <v>0.1488162575</v>
      </c>
      <c r="M18" s="36">
        <v>0.2470237187</v>
      </c>
      <c r="N18" s="36">
        <v>9.63</v>
      </c>
      <c r="O18" s="36">
        <v>0.0003633601</v>
      </c>
      <c r="P18" s="36">
        <v>0.0190620072</v>
      </c>
      <c r="Q18" s="36" t="s">
        <v>43</v>
      </c>
      <c r="R18" s="36" t="s">
        <v>43</v>
      </c>
      <c r="S18" s="36" t="s">
        <v>43</v>
      </c>
      <c r="T18" s="36" t="s">
        <v>43</v>
      </c>
      <c r="U18" s="36">
        <v>0.30569347</v>
      </c>
      <c r="V18" s="36">
        <v>0.2874027801</v>
      </c>
      <c r="W18" s="36">
        <v>0.3239841598</v>
      </c>
      <c r="X18" s="36">
        <v>2.32</v>
      </c>
      <c r="Y18" s="36">
        <v>5.0416E-05</v>
      </c>
      <c r="Z18" s="36">
        <v>0.0071004231</v>
      </c>
      <c r="AA18" s="36" t="s">
        <v>43</v>
      </c>
      <c r="AB18" s="36" t="s">
        <v>43</v>
      </c>
      <c r="AC18" s="36" t="s">
        <v>43</v>
      </c>
      <c r="AD18" s="36">
        <v>0.3060435333</v>
      </c>
      <c r="AE18" s="36">
        <v>0.2876255651</v>
      </c>
      <c r="AF18" s="36">
        <v>0.3244615015</v>
      </c>
      <c r="AG18" s="36">
        <v>2.34</v>
      </c>
      <c r="AH18" s="36">
        <v>5.11201E-05</v>
      </c>
      <c r="AI18" s="36">
        <v>0.0071498324</v>
      </c>
      <c r="AJ18" s="36" t="s">
        <v>43</v>
      </c>
      <c r="AK18" s="36" t="s">
        <v>43</v>
      </c>
      <c r="AL18" s="36" t="s">
        <v>43</v>
      </c>
      <c r="AM18" s="36" t="s">
        <v>43</v>
      </c>
      <c r="AN18" s="37">
        <v>2.6618429E-06</v>
      </c>
      <c r="AO18" s="36" t="s">
        <v>47</v>
      </c>
      <c r="AP18" s="37">
        <v>9.7099379E-08</v>
      </c>
      <c r="AQ18" s="36" t="s">
        <v>47</v>
      </c>
      <c r="AR18" s="36" t="s">
        <v>112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20" ht="15">
      <c r="A1" s="35" t="s">
        <v>132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5">
      <c r="A3" s="35" t="s">
        <v>59</v>
      </c>
      <c r="B3" s="35" t="s">
        <v>60</v>
      </c>
      <c r="C3" s="35" t="s">
        <v>61</v>
      </c>
      <c r="D3" s="35" t="s">
        <v>62</v>
      </c>
      <c r="E3" s="35" t="s">
        <v>63</v>
      </c>
      <c r="F3" s="35" t="s">
        <v>64</v>
      </c>
      <c r="G3" s="35" t="s">
        <v>65</v>
      </c>
      <c r="H3" s="35" t="s">
        <v>66</v>
      </c>
      <c r="I3" s="35" t="s">
        <v>67</v>
      </c>
      <c r="J3" s="35" t="s">
        <v>68</v>
      </c>
      <c r="K3" s="35" t="s">
        <v>69</v>
      </c>
      <c r="L3" s="35" t="s">
        <v>70</v>
      </c>
      <c r="M3" s="35" t="s">
        <v>71</v>
      </c>
      <c r="N3" s="35" t="s">
        <v>72</v>
      </c>
      <c r="O3" s="35" t="s">
        <v>73</v>
      </c>
      <c r="P3" s="35" t="s">
        <v>74</v>
      </c>
      <c r="Q3" s="35" t="s">
        <v>75</v>
      </c>
      <c r="R3" s="35" t="s">
        <v>76</v>
      </c>
      <c r="S3" s="35" t="s">
        <v>77</v>
      </c>
      <c r="T3" s="35" t="s">
        <v>78</v>
      </c>
    </row>
    <row r="4" spans="1:20" ht="15">
      <c r="A4" s="35" t="s">
        <v>103</v>
      </c>
      <c r="B4" s="35">
        <v>0.2489658061</v>
      </c>
      <c r="C4" s="35">
        <v>0.1646865185</v>
      </c>
      <c r="D4" s="35">
        <v>0.3332450936</v>
      </c>
      <c r="E4" s="35">
        <v>13.14</v>
      </c>
      <c r="F4" s="35">
        <v>0.0010704096</v>
      </c>
      <c r="G4" s="35">
        <v>0.0327171147</v>
      </c>
      <c r="H4" s="35">
        <v>0.2365349842</v>
      </c>
      <c r="I4" s="35" t="s">
        <v>43</v>
      </c>
      <c r="J4" s="35" t="s">
        <v>43</v>
      </c>
      <c r="K4" s="35">
        <v>0.2136971281</v>
      </c>
      <c r="L4" s="35">
        <v>0.1239655651</v>
      </c>
      <c r="M4" s="35">
        <v>0.3034286911</v>
      </c>
      <c r="N4" s="35">
        <v>16.3</v>
      </c>
      <c r="O4" s="35">
        <v>0.0012133854</v>
      </c>
      <c r="P4" s="35">
        <v>0.0348336813</v>
      </c>
      <c r="Q4" s="35">
        <v>0.6528035882</v>
      </c>
      <c r="R4" s="35" t="s">
        <v>43</v>
      </c>
      <c r="S4" s="35" t="s">
        <v>43</v>
      </c>
      <c r="T4" s="35" t="s">
        <v>43</v>
      </c>
    </row>
    <row r="5" spans="1:20" ht="15">
      <c r="A5" s="35" t="s">
        <v>104</v>
      </c>
      <c r="B5" s="35">
        <v>0.2088857684</v>
      </c>
      <c r="C5" s="35">
        <v>0.1031250747</v>
      </c>
      <c r="D5" s="35">
        <v>0.3146464622</v>
      </c>
      <c r="E5" s="35">
        <v>19.65</v>
      </c>
      <c r="F5" s="35">
        <v>0.0016856091</v>
      </c>
      <c r="G5" s="35">
        <v>0.0410561699</v>
      </c>
      <c r="H5" s="35">
        <v>0.9945251958</v>
      </c>
      <c r="I5" s="35" t="s">
        <v>43</v>
      </c>
      <c r="J5" s="35" t="s">
        <v>129</v>
      </c>
      <c r="K5" s="35">
        <v>0.2124130518</v>
      </c>
      <c r="L5" s="35">
        <v>0.1041311335</v>
      </c>
      <c r="M5" s="35">
        <v>0.32069497</v>
      </c>
      <c r="N5" s="35">
        <v>19.79</v>
      </c>
      <c r="O5" s="35">
        <v>0.0017669333</v>
      </c>
      <c r="P5" s="35">
        <v>0.0420349062</v>
      </c>
      <c r="Q5" s="35">
        <v>0.719251376</v>
      </c>
      <c r="R5" s="35" t="s">
        <v>43</v>
      </c>
      <c r="S5" s="35" t="s">
        <v>129</v>
      </c>
      <c r="T5" s="35" t="s">
        <v>43</v>
      </c>
    </row>
    <row r="6" spans="1:20" ht="15">
      <c r="A6" s="35" t="s">
        <v>105</v>
      </c>
      <c r="B6" s="35" t="s">
        <v>43</v>
      </c>
      <c r="C6" s="35" t="s">
        <v>43</v>
      </c>
      <c r="D6" s="35" t="s">
        <v>43</v>
      </c>
      <c r="E6" s="35" t="s">
        <v>43</v>
      </c>
      <c r="F6" s="35" t="s">
        <v>43</v>
      </c>
      <c r="G6" s="35" t="s">
        <v>43</v>
      </c>
      <c r="H6" s="35" t="s">
        <v>43</v>
      </c>
      <c r="I6" s="35" t="s">
        <v>43</v>
      </c>
      <c r="J6" s="35" t="s">
        <v>43</v>
      </c>
      <c r="K6" s="35" t="s">
        <v>43</v>
      </c>
      <c r="L6" s="35" t="s">
        <v>43</v>
      </c>
      <c r="M6" s="35" t="s">
        <v>43</v>
      </c>
      <c r="N6" s="35" t="s">
        <v>43</v>
      </c>
      <c r="O6" s="35" t="s">
        <v>43</v>
      </c>
      <c r="P6" s="35" t="s">
        <v>43</v>
      </c>
      <c r="Q6" s="35" t="s">
        <v>43</v>
      </c>
      <c r="R6" s="35" t="s">
        <v>43</v>
      </c>
      <c r="S6" s="35" t="s">
        <v>43</v>
      </c>
      <c r="T6" s="35" t="s">
        <v>2</v>
      </c>
    </row>
    <row r="7" spans="1:20" ht="15">
      <c r="A7" s="35" t="s">
        <v>106</v>
      </c>
      <c r="B7" s="35">
        <v>0.2075780146</v>
      </c>
      <c r="C7" s="35">
        <v>0.1103055196</v>
      </c>
      <c r="D7" s="35">
        <v>0.3048505097</v>
      </c>
      <c r="E7" s="35">
        <v>18.19</v>
      </c>
      <c r="F7" s="35">
        <v>0.0014258978</v>
      </c>
      <c r="G7" s="35">
        <v>0.0377610617</v>
      </c>
      <c r="H7" s="35">
        <v>0.964832063</v>
      </c>
      <c r="I7" s="35" t="s">
        <v>43</v>
      </c>
      <c r="J7" s="35" t="s">
        <v>129</v>
      </c>
      <c r="K7" s="35">
        <v>0.1952598773</v>
      </c>
      <c r="L7" s="35">
        <v>0.1015493465</v>
      </c>
      <c r="M7" s="35">
        <v>0.2889704082</v>
      </c>
      <c r="N7" s="35">
        <v>18.63</v>
      </c>
      <c r="O7" s="35">
        <v>0.0013233816</v>
      </c>
      <c r="P7" s="35">
        <v>0.0363783117</v>
      </c>
      <c r="Q7" s="35">
        <v>0.9036410667</v>
      </c>
      <c r="R7" s="35" t="s">
        <v>43</v>
      </c>
      <c r="S7" s="35" t="s">
        <v>129</v>
      </c>
      <c r="T7" s="35" t="s">
        <v>43</v>
      </c>
    </row>
    <row r="8" spans="1:20" ht="15">
      <c r="A8" s="35" t="s">
        <v>107</v>
      </c>
      <c r="B8" s="35">
        <v>0.201115143</v>
      </c>
      <c r="C8" s="35">
        <v>0.1011092379</v>
      </c>
      <c r="D8" s="35">
        <v>0.3011210482</v>
      </c>
      <c r="E8" s="35">
        <v>19.3</v>
      </c>
      <c r="F8" s="35">
        <v>0.0015071607</v>
      </c>
      <c r="G8" s="35">
        <v>0.0388221681</v>
      </c>
      <c r="H8" s="35">
        <v>0.8496672466</v>
      </c>
      <c r="I8" s="35" t="s">
        <v>43</v>
      </c>
      <c r="J8" s="35" t="s">
        <v>129</v>
      </c>
      <c r="K8" s="35">
        <v>0.1945124751</v>
      </c>
      <c r="L8" s="35">
        <v>0.1043967859</v>
      </c>
      <c r="M8" s="35">
        <v>0.2846281643</v>
      </c>
      <c r="N8" s="35">
        <v>17.98</v>
      </c>
      <c r="O8" s="35">
        <v>0.0012237962</v>
      </c>
      <c r="P8" s="35">
        <v>0.0349827986</v>
      </c>
      <c r="Q8" s="35">
        <v>0.9251274935</v>
      </c>
      <c r="R8" s="35" t="s">
        <v>43</v>
      </c>
      <c r="S8" s="35" t="s">
        <v>129</v>
      </c>
      <c r="T8" s="35" t="s">
        <v>43</v>
      </c>
    </row>
    <row r="9" spans="1:20" ht="15">
      <c r="A9" s="35" t="s">
        <v>108</v>
      </c>
      <c r="B9" s="35">
        <v>0.2188066025</v>
      </c>
      <c r="C9" s="35">
        <v>0.129936377</v>
      </c>
      <c r="D9" s="35">
        <v>0.3076768279</v>
      </c>
      <c r="E9" s="35">
        <v>15.77</v>
      </c>
      <c r="F9" s="35">
        <v>0.0011902025</v>
      </c>
      <c r="G9" s="35">
        <v>0.0344993111</v>
      </c>
      <c r="H9" s="35">
        <v>0.782415301</v>
      </c>
      <c r="I9" s="35" t="s">
        <v>43</v>
      </c>
      <c r="J9" s="35" t="s">
        <v>43</v>
      </c>
      <c r="K9" s="35">
        <v>0.2116158869</v>
      </c>
      <c r="L9" s="35">
        <v>0.1006902016</v>
      </c>
      <c r="M9" s="35">
        <v>0.3225415721</v>
      </c>
      <c r="N9" s="35">
        <v>20.35</v>
      </c>
      <c r="O9" s="35">
        <v>0.0018542681</v>
      </c>
      <c r="P9" s="35">
        <v>0.0430612132</v>
      </c>
      <c r="Q9" s="35">
        <v>0.7595205021</v>
      </c>
      <c r="R9" s="35" t="s">
        <v>43</v>
      </c>
      <c r="S9" s="35" t="s">
        <v>129</v>
      </c>
      <c r="T9" s="35" t="s">
        <v>43</v>
      </c>
    </row>
    <row r="10" spans="1:20" ht="15">
      <c r="A10" s="35" t="s">
        <v>109</v>
      </c>
      <c r="B10" s="35">
        <v>0.2075831066</v>
      </c>
      <c r="C10" s="35">
        <v>0.1017999412</v>
      </c>
      <c r="D10" s="35">
        <v>0.3133662721</v>
      </c>
      <c r="E10" s="35">
        <v>19.78</v>
      </c>
      <c r="F10" s="35">
        <v>0.0016863255</v>
      </c>
      <c r="G10" s="35">
        <v>0.0410648934</v>
      </c>
      <c r="H10" s="35">
        <v>0.9818314954</v>
      </c>
      <c r="I10" s="35" t="s">
        <v>43</v>
      </c>
      <c r="J10" s="35" t="s">
        <v>129</v>
      </c>
      <c r="K10" s="35">
        <v>0.1859256106</v>
      </c>
      <c r="L10" s="35">
        <v>0.0889011436</v>
      </c>
      <c r="M10" s="35">
        <v>0.2829500776</v>
      </c>
      <c r="N10" s="35">
        <v>20.26</v>
      </c>
      <c r="O10" s="35">
        <v>0.0014186355</v>
      </c>
      <c r="P10" s="35">
        <v>0.0376647776</v>
      </c>
      <c r="Q10" s="35">
        <v>0.7726885449</v>
      </c>
      <c r="R10" s="35" t="s">
        <v>43</v>
      </c>
      <c r="S10" s="35" t="s">
        <v>129</v>
      </c>
      <c r="T10" s="35" t="s">
        <v>43</v>
      </c>
    </row>
    <row r="11" spans="1:20" ht="15">
      <c r="A11" s="35" t="s">
        <v>102</v>
      </c>
      <c r="B11" s="35">
        <v>0.2086095269</v>
      </c>
      <c r="C11" s="35">
        <v>0.1578362435</v>
      </c>
      <c r="D11" s="35">
        <v>0.2593828104</v>
      </c>
      <c r="E11" s="35">
        <v>9.45</v>
      </c>
      <c r="F11" s="35">
        <v>0.000388489</v>
      </c>
      <c r="G11" s="35">
        <v>0.0197101256</v>
      </c>
      <c r="H11" s="35">
        <v>1</v>
      </c>
      <c r="I11" s="35" t="s">
        <v>43</v>
      </c>
      <c r="J11" s="35" t="s">
        <v>43</v>
      </c>
      <c r="K11" s="35">
        <v>0.1979199881</v>
      </c>
      <c r="L11" s="35">
        <v>0.1488162575</v>
      </c>
      <c r="M11" s="35">
        <v>0.2470237187</v>
      </c>
      <c r="N11" s="35">
        <v>9.63</v>
      </c>
      <c r="O11" s="35">
        <v>0.0003633601</v>
      </c>
      <c r="P11" s="35">
        <v>0.0190620072</v>
      </c>
      <c r="Q11" s="35">
        <v>1</v>
      </c>
      <c r="R11" s="35" t="s">
        <v>43</v>
      </c>
      <c r="S11" s="35" t="s">
        <v>43</v>
      </c>
      <c r="T11" s="35" t="s">
        <v>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Elaine Burland</cp:lastModifiedBy>
  <cp:lastPrinted>2008-11-21T18:14:04Z</cp:lastPrinted>
  <dcterms:created xsi:type="dcterms:W3CDTF">2008-09-12T19:25:50Z</dcterms:created>
  <dcterms:modified xsi:type="dcterms:W3CDTF">2010-05-10T20:12:55Z</dcterms:modified>
  <cp:category/>
  <cp:version/>
  <cp:contentType/>
  <cp:contentStatus/>
</cp:coreProperties>
</file>