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195" windowHeight="7425" tabRatio="810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</definedNames>
  <calcPr fullCalcOnLoad="1"/>
</workbook>
</file>

<file path=xl/sharedStrings.xml><?xml version="1.0" encoding="utf-8"?>
<sst xmlns="http://schemas.openxmlformats.org/spreadsheetml/2006/main" count="696" uniqueCount="298">
  <si>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</si>
  <si>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</si>
  <si>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</si>
  <si>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</si>
  <si>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</si>
  <si>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</si>
  <si>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</si>
  <si>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</si>
  <si>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</si>
  <si>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</si>
  <si>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</si>
  <si>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</si>
  <si>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</si>
  <si>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</si>
  <si>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</si>
  <si>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</si>
  <si>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</si>
  <si>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</si>
  <si>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</si>
  <si>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</si>
  <si>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</si>
  <si>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</si>
  <si>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</si>
  <si>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</si>
  <si>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</si>
  <si>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</si>
  <si>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</si>
  <si>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</si>
  <si>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</si>
  <si>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</si>
  <si>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</si>
  <si>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</si>
  <si>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</si>
  <si>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</si>
  <si>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</si>
  <si>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</si>
  <si>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</si>
  <si>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</si>
  <si>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</si>
  <si>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</si>
  <si>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</si>
  <si>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</si>
  <si>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</si>
  <si>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</si>
  <si>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</si>
  <si>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</si>
  <si>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</si>
  <si>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</si>
  <si>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</si>
  <si>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</si>
  <si>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</si>
  <si>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</si>
  <si>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</si>
  <si>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</si>
  <si>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</si>
  <si>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</si>
  <si>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</si>
  <si>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</si>
  <si>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</si>
  <si>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</si>
  <si>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</si>
  <si>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</si>
  <si>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</si>
  <si>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</si>
  <si>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</si>
  <si>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</si>
  <si>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</si>
  <si>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</si>
  <si>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</si>
  <si>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</si>
  <si>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</si>
  <si>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</si>
  <si>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</si>
  <si>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</si>
  <si>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</si>
  <si>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</si>
  <si>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</si>
  <si>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</si>
  <si>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</si>
  <si>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</si>
  <si>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</si>
  <si>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</si>
  <si>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</si>
  <si>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</si>
  <si>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</si>
  <si>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</si>
  <si>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</si>
  <si>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</si>
  <si>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</si>
  <si>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</si>
  <si>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</si>
  <si>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</si>
  <si>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</si>
  <si>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</si>
  <si>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</si>
  <si>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</si>
  <si>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</si>
  <si>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</si>
  <si>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</si>
  <si>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</si>
  <si>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</si>
  <si>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</si>
  <si>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</si>
  <si>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</si>
  <si>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</si>
  <si>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</si>
  <si>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</si>
  <si>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</si>
  <si>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BDN Southeast</t>
  </si>
  <si>
    <t>Number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</si>
  <si>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</si>
  <si>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</si>
  <si>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</si>
  <si>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</si>
  <si>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</si>
  <si>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</si>
  <si>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</si>
  <si>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</si>
  <si>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</si>
  <si>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</si>
  <si>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</si>
  <si>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</si>
  <si>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</si>
  <si>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</si>
  <si>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</si>
  <si>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</si>
  <si>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</si>
  <si>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</si>
  <si>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</si>
  <si>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</si>
  <si>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</si>
  <si>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</si>
  <si>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</si>
  <si>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</si>
  <si>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</si>
  <si>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</si>
  <si>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</si>
  <si>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</si>
  <si>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</si>
  <si>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Seven Oaks N</t>
  </si>
  <si>
    <t>PT Public Trustee</t>
  </si>
  <si>
    <t>SE Southern</t>
  </si>
  <si>
    <t>CE Red River</t>
  </si>
  <si>
    <t>CE Portage</t>
  </si>
  <si>
    <t>BDN Southwest</t>
  </si>
  <si>
    <t>BDN North End</t>
  </si>
  <si>
    <t>IL Northeast</t>
  </si>
  <si>
    <t>IL Southeast</t>
  </si>
  <si>
    <t>IL Northwest</t>
  </si>
  <si>
    <t>Seven Oaks W</t>
  </si>
  <si>
    <t>St. James - Assiniboia E</t>
  </si>
  <si>
    <t>Downtown W</t>
  </si>
  <si>
    <t>BDN Central</t>
  </si>
  <si>
    <t>IL Southwest</t>
  </si>
  <si>
    <t>RHAs &amp; CAs</t>
  </si>
  <si>
    <t>districts &amp; NCs</t>
  </si>
  <si>
    <t xml:space="preserve">Manitoba </t>
  </si>
  <si>
    <t xml:space="preserve"> </t>
  </si>
  <si>
    <t>SE Central</t>
  </si>
  <si>
    <t>SE Western</t>
  </si>
  <si>
    <t>SE Northern</t>
  </si>
  <si>
    <t>BDN West</t>
  </si>
  <si>
    <t>NE Springfield</t>
  </si>
  <si>
    <t>NM The Pas/OCN/Kelsey</t>
  </si>
  <si>
    <t>River East E</t>
  </si>
  <si>
    <t>River East N</t>
  </si>
  <si>
    <t>River East S</t>
  </si>
  <si>
    <t>CE Cartier/SFX</t>
  </si>
  <si>
    <t>BDN Rural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</si>
  <si>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</si>
  <si>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</si>
  <si>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</si>
  <si>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</si>
  <si>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</si>
  <si>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</si>
  <si>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</si>
  <si>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</si>
  <si>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</si>
  <si>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</si>
  <si>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</si>
  <si>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*RHAs &amp; CAs testing @ .01</t>
  </si>
  <si>
    <t>*districts &amp; NCs testing @ .005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</si>
  <si>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</si>
  <si>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</si>
  <si>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</si>
  <si>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</si>
  <si>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</si>
  <si>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</si>
  <si>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</si>
  <si>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</si>
  <si>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</si>
  <si>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</si>
  <si>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</si>
  <si>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</si>
  <si>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</si>
  <si>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</si>
  <si>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</si>
  <si>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</si>
  <si>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*</t>
  </si>
  <si>
    <t>adj</t>
  </si>
  <si>
    <t>Percent</t>
  </si>
  <si>
    <t>(%)</t>
  </si>
  <si>
    <t>River Heights W *</t>
  </si>
  <si>
    <t>River Heights E *</t>
  </si>
  <si>
    <t>Central *</t>
  </si>
  <si>
    <t>Assiniboine *</t>
  </si>
  <si>
    <t>North Eastman *</t>
  </si>
  <si>
    <t>Parkland *</t>
  </si>
  <si>
    <t>Nor-Man *</t>
  </si>
  <si>
    <t>Burntwood *</t>
  </si>
  <si>
    <t>Mid *</t>
  </si>
  <si>
    <t>North *</t>
  </si>
  <si>
    <t>Public Trustee *</t>
  </si>
  <si>
    <t>St. Boniface *</t>
  </si>
  <si>
    <t>Transcona *</t>
  </si>
  <si>
    <t>River Heights *</t>
  </si>
  <si>
    <t>CE Altona *</t>
  </si>
  <si>
    <t>CE Louise/Pembina *</t>
  </si>
  <si>
    <t>CE Morden/Winkler  *</t>
  </si>
  <si>
    <t>CE Carman *</t>
  </si>
  <si>
    <t>CE Swan Lake *</t>
  </si>
  <si>
    <t>CE Seven Regions *</t>
  </si>
  <si>
    <t>AS East 2 *</t>
  </si>
  <si>
    <t>AS West 1 *</t>
  </si>
  <si>
    <t>AS North 1 *</t>
  </si>
  <si>
    <t>AS West 2 *</t>
  </si>
  <si>
    <t>AS East 1 *</t>
  </si>
  <si>
    <t>AS North 2 *</t>
  </si>
  <si>
    <t>NE Winnipeg River *</t>
  </si>
  <si>
    <t>NE Blue Water *</t>
  </si>
  <si>
    <t>NE Northern Remote *</t>
  </si>
  <si>
    <t>PL West *</t>
  </si>
  <si>
    <t>PL East *</t>
  </si>
  <si>
    <t>PL Central *</t>
  </si>
  <si>
    <t>PL North *</t>
  </si>
  <si>
    <t>NM F Flon/Snow L/Cran *</t>
  </si>
  <si>
    <t>NM Nor-Man Other *</t>
  </si>
  <si>
    <t>BW Thompson *</t>
  </si>
  <si>
    <t>BW Gillam/Fox Lake *</t>
  </si>
  <si>
    <t>BW Lynn/Leaf/SIL *</t>
  </si>
  <si>
    <t>BW Thick Por/Pik/Wab *</t>
  </si>
  <si>
    <t>BW Oxford H &amp; Gods *</t>
  </si>
  <si>
    <t>BW Cross Lake *</t>
  </si>
  <si>
    <t>BW Norway House *</t>
  </si>
  <si>
    <t>BW Island Lake *</t>
  </si>
  <si>
    <t>BW Sha/York/Split/War *</t>
  </si>
  <si>
    <t>BW Nelson House *</t>
  </si>
  <si>
    <t>St. Boniface W *</t>
  </si>
  <si>
    <t>s</t>
  </si>
  <si>
    <t>BW Tad/Broch/Lac Br  (s)</t>
  </si>
  <si>
    <t>note: do CI work manually</t>
  </si>
  <si>
    <t>NE Iron Rose</t>
  </si>
  <si>
    <t>NE Brokenhead</t>
  </si>
  <si>
    <t>River East W</t>
  </si>
  <si>
    <t>Seven Oaks E</t>
  </si>
  <si>
    <t>Source: Manitoba Centre for Health Policy, 2009</t>
  </si>
  <si>
    <t>Rural South *</t>
  </si>
  <si>
    <t>Regional
Health
Authority</t>
  </si>
  <si>
    <t>Winnipeg
Community
Area</t>
  </si>
  <si>
    <t>CRUDE</t>
  </si>
  <si>
    <t>male healthlinks</t>
  </si>
  <si>
    <t>Crude and Adjusted Proportion of Manitoba Males with 1+ HealthLink Contacts from 01APR2004 to 31MAR2006</t>
  </si>
  <si>
    <t>Crude and Adjusted Proportion of Manitoba Males with 1+ HealthLinks Contacts by Income Quintile,(01APR2004 to 31MAR2006)</t>
  </si>
  <si>
    <t>income</t>
  </si>
  <si>
    <t>income_trend</t>
  </si>
  <si>
    <t>prob_trend</t>
  </si>
  <si>
    <t>est_trend</t>
  </si>
  <si>
    <t>Lci_est_trend</t>
  </si>
  <si>
    <t>Uci_est_trend</t>
  </si>
  <si>
    <t>trendsign</t>
  </si>
  <si>
    <t>NF</t>
  </si>
  <si>
    <t>R1</t>
  </si>
  <si>
    <t>Linear Trend For Rural</t>
  </si>
  <si>
    <t>R2</t>
  </si>
  <si>
    <t>R3</t>
  </si>
  <si>
    <t>R4</t>
  </si>
  <si>
    <t>R5</t>
  </si>
  <si>
    <t>U1</t>
  </si>
  <si>
    <t>Linear Trend For Urban</t>
  </si>
  <si>
    <t>U2</t>
  </si>
  <si>
    <t>U3</t>
  </si>
  <si>
    <t>U4</t>
  </si>
  <si>
    <t>U5</t>
  </si>
  <si>
    <t>Z</t>
  </si>
  <si>
    <t>healthlinks</t>
  </si>
  <si>
    <t>adj rate</t>
  </si>
  <si>
    <t>crude</t>
  </si>
  <si>
    <t>Income Not Found</t>
  </si>
  <si>
    <t>Lowest  Rural R1</t>
  </si>
  <si>
    <t>Highest  Rural R5</t>
  </si>
  <si>
    <t>Lowest  Urban U1</t>
  </si>
  <si>
    <t>Highest  Urban U5</t>
  </si>
  <si>
    <r>
      <t xml:space="preserve">linear trend </t>
    </r>
    <r>
      <rPr>
        <b/>
        <sz val="10"/>
        <rFont val="Arial"/>
        <family val="2"/>
      </rPr>
      <t>rural</t>
    </r>
  </si>
  <si>
    <r>
      <t xml:space="preserve">linear trend </t>
    </r>
    <r>
      <rPr>
        <b/>
        <sz val="10"/>
        <rFont val="Arial"/>
        <family val="2"/>
      </rPr>
      <t>urban</t>
    </r>
  </si>
  <si>
    <t>2004/05-2005/06</t>
  </si>
  <si>
    <t>MB Avg 2004/05-2005/06</t>
  </si>
  <si>
    <t>Appendix Table 3.25: Healthlinks Contacts by Males</t>
  </si>
  <si>
    <t>Rural South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</si>
</sst>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8.25"/>
      <color indexed="8"/>
      <name val="Univers 45 Light"/>
      <family val="0"/>
    </font>
    <font>
      <sz val="8.5"/>
      <color indexed="8"/>
      <name val="Univers 45 Light"/>
      <family val="0"/>
    </font>
    <font>
      <sz val="7.75"/>
      <color indexed="8"/>
      <name val="Univers 45 Light"/>
      <family val="0"/>
    </font>
    <font>
      <b/>
      <sz val="10.75"/>
      <color indexed="8"/>
      <name val="Univers 45 Light"/>
      <family val="0"/>
    </font>
    <font>
      <sz val="6.5"/>
      <color indexed="8"/>
      <name val="Univers 45 Light"/>
      <family val="0"/>
    </font>
    <font>
      <b/>
      <sz val="10"/>
      <color indexed="8"/>
      <name val="Arial"/>
      <family val="0"/>
    </font>
    <font>
      <b/>
      <sz val="8"/>
      <color indexed="8"/>
      <name val="Univers 45 Light"/>
      <family val="0"/>
    </font>
    <font>
      <sz val="9"/>
      <color indexed="8"/>
      <name val="Univers 45 Light"/>
      <family val="0"/>
    </font>
    <font>
      <sz val="8"/>
      <color indexed="8"/>
      <name val="Arial"/>
      <family val="0"/>
    </font>
    <font>
      <b/>
      <sz val="7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6" fillId="0" borderId="0" xfId="44" applyFont="1" applyAlignment="1">
      <alignment/>
      <protection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8" fillId="0" borderId="14" xfId="0" applyFont="1" applyBorder="1" applyAlignment="1">
      <alignment/>
    </xf>
    <xf numFmtId="1" fontId="2" fillId="0" borderId="0" xfId="0" applyNumberFormat="1" applyFont="1" applyAlignment="1">
      <alignment/>
    </xf>
    <xf numFmtId="0" fontId="0" fillId="0" borderId="0" xfId="0" applyFill="1" applyAlignment="1">
      <alignment/>
    </xf>
    <xf numFmtId="164" fontId="0" fillId="0" borderId="0" xfId="56" applyNumberFormat="1" applyFont="1" applyFill="1" applyAlignment="1">
      <alignment horizontal="center"/>
      <protection/>
    </xf>
    <xf numFmtId="0" fontId="0" fillId="0" borderId="0" xfId="56" applyFont="1" applyFill="1" applyAlignment="1">
      <alignment horizontal="center"/>
      <protection/>
    </xf>
    <xf numFmtId="11" fontId="0" fillId="0" borderId="0" xfId="56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5" xfId="0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34" borderId="0" xfId="56" applyFont="1" applyFill="1" applyAlignment="1">
      <alignment horizontal="center"/>
      <protection/>
    </xf>
    <xf numFmtId="0" fontId="8" fillId="0" borderId="19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165" fontId="9" fillId="0" borderId="21" xfId="0" applyNumberFormat="1" applyFont="1" applyFill="1" applyBorder="1" applyAlignment="1" quotePrefix="1">
      <alignment horizontal="right" indent="2"/>
    </xf>
    <xf numFmtId="165" fontId="9" fillId="33" borderId="21" xfId="0" applyNumberFormat="1" applyFont="1" applyFill="1" applyBorder="1" applyAlignment="1" quotePrefix="1">
      <alignment horizontal="right" indent="2"/>
    </xf>
    <xf numFmtId="165" fontId="9" fillId="0" borderId="22" xfId="0" applyNumberFormat="1" applyFont="1" applyFill="1" applyBorder="1" applyAlignment="1" quotePrefix="1">
      <alignment horizontal="right" indent="2"/>
    </xf>
    <xf numFmtId="3" fontId="9" fillId="0" borderId="19" xfId="0" applyNumberFormat="1" applyFont="1" applyFill="1" applyBorder="1" applyAlignment="1" quotePrefix="1">
      <alignment horizontal="right" indent="2"/>
    </xf>
    <xf numFmtId="3" fontId="9" fillId="0" borderId="15" xfId="0" applyNumberFormat="1" applyFont="1" applyFill="1" applyBorder="1" applyAlignment="1" quotePrefix="1">
      <alignment horizontal="right" indent="2"/>
    </xf>
    <xf numFmtId="3" fontId="9" fillId="33" borderId="15" xfId="0" applyNumberFormat="1" applyFont="1" applyFill="1" applyBorder="1" applyAlignment="1" quotePrefix="1">
      <alignment horizontal="right" indent="2"/>
    </xf>
    <xf numFmtId="3" fontId="9" fillId="0" borderId="23" xfId="0" applyNumberFormat="1" applyFont="1" applyFill="1" applyBorder="1" applyAlignment="1" quotePrefix="1">
      <alignment horizontal="right" indent="2"/>
    </xf>
    <xf numFmtId="3" fontId="9" fillId="0" borderId="15" xfId="0" applyNumberFormat="1" applyFont="1" applyBorder="1" applyAlignment="1">
      <alignment horizontal="right" indent="2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9" fontId="4" fillId="0" borderId="0" xfId="59" applyFont="1" applyAlignment="1">
      <alignment horizontal="center"/>
    </xf>
    <xf numFmtId="9" fontId="4" fillId="33" borderId="0" xfId="59" applyFont="1" applyFill="1" applyAlignment="1">
      <alignment horizontal="center"/>
    </xf>
    <xf numFmtId="9" fontId="0" fillId="0" borderId="0" xfId="59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4" fillId="0" borderId="0" xfId="59" applyFon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4" fillId="0" borderId="0" xfId="59" applyNumberFormat="1" applyFont="1" applyAlignment="1">
      <alignment/>
    </xf>
    <xf numFmtId="9" fontId="4" fillId="33" borderId="0" xfId="0" applyNumberFormat="1" applyFont="1" applyFill="1" applyAlignment="1">
      <alignment/>
    </xf>
    <xf numFmtId="9" fontId="4" fillId="0" borderId="0" xfId="59" applyFont="1" applyAlignment="1">
      <alignment/>
    </xf>
    <xf numFmtId="11" fontId="0" fillId="0" borderId="0" xfId="59" applyNumberFormat="1" applyFont="1" applyAlignment="1">
      <alignment/>
    </xf>
    <xf numFmtId="11" fontId="4" fillId="0" borderId="0" xfId="59" applyNumberFormat="1" applyFont="1" applyAlignment="1">
      <alignment/>
    </xf>
    <xf numFmtId="11" fontId="4" fillId="0" borderId="0" xfId="59" applyNumberFormat="1" applyFont="1" applyFill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8575"/>
          <c:w val="0.981"/>
          <c:h val="0.7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data'!$B$3</c:f>
              <c:strCache>
                <c:ptCount val="1"/>
                <c:pt idx="0">
                  <c:v>MB Avg 2004/05-2005/06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2004/05-2005/06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 *</c:v>
                </c:pt>
                <c:pt idx="2">
                  <c:v>Assiniboine *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 *</c:v>
                </c:pt>
                <c:pt idx="7">
                  <c:v>Parkland *</c:v>
                </c:pt>
                <c:pt idx="8">
                  <c:v>Churchill</c:v>
                </c:pt>
                <c:pt idx="9">
                  <c:v>Nor-Man *</c:v>
                </c:pt>
                <c:pt idx="10">
                  <c:v>Burntwood *</c:v>
                </c:pt>
                <c:pt idx="12">
                  <c:v>Rural South *</c:v>
                </c:pt>
                <c:pt idx="13">
                  <c:v>Mid *</c:v>
                </c:pt>
                <c:pt idx="14">
                  <c:v>North *</c:v>
                </c:pt>
                <c:pt idx="15">
                  <c:v>Manitoba</c:v>
                </c:pt>
              </c:strCache>
            </c:strRef>
          </c:cat>
          <c:val>
            <c:numRef>
              <c:f>'rha graph data'!$B$4:$B$19</c:f>
              <c:numCache>
                <c:ptCount val="16"/>
                <c:pt idx="0">
                  <c:v>0.0715883862</c:v>
                </c:pt>
                <c:pt idx="1">
                  <c:v>0.0715883862</c:v>
                </c:pt>
                <c:pt idx="2">
                  <c:v>0.0715883862</c:v>
                </c:pt>
                <c:pt idx="3">
                  <c:v>0.0715883862</c:v>
                </c:pt>
                <c:pt idx="4">
                  <c:v>0.0715883862</c:v>
                </c:pt>
                <c:pt idx="5">
                  <c:v>0.0715883862</c:v>
                </c:pt>
                <c:pt idx="6">
                  <c:v>0.0715883862</c:v>
                </c:pt>
                <c:pt idx="7">
                  <c:v>0.0715883862</c:v>
                </c:pt>
                <c:pt idx="8">
                  <c:v>0.0715883862</c:v>
                </c:pt>
                <c:pt idx="9">
                  <c:v>0.0715883862</c:v>
                </c:pt>
                <c:pt idx="10">
                  <c:v>0.0715883862</c:v>
                </c:pt>
                <c:pt idx="12">
                  <c:v>0.0715883862</c:v>
                </c:pt>
                <c:pt idx="13">
                  <c:v>0.0715883862</c:v>
                </c:pt>
                <c:pt idx="14">
                  <c:v>0.0715883862</c:v>
                </c:pt>
                <c:pt idx="15">
                  <c:v>0.0715883862</c:v>
                </c:pt>
              </c:numCache>
            </c:numRef>
          </c:val>
        </c:ser>
        <c:ser>
          <c:idx val="1"/>
          <c:order val="1"/>
          <c:tx>
            <c:strRef>
              <c:f>'rha graph data'!$C$3</c:f>
              <c:strCache>
                <c:ptCount val="1"/>
                <c:pt idx="0">
                  <c:v>2004/05-2005/06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 *</c:v>
                </c:pt>
                <c:pt idx="2">
                  <c:v>Assiniboine *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 *</c:v>
                </c:pt>
                <c:pt idx="7">
                  <c:v>Parkland *</c:v>
                </c:pt>
                <c:pt idx="8">
                  <c:v>Churchill</c:v>
                </c:pt>
                <c:pt idx="9">
                  <c:v>Nor-Man *</c:v>
                </c:pt>
                <c:pt idx="10">
                  <c:v>Burntwood *</c:v>
                </c:pt>
                <c:pt idx="12">
                  <c:v>Rural South *</c:v>
                </c:pt>
                <c:pt idx="13">
                  <c:v>Mid *</c:v>
                </c:pt>
                <c:pt idx="14">
                  <c:v>North *</c:v>
                </c:pt>
                <c:pt idx="15">
                  <c:v>Manitoba</c:v>
                </c:pt>
              </c:strCache>
            </c:strRef>
          </c:cat>
          <c:val>
            <c:numRef>
              <c:f>'rha graph data'!$C$4:$C$19</c:f>
              <c:numCache>
                <c:ptCount val="16"/>
                <c:pt idx="0">
                  <c:v>0.0724076469</c:v>
                </c:pt>
                <c:pt idx="1">
                  <c:v>0.0404373719</c:v>
                </c:pt>
                <c:pt idx="2">
                  <c:v>0.0200023473</c:v>
                </c:pt>
                <c:pt idx="3">
                  <c:v>0.0586417638</c:v>
                </c:pt>
                <c:pt idx="4">
                  <c:v>0.0977464835</c:v>
                </c:pt>
                <c:pt idx="5">
                  <c:v>0.0645537467</c:v>
                </c:pt>
                <c:pt idx="6">
                  <c:v>0.044639086</c:v>
                </c:pt>
                <c:pt idx="7">
                  <c:v>0.0212772907</c:v>
                </c:pt>
                <c:pt idx="8">
                  <c:v>0.0645432481</c:v>
                </c:pt>
                <c:pt idx="9">
                  <c:v>0.0273610701</c:v>
                </c:pt>
                <c:pt idx="10">
                  <c:v>0.0197609819</c:v>
                </c:pt>
                <c:pt idx="12">
                  <c:v>0.0399978658</c:v>
                </c:pt>
                <c:pt idx="13">
                  <c:v>0.0454627059</c:v>
                </c:pt>
                <c:pt idx="14">
                  <c:v>0.0212058907</c:v>
                </c:pt>
                <c:pt idx="15">
                  <c:v>0.0715883862</c:v>
                </c:pt>
              </c:numCache>
            </c:numRef>
          </c:val>
        </c:ser>
        <c:gapWidth val="0"/>
        <c:axId val="10301999"/>
        <c:axId val="25609128"/>
      </c:barChart>
      <c:catAx>
        <c:axId val="103019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609128"/>
        <c:crosses val="autoZero"/>
        <c:auto val="1"/>
        <c:lblOffset val="100"/>
        <c:tickLblSkip val="1"/>
        <c:noMultiLvlLbl val="0"/>
      </c:catAx>
      <c:valAx>
        <c:axId val="25609128"/>
        <c:scaling>
          <c:orientation val="minMax"/>
          <c:max val="0.30000000000000027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10301999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265"/>
          <c:y val="0.10025"/>
          <c:w val="0.33775"/>
          <c:h val="0.0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"/>
          <c:w val="0.9865"/>
          <c:h val="0.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data'!$B$3</c:f>
              <c:strCache>
                <c:ptCount val="1"/>
                <c:pt idx="0">
                  <c:v>MB Avg 2004/05-2005/06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2004/05-2005/06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 *</c:v>
                </c:pt>
                <c:pt idx="6">
                  <c:v>CE Cartier/SFX</c:v>
                </c:pt>
                <c:pt idx="7">
                  <c:v>CE Louise/Pembina *</c:v>
                </c:pt>
                <c:pt idx="8">
                  <c:v>CE Morden/Winkler  *</c:v>
                </c:pt>
                <c:pt idx="9">
                  <c:v>CE Carman *</c:v>
                </c:pt>
                <c:pt idx="10">
                  <c:v>CE Red River</c:v>
                </c:pt>
                <c:pt idx="11">
                  <c:v>CE Swan Lake *</c:v>
                </c:pt>
                <c:pt idx="12">
                  <c:v>CE Portage</c:v>
                </c:pt>
                <c:pt idx="13">
                  <c:v>CE Seven Regions *</c:v>
                </c:pt>
                <c:pt idx="15">
                  <c:v>AS East 2 *</c:v>
                </c:pt>
                <c:pt idx="16">
                  <c:v>AS West 1 *</c:v>
                </c:pt>
                <c:pt idx="17">
                  <c:v>AS North 1 *</c:v>
                </c:pt>
                <c:pt idx="18">
                  <c:v>AS West 2 *</c:v>
                </c:pt>
                <c:pt idx="19">
                  <c:v>AS East 1 *</c:v>
                </c:pt>
                <c:pt idx="20">
                  <c:v>AS North 2 *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 *</c:v>
                </c:pt>
                <c:pt idx="38">
                  <c:v>NE Brokenhead</c:v>
                </c:pt>
                <c:pt idx="39">
                  <c:v>NE Blue Water *</c:v>
                </c:pt>
                <c:pt idx="40">
                  <c:v>NE Northern Remote *</c:v>
                </c:pt>
                <c:pt idx="42">
                  <c:v>PL West *</c:v>
                </c:pt>
                <c:pt idx="43">
                  <c:v>PL East *</c:v>
                </c:pt>
                <c:pt idx="44">
                  <c:v>PL Central *</c:v>
                </c:pt>
                <c:pt idx="45">
                  <c:v>PL North *</c:v>
                </c:pt>
                <c:pt idx="47">
                  <c:v>NM F Flon/Snow L/Cran *</c:v>
                </c:pt>
                <c:pt idx="48">
                  <c:v>NM The Pas/OCN/Kelsey</c:v>
                </c:pt>
                <c:pt idx="49">
                  <c:v>NM Nor-Man Other *</c:v>
                </c:pt>
                <c:pt idx="51">
                  <c:v>BW Thompson *</c:v>
                </c:pt>
                <c:pt idx="52">
                  <c:v>BW Gillam/Fox Lake *</c:v>
                </c:pt>
                <c:pt idx="53">
                  <c:v>BW Lynn/Leaf/SIL *</c:v>
                </c:pt>
                <c:pt idx="54">
                  <c:v>BW Thick Por/Pik/Wab *</c:v>
                </c:pt>
                <c:pt idx="55">
                  <c:v>BW Oxford H &amp; Gods *</c:v>
                </c:pt>
                <c:pt idx="56">
                  <c:v>BW Cross Lake *</c:v>
                </c:pt>
                <c:pt idx="57">
                  <c:v>BW Tad/Broch/Lac Br  (s)</c:v>
                </c:pt>
                <c:pt idx="58">
                  <c:v>BW Norway House *</c:v>
                </c:pt>
                <c:pt idx="59">
                  <c:v>BW Island Lake *</c:v>
                </c:pt>
                <c:pt idx="60">
                  <c:v>BW Sha/York/Split/War *</c:v>
                </c:pt>
                <c:pt idx="61">
                  <c:v>BW Nelson House *</c:v>
                </c:pt>
              </c:strCache>
            </c:strRef>
          </c:cat>
          <c:val>
            <c:numRef>
              <c:f>'district graph data'!$B$4:$B$65</c:f>
              <c:numCache>
                <c:ptCount val="62"/>
                <c:pt idx="0">
                  <c:v>0.0715883862</c:v>
                </c:pt>
                <c:pt idx="1">
                  <c:v>0.0715883862</c:v>
                </c:pt>
                <c:pt idx="2">
                  <c:v>0.0715883862</c:v>
                </c:pt>
                <c:pt idx="3">
                  <c:v>0.0715883862</c:v>
                </c:pt>
                <c:pt idx="5">
                  <c:v>0.0715883862</c:v>
                </c:pt>
                <c:pt idx="6">
                  <c:v>0.0715883862</c:v>
                </c:pt>
                <c:pt idx="7">
                  <c:v>0.0715883862</c:v>
                </c:pt>
                <c:pt idx="8">
                  <c:v>0.0715883862</c:v>
                </c:pt>
                <c:pt idx="9">
                  <c:v>0.0715883862</c:v>
                </c:pt>
                <c:pt idx="10">
                  <c:v>0.0715883862</c:v>
                </c:pt>
                <c:pt idx="11">
                  <c:v>0.0715883862</c:v>
                </c:pt>
                <c:pt idx="12">
                  <c:v>0.0715883862</c:v>
                </c:pt>
                <c:pt idx="13">
                  <c:v>0.0715883862</c:v>
                </c:pt>
                <c:pt idx="15">
                  <c:v>0.0715883862</c:v>
                </c:pt>
                <c:pt idx="16">
                  <c:v>0.0715883862</c:v>
                </c:pt>
                <c:pt idx="17">
                  <c:v>0.0715883862</c:v>
                </c:pt>
                <c:pt idx="18">
                  <c:v>0.0715883862</c:v>
                </c:pt>
                <c:pt idx="19">
                  <c:v>0.0715883862</c:v>
                </c:pt>
                <c:pt idx="20">
                  <c:v>0.0715883862</c:v>
                </c:pt>
                <c:pt idx="22">
                  <c:v>0.0715883862</c:v>
                </c:pt>
                <c:pt idx="23">
                  <c:v>0.0715883862</c:v>
                </c:pt>
                <c:pt idx="24">
                  <c:v>0.0715883862</c:v>
                </c:pt>
                <c:pt idx="25">
                  <c:v>0.0715883862</c:v>
                </c:pt>
                <c:pt idx="26">
                  <c:v>0.0715883862</c:v>
                </c:pt>
                <c:pt idx="27">
                  <c:v>0.0715883862</c:v>
                </c:pt>
                <c:pt idx="28">
                  <c:v>0.0715883862</c:v>
                </c:pt>
                <c:pt idx="30">
                  <c:v>0.0715883862</c:v>
                </c:pt>
                <c:pt idx="31">
                  <c:v>0.0715883862</c:v>
                </c:pt>
                <c:pt idx="32">
                  <c:v>0.0715883862</c:v>
                </c:pt>
                <c:pt idx="33">
                  <c:v>0.0715883862</c:v>
                </c:pt>
                <c:pt idx="35">
                  <c:v>0.0715883862</c:v>
                </c:pt>
                <c:pt idx="36">
                  <c:v>0.0715883862</c:v>
                </c:pt>
                <c:pt idx="37">
                  <c:v>0.0715883862</c:v>
                </c:pt>
                <c:pt idx="38">
                  <c:v>0.0715883862</c:v>
                </c:pt>
                <c:pt idx="39">
                  <c:v>0.0715883862</c:v>
                </c:pt>
                <c:pt idx="40">
                  <c:v>0.0715883862</c:v>
                </c:pt>
                <c:pt idx="42">
                  <c:v>0.0715883862</c:v>
                </c:pt>
                <c:pt idx="43">
                  <c:v>0.0715883862</c:v>
                </c:pt>
                <c:pt idx="44">
                  <c:v>0.0715883862</c:v>
                </c:pt>
                <c:pt idx="45">
                  <c:v>0.0715883862</c:v>
                </c:pt>
                <c:pt idx="47">
                  <c:v>0.0715883862</c:v>
                </c:pt>
                <c:pt idx="48">
                  <c:v>0.0715883862</c:v>
                </c:pt>
                <c:pt idx="49">
                  <c:v>0.0715883862</c:v>
                </c:pt>
                <c:pt idx="51">
                  <c:v>0.0715883862</c:v>
                </c:pt>
                <c:pt idx="52">
                  <c:v>0.0715883862</c:v>
                </c:pt>
                <c:pt idx="53">
                  <c:v>0.0715883862</c:v>
                </c:pt>
                <c:pt idx="54">
                  <c:v>0.0715883862</c:v>
                </c:pt>
                <c:pt idx="55">
                  <c:v>0.0715883862</c:v>
                </c:pt>
                <c:pt idx="56">
                  <c:v>0.0715883862</c:v>
                </c:pt>
                <c:pt idx="57">
                  <c:v>0.0715883862</c:v>
                </c:pt>
                <c:pt idx="58">
                  <c:v>0.0715883862</c:v>
                </c:pt>
                <c:pt idx="59">
                  <c:v>0.0715883862</c:v>
                </c:pt>
                <c:pt idx="60">
                  <c:v>0.0715883862</c:v>
                </c:pt>
                <c:pt idx="61">
                  <c:v>0.0715883862</c:v>
                </c:pt>
              </c:numCache>
            </c:numRef>
          </c:val>
        </c:ser>
        <c:ser>
          <c:idx val="1"/>
          <c:order val="1"/>
          <c:tx>
            <c:strRef>
              <c:f>'district graph data'!$C$3</c:f>
              <c:strCache>
                <c:ptCount val="1"/>
                <c:pt idx="0">
                  <c:v>2004/05-2005/06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 *</c:v>
                </c:pt>
                <c:pt idx="6">
                  <c:v>CE Cartier/SFX</c:v>
                </c:pt>
                <c:pt idx="7">
                  <c:v>CE Louise/Pembina *</c:v>
                </c:pt>
                <c:pt idx="8">
                  <c:v>CE Morden/Winkler  *</c:v>
                </c:pt>
                <c:pt idx="9">
                  <c:v>CE Carman *</c:v>
                </c:pt>
                <c:pt idx="10">
                  <c:v>CE Red River</c:v>
                </c:pt>
                <c:pt idx="11">
                  <c:v>CE Swan Lake *</c:v>
                </c:pt>
                <c:pt idx="12">
                  <c:v>CE Portage</c:v>
                </c:pt>
                <c:pt idx="13">
                  <c:v>CE Seven Regions *</c:v>
                </c:pt>
                <c:pt idx="15">
                  <c:v>AS East 2 *</c:v>
                </c:pt>
                <c:pt idx="16">
                  <c:v>AS West 1 *</c:v>
                </c:pt>
                <c:pt idx="17">
                  <c:v>AS North 1 *</c:v>
                </c:pt>
                <c:pt idx="18">
                  <c:v>AS West 2 *</c:v>
                </c:pt>
                <c:pt idx="19">
                  <c:v>AS East 1 *</c:v>
                </c:pt>
                <c:pt idx="20">
                  <c:v>AS North 2 *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 *</c:v>
                </c:pt>
                <c:pt idx="38">
                  <c:v>NE Brokenhead</c:v>
                </c:pt>
                <c:pt idx="39">
                  <c:v>NE Blue Water *</c:v>
                </c:pt>
                <c:pt idx="40">
                  <c:v>NE Northern Remote *</c:v>
                </c:pt>
                <c:pt idx="42">
                  <c:v>PL West *</c:v>
                </c:pt>
                <c:pt idx="43">
                  <c:v>PL East *</c:v>
                </c:pt>
                <c:pt idx="44">
                  <c:v>PL Central *</c:v>
                </c:pt>
                <c:pt idx="45">
                  <c:v>PL North *</c:v>
                </c:pt>
                <c:pt idx="47">
                  <c:v>NM F Flon/Snow L/Cran *</c:v>
                </c:pt>
                <c:pt idx="48">
                  <c:v>NM The Pas/OCN/Kelsey</c:v>
                </c:pt>
                <c:pt idx="49">
                  <c:v>NM Nor-Man Other *</c:v>
                </c:pt>
                <c:pt idx="51">
                  <c:v>BW Thompson *</c:v>
                </c:pt>
                <c:pt idx="52">
                  <c:v>BW Gillam/Fox Lake *</c:v>
                </c:pt>
                <c:pt idx="53">
                  <c:v>BW Lynn/Leaf/SIL *</c:v>
                </c:pt>
                <c:pt idx="54">
                  <c:v>BW Thick Por/Pik/Wab *</c:v>
                </c:pt>
                <c:pt idx="55">
                  <c:v>BW Oxford H &amp; Gods *</c:v>
                </c:pt>
                <c:pt idx="56">
                  <c:v>BW Cross Lake *</c:v>
                </c:pt>
                <c:pt idx="57">
                  <c:v>BW Tad/Broch/Lac Br  (s)</c:v>
                </c:pt>
                <c:pt idx="58">
                  <c:v>BW Norway House *</c:v>
                </c:pt>
                <c:pt idx="59">
                  <c:v>BW Island Lake *</c:v>
                </c:pt>
                <c:pt idx="60">
                  <c:v>BW Sha/York/Split/War *</c:v>
                </c:pt>
                <c:pt idx="61">
                  <c:v>BW Nelson House *</c:v>
                </c:pt>
              </c:strCache>
            </c:strRef>
          </c:cat>
          <c:val>
            <c:numRef>
              <c:f>'district graph data'!$C$4:$C$65</c:f>
              <c:numCache>
                <c:ptCount val="62"/>
                <c:pt idx="0">
                  <c:v>0.0669678651</c:v>
                </c:pt>
                <c:pt idx="1">
                  <c:v>0.079753984</c:v>
                </c:pt>
                <c:pt idx="2">
                  <c:v>0.0779551451</c:v>
                </c:pt>
                <c:pt idx="3">
                  <c:v>0.0562439892</c:v>
                </c:pt>
                <c:pt idx="5">
                  <c:v>0.0273802562</c:v>
                </c:pt>
                <c:pt idx="6">
                  <c:v>0.0738511992</c:v>
                </c:pt>
                <c:pt idx="7">
                  <c:v>0.0252257927</c:v>
                </c:pt>
                <c:pt idx="8">
                  <c:v>0.0286187446</c:v>
                </c:pt>
                <c:pt idx="9">
                  <c:v>0.0330033833</c:v>
                </c:pt>
                <c:pt idx="10">
                  <c:v>0.0566599221</c:v>
                </c:pt>
                <c:pt idx="11">
                  <c:v>0.0239872719</c:v>
                </c:pt>
                <c:pt idx="12">
                  <c:v>0.0504487363</c:v>
                </c:pt>
                <c:pt idx="13">
                  <c:v>0.0418619394</c:v>
                </c:pt>
                <c:pt idx="15">
                  <c:v>0.0241494139</c:v>
                </c:pt>
                <c:pt idx="16">
                  <c:v>0.0173290036</c:v>
                </c:pt>
                <c:pt idx="17">
                  <c:v>0.0173142851</c:v>
                </c:pt>
                <c:pt idx="18">
                  <c:v>0.0204064956</c:v>
                </c:pt>
                <c:pt idx="19">
                  <c:v>0.0234246138</c:v>
                </c:pt>
                <c:pt idx="20">
                  <c:v>0.0176094577</c:v>
                </c:pt>
                <c:pt idx="22">
                  <c:v>0.057556549</c:v>
                </c:pt>
                <c:pt idx="23">
                  <c:v>0.0601408947</c:v>
                </c:pt>
                <c:pt idx="24">
                  <c:v>0.0600527057</c:v>
                </c:pt>
                <c:pt idx="25">
                  <c:v>0.0569112566</c:v>
                </c:pt>
                <c:pt idx="26">
                  <c:v>0.0672600809</c:v>
                </c:pt>
                <c:pt idx="27">
                  <c:v>0.0572374944</c:v>
                </c:pt>
                <c:pt idx="28">
                  <c:v>0.0609457213</c:v>
                </c:pt>
                <c:pt idx="30">
                  <c:v>0.0473004204</c:v>
                </c:pt>
                <c:pt idx="31">
                  <c:v>0.0514670312</c:v>
                </c:pt>
                <c:pt idx="32">
                  <c:v>0.0908340305</c:v>
                </c:pt>
                <c:pt idx="33">
                  <c:v>0.056484902</c:v>
                </c:pt>
                <c:pt idx="35">
                  <c:v>0.0497558317</c:v>
                </c:pt>
                <c:pt idx="36">
                  <c:v>0.0701491518</c:v>
                </c:pt>
                <c:pt idx="37">
                  <c:v>0.0281782307</c:v>
                </c:pt>
                <c:pt idx="38">
                  <c:v>0.0488288656</c:v>
                </c:pt>
                <c:pt idx="39">
                  <c:v>0.0342622893</c:v>
                </c:pt>
                <c:pt idx="40">
                  <c:v>0.0092421217</c:v>
                </c:pt>
                <c:pt idx="42">
                  <c:v>0.0158696676</c:v>
                </c:pt>
                <c:pt idx="43">
                  <c:v>0.0169533665</c:v>
                </c:pt>
                <c:pt idx="44">
                  <c:v>0.0255917469</c:v>
                </c:pt>
                <c:pt idx="45">
                  <c:v>0.0215312217</c:v>
                </c:pt>
                <c:pt idx="47">
                  <c:v>0.0099615548</c:v>
                </c:pt>
                <c:pt idx="48">
                  <c:v>0.0485047824</c:v>
                </c:pt>
                <c:pt idx="49">
                  <c:v>0.0117495115</c:v>
                </c:pt>
                <c:pt idx="51">
                  <c:v>0.0270348776</c:v>
                </c:pt>
                <c:pt idx="52">
                  <c:v>0.0141950812</c:v>
                </c:pt>
                <c:pt idx="53">
                  <c:v>0.00674337</c:v>
                </c:pt>
                <c:pt idx="54">
                  <c:v>0.0129507998</c:v>
                </c:pt>
                <c:pt idx="55">
                  <c:v>0.0089835685</c:v>
                </c:pt>
                <c:pt idx="56">
                  <c:v>0.0259088796</c:v>
                </c:pt>
                <c:pt idx="57">
                  <c:v>0</c:v>
                </c:pt>
                <c:pt idx="58">
                  <c:v>0.0168946683</c:v>
                </c:pt>
                <c:pt idx="59">
                  <c:v>0.0189160734</c:v>
                </c:pt>
                <c:pt idx="60">
                  <c:v>0.0056063578</c:v>
                </c:pt>
                <c:pt idx="61">
                  <c:v>0.0073463163</c:v>
                </c:pt>
              </c:numCache>
            </c:numRef>
          </c:val>
        </c:ser>
        <c:gapWidth val="0"/>
        <c:axId val="29155561"/>
        <c:axId val="61073458"/>
      </c:barChart>
      <c:catAx>
        <c:axId val="291555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73458"/>
        <c:crosses val="autoZero"/>
        <c:auto val="1"/>
        <c:lblOffset val="100"/>
        <c:tickLblSkip val="1"/>
        <c:noMultiLvlLbl val="0"/>
      </c:catAx>
      <c:valAx>
        <c:axId val="61073458"/>
        <c:scaling>
          <c:orientation val="minMax"/>
          <c:max val="0.30000000000000027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9155561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2"/>
          <c:y val="0.1425"/>
          <c:w val="0.285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615"/>
          <c:w val="0.98125"/>
          <c:h val="0.9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data'!$B$3</c:f>
              <c:strCache>
                <c:ptCount val="1"/>
                <c:pt idx="0">
                  <c:v>MB Avg 2004/05-2005/06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2004/05-2005/06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data'!$A$67:$A$102</c:f>
              <c:strCache>
                <c:ptCount val="36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 *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 *</c:v>
                </c:pt>
                <c:pt idx="13">
                  <c:v>River Heights W *</c:v>
                </c:pt>
                <c:pt idx="14">
                  <c:v>River Heights E *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</c:v>
                </c:pt>
              </c:strCache>
            </c:strRef>
          </c:cat>
          <c:val>
            <c:numRef>
              <c:f>'district graph data'!$B$67:$B$102</c:f>
              <c:numCache>
                <c:ptCount val="36"/>
                <c:pt idx="0">
                  <c:v>0.0715883862</c:v>
                </c:pt>
                <c:pt idx="1">
                  <c:v>0.0715883862</c:v>
                </c:pt>
                <c:pt idx="3">
                  <c:v>0.0715883862</c:v>
                </c:pt>
                <c:pt idx="5">
                  <c:v>0.0715883862</c:v>
                </c:pt>
                <c:pt idx="6">
                  <c:v>0.0715883862</c:v>
                </c:pt>
                <c:pt idx="8">
                  <c:v>0.0715883862</c:v>
                </c:pt>
                <c:pt idx="9">
                  <c:v>0.0715883862</c:v>
                </c:pt>
                <c:pt idx="11">
                  <c:v>0.0715883862</c:v>
                </c:pt>
                <c:pt idx="13">
                  <c:v>0.0715883862</c:v>
                </c:pt>
                <c:pt idx="14">
                  <c:v>0.0715883862</c:v>
                </c:pt>
                <c:pt idx="16">
                  <c:v>0.0715883862</c:v>
                </c:pt>
                <c:pt idx="17">
                  <c:v>0.0715883862</c:v>
                </c:pt>
                <c:pt idx="18">
                  <c:v>0.0715883862</c:v>
                </c:pt>
                <c:pt idx="19">
                  <c:v>0.0715883862</c:v>
                </c:pt>
                <c:pt idx="21">
                  <c:v>0.0715883862</c:v>
                </c:pt>
                <c:pt idx="22">
                  <c:v>0.0715883862</c:v>
                </c:pt>
                <c:pt idx="23">
                  <c:v>0.0715883862</c:v>
                </c:pt>
                <c:pt idx="25">
                  <c:v>0.0715883862</c:v>
                </c:pt>
                <c:pt idx="26">
                  <c:v>0.0715883862</c:v>
                </c:pt>
                <c:pt idx="28">
                  <c:v>0.0715883862</c:v>
                </c:pt>
                <c:pt idx="29">
                  <c:v>0.0715883862</c:v>
                </c:pt>
                <c:pt idx="31">
                  <c:v>0.0715883862</c:v>
                </c:pt>
                <c:pt idx="32">
                  <c:v>0.0715883862</c:v>
                </c:pt>
                <c:pt idx="34">
                  <c:v>0.0715883862</c:v>
                </c:pt>
                <c:pt idx="35">
                  <c:v>0.0715883862</c:v>
                </c:pt>
              </c:numCache>
            </c:numRef>
          </c:val>
        </c:ser>
        <c:ser>
          <c:idx val="1"/>
          <c:order val="1"/>
          <c:tx>
            <c:strRef>
              <c:f>'district graph data'!$C$3</c:f>
              <c:strCache>
                <c:ptCount val="1"/>
                <c:pt idx="0">
                  <c:v>2004/05-2005/06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data'!$A$67:$A$102</c:f>
              <c:strCache>
                <c:ptCount val="36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 *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 *</c:v>
                </c:pt>
                <c:pt idx="13">
                  <c:v>River Heights W *</c:v>
                </c:pt>
                <c:pt idx="14">
                  <c:v>River Heights E *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</c:v>
                </c:pt>
              </c:strCache>
            </c:strRef>
          </c:cat>
          <c:val>
            <c:numRef>
              <c:f>'district graph data'!$C$67:$C$102</c:f>
              <c:numCache>
                <c:ptCount val="36"/>
                <c:pt idx="0">
                  <c:v>0.0772934799</c:v>
                </c:pt>
                <c:pt idx="1">
                  <c:v>0.0926966118</c:v>
                </c:pt>
                <c:pt idx="3">
                  <c:v>0.0985732754</c:v>
                </c:pt>
                <c:pt idx="5">
                  <c:v>0.0977096991</c:v>
                </c:pt>
                <c:pt idx="6">
                  <c:v>0.1086326937</c:v>
                </c:pt>
                <c:pt idx="8">
                  <c:v>0.0944335903</c:v>
                </c:pt>
                <c:pt idx="9">
                  <c:v>0.0980006387</c:v>
                </c:pt>
                <c:pt idx="11">
                  <c:v>0.107436548</c:v>
                </c:pt>
                <c:pt idx="13">
                  <c:v>0.1142150857</c:v>
                </c:pt>
                <c:pt idx="14">
                  <c:v>0.1260924963</c:v>
                </c:pt>
                <c:pt idx="16">
                  <c:v>0.1054936388</c:v>
                </c:pt>
                <c:pt idx="17">
                  <c:v>0.0927084027</c:v>
                </c:pt>
                <c:pt idx="18">
                  <c:v>0.1049271907</c:v>
                </c:pt>
                <c:pt idx="19">
                  <c:v>0.1026760992</c:v>
                </c:pt>
                <c:pt idx="21">
                  <c:v>0.0874264311</c:v>
                </c:pt>
                <c:pt idx="22">
                  <c:v>0.0721999351</c:v>
                </c:pt>
                <c:pt idx="23">
                  <c:v>0.1052153508</c:v>
                </c:pt>
                <c:pt idx="25">
                  <c:v>0.0983282053</c:v>
                </c:pt>
                <c:pt idx="26">
                  <c:v>0.1022738767</c:v>
                </c:pt>
                <c:pt idx="28">
                  <c:v>0.0649601214</c:v>
                </c:pt>
                <c:pt idx="29">
                  <c:v>0.0974192063</c:v>
                </c:pt>
                <c:pt idx="31">
                  <c:v>0.0920122446</c:v>
                </c:pt>
                <c:pt idx="32">
                  <c:v>0.0913312212</c:v>
                </c:pt>
                <c:pt idx="34">
                  <c:v>0.1002614399</c:v>
                </c:pt>
                <c:pt idx="35">
                  <c:v>0.0835823662</c:v>
                </c:pt>
              </c:numCache>
            </c:numRef>
          </c:val>
        </c:ser>
        <c:gapWidth val="0"/>
        <c:axId val="12790211"/>
        <c:axId val="48003036"/>
      </c:barChart>
      <c:catAx>
        <c:axId val="127902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48003036"/>
        <c:crosses val="autoZero"/>
        <c:auto val="1"/>
        <c:lblOffset val="100"/>
        <c:tickLblSkip val="1"/>
        <c:noMultiLvlLbl val="0"/>
      </c:catAx>
      <c:valAx>
        <c:axId val="48003036"/>
        <c:scaling>
          <c:orientation val="minMax"/>
          <c:max val="0.30000000000000027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12790211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45"/>
          <c:y val="0.17825"/>
          <c:w val="0.3277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12475"/>
          <c:w val="0.9765"/>
          <c:h val="0.7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data'!$B$3</c:f>
              <c:strCache>
                <c:ptCount val="1"/>
                <c:pt idx="0">
                  <c:v>MB Avg 2004/05-2005/06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2004/05-2005/06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 *</c:v>
                </c:pt>
                <c:pt idx="3">
                  <c:v>St. Vital</c:v>
                </c:pt>
                <c:pt idx="4">
                  <c:v>Transcona *</c:v>
                </c:pt>
                <c:pt idx="5">
                  <c:v>River Heights *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data'!$B$22:$B$34,'rha graph data'!$B$8,'rha graph data'!$B$19)</c:f>
              <c:numCache>
                <c:ptCount val="15"/>
                <c:pt idx="0">
                  <c:v>0.0715883862</c:v>
                </c:pt>
                <c:pt idx="1">
                  <c:v>0.0715883862</c:v>
                </c:pt>
                <c:pt idx="2">
                  <c:v>0.0715883862</c:v>
                </c:pt>
                <c:pt idx="3">
                  <c:v>0.0715883862</c:v>
                </c:pt>
                <c:pt idx="4">
                  <c:v>0.0715883862</c:v>
                </c:pt>
                <c:pt idx="5">
                  <c:v>0.0715883862</c:v>
                </c:pt>
                <c:pt idx="6">
                  <c:v>0.0715883862</c:v>
                </c:pt>
                <c:pt idx="7">
                  <c:v>0.0715883862</c:v>
                </c:pt>
                <c:pt idx="8">
                  <c:v>0.0715883862</c:v>
                </c:pt>
                <c:pt idx="9">
                  <c:v>0.0715883862</c:v>
                </c:pt>
                <c:pt idx="10">
                  <c:v>0.0715883862</c:v>
                </c:pt>
                <c:pt idx="11">
                  <c:v>0.0715883862</c:v>
                </c:pt>
                <c:pt idx="13">
                  <c:v>0.0715883862</c:v>
                </c:pt>
                <c:pt idx="14">
                  <c:v>0.0715883862</c:v>
                </c:pt>
              </c:numCache>
            </c:numRef>
          </c:val>
        </c:ser>
        <c:ser>
          <c:idx val="1"/>
          <c:order val="1"/>
          <c:tx>
            <c:strRef>
              <c:f>'rha graph data'!$C$3</c:f>
              <c:strCache>
                <c:ptCount val="1"/>
                <c:pt idx="0">
                  <c:v>2004/05-2005/06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 *</c:v>
                </c:pt>
                <c:pt idx="3">
                  <c:v>St. Vital</c:v>
                </c:pt>
                <c:pt idx="4">
                  <c:v>Transcona *</c:v>
                </c:pt>
                <c:pt idx="5">
                  <c:v>River Heights *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data'!$C$22:$C$34,'rha graph data'!$C$8,'rha graph data'!$C$19)</c:f>
              <c:numCache>
                <c:ptCount val="15"/>
                <c:pt idx="0">
                  <c:v>0.0846940738</c:v>
                </c:pt>
                <c:pt idx="1">
                  <c:v>0.0981505911</c:v>
                </c:pt>
                <c:pt idx="2">
                  <c:v>0.1007773576</c:v>
                </c:pt>
                <c:pt idx="3">
                  <c:v>0.096210313</c:v>
                </c:pt>
                <c:pt idx="4">
                  <c:v>0.1068849259</c:v>
                </c:pt>
                <c:pt idx="5">
                  <c:v>0.1197850957</c:v>
                </c:pt>
                <c:pt idx="6">
                  <c:v>0.1018569551</c:v>
                </c:pt>
                <c:pt idx="7">
                  <c:v>0.0922475167</c:v>
                </c:pt>
                <c:pt idx="8">
                  <c:v>0.1001948896</c:v>
                </c:pt>
                <c:pt idx="9">
                  <c:v>0.0802158124</c:v>
                </c:pt>
                <c:pt idx="10">
                  <c:v>0.0915127554</c:v>
                </c:pt>
                <c:pt idx="11">
                  <c:v>0.0939352327</c:v>
                </c:pt>
                <c:pt idx="13">
                  <c:v>0.0977464835</c:v>
                </c:pt>
                <c:pt idx="14">
                  <c:v>0.0715883862</c:v>
                </c:pt>
              </c:numCache>
            </c:numRef>
          </c:val>
        </c:ser>
        <c:gapWidth val="0"/>
        <c:axId val="29374141"/>
        <c:axId val="63040678"/>
      </c:barChart>
      <c:catAx>
        <c:axId val="2937414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040678"/>
        <c:crosses val="autoZero"/>
        <c:auto val="1"/>
        <c:lblOffset val="100"/>
        <c:tickLblSkip val="1"/>
        <c:noMultiLvlLbl val="0"/>
      </c:catAx>
      <c:valAx>
        <c:axId val="63040678"/>
        <c:scaling>
          <c:orientation val="minMax"/>
          <c:max val="0.30000000000000027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29374141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755"/>
          <c:y val="0.2"/>
          <c:w val="0.3327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"/>
          <c:w val="0.98325"/>
          <c:h val="0.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data'!$B$3</c:f>
              <c:strCache>
                <c:ptCount val="1"/>
                <c:pt idx="0">
                  <c:v>MB Avg 2004/05-2005/06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2004/05-2005/06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*</c:v>
                </c:pt>
                <c:pt idx="1">
                  <c:v>Mid *</c:v>
                </c:pt>
                <c:pt idx="2">
                  <c:v>North *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data'!$B$16:$B$18,'rha graph data'!$B$8,'rha graph data'!$B$19)</c:f>
              <c:numCache>
                <c:ptCount val="5"/>
                <c:pt idx="0">
                  <c:v>0.0715883862</c:v>
                </c:pt>
                <c:pt idx="1">
                  <c:v>0.0715883862</c:v>
                </c:pt>
                <c:pt idx="2">
                  <c:v>0.0715883862</c:v>
                </c:pt>
                <c:pt idx="3">
                  <c:v>0.0715883862</c:v>
                </c:pt>
                <c:pt idx="4">
                  <c:v>0.0715883862</c:v>
                </c:pt>
              </c:numCache>
            </c:numRef>
          </c:val>
        </c:ser>
        <c:ser>
          <c:idx val="1"/>
          <c:order val="1"/>
          <c:tx>
            <c:strRef>
              <c:f>'rha graph data'!$C$3</c:f>
              <c:strCache>
                <c:ptCount val="1"/>
                <c:pt idx="0">
                  <c:v>2004/05-2005/06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*</c:v>
                </c:pt>
                <c:pt idx="1">
                  <c:v>Mid *</c:v>
                </c:pt>
                <c:pt idx="2">
                  <c:v>North *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data'!$C$16:$C$18,'rha graph data'!$C$8,'rha graph data'!$C$19)</c:f>
              <c:numCache>
                <c:ptCount val="5"/>
                <c:pt idx="0">
                  <c:v>0.0399978658</c:v>
                </c:pt>
                <c:pt idx="1">
                  <c:v>0.0454627059</c:v>
                </c:pt>
                <c:pt idx="2">
                  <c:v>0.0212058907</c:v>
                </c:pt>
                <c:pt idx="3">
                  <c:v>0.0977464835</c:v>
                </c:pt>
                <c:pt idx="4">
                  <c:v>0.0715883862</c:v>
                </c:pt>
              </c:numCache>
            </c:numRef>
          </c:val>
        </c:ser>
        <c:axId val="30495191"/>
        <c:axId val="6021264"/>
      </c:barChart>
      <c:catAx>
        <c:axId val="3049519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21264"/>
        <c:crosses val="autoZero"/>
        <c:auto val="1"/>
        <c:lblOffset val="100"/>
        <c:tickLblSkip val="1"/>
        <c:noMultiLvlLbl val="0"/>
      </c:catAx>
      <c:valAx>
        <c:axId val="6021264"/>
        <c:scaling>
          <c:orientation val="minMax"/>
          <c:max val="0.30000000000000027"/>
          <c:min val="0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0495191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9425"/>
          <c:y val="0.145"/>
          <c:w val="0.378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375"/>
          <c:w val="0.983"/>
          <c:h val="0.7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data'!$B$3</c:f>
              <c:strCache>
                <c:ptCount val="1"/>
                <c:pt idx="0">
                  <c:v>2004/05-2005/06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('ordered inc data'!$A$6:$A$17,'ordered inc data'!$A$4)</c:f>
              <c:strCache>
                <c:ptCount val="13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5">
                  <c:v>0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  <c:pt idx="11">
                  <c:v>0</c:v>
                </c:pt>
                <c:pt idx="12">
                  <c:v>Income Not Found</c:v>
                </c:pt>
              </c:strCache>
            </c:strRef>
          </c:cat>
          <c:val>
            <c:numRef>
              <c:f>('ordered inc data'!$B$6:$B$17,'ordered inc data'!$B$4)</c:f>
              <c:numCache>
                <c:ptCount val="13"/>
                <c:pt idx="0">
                  <c:v>0.0286556327</c:v>
                </c:pt>
                <c:pt idx="1">
                  <c:v>0.0348723705</c:v>
                </c:pt>
                <c:pt idx="2">
                  <c:v>0.0324918724</c:v>
                </c:pt>
                <c:pt idx="3">
                  <c:v>0.0462086983</c:v>
                </c:pt>
                <c:pt idx="4">
                  <c:v>0.0644032221</c:v>
                </c:pt>
                <c:pt idx="6">
                  <c:v>0.1014094921</c:v>
                </c:pt>
                <c:pt idx="7">
                  <c:v>0.0937688997</c:v>
                </c:pt>
                <c:pt idx="8">
                  <c:v>0.0928509033</c:v>
                </c:pt>
                <c:pt idx="9">
                  <c:v>0.0876598995</c:v>
                </c:pt>
                <c:pt idx="10">
                  <c:v>0.0915611277</c:v>
                </c:pt>
                <c:pt idx="12">
                  <c:v>0.0725351313</c:v>
                </c:pt>
              </c:numCache>
            </c:numRef>
          </c:val>
        </c:ser>
        <c:gapWidth val="200"/>
        <c:axId val="54191377"/>
        <c:axId val="17960346"/>
      </c:barChart>
      <c:catAx>
        <c:axId val="541913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7960346"/>
        <c:crosses val="autoZero"/>
        <c:auto val="0"/>
        <c:lblOffset val="100"/>
        <c:tickLblSkip val="1"/>
        <c:noMultiLvlLbl val="0"/>
      </c:catAx>
      <c:valAx>
        <c:axId val="17960346"/>
        <c:scaling>
          <c:orientation val="minMax"/>
          <c:max val="0.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91377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18375"/>
          <c:w val="0.168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1.125" right="1.125" top="1" bottom="5.25" header="0.5" footer="0.5"/>
  <pageSetup fitToHeight="0" fitToWidth="0"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0.1595</cdr:x>
      <cdr:y>0.905</cdr:y>
    </cdr:from>
    <cdr:to>
      <cdr:x>0.93475</cdr:x>
      <cdr:y>0.96575</cdr:y>
    </cdr:to>
    <cdr:sp>
      <cdr:nvSpPr>
        <cdr:cNvPr id="1" name="Text Box 4"/>
        <cdr:cNvSpPr txBox="1">
          <a:spLocks noChangeArrowheads="1"/>
        </cdr:cNvSpPr>
      </cdr:nvSpPr>
      <cdr:spPr>
        <a:xfrm>
          <a:off x="904875" y="4124325"/>
          <a:ext cx="441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'*' indicates area's rate was statistically different from Manitoba average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0.621</cdr:x>
      <cdr:y>0.96525</cdr:y>
    </cdr:from>
    <cdr:to>
      <cdr:x>0.99675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33775" y="4400550"/>
          <a:ext cx="21431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0.99675</cdr:x>
      <cdr:y>0.07725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76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Healthlinks Contact Rates for Males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males with 1+ Healthlinks contacts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0.58975</cdr:x>
      <cdr:y>0.96325</cdr:y>
    </cdr:from>
    <cdr:to>
      <cdr:x>0.99925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62325" y="4171950"/>
          <a:ext cx="2333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0.0065</cdr:y>
    </cdr:from>
    <cdr:to>
      <cdr:x>1</cdr:x>
      <cdr:y>0.01725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19050"/>
          <a:ext cx="57054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11.3.6: Breast Cancer Screening Rates by Income Quintile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women age 50-69 receiving at least one mammogram in two years</a:t>
          </a:r>
        </a:p>
      </cdr:txBody>
    </cdr:sp>
  </cdr:relSizeAnchor>
  <cdr:relSizeAnchor xmlns:cdr="http://schemas.openxmlformats.org/drawingml/2006/chartDrawing">
    <cdr:from>
      <cdr:x>0.92525</cdr:x>
      <cdr:y>0.73975</cdr:y>
    </cdr:from>
    <cdr:to>
      <cdr:x>0.974</cdr:x>
      <cdr:y>0.7605</cdr:y>
    </cdr:to>
    <cdr:sp>
      <cdr:nvSpPr>
        <cdr:cNvPr id="3" name="Text Box 3"/>
        <cdr:cNvSpPr txBox="1">
          <a:spLocks noChangeArrowheads="1"/>
        </cdr:cNvSpPr>
      </cdr:nvSpPr>
      <cdr:spPr>
        <a:xfrm>
          <a:off x="5276850" y="3200400"/>
          <a:ext cx="2762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0.02025</cdr:x>
      <cdr:y>0.0065</cdr:y>
    </cdr:from>
    <cdr:to>
      <cdr:x>1</cdr:x>
      <cdr:y>0.131</cdr:y>
    </cdr:to>
    <cdr:sp>
      <cdr:nvSpPr>
        <cdr:cNvPr id="4" name="Text Box 4"/>
        <cdr:cNvSpPr txBox="1">
          <a:spLocks noChangeArrowheads="1"/>
        </cdr:cNvSpPr>
      </cdr:nvSpPr>
      <cdr:spPr>
        <a:xfrm>
          <a:off x="114300" y="19050"/>
          <a:ext cx="55911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Healthlinks Contact Rates for Males by Income Quintile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females with 1+ Healthlinks contacts</a:t>
          </a:r>
        </a:p>
      </cdr:txBody>
    </cdr:sp>
  </cdr:relSizeAnchor>
  <cdr:relSizeAnchor xmlns:cdr="http://schemas.openxmlformats.org/drawingml/2006/chartDrawing">
    <cdr:from>
      <cdr:x>0.0425</cdr:x>
      <cdr:y>0.883</cdr:y>
    </cdr:from>
    <cdr:to>
      <cdr:x>0.99925</cdr:x>
      <cdr:y>0.96175</cdr:y>
    </cdr:to>
    <cdr:sp>
      <cdr:nvSpPr>
        <cdr:cNvPr id="5" name="Text Box 5"/>
        <cdr:cNvSpPr txBox="1">
          <a:spLocks noChangeArrowheads="1"/>
        </cdr:cNvSpPr>
      </cdr:nvSpPr>
      <cdr:spPr>
        <a:xfrm>
          <a:off x="238125" y="3819525"/>
          <a:ext cx="54578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Urban: Not Significant   Rural: Significant (p&lt;.001)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0.62275</cdr:x>
      <cdr:y>0.982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457700" y="9410700"/>
          <a:ext cx="2609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75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0.011</cdr:y>
    </cdr:from>
    <cdr:to>
      <cdr:x>1</cdr:x>
      <cdr:y>0.0445</cdr:y>
    </cdr:to>
    <cdr:sp>
      <cdr:nvSpPr>
        <cdr:cNvPr id="2" name="Text Box 4"/>
        <cdr:cNvSpPr txBox="1">
          <a:spLocks noChangeArrowheads="1"/>
        </cdr:cNvSpPr>
      </cdr:nvSpPr>
      <cdr:spPr>
        <a:xfrm>
          <a:off x="0" y="104775"/>
          <a:ext cx="7172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Healthlinks Contact Rates for Males by District</a:t>
          </a:r>
          <a:r>
            <a:rPr lang="en-US" cap="none" sz="825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males with 1+ Healthlinks contacts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17232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</cdr:x>
      <cdr:y>0.98075</cdr:y>
    </cdr:from>
    <cdr:to>
      <cdr:x>0.9875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76625" y="8058150"/>
          <a:ext cx="2152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0.06625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57054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Healthlinks Contact Rates for Males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Neighbourhood Clusters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males with 1+ Healthlinks contacts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0.8905</cdr:y>
    </cdr:from>
    <cdr:to>
      <cdr:x>0.965</cdr:x>
      <cdr:y>0.98875</cdr:y>
    </cdr:to>
    <cdr:sp>
      <cdr:nvSpPr>
        <cdr:cNvPr id="1" name="Text Box 6"/>
        <cdr:cNvSpPr txBox="1">
          <a:spLocks noChangeArrowheads="1"/>
        </cdr:cNvSpPr>
      </cdr:nvSpPr>
      <cdr:spPr>
        <a:xfrm>
          <a:off x="1133475" y="4876800"/>
          <a:ext cx="43719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0.5915</cdr:x>
      <cdr:y>0.974</cdr:y>
    </cdr:from>
    <cdr:to>
      <cdr:x>0.98075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371850" y="5334000"/>
          <a:ext cx="22193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0.029</cdr:y>
    </cdr:from>
    <cdr:to>
      <cdr:x>0.99825</cdr:x>
      <cdr:y>0.10675</cdr:y>
    </cdr:to>
    <cdr:sp>
      <cdr:nvSpPr>
        <cdr:cNvPr id="3" name="Text Box 8"/>
        <cdr:cNvSpPr txBox="1">
          <a:spLocks noChangeArrowheads="1"/>
        </cdr:cNvSpPr>
      </cdr:nvSpPr>
      <cdr:spPr>
        <a:xfrm>
          <a:off x="0" y="152400"/>
          <a:ext cx="56959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Healthlinks Contact Rates for Males by Winnipeg Community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males with 1+ Healthlinks contacts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0.9675</cdr:y>
    </cdr:from>
    <cdr:to>
      <cdr:x>0.993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00425" y="4410075"/>
          <a:ext cx="2257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0.019</cdr:y>
    </cdr:from>
    <cdr:to>
      <cdr:x>1</cdr:x>
      <cdr:y>0.09675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85725"/>
          <a:ext cx="5705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Healthlinks Contact Rates for Males by Aggregate RHA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males with 1+ Healthlinks contacts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2.421875" style="13" customWidth="1"/>
    <col min="2" max="3" width="12.00390625" style="13" customWidth="1"/>
    <col min="4" max="4" width="9.140625" style="13" customWidth="1"/>
    <col min="5" max="5" width="18.140625" style="13" customWidth="1"/>
    <col min="6" max="7" width="12.00390625" style="13" customWidth="1"/>
    <col min="8" max="16384" width="9.140625" style="13" customWidth="1"/>
  </cols>
  <sheetData>
    <row r="1" spans="1:3" ht="15.75" thickBot="1">
      <c r="A1" s="9" t="s">
        <v>296</v>
      </c>
      <c r="B1" s="9"/>
      <c r="C1" s="9"/>
    </row>
    <row r="2" spans="1:7" ht="12.75" customHeight="1">
      <c r="A2" s="66" t="s">
        <v>257</v>
      </c>
      <c r="B2" s="35" t="s">
        <v>109</v>
      </c>
      <c r="C2" s="36" t="s">
        <v>259</v>
      </c>
      <c r="E2" s="66" t="s">
        <v>258</v>
      </c>
      <c r="F2" s="35" t="s">
        <v>109</v>
      </c>
      <c r="G2" s="36" t="s">
        <v>259</v>
      </c>
    </row>
    <row r="3" spans="1:7" ht="12.75">
      <c r="A3" s="67"/>
      <c r="B3" s="29" t="s">
        <v>110</v>
      </c>
      <c r="C3" s="30" t="s">
        <v>200</v>
      </c>
      <c r="E3" s="67"/>
      <c r="F3" s="29" t="s">
        <v>110</v>
      </c>
      <c r="G3" s="30" t="s">
        <v>200</v>
      </c>
    </row>
    <row r="4" spans="1:7" ht="12.75">
      <c r="A4" s="67"/>
      <c r="B4" s="31" t="s">
        <v>111</v>
      </c>
      <c r="C4" s="32" t="s">
        <v>201</v>
      </c>
      <c r="E4" s="67"/>
      <c r="F4" s="31" t="s">
        <v>111</v>
      </c>
      <c r="G4" s="32" t="s">
        <v>201</v>
      </c>
    </row>
    <row r="5" spans="1:7" ht="13.5" thickBot="1">
      <c r="A5" s="68"/>
      <c r="B5" s="70" t="s">
        <v>294</v>
      </c>
      <c r="C5" s="71"/>
      <c r="E5" s="68"/>
      <c r="F5" s="70" t="s">
        <v>294</v>
      </c>
      <c r="G5" s="71"/>
    </row>
    <row r="6" spans="1:7" ht="12.75">
      <c r="A6" s="14" t="s">
        <v>112</v>
      </c>
      <c r="B6" s="40">
        <f>'orig. data'!B4/3.7</f>
        <v>662.4324324324324</v>
      </c>
      <c r="C6" s="37">
        <f>'orig. data'!H4*100</f>
        <v>8.047939580000001</v>
      </c>
      <c r="E6" s="15" t="s">
        <v>126</v>
      </c>
      <c r="F6" s="40">
        <f>'orig. data'!B20/3.7</f>
        <v>677.2972972972973</v>
      </c>
      <c r="G6" s="37">
        <f>'orig. data'!H20*100</f>
        <v>7.8420328</v>
      </c>
    </row>
    <row r="7" spans="1:7" ht="12.75">
      <c r="A7" s="16" t="s">
        <v>113</v>
      </c>
      <c r="B7" s="41">
        <f>'orig. data'!B5/3.7</f>
        <v>628.1081081081081</v>
      </c>
      <c r="C7" s="37">
        <f>'orig. data'!H5*100</f>
        <v>4.5829225000000005</v>
      </c>
      <c r="E7" s="17" t="s">
        <v>127</v>
      </c>
      <c r="F7" s="41">
        <f>'orig. data'!B21/3.7</f>
        <v>413.5135135135135</v>
      </c>
      <c r="G7" s="37">
        <f>'orig. data'!H21*100</f>
        <v>8.63138892</v>
      </c>
    </row>
    <row r="8" spans="1:7" ht="12.75">
      <c r="A8" s="16" t="s">
        <v>114</v>
      </c>
      <c r="B8" s="41">
        <f>'orig. data'!B6/3.7</f>
        <v>187.2972972972973</v>
      </c>
      <c r="C8" s="37">
        <f>'orig. data'!H6*100</f>
        <v>2.03106682</v>
      </c>
      <c r="E8" s="17" t="s">
        <v>131</v>
      </c>
      <c r="F8" s="41">
        <f>'orig. data'!B22/3.7</f>
        <v>650.8108108108108</v>
      </c>
      <c r="G8" s="37">
        <f>'orig. data'!H22*100</f>
        <v>9.74070628</v>
      </c>
    </row>
    <row r="9" spans="1:7" ht="12.75">
      <c r="A9" s="16" t="s">
        <v>107</v>
      </c>
      <c r="B9" s="41">
        <f>'orig. data'!B7/3.7</f>
        <v>416.7567567567567</v>
      </c>
      <c r="C9" s="37">
        <f>'orig. data'!H7*100</f>
        <v>6.548883040000001</v>
      </c>
      <c r="E9" s="17" t="s">
        <v>129</v>
      </c>
      <c r="F9" s="41">
        <f>'orig. data'!B23/3.7</f>
        <v>715.4054054054054</v>
      </c>
      <c r="G9" s="37">
        <f>'orig. data'!H23*100</f>
        <v>8.95224567</v>
      </c>
    </row>
    <row r="10" spans="1:7" ht="12.75">
      <c r="A10" s="16" t="s">
        <v>122</v>
      </c>
      <c r="B10" s="41">
        <f>'orig. data'!B8/3.7</f>
        <v>8006.216216216216</v>
      </c>
      <c r="C10" s="37">
        <f>'orig. data'!H8*100</f>
        <v>9.187420529999999</v>
      </c>
      <c r="E10" s="17" t="s">
        <v>132</v>
      </c>
      <c r="F10" s="41">
        <f>'orig. data'!B24/3.7</f>
        <v>455.6756756756757</v>
      </c>
      <c r="G10" s="37">
        <f>'orig. data'!H24*100</f>
        <v>10.29806988</v>
      </c>
    </row>
    <row r="11" spans="1:7" ht="12.75">
      <c r="A11" s="16" t="s">
        <v>116</v>
      </c>
      <c r="B11" s="41">
        <f>'orig. data'!B9/3.7</f>
        <v>670.2702702702702</v>
      </c>
      <c r="C11" s="37">
        <f>'orig. data'!H9*100</f>
        <v>6.394554319999999</v>
      </c>
      <c r="E11" s="17" t="s">
        <v>128</v>
      </c>
      <c r="F11" s="41">
        <f>'orig. data'!B25/3.7</f>
        <v>737.2972972972973</v>
      </c>
      <c r="G11" s="37">
        <f>'orig. data'!H25*100</f>
        <v>10.50847458</v>
      </c>
    </row>
    <row r="12" spans="1:7" ht="12.75">
      <c r="A12" s="16" t="s">
        <v>117</v>
      </c>
      <c r="B12" s="41">
        <f>'orig. data'!B10/3.7</f>
        <v>244.05405405405403</v>
      </c>
      <c r="C12" s="37">
        <f>'orig. data'!H10*100</f>
        <v>4.44389764</v>
      </c>
      <c r="E12" s="17" t="s">
        <v>130</v>
      </c>
      <c r="F12" s="41">
        <f>'orig. data'!B26/3.7</f>
        <v>1214.8648648648648</v>
      </c>
      <c r="G12" s="37">
        <f>'orig. data'!H26*100</f>
        <v>9.80541861</v>
      </c>
    </row>
    <row r="13" spans="1:7" ht="12.75">
      <c r="A13" s="16" t="s">
        <v>115</v>
      </c>
      <c r="B13" s="41">
        <f>'orig. data'!B11/3.7</f>
        <v>127.02702702702702</v>
      </c>
      <c r="C13" s="37">
        <f>'orig. data'!H11*100</f>
        <v>2.23617851</v>
      </c>
      <c r="E13" s="17" t="s">
        <v>133</v>
      </c>
      <c r="F13" s="41">
        <f>'orig. data'!B27/3.7</f>
        <v>686.4864864864865</v>
      </c>
      <c r="G13" s="37">
        <f>'orig. data'!H27*100</f>
        <v>8.7342251</v>
      </c>
    </row>
    <row r="14" spans="1:7" ht="12.75">
      <c r="A14" s="16" t="s">
        <v>118</v>
      </c>
      <c r="B14" s="41">
        <f>'orig. data'!B12/3.7</f>
        <v>10.54054054054054</v>
      </c>
      <c r="C14" s="37">
        <f>'orig. data'!H12*100</f>
        <v>8.00821355</v>
      </c>
      <c r="E14" s="17" t="s">
        <v>134</v>
      </c>
      <c r="F14" s="41">
        <f>'orig. data'!B28/3.7</f>
        <v>705.4054054054054</v>
      </c>
      <c r="G14" s="37">
        <f>'orig. data'!H28*100</f>
        <v>9.3598709</v>
      </c>
    </row>
    <row r="15" spans="1:7" ht="12.75">
      <c r="A15" s="16" t="s">
        <v>119</v>
      </c>
      <c r="B15" s="41">
        <f>'orig. data'!B13/3.7</f>
        <v>108.64864864864865</v>
      </c>
      <c r="C15" s="37">
        <f>'orig. data'!H13*100</f>
        <v>3.2584907199999997</v>
      </c>
      <c r="E15" s="17" t="s">
        <v>135</v>
      </c>
      <c r="F15" s="41">
        <f>'orig. data'!B29/3.7</f>
        <v>352.4324324324324</v>
      </c>
      <c r="G15" s="37">
        <f>'orig. data'!H29*100</f>
        <v>8.33280082</v>
      </c>
    </row>
    <row r="16" spans="1:7" ht="12.75">
      <c r="A16" s="16" t="s">
        <v>120</v>
      </c>
      <c r="B16" s="41">
        <f>'orig. data'!B14/3.7</f>
        <v>137.56756756756755</v>
      </c>
      <c r="C16" s="37">
        <f>'orig. data'!H14*100</f>
        <v>2.1624607</v>
      </c>
      <c r="E16" s="17" t="s">
        <v>136</v>
      </c>
      <c r="F16" s="41">
        <f>'orig. data'!B30/3.7</f>
        <v>851.6216216216216</v>
      </c>
      <c r="G16" s="37">
        <f>'orig. data'!H30*100</f>
        <v>8.64970216</v>
      </c>
    </row>
    <row r="17" spans="1:7" ht="12.75">
      <c r="A17" s="18"/>
      <c r="B17" s="42"/>
      <c r="C17" s="38"/>
      <c r="E17" s="17" t="s">
        <v>137</v>
      </c>
      <c r="F17" s="44">
        <f>'orig. data'!B31/3.7</f>
        <v>545.4054054054054</v>
      </c>
      <c r="G17" s="37">
        <f>'orig. data'!H31*100</f>
        <v>9.50049433</v>
      </c>
    </row>
    <row r="18" spans="1:7" ht="12.75">
      <c r="A18" s="16" t="s">
        <v>297</v>
      </c>
      <c r="B18" s="41">
        <f>'orig. data'!B15/3.7</f>
        <v>1477.8378378378377</v>
      </c>
      <c r="C18" s="37">
        <f>'orig. data'!H15*100</f>
        <v>4.74302815</v>
      </c>
      <c r="E18" s="19"/>
      <c r="F18" s="42"/>
      <c r="G18" s="38"/>
    </row>
    <row r="19" spans="1:7" ht="13.5" thickBot="1">
      <c r="A19" s="16" t="s">
        <v>125</v>
      </c>
      <c r="B19" s="41">
        <f>'orig. data'!B16/3.7</f>
        <v>1041.3513513513512</v>
      </c>
      <c r="C19" s="37">
        <f>'orig. data'!H16*100</f>
        <v>4.8089764200000005</v>
      </c>
      <c r="E19" s="20" t="s">
        <v>122</v>
      </c>
      <c r="F19" s="43">
        <f>'orig. data'!B8/3.7</f>
        <v>8006.216216216216</v>
      </c>
      <c r="G19" s="39">
        <f>'orig. data'!H8*100</f>
        <v>9.187420529999999</v>
      </c>
    </row>
    <row r="20" spans="1:7" ht="12.75">
      <c r="A20" s="16" t="s">
        <v>121</v>
      </c>
      <c r="B20" s="41">
        <f>'orig. data'!B17/3.7</f>
        <v>256.7567567567568</v>
      </c>
      <c r="C20" s="37">
        <f>'orig. data'!H17*100</f>
        <v>2.61261757</v>
      </c>
      <c r="E20" s="45" t="s">
        <v>124</v>
      </c>
      <c r="F20" s="45"/>
      <c r="G20" s="46"/>
    </row>
    <row r="21" spans="1:7" ht="12.75">
      <c r="A21" s="18"/>
      <c r="B21" s="42"/>
      <c r="C21" s="38"/>
      <c r="E21" s="69" t="s">
        <v>255</v>
      </c>
      <c r="F21" s="69"/>
      <c r="G21" s="69"/>
    </row>
    <row r="22" spans="1:3" ht="13.5" thickBot="1">
      <c r="A22" s="20" t="s">
        <v>123</v>
      </c>
      <c r="B22" s="43">
        <f>'orig. data'!B18/3.7</f>
        <v>11207.297297297297</v>
      </c>
      <c r="C22" s="39">
        <f>'orig. data'!H18*100</f>
        <v>7.158838620000001</v>
      </c>
    </row>
    <row r="23" spans="1:3" ht="12.75">
      <c r="A23" s="45" t="s">
        <v>124</v>
      </c>
      <c r="C23" s="21"/>
    </row>
    <row r="24" spans="1:3" ht="12.75">
      <c r="A24" s="12" t="s">
        <v>255</v>
      </c>
      <c r="B24" s="12"/>
      <c r="C24" s="12"/>
    </row>
    <row r="26" spans="5:12" ht="12.75">
      <c r="E26" s="33"/>
      <c r="F26" s="33"/>
      <c r="G26" s="33"/>
      <c r="H26" s="33"/>
      <c r="I26" s="33"/>
      <c r="J26" s="33"/>
      <c r="K26" s="33"/>
      <c r="L26" s="33"/>
    </row>
  </sheetData>
  <sheetProtection/>
  <mergeCells count="5">
    <mergeCell ref="A2:A5"/>
    <mergeCell ref="E2:E5"/>
    <mergeCell ref="E21:G21"/>
    <mergeCell ref="B5:C5"/>
    <mergeCell ref="F5:G5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3" sqref="C3"/>
    </sheetView>
  </sheetViews>
  <sheetFormatPr defaultColWidth="9.140625" defaultRowHeight="12.75"/>
  <cols>
    <col min="1" max="1" width="23.57421875" style="2" customWidth="1"/>
    <col min="2" max="2" width="21.57421875" style="2" customWidth="1"/>
    <col min="3" max="3" width="15.8515625" style="2" customWidth="1"/>
    <col min="4" max="16384" width="9.140625" style="2" customWidth="1"/>
  </cols>
  <sheetData>
    <row r="1" spans="1:6" ht="12.75">
      <c r="A1" s="5" t="s">
        <v>154</v>
      </c>
      <c r="B1" s="3" t="s">
        <v>260</v>
      </c>
      <c r="D1" s="6"/>
      <c r="E1" s="6"/>
      <c r="F1" s="6"/>
    </row>
    <row r="2" spans="1:6" ht="12.75">
      <c r="A2" s="26" t="s">
        <v>180</v>
      </c>
      <c r="B2" s="6"/>
      <c r="C2" s="3" t="s">
        <v>199</v>
      </c>
      <c r="D2" s="6"/>
      <c r="E2" s="6"/>
      <c r="F2" s="6"/>
    </row>
    <row r="3" spans="1:13" ht="12.75">
      <c r="A3" s="5"/>
      <c r="B3" s="2" t="s">
        <v>295</v>
      </c>
      <c r="C3" s="5" t="s">
        <v>294</v>
      </c>
      <c r="D3" s="27" t="s">
        <v>182</v>
      </c>
      <c r="E3" s="27" t="s">
        <v>183</v>
      </c>
      <c r="F3" s="27" t="s">
        <v>187</v>
      </c>
      <c r="G3" s="27" t="s">
        <v>196</v>
      </c>
      <c r="H3" s="6" t="s">
        <v>197</v>
      </c>
      <c r="I3" s="6"/>
      <c r="J3" s="6"/>
      <c r="K3" s="6"/>
      <c r="L3" s="6"/>
      <c r="M3" s="6"/>
    </row>
    <row r="4" spans="1:13" ht="12.75">
      <c r="A4" t="s">
        <v>112</v>
      </c>
      <c r="B4" s="10">
        <f aca="true" t="shared" si="0" ref="B4:B14">C$19</f>
        <v>0.0715883862</v>
      </c>
      <c r="C4" s="3">
        <f>'orig. data'!D4</f>
        <v>0.0724076469</v>
      </c>
      <c r="D4" s="6">
        <f>'orig. data'!B4</f>
        <v>2451</v>
      </c>
      <c r="E4" s="6">
        <f>'orig. data'!C4</f>
        <v>30455</v>
      </c>
      <c r="F4" s="8">
        <f>'orig. data'!G4</f>
        <v>0.935305727</v>
      </c>
      <c r="G4" s="3" t="str">
        <f>'orig. data'!P4</f>
        <v> </v>
      </c>
      <c r="H4" s="3" t="str">
        <f>'orig. data'!Q4</f>
        <v> </v>
      </c>
      <c r="I4" s="34"/>
      <c r="J4" s="34" t="s">
        <v>250</v>
      </c>
      <c r="K4" s="34"/>
      <c r="L4" s="3"/>
      <c r="M4" s="3"/>
    </row>
    <row r="5" spans="1:13" ht="12.75">
      <c r="A5" t="s">
        <v>204</v>
      </c>
      <c r="B5" s="10">
        <f t="shared" si="0"/>
        <v>0.0715883862</v>
      </c>
      <c r="C5" s="3">
        <f>'orig. data'!D5</f>
        <v>0.0404373719</v>
      </c>
      <c r="D5" s="6">
        <f>'orig. data'!B5</f>
        <v>2324</v>
      </c>
      <c r="E5" s="6">
        <f>'orig. data'!C5</f>
        <v>50710</v>
      </c>
      <c r="F5" s="8">
        <f>'orig. data'!G5</f>
        <v>4.27571E-05</v>
      </c>
      <c r="G5" s="3" t="str">
        <f>'orig. data'!P5</f>
        <v>*</v>
      </c>
      <c r="H5" s="3" t="str">
        <f>'orig. data'!Q5</f>
        <v> </v>
      </c>
      <c r="I5" s="1"/>
      <c r="J5" s="1"/>
      <c r="K5" s="1"/>
      <c r="L5" s="1"/>
      <c r="M5" s="1"/>
    </row>
    <row r="6" spans="1:13" ht="12.75">
      <c r="A6" t="s">
        <v>205</v>
      </c>
      <c r="B6" s="10">
        <f t="shared" si="0"/>
        <v>0.0715883862</v>
      </c>
      <c r="C6" s="3">
        <f>'orig. data'!D6</f>
        <v>0.0200023473</v>
      </c>
      <c r="D6" s="6">
        <f>'orig. data'!B6</f>
        <v>693</v>
      </c>
      <c r="E6" s="6">
        <f>'orig. data'!C6</f>
        <v>34120</v>
      </c>
      <c r="F6" s="8">
        <f>'orig. data'!G6</f>
        <v>8.024424E-19</v>
      </c>
      <c r="G6" s="3" t="str">
        <f>'orig. data'!P6</f>
        <v>*</v>
      </c>
      <c r="H6" s="3" t="str">
        <f>'orig. data'!Q6</f>
        <v> </v>
      </c>
      <c r="I6" s="1"/>
      <c r="J6" s="1"/>
      <c r="K6" s="1"/>
      <c r="L6" s="1"/>
      <c r="M6" s="1"/>
    </row>
    <row r="7" spans="1:13" ht="12.75">
      <c r="A7" t="s">
        <v>107</v>
      </c>
      <c r="B7" s="10">
        <f t="shared" si="0"/>
        <v>0.0715883862</v>
      </c>
      <c r="C7" s="3">
        <f>'orig. data'!D7</f>
        <v>0.0586417638</v>
      </c>
      <c r="D7" s="6">
        <f>'orig. data'!B7</f>
        <v>1542</v>
      </c>
      <c r="E7" s="6">
        <f>'orig. data'!C7</f>
        <v>23546</v>
      </c>
      <c r="F7" s="8">
        <f>'orig. data'!G7</f>
        <v>0.1576030635</v>
      </c>
      <c r="G7" s="3" t="str">
        <f>'orig. data'!P7</f>
        <v> </v>
      </c>
      <c r="H7" s="3" t="str">
        <f>'orig. data'!Q7</f>
        <v> </v>
      </c>
      <c r="I7" s="1"/>
      <c r="J7" s="1"/>
      <c r="K7" s="1"/>
      <c r="L7" s="1"/>
      <c r="M7" s="1"/>
    </row>
    <row r="8" spans="1:13" ht="12.75">
      <c r="A8" t="s">
        <v>122</v>
      </c>
      <c r="B8" s="10">
        <f t="shared" si="0"/>
        <v>0.0715883862</v>
      </c>
      <c r="C8" s="3">
        <f>'orig. data'!D8</f>
        <v>0.0977464835</v>
      </c>
      <c r="D8" s="6">
        <f>'orig. data'!B8</f>
        <v>29623</v>
      </c>
      <c r="E8" s="6">
        <f>'orig. data'!C8</f>
        <v>322430</v>
      </c>
      <c r="F8" s="8">
        <f>'orig. data'!G8</f>
        <v>0.0224847897</v>
      </c>
      <c r="G8" s="3" t="str">
        <f>'orig. data'!P8</f>
        <v> </v>
      </c>
      <c r="H8" s="3" t="str">
        <f>'orig. data'!Q8</f>
        <v> </v>
      </c>
      <c r="I8" s="1"/>
      <c r="J8" s="1"/>
      <c r="K8" s="1"/>
      <c r="L8" s="1"/>
      <c r="M8" s="1"/>
    </row>
    <row r="9" spans="1:13" ht="12.75">
      <c r="A9" t="s">
        <v>116</v>
      </c>
      <c r="B9" s="10">
        <f t="shared" si="0"/>
        <v>0.0715883862</v>
      </c>
      <c r="C9" s="3">
        <f>'orig. data'!D9</f>
        <v>0.0645537467</v>
      </c>
      <c r="D9" s="6">
        <f>'orig. data'!B9</f>
        <v>2480</v>
      </c>
      <c r="E9" s="6">
        <f>'orig. data'!C9</f>
        <v>38783</v>
      </c>
      <c r="F9" s="8">
        <f>'orig. data'!G9</f>
        <v>0.4561074054</v>
      </c>
      <c r="G9" s="3" t="str">
        <f>'orig. data'!P9</f>
        <v> </v>
      </c>
      <c r="H9" s="3" t="str">
        <f>'orig. data'!Q9</f>
        <v> </v>
      </c>
      <c r="I9" s="1"/>
      <c r="J9" s="1"/>
      <c r="K9" s="1"/>
      <c r="L9" s="1"/>
      <c r="M9" s="1"/>
    </row>
    <row r="10" spans="1:8" ht="12.75">
      <c r="A10" t="s">
        <v>206</v>
      </c>
      <c r="B10" s="10">
        <f t="shared" si="0"/>
        <v>0.0715883862</v>
      </c>
      <c r="C10" s="3">
        <f>'orig. data'!D10</f>
        <v>0.044639086</v>
      </c>
      <c r="D10" s="6">
        <f>'orig. data'!B10</f>
        <v>903</v>
      </c>
      <c r="E10" s="6">
        <f>'orig. data'!C10</f>
        <v>20320</v>
      </c>
      <c r="F10" s="8">
        <f>'orig. data'!G10</f>
        <v>0.0010229609</v>
      </c>
      <c r="G10" s="3" t="str">
        <f>'orig. data'!P10</f>
        <v>*</v>
      </c>
      <c r="H10" s="3" t="str">
        <f>'orig. data'!Q10</f>
        <v> </v>
      </c>
    </row>
    <row r="11" spans="1:13" ht="12.75">
      <c r="A11" t="s">
        <v>207</v>
      </c>
      <c r="B11" s="10">
        <f t="shared" si="0"/>
        <v>0.0715883862</v>
      </c>
      <c r="C11" s="3">
        <f>'orig. data'!D11</f>
        <v>0.0212772907</v>
      </c>
      <c r="D11" s="6">
        <f>'orig. data'!B11</f>
        <v>470</v>
      </c>
      <c r="E11" s="6">
        <f>'orig. data'!C11</f>
        <v>21018</v>
      </c>
      <c r="F11" s="8">
        <f>'orig. data'!G11</f>
        <v>2.186964E-16</v>
      </c>
      <c r="G11" s="3" t="str">
        <f>'orig. data'!P11</f>
        <v>*</v>
      </c>
      <c r="H11" s="3" t="str">
        <f>'orig. data'!Q11</f>
        <v> </v>
      </c>
      <c r="I11" s="1"/>
      <c r="J11" s="1"/>
      <c r="K11" s="1"/>
      <c r="L11" s="1"/>
      <c r="M11" s="1"/>
    </row>
    <row r="12" spans="1:13" ht="12.75">
      <c r="A12" t="s">
        <v>118</v>
      </c>
      <c r="B12" s="10">
        <f t="shared" si="0"/>
        <v>0.0715883862</v>
      </c>
      <c r="C12" s="3">
        <f>'orig. data'!D12</f>
        <v>0.0645432481</v>
      </c>
      <c r="D12" s="6">
        <f>'orig. data'!B12</f>
        <v>39</v>
      </c>
      <c r="E12" s="6">
        <f>'orig. data'!C12</f>
        <v>487</v>
      </c>
      <c r="F12" s="8">
        <f>'orig. data'!G12</f>
        <v>0.6471155975</v>
      </c>
      <c r="G12" s="3" t="str">
        <f>'orig. data'!P12</f>
        <v> </v>
      </c>
      <c r="H12" s="3" t="str">
        <f>'orig. data'!Q12</f>
        <v> </v>
      </c>
      <c r="I12" s="1"/>
      <c r="J12" s="1"/>
      <c r="K12" s="1"/>
      <c r="L12" s="1"/>
      <c r="M12" s="1"/>
    </row>
    <row r="13" spans="1:13" ht="12.75">
      <c r="A13" t="s">
        <v>208</v>
      </c>
      <c r="B13" s="10">
        <f t="shared" si="0"/>
        <v>0.0715883862</v>
      </c>
      <c r="C13" s="3">
        <f>'orig. data'!D13</f>
        <v>0.0273610701</v>
      </c>
      <c r="D13" s="6">
        <f>'orig. data'!B13</f>
        <v>402</v>
      </c>
      <c r="E13" s="6">
        <f>'orig. data'!C13</f>
        <v>12337</v>
      </c>
      <c r="F13" s="8">
        <f>'orig. data'!G13</f>
        <v>5.297366E-10</v>
      </c>
      <c r="G13" s="3" t="str">
        <f>'orig. data'!P13</f>
        <v>*</v>
      </c>
      <c r="H13" s="3" t="str">
        <f>'orig. data'!Q13</f>
        <v> </v>
      </c>
      <c r="I13" s="1"/>
      <c r="J13" s="1"/>
      <c r="K13" s="1"/>
      <c r="L13" s="1"/>
      <c r="M13" s="1"/>
    </row>
    <row r="14" spans="1:13" ht="12.75">
      <c r="A14" t="s">
        <v>209</v>
      </c>
      <c r="B14" s="10">
        <f t="shared" si="0"/>
        <v>0.0715883862</v>
      </c>
      <c r="C14" s="3">
        <f>'orig. data'!D14</f>
        <v>0.0197609819</v>
      </c>
      <c r="D14" s="6">
        <f>'orig. data'!B14</f>
        <v>509</v>
      </c>
      <c r="E14" s="6">
        <f>'orig. data'!C14</f>
        <v>23538</v>
      </c>
      <c r="F14" s="8">
        <f>'orig. data'!G14</f>
        <v>2.15676E-16</v>
      </c>
      <c r="G14" s="3" t="str">
        <f>'orig. data'!P14</f>
        <v>*</v>
      </c>
      <c r="H14" s="3" t="str">
        <f>'orig. data'!Q14</f>
        <v> </v>
      </c>
      <c r="I14" s="1"/>
      <c r="J14" s="1"/>
      <c r="K14" s="1"/>
      <c r="L14" s="1"/>
      <c r="M14" s="1"/>
    </row>
    <row r="15" spans="1:13" ht="12.75">
      <c r="A15"/>
      <c r="B15" s="10"/>
      <c r="C15" s="3"/>
      <c r="D15" s="6"/>
      <c r="E15" s="6"/>
      <c r="F15" s="8"/>
      <c r="G15" s="3"/>
      <c r="H15" s="3"/>
      <c r="I15" s="1"/>
      <c r="J15" s="1"/>
      <c r="K15" s="1"/>
      <c r="L15" s="1"/>
      <c r="M15" s="1"/>
    </row>
    <row r="16" spans="1:13" ht="12.75">
      <c r="A16" t="s">
        <v>256</v>
      </c>
      <c r="B16" s="10">
        <f>C$19</f>
        <v>0.0715883862</v>
      </c>
      <c r="C16" s="3">
        <f>'orig. data'!D15</f>
        <v>0.0399978658</v>
      </c>
      <c r="D16" s="6">
        <f>'orig. data'!B15</f>
        <v>5468</v>
      </c>
      <c r="E16" s="6">
        <f>'orig. data'!C15</f>
        <v>115285</v>
      </c>
      <c r="F16" s="8">
        <f>'orig. data'!G15</f>
        <v>2.88423E-05</v>
      </c>
      <c r="G16" s="3" t="str">
        <f>'orig. data'!P15</f>
        <v>*</v>
      </c>
      <c r="H16" s="3" t="str">
        <f>'orig. data'!Q15</f>
        <v> </v>
      </c>
      <c r="I16" s="1"/>
      <c r="J16" s="1"/>
      <c r="K16" s="1"/>
      <c r="L16" s="1"/>
      <c r="M16" s="1"/>
    </row>
    <row r="17" spans="1:8" ht="12.75">
      <c r="A17" t="s">
        <v>210</v>
      </c>
      <c r="B17" s="10">
        <f>C$19</f>
        <v>0.0715883862</v>
      </c>
      <c r="C17" s="3">
        <f>'orig. data'!D16</f>
        <v>0.0454627059</v>
      </c>
      <c r="D17" s="6">
        <f>'orig. data'!B16</f>
        <v>3853</v>
      </c>
      <c r="E17" s="6">
        <f>'orig. data'!C16</f>
        <v>80121</v>
      </c>
      <c r="F17" s="8">
        <f>'orig. data'!G16</f>
        <v>0.0011258681</v>
      </c>
      <c r="G17" s="3" t="str">
        <f>'orig. data'!P16</f>
        <v>*</v>
      </c>
      <c r="H17" s="3" t="str">
        <f>'orig. data'!Q16</f>
        <v> </v>
      </c>
    </row>
    <row r="18" spans="1:8" ht="12.75">
      <c r="A18" t="s">
        <v>211</v>
      </c>
      <c r="B18" s="10">
        <f>C$19</f>
        <v>0.0715883862</v>
      </c>
      <c r="C18" s="3">
        <f>'orig. data'!D17</f>
        <v>0.0212058907</v>
      </c>
      <c r="D18" s="6">
        <f>'orig. data'!B17</f>
        <v>950</v>
      </c>
      <c r="E18" s="6">
        <f>'orig. data'!C17</f>
        <v>36362</v>
      </c>
      <c r="F18" s="8">
        <f>'orig. data'!G17</f>
        <v>1.324717E-15</v>
      </c>
      <c r="G18" s="3" t="str">
        <f>'orig. data'!P17</f>
        <v>*</v>
      </c>
      <c r="H18" s="3" t="str">
        <f>'orig. data'!Q17</f>
        <v> </v>
      </c>
    </row>
    <row r="19" spans="1:8" ht="12.75">
      <c r="A19" t="s">
        <v>123</v>
      </c>
      <c r="B19" s="10">
        <f>C$19</f>
        <v>0.0715883862</v>
      </c>
      <c r="C19" s="3">
        <f>'orig. data'!D18</f>
        <v>0.0715883862</v>
      </c>
      <c r="D19" s="6">
        <f>'orig. data'!B18</f>
        <v>41467</v>
      </c>
      <c r="E19" s="6">
        <f>'orig. data'!C18</f>
        <v>579242</v>
      </c>
      <c r="F19" s="8" t="str">
        <f>'orig. data'!G18</f>
        <v> </v>
      </c>
      <c r="G19" s="3" t="str">
        <f>'orig. data'!P18</f>
        <v> </v>
      </c>
      <c r="H19" s="3" t="str">
        <f>'orig. data'!Q18</f>
        <v> </v>
      </c>
    </row>
    <row r="20" spans="1:8" ht="12.75">
      <c r="A20" t="s">
        <v>212</v>
      </c>
      <c r="B20" s="10">
        <f>C$19</f>
        <v>0.0715883862</v>
      </c>
      <c r="C20" s="3">
        <f>'orig. data'!D19</f>
        <v>0.031646807</v>
      </c>
      <c r="D20" s="6">
        <f>'orig. data'!B19</f>
        <v>31</v>
      </c>
      <c r="E20" s="6">
        <f>'orig. data'!C19</f>
        <v>1498</v>
      </c>
      <c r="F20" s="8">
        <f>'orig. data'!G19</f>
        <v>0.000420381</v>
      </c>
      <c r="G20" s="3" t="str">
        <f>'orig. data'!P19</f>
        <v>*</v>
      </c>
      <c r="H20" s="3" t="str">
        <f>'orig. data'!Q19</f>
        <v> </v>
      </c>
    </row>
    <row r="21" spans="1:8" ht="12.75">
      <c r="A21"/>
      <c r="B21" s="10"/>
      <c r="C21" s="3"/>
      <c r="D21" s="6"/>
      <c r="E21" s="6"/>
      <c r="F21" s="8"/>
      <c r="G21" s="3"/>
      <c r="H21" s="3"/>
    </row>
    <row r="22" spans="1:8" ht="12.75">
      <c r="A22" t="s">
        <v>126</v>
      </c>
      <c r="B22" s="10">
        <f aca="true" t="shared" si="1" ref="B22:B33">C$19</f>
        <v>0.0715883862</v>
      </c>
      <c r="C22" s="3">
        <f>'orig. data'!D20</f>
        <v>0.0846940738</v>
      </c>
      <c r="D22" s="6">
        <f>'orig. data'!B20</f>
        <v>2506</v>
      </c>
      <c r="E22" s="6">
        <f>'orig. data'!C20</f>
        <v>31956</v>
      </c>
      <c r="F22" s="8">
        <f>'orig. data'!G20</f>
        <v>0.2276035434</v>
      </c>
      <c r="G22" s="3" t="str">
        <f>'orig. data'!P20</f>
        <v> </v>
      </c>
      <c r="H22" s="3" t="str">
        <f>'orig. data'!Q20</f>
        <v> </v>
      </c>
    </row>
    <row r="23" spans="1:8" ht="12.75">
      <c r="A23" t="s">
        <v>127</v>
      </c>
      <c r="B23" s="10">
        <f t="shared" si="1"/>
        <v>0.0715883862</v>
      </c>
      <c r="C23" s="3">
        <f>'orig. data'!D21</f>
        <v>0.0981505911</v>
      </c>
      <c r="D23" s="6">
        <f>'orig. data'!B21</f>
        <v>1530</v>
      </c>
      <c r="E23" s="6">
        <f>'orig. data'!C21</f>
        <v>17726</v>
      </c>
      <c r="F23" s="8">
        <f>'orig. data'!G21</f>
        <v>0.0248999769</v>
      </c>
      <c r="G23" s="3" t="str">
        <f>'orig. data'!P21</f>
        <v> </v>
      </c>
      <c r="H23" s="3" t="str">
        <f>'orig. data'!Q21</f>
        <v> </v>
      </c>
    </row>
    <row r="24" spans="1:8" ht="12.75">
      <c r="A24" t="s">
        <v>213</v>
      </c>
      <c r="B24" s="10">
        <f t="shared" si="1"/>
        <v>0.0715883862</v>
      </c>
      <c r="C24" s="3">
        <f>'orig. data'!D22</f>
        <v>0.1007773576</v>
      </c>
      <c r="D24" s="6">
        <f>'orig. data'!B22</f>
        <v>2408</v>
      </c>
      <c r="E24" s="6">
        <f>'orig. data'!C22</f>
        <v>24721</v>
      </c>
      <c r="F24" s="8">
        <f>'orig. data'!G22</f>
        <v>0.0144594054</v>
      </c>
      <c r="G24" s="3" t="str">
        <f>'orig. data'!P22</f>
        <v> </v>
      </c>
      <c r="H24" s="3" t="str">
        <f>'orig. data'!Q22</f>
        <v> </v>
      </c>
    </row>
    <row r="25" spans="1:8" ht="12.75">
      <c r="A25" t="s">
        <v>129</v>
      </c>
      <c r="B25" s="10">
        <f t="shared" si="1"/>
        <v>0.0715883862</v>
      </c>
      <c r="C25" s="3">
        <f>'orig. data'!D23</f>
        <v>0.096210313</v>
      </c>
      <c r="D25" s="6">
        <f>'orig. data'!B23</f>
        <v>2647</v>
      </c>
      <c r="E25" s="6">
        <f>'orig. data'!C23</f>
        <v>29568</v>
      </c>
      <c r="F25" s="8">
        <f>'orig. data'!G23</f>
        <v>0.0337250187</v>
      </c>
      <c r="G25" s="3" t="str">
        <f>'orig. data'!P23</f>
        <v> </v>
      </c>
      <c r="H25" s="3" t="str">
        <f>'orig. data'!Q23</f>
        <v> </v>
      </c>
    </row>
    <row r="26" spans="1:8" ht="12.75">
      <c r="A26" t="s">
        <v>214</v>
      </c>
      <c r="B26" s="10">
        <f t="shared" si="1"/>
        <v>0.0715883862</v>
      </c>
      <c r="C26" s="3">
        <f>'orig. data'!D24</f>
        <v>0.1068849259</v>
      </c>
      <c r="D26" s="6">
        <f>'orig. data'!B24</f>
        <v>1686</v>
      </c>
      <c r="E26" s="6">
        <f>'orig. data'!C24</f>
        <v>16372</v>
      </c>
      <c r="F26" s="8">
        <f>'orig. data'!G24</f>
        <v>0.0049101933</v>
      </c>
      <c r="G26" s="3" t="str">
        <f>'orig. data'!P24</f>
        <v>*</v>
      </c>
      <c r="H26" s="3" t="str">
        <f>'orig. data'!Q24</f>
        <v> </v>
      </c>
    </row>
    <row r="27" spans="1:9" ht="12.75">
      <c r="A27" t="s">
        <v>215</v>
      </c>
      <c r="B27" s="10">
        <f t="shared" si="1"/>
        <v>0.0715883862</v>
      </c>
      <c r="C27" s="3">
        <f>'orig. data'!D25</f>
        <v>0.1197850957</v>
      </c>
      <c r="D27" s="6">
        <f>'orig. data'!B25</f>
        <v>2728</v>
      </c>
      <c r="E27" s="6">
        <f>'orig. data'!C25</f>
        <v>25960</v>
      </c>
      <c r="F27" s="8">
        <f>'orig. data'!G25</f>
        <v>0.0002219139</v>
      </c>
      <c r="G27" s="3" t="str">
        <f>'orig. data'!P25</f>
        <v>*</v>
      </c>
      <c r="H27" s="3" t="str">
        <f>'orig. data'!Q25</f>
        <v> </v>
      </c>
      <c r="I27" s="1"/>
    </row>
    <row r="28" spans="1:9" ht="12.75">
      <c r="A28" t="s">
        <v>130</v>
      </c>
      <c r="B28" s="10">
        <f t="shared" si="1"/>
        <v>0.0715883862</v>
      </c>
      <c r="C28" s="3">
        <f>'orig. data'!D26</f>
        <v>0.1018569551</v>
      </c>
      <c r="D28" s="6">
        <f>'orig. data'!B26</f>
        <v>4495</v>
      </c>
      <c r="E28" s="6">
        <f>'orig. data'!C26</f>
        <v>45842</v>
      </c>
      <c r="F28" s="8">
        <f>'orig. data'!G26</f>
        <v>0.0103099681</v>
      </c>
      <c r="G28" s="3" t="str">
        <f>'orig. data'!P26</f>
        <v> </v>
      </c>
      <c r="H28" s="3" t="str">
        <f>'orig. data'!Q26</f>
        <v> </v>
      </c>
      <c r="I28" s="1"/>
    </row>
    <row r="29" spans="1:9" ht="12.75">
      <c r="A29" t="s">
        <v>133</v>
      </c>
      <c r="B29" s="10">
        <f t="shared" si="1"/>
        <v>0.0715883862</v>
      </c>
      <c r="C29" s="3">
        <f>'orig. data'!D27</f>
        <v>0.0922475167</v>
      </c>
      <c r="D29" s="6">
        <f>'orig. data'!B27</f>
        <v>2540</v>
      </c>
      <c r="E29" s="6">
        <f>'orig. data'!C27</f>
        <v>29081</v>
      </c>
      <c r="F29" s="8">
        <f>'orig. data'!G27</f>
        <v>0.0679727619</v>
      </c>
      <c r="G29" s="3" t="str">
        <f>'orig. data'!P27</f>
        <v> </v>
      </c>
      <c r="H29" s="3" t="str">
        <f>'orig. data'!Q27</f>
        <v> </v>
      </c>
      <c r="I29" s="1"/>
    </row>
    <row r="30" spans="1:9" ht="12.75">
      <c r="A30" t="s">
        <v>134</v>
      </c>
      <c r="B30" s="10">
        <f t="shared" si="1"/>
        <v>0.0715883862</v>
      </c>
      <c r="C30" s="3">
        <f>'orig. data'!D28</f>
        <v>0.1001948896</v>
      </c>
      <c r="D30" s="6">
        <f>'orig. data'!B28</f>
        <v>2610</v>
      </c>
      <c r="E30" s="6">
        <f>'orig. data'!C28</f>
        <v>27885</v>
      </c>
      <c r="F30" s="8">
        <f>'orig. data'!G28</f>
        <v>0.0152950264</v>
      </c>
      <c r="G30" s="3" t="str">
        <f>'orig. data'!P28</f>
        <v> </v>
      </c>
      <c r="H30" s="3" t="str">
        <f>'orig. data'!Q28</f>
        <v> </v>
      </c>
      <c r="I30" s="1"/>
    </row>
    <row r="31" spans="1:9" ht="12.75">
      <c r="A31" t="s">
        <v>135</v>
      </c>
      <c r="B31" s="10">
        <f t="shared" si="1"/>
        <v>0.0715883862</v>
      </c>
      <c r="C31" s="3">
        <f>'orig. data'!D29</f>
        <v>0.0802158124</v>
      </c>
      <c r="D31" s="6">
        <f>'orig. data'!B29</f>
        <v>1304</v>
      </c>
      <c r="E31" s="6">
        <f>'orig. data'!C29</f>
        <v>15649</v>
      </c>
      <c r="F31" s="8">
        <f>'orig. data'!G29</f>
        <v>0.4285554561</v>
      </c>
      <c r="G31" s="3" t="str">
        <f>'orig. data'!P29</f>
        <v> </v>
      </c>
      <c r="H31" s="3" t="str">
        <f>'orig. data'!Q29</f>
        <v> </v>
      </c>
      <c r="I31" s="1"/>
    </row>
    <row r="32" spans="1:9" ht="12.75">
      <c r="A32" t="s">
        <v>136</v>
      </c>
      <c r="B32" s="10">
        <f t="shared" si="1"/>
        <v>0.0715883862</v>
      </c>
      <c r="C32" s="3">
        <f>'orig. data'!D30</f>
        <v>0.0915127554</v>
      </c>
      <c r="D32" s="6">
        <f>'orig. data'!B30</f>
        <v>3151</v>
      </c>
      <c r="E32" s="6">
        <f>'orig. data'!C30</f>
        <v>36429</v>
      </c>
      <c r="F32" s="8">
        <f>'orig. data'!G30</f>
        <v>0.0771307704</v>
      </c>
      <c r="G32" s="3" t="str">
        <f>'orig. data'!P30</f>
        <v> </v>
      </c>
      <c r="H32" s="3" t="str">
        <f>'orig. data'!Q30</f>
        <v> </v>
      </c>
      <c r="I32" s="1"/>
    </row>
    <row r="33" spans="1:9" ht="12.75">
      <c r="A33" t="s">
        <v>137</v>
      </c>
      <c r="B33" s="10">
        <f t="shared" si="1"/>
        <v>0.0715883862</v>
      </c>
      <c r="C33" s="3">
        <f>'orig. data'!D31</f>
        <v>0.0939352327</v>
      </c>
      <c r="D33" s="6">
        <f>'orig. data'!B31</f>
        <v>2018</v>
      </c>
      <c r="E33" s="6">
        <f>'orig. data'!C31</f>
        <v>21241</v>
      </c>
      <c r="F33" s="8">
        <f>'orig. data'!G31</f>
        <v>0.0537102123</v>
      </c>
      <c r="G33" s="3" t="str">
        <f>'orig. data'!P31</f>
        <v> </v>
      </c>
      <c r="H33" s="3" t="str">
        <f>'orig. data'!Q31</f>
        <v> </v>
      </c>
      <c r="I33" s="1"/>
    </row>
    <row r="34" spans="1:9" ht="12.75">
      <c r="A34"/>
      <c r="B34" s="10"/>
      <c r="C34" s="3"/>
      <c r="D34" s="6"/>
      <c r="E34" s="6"/>
      <c r="F34" s="8"/>
      <c r="G34" s="1"/>
      <c r="H34" s="1"/>
      <c r="I34" s="1"/>
    </row>
    <row r="35" spans="1:2" ht="12.75">
      <c r="A35"/>
      <c r="B35" s="11"/>
    </row>
    <row r="36" spans="1:2" ht="12.75">
      <c r="A36"/>
      <c r="B36" s="11"/>
    </row>
    <row r="37" spans="1:2" ht="12.75">
      <c r="A37"/>
      <c r="B37" s="11"/>
    </row>
    <row r="38" spans="1:2" ht="12.75">
      <c r="A38"/>
      <c r="B38" s="11"/>
    </row>
    <row r="39" spans="1:2" ht="12.75">
      <c r="A39"/>
      <c r="B39" s="11"/>
    </row>
    <row r="40" spans="1:2" ht="12.75">
      <c r="A40"/>
      <c r="B40" s="11"/>
    </row>
    <row r="41" spans="1:2" ht="12.75">
      <c r="A41"/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6.57421875" style="0" customWidth="1"/>
    <col min="2" max="2" width="32.421875" style="0" customWidth="1"/>
    <col min="3" max="3" width="25.8515625" style="0" customWidth="1"/>
  </cols>
  <sheetData>
    <row r="1" spans="1:6" ht="12.75">
      <c r="A1" s="5" t="s">
        <v>155</v>
      </c>
      <c r="B1" s="3" t="s">
        <v>260</v>
      </c>
      <c r="D1" s="6"/>
      <c r="E1" s="6"/>
      <c r="F1" s="6"/>
    </row>
    <row r="2" spans="1:6" ht="12.75">
      <c r="A2" s="26" t="s">
        <v>181</v>
      </c>
      <c r="B2" s="6"/>
      <c r="C2" s="3" t="s">
        <v>199</v>
      </c>
      <c r="D2" s="6"/>
      <c r="E2" s="6"/>
      <c r="F2" s="6"/>
    </row>
    <row r="3" spans="1:8" ht="12.75">
      <c r="A3" s="5"/>
      <c r="B3" s="2" t="s">
        <v>295</v>
      </c>
      <c r="C3" s="5" t="s">
        <v>294</v>
      </c>
      <c r="D3" s="27" t="s">
        <v>182</v>
      </c>
      <c r="E3" s="27" t="s">
        <v>183</v>
      </c>
      <c r="F3" s="27" t="s">
        <v>187</v>
      </c>
      <c r="G3" s="27" t="s">
        <v>196</v>
      </c>
      <c r="H3" s="27" t="s">
        <v>197</v>
      </c>
    </row>
    <row r="4" spans="1:8" ht="12.75">
      <c r="A4" s="2" t="s">
        <v>160</v>
      </c>
      <c r="B4" s="10">
        <f>'orig. data'!D$18</f>
        <v>0.0715883862</v>
      </c>
      <c r="C4" s="3">
        <f>'orig. data'!D32</f>
        <v>0.0669678651</v>
      </c>
      <c r="D4" s="6">
        <f>'orig. data'!B32</f>
        <v>591</v>
      </c>
      <c r="E4" s="6">
        <f>'orig. data'!C32</f>
        <v>8388</v>
      </c>
      <c r="F4" s="8">
        <f>'orig. data'!G32</f>
        <v>0.6761908413</v>
      </c>
      <c r="G4" t="str">
        <f>'orig. data'!P32</f>
        <v> </v>
      </c>
      <c r="H4" t="str">
        <f>'orig. data'!Q32</f>
        <v> </v>
      </c>
    </row>
    <row r="5" spans="1:8" ht="12.75">
      <c r="A5" s="2" t="s">
        <v>158</v>
      </c>
      <c r="B5" s="10">
        <f>'orig. data'!D$18</f>
        <v>0.0715883862</v>
      </c>
      <c r="C5" s="3">
        <f>'orig. data'!D33</f>
        <v>0.079753984</v>
      </c>
      <c r="D5" s="6">
        <f>'orig. data'!B33</f>
        <v>1150</v>
      </c>
      <c r="E5" s="6">
        <f>'orig. data'!C33</f>
        <v>12967</v>
      </c>
      <c r="F5" s="8">
        <f>'orig. data'!G33</f>
        <v>0.484267756</v>
      </c>
      <c r="G5" t="str">
        <f>'orig. data'!P33</f>
        <v> </v>
      </c>
      <c r="H5" t="str">
        <f>'orig. data'!Q33</f>
        <v> </v>
      </c>
    </row>
    <row r="6" spans="1:8" ht="12.75">
      <c r="A6" s="2" t="s">
        <v>159</v>
      </c>
      <c r="B6" s="10">
        <f>'orig. data'!D$18</f>
        <v>0.0715883862</v>
      </c>
      <c r="C6" s="3">
        <f>'orig. data'!D34</f>
        <v>0.0779551451</v>
      </c>
      <c r="D6" s="6">
        <f>'orig. data'!B34</f>
        <v>539</v>
      </c>
      <c r="E6" s="6">
        <f>'orig. data'!C34</f>
        <v>6035</v>
      </c>
      <c r="F6" s="8">
        <f>'orig. data'!G34</f>
        <v>0.5951427518</v>
      </c>
      <c r="G6" t="str">
        <f>'orig. data'!P34</f>
        <v> </v>
      </c>
      <c r="H6" t="str">
        <f>'orig. data'!Q34</f>
        <v> </v>
      </c>
    </row>
    <row r="7" spans="1:8" ht="12.75">
      <c r="A7" s="2" t="s">
        <v>141</v>
      </c>
      <c r="B7" s="10">
        <f>'orig. data'!D$18</f>
        <v>0.0715883862</v>
      </c>
      <c r="C7" s="3">
        <f>'orig. data'!D35</f>
        <v>0.0562439892</v>
      </c>
      <c r="D7" s="6">
        <f>'orig. data'!B35</f>
        <v>171</v>
      </c>
      <c r="E7" s="6">
        <f>'orig. data'!C35</f>
        <v>3065</v>
      </c>
      <c r="F7" s="8">
        <f>'orig. data'!G35</f>
        <v>0.1635736413</v>
      </c>
      <c r="G7" t="str">
        <f>'orig. data'!P35</f>
        <v> </v>
      </c>
      <c r="H7" t="str">
        <f>'orig. data'!Q35</f>
        <v> </v>
      </c>
    </row>
    <row r="8" spans="1:6" ht="12.75">
      <c r="A8" s="2"/>
      <c r="B8" s="10"/>
      <c r="C8" s="3"/>
      <c r="D8" s="6"/>
      <c r="E8" s="6"/>
      <c r="F8" s="8"/>
    </row>
    <row r="9" spans="1:8" ht="12.75">
      <c r="A9" s="2" t="s">
        <v>216</v>
      </c>
      <c r="B9" s="10">
        <f>'orig. data'!D$18</f>
        <v>0.0715883862</v>
      </c>
      <c r="C9" s="3">
        <f>'orig. data'!D36</f>
        <v>0.0273802562</v>
      </c>
      <c r="D9" s="6">
        <f>'orig. data'!B36</f>
        <v>144</v>
      </c>
      <c r="E9" s="6">
        <f>'orig. data'!C36</f>
        <v>4419</v>
      </c>
      <c r="F9" s="8">
        <f>'orig. data'!G36</f>
        <v>1.3723941E-07</v>
      </c>
      <c r="G9" t="str">
        <f>'orig. data'!P36</f>
        <v>*</v>
      </c>
      <c r="H9" t="str">
        <f>'orig. data'!Q36</f>
        <v> </v>
      </c>
    </row>
    <row r="10" spans="1:8" ht="12.75">
      <c r="A10" s="2" t="s">
        <v>167</v>
      </c>
      <c r="B10" s="10">
        <f>'orig. data'!D$18</f>
        <v>0.0715883862</v>
      </c>
      <c r="C10" s="3">
        <f>'orig. data'!D37</f>
        <v>0.0738511992</v>
      </c>
      <c r="D10" s="6">
        <f>'orig. data'!B37</f>
        <v>258</v>
      </c>
      <c r="E10" s="6">
        <f>'orig. data'!C37</f>
        <v>3358</v>
      </c>
      <c r="F10" s="8">
        <f>'orig. data'!G37</f>
        <v>0.8555357358</v>
      </c>
      <c r="G10" t="str">
        <f>'orig. data'!P37</f>
        <v> </v>
      </c>
      <c r="H10" t="str">
        <f>'orig. data'!Q37</f>
        <v> </v>
      </c>
    </row>
    <row r="11" spans="1:8" ht="12.75">
      <c r="A11" s="2" t="s">
        <v>217</v>
      </c>
      <c r="B11" s="10">
        <f>'orig. data'!D$18</f>
        <v>0.0715883862</v>
      </c>
      <c r="C11" s="3">
        <f>'orig. data'!D38</f>
        <v>0.0252257927</v>
      </c>
      <c r="D11" s="6">
        <f>'orig. data'!B38</f>
        <v>59</v>
      </c>
      <c r="E11" s="6">
        <f>'orig. data'!C38</f>
        <v>2224</v>
      </c>
      <c r="F11" s="8">
        <f>'orig. data'!G38</f>
        <v>5.5120211E-07</v>
      </c>
      <c r="G11" t="str">
        <f>'orig. data'!P38</f>
        <v>*</v>
      </c>
      <c r="H11" t="str">
        <f>'orig. data'!Q38</f>
        <v> </v>
      </c>
    </row>
    <row r="12" spans="1:8" ht="12.75">
      <c r="A12" s="2" t="s">
        <v>218</v>
      </c>
      <c r="B12" s="10">
        <f>'orig. data'!D$18</f>
        <v>0.0715883862</v>
      </c>
      <c r="C12" s="3">
        <f>'orig. data'!D39</f>
        <v>0.0286187446</v>
      </c>
      <c r="D12" s="6">
        <f>'orig. data'!B39</f>
        <v>412</v>
      </c>
      <c r="E12" s="6">
        <f>'orig. data'!C39</f>
        <v>11820</v>
      </c>
      <c r="F12" s="8">
        <f>'orig. data'!G39</f>
        <v>1.5539551E-08</v>
      </c>
      <c r="G12" t="str">
        <f>'orig. data'!P39</f>
        <v>*</v>
      </c>
      <c r="H12" t="str">
        <f>'orig. data'!Q39</f>
        <v> </v>
      </c>
    </row>
    <row r="13" spans="1:8" ht="12.75">
      <c r="A13" s="2" t="s">
        <v>219</v>
      </c>
      <c r="B13" s="10">
        <f>'orig. data'!D$18</f>
        <v>0.0715883862</v>
      </c>
      <c r="C13" s="3">
        <f>'orig. data'!D40</f>
        <v>0.0330033833</v>
      </c>
      <c r="D13" s="6">
        <f>'orig. data'!B40</f>
        <v>180</v>
      </c>
      <c r="E13" s="6">
        <f>'orig. data'!C40</f>
        <v>5124</v>
      </c>
      <c r="F13" s="8">
        <f>'orig. data'!G40</f>
        <v>7.900644E-06</v>
      </c>
      <c r="G13" t="str">
        <f>'orig. data'!P40</f>
        <v>*</v>
      </c>
      <c r="H13" t="str">
        <f>'orig. data'!Q40</f>
        <v> </v>
      </c>
    </row>
    <row r="14" spans="1:8" ht="12.75">
      <c r="A14" s="2" t="s">
        <v>142</v>
      </c>
      <c r="B14" s="10">
        <f>'orig. data'!D$18</f>
        <v>0.0715883862</v>
      </c>
      <c r="C14" s="3">
        <f>'orig. data'!D41</f>
        <v>0.0566599221</v>
      </c>
      <c r="D14" s="6">
        <f>'orig. data'!B41</f>
        <v>399</v>
      </c>
      <c r="E14" s="6">
        <f>'orig. data'!C41</f>
        <v>6561</v>
      </c>
      <c r="F14" s="8">
        <f>'orig. data'!G41</f>
        <v>0.1511629272</v>
      </c>
      <c r="G14" t="str">
        <f>'orig. data'!P41</f>
        <v> </v>
      </c>
      <c r="H14" t="str">
        <f>'orig. data'!Q41</f>
        <v> </v>
      </c>
    </row>
    <row r="15" spans="1:8" ht="12.75">
      <c r="A15" s="2" t="s">
        <v>220</v>
      </c>
      <c r="B15" s="10">
        <f>'orig. data'!D$18</f>
        <v>0.0715883862</v>
      </c>
      <c r="C15" s="3">
        <f>'orig. data'!D42</f>
        <v>0.0239872719</v>
      </c>
      <c r="D15" s="6">
        <f>'orig. data'!B42</f>
        <v>46</v>
      </c>
      <c r="E15" s="6">
        <f>'orig. data'!C42</f>
        <v>1764</v>
      </c>
      <c r="F15" s="8">
        <f>'orig. data'!G42</f>
        <v>1.1723476E-06</v>
      </c>
      <c r="G15" t="str">
        <f>'orig. data'!P42</f>
        <v>*</v>
      </c>
      <c r="H15" t="str">
        <f>'orig. data'!Q42</f>
        <v> </v>
      </c>
    </row>
    <row r="16" spans="1:8" ht="12.75">
      <c r="A16" s="2" t="s">
        <v>143</v>
      </c>
      <c r="B16" s="10">
        <f>'orig. data'!D$18</f>
        <v>0.0715883862</v>
      </c>
      <c r="C16" s="3">
        <f>'orig. data'!D43</f>
        <v>0.0504487363</v>
      </c>
      <c r="D16" s="6">
        <f>'orig. data'!B43</f>
        <v>675</v>
      </c>
      <c r="E16" s="6">
        <f>'orig. data'!C43</f>
        <v>12505</v>
      </c>
      <c r="F16" s="8">
        <f>'orig. data'!G43</f>
        <v>0.0253137734</v>
      </c>
      <c r="G16" t="str">
        <f>'orig. data'!P43</f>
        <v> </v>
      </c>
      <c r="H16" t="str">
        <f>'orig. data'!Q43</f>
        <v> </v>
      </c>
    </row>
    <row r="17" spans="1:8" ht="12.75">
      <c r="A17" s="2" t="s">
        <v>221</v>
      </c>
      <c r="B17" s="10">
        <f>'orig. data'!D$18</f>
        <v>0.0715883862</v>
      </c>
      <c r="C17" s="3">
        <f>'orig. data'!D44</f>
        <v>0.0418619394</v>
      </c>
      <c r="D17" s="6">
        <f>'orig. data'!B44</f>
        <v>151</v>
      </c>
      <c r="E17" s="6">
        <f>'orig. data'!C44</f>
        <v>2935</v>
      </c>
      <c r="F17" s="8">
        <f>'orig. data'!G44</f>
        <v>0.0032269998</v>
      </c>
      <c r="G17" t="str">
        <f>'orig. data'!P44</f>
        <v>*</v>
      </c>
      <c r="H17" t="str">
        <f>'orig. data'!Q44</f>
        <v> </v>
      </c>
    </row>
    <row r="18" spans="1:6" ht="12.75">
      <c r="A18" s="2"/>
      <c r="B18" s="10"/>
      <c r="C18" s="3"/>
      <c r="D18" s="6"/>
      <c r="E18" s="6"/>
      <c r="F18" s="8"/>
    </row>
    <row r="19" spans="1:8" ht="12.75">
      <c r="A19" s="2" t="s">
        <v>222</v>
      </c>
      <c r="B19" s="10">
        <f>'orig. data'!D$18</f>
        <v>0.0715883862</v>
      </c>
      <c r="C19" s="3">
        <f>'orig. data'!D45</f>
        <v>0.0241494139</v>
      </c>
      <c r="D19" s="6">
        <f>'orig. data'!B45</f>
        <v>143</v>
      </c>
      <c r="E19" s="6">
        <f>'orig. data'!C45</f>
        <v>6339</v>
      </c>
      <c r="F19" s="8">
        <f>'orig. data'!G45</f>
        <v>6.081789E-10</v>
      </c>
      <c r="G19" t="str">
        <f>'orig. data'!P45</f>
        <v>*</v>
      </c>
      <c r="H19" t="str">
        <f>'orig. data'!Q45</f>
        <v> </v>
      </c>
    </row>
    <row r="20" spans="1:8" ht="12.75">
      <c r="A20" s="2" t="s">
        <v>223</v>
      </c>
      <c r="B20" s="10">
        <f>'orig. data'!D$18</f>
        <v>0.0715883862</v>
      </c>
      <c r="C20" s="3">
        <f>'orig. data'!D46</f>
        <v>0.0173290036</v>
      </c>
      <c r="D20" s="6">
        <f>'orig. data'!B46</f>
        <v>81</v>
      </c>
      <c r="E20" s="6">
        <f>'orig. data'!C46</f>
        <v>4431</v>
      </c>
      <c r="F20" s="8">
        <f>'orig. data'!G46</f>
        <v>2.198632E-13</v>
      </c>
      <c r="G20" t="str">
        <f>'orig. data'!P46</f>
        <v>*</v>
      </c>
      <c r="H20" t="str">
        <f>'orig. data'!Q46</f>
        <v> </v>
      </c>
    </row>
    <row r="21" spans="1:8" ht="12.75">
      <c r="A21" t="s">
        <v>224</v>
      </c>
      <c r="B21" s="10">
        <f>'orig. data'!D$18</f>
        <v>0.0715883862</v>
      </c>
      <c r="C21" s="3">
        <f>'orig. data'!D47</f>
        <v>0.0173142851</v>
      </c>
      <c r="D21" s="6">
        <f>'orig. data'!B47</f>
        <v>109</v>
      </c>
      <c r="E21" s="6">
        <f>'orig. data'!C47</f>
        <v>6314</v>
      </c>
      <c r="F21" s="8">
        <f>'orig. data'!G47</f>
        <v>9.901496E-15</v>
      </c>
      <c r="G21" t="str">
        <f>'orig. data'!P47</f>
        <v>*</v>
      </c>
      <c r="H21" t="str">
        <f>'orig. data'!Q47</f>
        <v> </v>
      </c>
    </row>
    <row r="22" spans="1:8" ht="12.75">
      <c r="A22" t="s">
        <v>225</v>
      </c>
      <c r="B22" s="10">
        <f>'orig. data'!D$18</f>
        <v>0.0715883862</v>
      </c>
      <c r="C22" s="3">
        <f>'orig. data'!D48</f>
        <v>0.0204064956</v>
      </c>
      <c r="D22" s="6">
        <f>'orig. data'!B48</f>
        <v>145</v>
      </c>
      <c r="E22" s="6">
        <f>'orig. data'!C48</f>
        <v>6884</v>
      </c>
      <c r="F22" s="8">
        <f>'orig. data'!G48</f>
        <v>1.147972E-12</v>
      </c>
      <c r="G22" t="str">
        <f>'orig. data'!P48</f>
        <v>*</v>
      </c>
      <c r="H22" t="str">
        <f>'orig. data'!Q48</f>
        <v> </v>
      </c>
    </row>
    <row r="23" spans="1:8" ht="12.75">
      <c r="A23" t="s">
        <v>226</v>
      </c>
      <c r="B23" s="10">
        <f>'orig. data'!D$18</f>
        <v>0.0715883862</v>
      </c>
      <c r="C23" s="3">
        <f>'orig. data'!D49</f>
        <v>0.0234246138</v>
      </c>
      <c r="D23" s="6">
        <f>'orig. data'!B49</f>
        <v>127</v>
      </c>
      <c r="E23" s="6">
        <f>'orig. data'!C49</f>
        <v>5163</v>
      </c>
      <c r="F23" s="8">
        <f>'orig. data'!G49</f>
        <v>6.57281E-10</v>
      </c>
      <c r="G23" t="str">
        <f>'orig. data'!P49</f>
        <v>*</v>
      </c>
      <c r="H23" t="str">
        <f>'orig. data'!Q49</f>
        <v> </v>
      </c>
    </row>
    <row r="24" spans="1:8" ht="12.75">
      <c r="A24" t="s">
        <v>227</v>
      </c>
      <c r="B24" s="10">
        <f>'orig. data'!D$18</f>
        <v>0.0715883862</v>
      </c>
      <c r="C24" s="3">
        <f>'orig. data'!D50</f>
        <v>0.0176094577</v>
      </c>
      <c r="D24" s="6">
        <f>'orig. data'!B50</f>
        <v>88</v>
      </c>
      <c r="E24" s="6">
        <f>'orig. data'!C50</f>
        <v>4989</v>
      </c>
      <c r="F24" s="8">
        <f>'orig. data'!G50</f>
        <v>1.65155E-13</v>
      </c>
      <c r="G24" t="str">
        <f>'orig. data'!P50</f>
        <v>*</v>
      </c>
      <c r="H24" t="str">
        <f>'orig. data'!Q50</f>
        <v> </v>
      </c>
    </row>
    <row r="25" spans="1:6" ht="12.75">
      <c r="B25" s="10"/>
      <c r="C25" s="3"/>
      <c r="D25" s="6"/>
      <c r="E25" s="6"/>
      <c r="F25" s="8"/>
    </row>
    <row r="26" spans="1:8" ht="12.75">
      <c r="A26" t="s">
        <v>168</v>
      </c>
      <c r="B26" s="10">
        <f>'orig. data'!D$18</f>
        <v>0.0715883862</v>
      </c>
      <c r="C26" s="3">
        <f>'orig. data'!D51</f>
        <v>0.057556549</v>
      </c>
      <c r="D26" s="6">
        <f>'orig. data'!B51</f>
        <v>167</v>
      </c>
      <c r="E26" s="6">
        <f>'orig. data'!C51</f>
        <v>2300</v>
      </c>
      <c r="F26" s="8">
        <f>'orig. data'!G51</f>
        <v>0.2206682407</v>
      </c>
      <c r="G26" t="str">
        <f>'orig. data'!P51</f>
        <v> </v>
      </c>
      <c r="H26" t="str">
        <f>'orig. data'!Q51</f>
        <v> </v>
      </c>
    </row>
    <row r="27" spans="1:8" ht="12.75">
      <c r="A27" t="s">
        <v>108</v>
      </c>
      <c r="B27" s="10">
        <f>'orig. data'!D$18</f>
        <v>0.0715883862</v>
      </c>
      <c r="C27" s="3">
        <f>'orig. data'!D52</f>
        <v>0.0601408947</v>
      </c>
      <c r="D27" s="6">
        <f>'orig. data'!B52</f>
        <v>131</v>
      </c>
      <c r="E27" s="6">
        <f>'orig. data'!C52</f>
        <v>2012</v>
      </c>
      <c r="F27" s="8">
        <f>'orig. data'!G52</f>
        <v>0.3453502643</v>
      </c>
      <c r="G27" t="str">
        <f>'orig. data'!P52</f>
        <v> </v>
      </c>
      <c r="H27" t="str">
        <f>'orig. data'!Q52</f>
        <v> </v>
      </c>
    </row>
    <row r="28" spans="1:8" ht="12.75">
      <c r="A28" t="s">
        <v>161</v>
      </c>
      <c r="B28" s="10">
        <f>'orig. data'!D$18</f>
        <v>0.0715883862</v>
      </c>
      <c r="C28" s="3">
        <f>'orig. data'!D53</f>
        <v>0.0600527057</v>
      </c>
      <c r="D28" s="6">
        <f>'orig. data'!B53</f>
        <v>333</v>
      </c>
      <c r="E28" s="6">
        <f>'orig. data'!C53</f>
        <v>5388</v>
      </c>
      <c r="F28" s="8">
        <f>'orig. data'!G53</f>
        <v>0.2759804036</v>
      </c>
      <c r="G28" t="str">
        <f>'orig. data'!P53</f>
        <v> </v>
      </c>
      <c r="H28" t="str">
        <f>'orig. data'!Q53</f>
        <v> </v>
      </c>
    </row>
    <row r="29" spans="1:8" ht="12.75">
      <c r="A29" t="s">
        <v>144</v>
      </c>
      <c r="B29" s="10">
        <f>'orig. data'!D$18</f>
        <v>0.0715883862</v>
      </c>
      <c r="C29" s="3">
        <f>'orig. data'!D54</f>
        <v>0.0569112566</v>
      </c>
      <c r="D29" s="6">
        <f>'orig. data'!B54</f>
        <v>212</v>
      </c>
      <c r="E29" s="6">
        <f>'orig. data'!C54</f>
        <v>3418</v>
      </c>
      <c r="F29" s="8">
        <f>'orig. data'!G54</f>
        <v>0.1796909904</v>
      </c>
      <c r="G29" t="str">
        <f>'orig. data'!P54</f>
        <v> </v>
      </c>
      <c r="H29" t="str">
        <f>'orig. data'!Q54</f>
        <v> </v>
      </c>
    </row>
    <row r="30" spans="1:8" ht="12.75">
      <c r="A30" t="s">
        <v>145</v>
      </c>
      <c r="B30" s="10">
        <f>'orig. data'!D$18</f>
        <v>0.0715883862</v>
      </c>
      <c r="C30" s="3">
        <f>'orig. data'!D55</f>
        <v>0.0672600809</v>
      </c>
      <c r="D30" s="6">
        <f>'orig. data'!B55</f>
        <v>187</v>
      </c>
      <c r="E30" s="6">
        <f>'orig. data'!C55</f>
        <v>2817</v>
      </c>
      <c r="F30" s="8">
        <f>'orig. data'!G55</f>
        <v>0.7197707164</v>
      </c>
      <c r="G30" t="str">
        <f>'orig. data'!P55</f>
        <v> </v>
      </c>
      <c r="H30" t="str">
        <f>'orig. data'!Q55</f>
        <v> </v>
      </c>
    </row>
    <row r="31" spans="1:8" ht="12.75">
      <c r="A31" t="s">
        <v>138</v>
      </c>
      <c r="B31" s="10">
        <f>'orig. data'!D$18</f>
        <v>0.0715883862</v>
      </c>
      <c r="C31" s="3">
        <f>'orig. data'!D56</f>
        <v>0.0572374944</v>
      </c>
      <c r="D31" s="6">
        <f>'orig. data'!B56</f>
        <v>206</v>
      </c>
      <c r="E31" s="6">
        <f>'orig. data'!C56</f>
        <v>3193</v>
      </c>
      <c r="F31" s="8">
        <f>'orig. data'!G56</f>
        <v>0.197508822</v>
      </c>
      <c r="G31" t="str">
        <f>'orig. data'!P56</f>
        <v> </v>
      </c>
      <c r="H31" t="str">
        <f>'orig. data'!Q56</f>
        <v> </v>
      </c>
    </row>
    <row r="32" spans="1:8" ht="12.75">
      <c r="A32" t="s">
        <v>152</v>
      </c>
      <c r="B32" s="10">
        <f>'orig. data'!D$18</f>
        <v>0.0715883862</v>
      </c>
      <c r="C32" s="3">
        <f>'orig. data'!D57</f>
        <v>0.0609457213</v>
      </c>
      <c r="D32" s="6">
        <f>'orig. data'!B57</f>
        <v>306</v>
      </c>
      <c r="E32" s="6">
        <f>'orig. data'!C57</f>
        <v>4418</v>
      </c>
      <c r="F32" s="8">
        <f>'orig. data'!G57</f>
        <v>0.3338504985</v>
      </c>
      <c r="G32" t="str">
        <f>'orig. data'!P57</f>
        <v> </v>
      </c>
      <c r="H32" t="str">
        <f>'orig. data'!Q57</f>
        <v> </v>
      </c>
    </row>
    <row r="33" spans="1:6" ht="12.75">
      <c r="B33" s="10"/>
      <c r="C33" s="3"/>
      <c r="D33" s="6"/>
      <c r="E33" s="6"/>
      <c r="F33" s="8"/>
    </row>
    <row r="34" spans="1:8" ht="12.75">
      <c r="A34" t="s">
        <v>153</v>
      </c>
      <c r="B34" s="10">
        <f>'orig. data'!D$18</f>
        <v>0.0715883862</v>
      </c>
      <c r="C34" s="3">
        <f>'orig. data'!D58</f>
        <v>0.0473004204</v>
      </c>
      <c r="D34" s="6">
        <f>'orig. data'!B58</f>
        <v>486</v>
      </c>
      <c r="E34" s="6">
        <f>'orig. data'!C58</f>
        <v>9963</v>
      </c>
      <c r="F34" s="8">
        <f>'orig. data'!G58</f>
        <v>0.0089080145</v>
      </c>
      <c r="G34" t="str">
        <f>'orig. data'!P58</f>
        <v> </v>
      </c>
      <c r="H34" t="str">
        <f>'orig. data'!Q58</f>
        <v> </v>
      </c>
    </row>
    <row r="35" spans="1:8" ht="12.75">
      <c r="A35" t="s">
        <v>146</v>
      </c>
      <c r="B35" s="10">
        <f>'orig. data'!D$18</f>
        <v>0.0715883862</v>
      </c>
      <c r="C35" s="3">
        <f>'orig. data'!D59</f>
        <v>0.0514670312</v>
      </c>
      <c r="D35" s="6">
        <f>'orig. data'!B59</f>
        <v>478</v>
      </c>
      <c r="E35" s="6">
        <f>'orig. data'!C59</f>
        <v>9118</v>
      </c>
      <c r="F35" s="8">
        <f>'orig. data'!G59</f>
        <v>0.0369416321</v>
      </c>
      <c r="G35" t="str">
        <f>'orig. data'!P59</f>
        <v> </v>
      </c>
      <c r="H35" t="str">
        <f>'orig. data'!Q59</f>
        <v> </v>
      </c>
    </row>
    <row r="36" spans="1:8" ht="12.75">
      <c r="A36" t="s">
        <v>147</v>
      </c>
      <c r="B36" s="10">
        <f>'orig. data'!D$18</f>
        <v>0.0715883862</v>
      </c>
      <c r="C36" s="3">
        <f>'orig. data'!D60</f>
        <v>0.0908340305</v>
      </c>
      <c r="D36" s="6">
        <f>'orig. data'!B60</f>
        <v>1247</v>
      </c>
      <c r="E36" s="6">
        <f>'orig. data'!C60</f>
        <v>14842</v>
      </c>
      <c r="F36" s="8">
        <f>'orig. data'!G60</f>
        <v>0.1181729016</v>
      </c>
      <c r="G36" t="str">
        <f>'orig. data'!P60</f>
        <v> </v>
      </c>
      <c r="H36" t="str">
        <f>'orig. data'!Q60</f>
        <v> </v>
      </c>
    </row>
    <row r="37" spans="1:8" ht="12.75">
      <c r="A37" t="s">
        <v>148</v>
      </c>
      <c r="B37" s="10">
        <f>'orig. data'!D$18</f>
        <v>0.0715883862</v>
      </c>
      <c r="C37" s="3">
        <f>'orig. data'!D61</f>
        <v>0.056484902</v>
      </c>
      <c r="D37" s="6">
        <f>'orig. data'!B61</f>
        <v>269</v>
      </c>
      <c r="E37" s="6">
        <f>'orig. data'!C61</f>
        <v>4860</v>
      </c>
      <c r="F37" s="8">
        <f>'orig. data'!G61</f>
        <v>0.1545192929</v>
      </c>
      <c r="G37" t="str">
        <f>'orig. data'!P61</f>
        <v> </v>
      </c>
      <c r="H37" t="str">
        <f>'orig. data'!Q61</f>
        <v> </v>
      </c>
    </row>
    <row r="38" spans="1:6" ht="12.75">
      <c r="B38" s="10"/>
      <c r="C38" s="3"/>
      <c r="D38" s="6"/>
      <c r="E38" s="6"/>
      <c r="F38" s="8"/>
    </row>
    <row r="39" spans="1:8" ht="12.75">
      <c r="A39" t="s">
        <v>251</v>
      </c>
      <c r="B39" s="10">
        <f>'orig. data'!D$18</f>
        <v>0.0715883862</v>
      </c>
      <c r="C39" s="3">
        <f>'orig. data'!D62</f>
        <v>0.0497558317</v>
      </c>
      <c r="D39" s="6">
        <f>'orig. data'!B62</f>
        <v>73</v>
      </c>
      <c r="E39" s="6">
        <f>'orig. data'!C62</f>
        <v>1538</v>
      </c>
      <c r="F39" s="8">
        <f>'orig. data'!G62</f>
        <v>0.064213444</v>
      </c>
      <c r="G39" t="str">
        <f>'orig. data'!P62</f>
        <v> </v>
      </c>
      <c r="H39" t="str">
        <f>'orig. data'!Q62</f>
        <v> </v>
      </c>
    </row>
    <row r="40" spans="1:8" ht="12.75">
      <c r="A40" t="s">
        <v>162</v>
      </c>
      <c r="B40" s="10">
        <f>'orig. data'!D$18</f>
        <v>0.0715883862</v>
      </c>
      <c r="C40" s="3">
        <f>'orig. data'!D63</f>
        <v>0.0701491518</v>
      </c>
      <c r="D40" s="6">
        <f>'orig. data'!B63</f>
        <v>420</v>
      </c>
      <c r="E40" s="6">
        <f>'orig. data'!C63</f>
        <v>6132</v>
      </c>
      <c r="F40" s="8">
        <f>'orig. data'!G63</f>
        <v>0.9001166383</v>
      </c>
      <c r="G40" t="str">
        <f>'orig. data'!P63</f>
        <v> </v>
      </c>
      <c r="H40" t="str">
        <f>'orig. data'!Q63</f>
        <v> </v>
      </c>
    </row>
    <row r="41" spans="1:8" ht="12.75">
      <c r="A41" t="s">
        <v>228</v>
      </c>
      <c r="B41" s="10">
        <f>'orig. data'!D$18</f>
        <v>0.0715883862</v>
      </c>
      <c r="C41" s="3">
        <f>'orig. data'!D64</f>
        <v>0.0281782307</v>
      </c>
      <c r="D41" s="6">
        <f>'orig. data'!B64</f>
        <v>70</v>
      </c>
      <c r="E41" s="6">
        <f>'orig. data'!C64</f>
        <v>2904</v>
      </c>
      <c r="F41" s="8">
        <f>'orig. data'!G64</f>
        <v>2.2014682E-06</v>
      </c>
      <c r="G41" t="str">
        <f>'orig. data'!P64</f>
        <v>*</v>
      </c>
      <c r="H41" t="str">
        <f>'orig. data'!Q64</f>
        <v> </v>
      </c>
    </row>
    <row r="42" spans="1:8" ht="12.75">
      <c r="A42" t="s">
        <v>252</v>
      </c>
      <c r="B42" s="10">
        <f>'orig. data'!D$18</f>
        <v>0.0715883862</v>
      </c>
      <c r="C42" s="3">
        <f>'orig. data'!D65</f>
        <v>0.0488288656</v>
      </c>
      <c r="D42" s="6">
        <f>'orig. data'!B65</f>
        <v>174</v>
      </c>
      <c r="E42" s="6">
        <f>'orig. data'!C65</f>
        <v>3703</v>
      </c>
      <c r="F42" s="8">
        <f>'orig. data'!G65</f>
        <v>0.026455705</v>
      </c>
      <c r="G42" t="str">
        <f>'orig. data'!P65</f>
        <v> </v>
      </c>
      <c r="H42" t="str">
        <f>'orig. data'!Q65</f>
        <v> </v>
      </c>
    </row>
    <row r="43" spans="1:8" ht="12.75">
      <c r="A43" t="s">
        <v>229</v>
      </c>
      <c r="B43" s="10">
        <f>'orig. data'!D$18</f>
        <v>0.0715883862</v>
      </c>
      <c r="C43" s="3">
        <f>'orig. data'!D66</f>
        <v>0.0342622893</v>
      </c>
      <c r="D43" s="6">
        <f>'orig. data'!B66</f>
        <v>143</v>
      </c>
      <c r="E43" s="6">
        <f>'orig. data'!C66</f>
        <v>4115</v>
      </c>
      <c r="F43" s="8">
        <f>'orig. data'!G66</f>
        <v>4.46107E-05</v>
      </c>
      <c r="G43" t="str">
        <f>'orig. data'!P66</f>
        <v>*</v>
      </c>
      <c r="H43" t="str">
        <f>'orig. data'!Q66</f>
        <v> </v>
      </c>
    </row>
    <row r="44" spans="1:8" ht="12.75">
      <c r="A44" t="s">
        <v>230</v>
      </c>
      <c r="B44" s="10">
        <f>'orig. data'!D$18</f>
        <v>0.0715883862</v>
      </c>
      <c r="C44" s="3">
        <f>'orig. data'!D67</f>
        <v>0.0092421217</v>
      </c>
      <c r="D44" s="6">
        <f>'orig. data'!B67</f>
        <v>23</v>
      </c>
      <c r="E44" s="6">
        <f>'orig. data'!C67</f>
        <v>1928</v>
      </c>
      <c r="F44" s="8">
        <f>'orig. data'!G67</f>
        <v>6.464724E-13</v>
      </c>
      <c r="G44" t="str">
        <f>'orig. data'!P67</f>
        <v>*</v>
      </c>
      <c r="H44" t="str">
        <f>'orig. data'!Q67</f>
        <v> </v>
      </c>
    </row>
    <row r="45" spans="1:6" ht="12.75">
      <c r="B45" s="10"/>
      <c r="C45" s="3"/>
      <c r="D45" s="6"/>
      <c r="E45" s="6"/>
      <c r="F45" s="8"/>
    </row>
    <row r="46" spans="1:8" ht="12.75">
      <c r="A46" t="s">
        <v>231</v>
      </c>
      <c r="B46" s="10">
        <f>'orig. data'!D$18</f>
        <v>0.0715883862</v>
      </c>
      <c r="C46" s="3">
        <f>'orig. data'!D68</f>
        <v>0.0158696676</v>
      </c>
      <c r="D46" s="6">
        <f>'orig. data'!B68</f>
        <v>43</v>
      </c>
      <c r="E46" s="6">
        <f>'orig. data'!C68</f>
        <v>2722</v>
      </c>
      <c r="F46" s="8">
        <f>'orig. data'!G68</f>
        <v>9.789049E-12</v>
      </c>
      <c r="G46" t="str">
        <f>'orig. data'!P68</f>
        <v>*</v>
      </c>
      <c r="H46" t="str">
        <f>'orig. data'!Q68</f>
        <v> </v>
      </c>
    </row>
    <row r="47" spans="1:8" ht="12.75">
      <c r="A47" t="s">
        <v>232</v>
      </c>
      <c r="B47" s="10">
        <f>'orig. data'!D$18</f>
        <v>0.0715883862</v>
      </c>
      <c r="C47" s="3">
        <f>'orig. data'!D69</f>
        <v>0.0169533665</v>
      </c>
      <c r="D47" s="6">
        <f>'orig. data'!B69</f>
        <v>68</v>
      </c>
      <c r="E47" s="6">
        <f>'orig. data'!C69</f>
        <v>3860</v>
      </c>
      <c r="F47" s="8">
        <f>'orig. data'!G69</f>
        <v>1.111856E-12</v>
      </c>
      <c r="G47" t="str">
        <f>'orig. data'!P69</f>
        <v>*</v>
      </c>
      <c r="H47" t="str">
        <f>'orig. data'!Q69</f>
        <v> </v>
      </c>
    </row>
    <row r="48" spans="1:8" ht="12.75">
      <c r="A48" t="s">
        <v>233</v>
      </c>
      <c r="B48" s="10">
        <f>'orig. data'!D$18</f>
        <v>0.0715883862</v>
      </c>
      <c r="C48" s="3">
        <f>'orig. data'!D70</f>
        <v>0.0255917469</v>
      </c>
      <c r="D48" s="6">
        <f>'orig. data'!B70</f>
        <v>181</v>
      </c>
      <c r="E48" s="6">
        <f>'orig. data'!C70</f>
        <v>6897</v>
      </c>
      <c r="F48" s="8">
        <f>'orig. data'!G70</f>
        <v>1.4492296E-09</v>
      </c>
      <c r="G48" t="str">
        <f>'orig. data'!P70</f>
        <v>*</v>
      </c>
      <c r="H48" t="str">
        <f>'orig. data'!Q70</f>
        <v> </v>
      </c>
    </row>
    <row r="49" spans="1:8" ht="12.75">
      <c r="A49" t="s">
        <v>234</v>
      </c>
      <c r="B49" s="10">
        <f>'orig. data'!D$18</f>
        <v>0.0715883862</v>
      </c>
      <c r="C49" s="3">
        <f>'orig. data'!D71</f>
        <v>0.0215312217</v>
      </c>
      <c r="D49" s="6">
        <f>'orig. data'!B71</f>
        <v>178</v>
      </c>
      <c r="E49" s="6">
        <f>'orig. data'!C71</f>
        <v>7539</v>
      </c>
      <c r="F49" s="8">
        <f>'orig. data'!G71</f>
        <v>4.7173E-12</v>
      </c>
      <c r="G49" t="str">
        <f>'orig. data'!P71</f>
        <v>*</v>
      </c>
      <c r="H49" t="str">
        <f>'orig. data'!Q71</f>
        <v> </v>
      </c>
    </row>
    <row r="50" spans="1:6" ht="12.75">
      <c r="B50" s="10"/>
      <c r="C50" s="3"/>
      <c r="D50" s="6"/>
      <c r="E50" s="6"/>
      <c r="F50" s="8"/>
    </row>
    <row r="51" spans="1:8" ht="12.75">
      <c r="A51" t="s">
        <v>235</v>
      </c>
      <c r="B51" s="10">
        <f>'orig. data'!D$18</f>
        <v>0.0715883862</v>
      </c>
      <c r="C51" s="3">
        <f>'orig. data'!D72</f>
        <v>0.0099615548</v>
      </c>
      <c r="D51" s="6">
        <f>'orig. data'!B72</f>
        <v>42</v>
      </c>
      <c r="E51" s="6">
        <f>'orig. data'!C72</f>
        <v>3935</v>
      </c>
      <c r="F51" s="8">
        <f>'orig. data'!G72</f>
        <v>2.949552E-18</v>
      </c>
      <c r="G51" t="str">
        <f>'orig. data'!P72</f>
        <v>*</v>
      </c>
      <c r="H51" t="str">
        <f>'orig. data'!Q72</f>
        <v> </v>
      </c>
    </row>
    <row r="52" spans="1:8" ht="12.75">
      <c r="A52" t="s">
        <v>163</v>
      </c>
      <c r="B52" s="10">
        <f>'orig. data'!D$18</f>
        <v>0.0715883862</v>
      </c>
      <c r="C52" s="3">
        <f>'orig. data'!D73</f>
        <v>0.0485047824</v>
      </c>
      <c r="D52" s="6">
        <f>'orig. data'!B73</f>
        <v>314</v>
      </c>
      <c r="E52" s="6">
        <f>'orig. data'!C73</f>
        <v>5429</v>
      </c>
      <c r="F52" s="8">
        <f>'orig. data'!G73</f>
        <v>0.0206572911</v>
      </c>
      <c r="G52" t="str">
        <f>'orig. data'!P73</f>
        <v> </v>
      </c>
      <c r="H52" t="str">
        <f>'orig. data'!Q73</f>
        <v> </v>
      </c>
    </row>
    <row r="53" spans="1:8" ht="12.75">
      <c r="A53" t="s">
        <v>236</v>
      </c>
      <c r="B53" s="10">
        <f>'orig. data'!D$18</f>
        <v>0.0715883862</v>
      </c>
      <c r="C53" s="3">
        <f>'orig. data'!D74</f>
        <v>0.0117495115</v>
      </c>
      <c r="D53" s="6">
        <f>'orig. data'!B74</f>
        <v>46</v>
      </c>
      <c r="E53" s="6">
        <f>'orig. data'!C74</f>
        <v>2973</v>
      </c>
      <c r="F53" s="8">
        <f>'orig. data'!G74</f>
        <v>5.809498E-14</v>
      </c>
      <c r="G53" t="str">
        <f>'orig. data'!P74</f>
        <v>*</v>
      </c>
      <c r="H53" t="str">
        <f>'orig. data'!Q74</f>
        <v> </v>
      </c>
    </row>
    <row r="54" spans="1:6" ht="12.75">
      <c r="B54" s="10"/>
      <c r="C54" s="3"/>
      <c r="D54" s="6"/>
      <c r="E54" s="6"/>
      <c r="F54" s="8"/>
    </row>
    <row r="55" spans="1:8" ht="12.75">
      <c r="A55" t="s">
        <v>237</v>
      </c>
      <c r="B55" s="10">
        <f>'orig. data'!D$18</f>
        <v>0.0715883862</v>
      </c>
      <c r="C55" s="3">
        <f>'orig. data'!D75</f>
        <v>0.0270348776</v>
      </c>
      <c r="D55" s="6">
        <f>'orig. data'!B75</f>
        <v>231</v>
      </c>
      <c r="E55" s="6">
        <f>'orig. data'!C75</f>
        <v>7174</v>
      </c>
      <c r="F55" s="8">
        <f>'orig. data'!G75</f>
        <v>4.0507741E-08</v>
      </c>
      <c r="G55" t="str">
        <f>'orig. data'!P75</f>
        <v>*</v>
      </c>
      <c r="H55" t="str">
        <f>'orig. data'!Q75</f>
        <v> </v>
      </c>
    </row>
    <row r="56" spans="1:8" ht="12.75">
      <c r="A56" t="s">
        <v>238</v>
      </c>
      <c r="B56" s="10">
        <f>'orig. data'!D$18</f>
        <v>0.0715883862</v>
      </c>
      <c r="C56" s="3">
        <f>'orig. data'!D76</f>
        <v>0.0141950812</v>
      </c>
      <c r="D56" s="6">
        <f>'orig. data'!B76</f>
        <v>11</v>
      </c>
      <c r="E56" s="6">
        <f>'orig. data'!C76</f>
        <v>662</v>
      </c>
      <c r="F56" s="8">
        <f>'orig. data'!G76</f>
        <v>4.6834474E-06</v>
      </c>
      <c r="G56" t="str">
        <f>'orig. data'!P76</f>
        <v>*</v>
      </c>
      <c r="H56" t="str">
        <f>'orig. data'!Q76</f>
        <v> </v>
      </c>
    </row>
    <row r="57" spans="1:8" ht="12.75">
      <c r="A57" t="s">
        <v>239</v>
      </c>
      <c r="B57" s="10">
        <f>'orig. data'!D$18</f>
        <v>0.0715883862</v>
      </c>
      <c r="C57" s="3">
        <f>'orig. data'!D77</f>
        <v>0.00674337</v>
      </c>
      <c r="D57" s="6">
        <f>'orig. data'!B77</f>
        <v>10</v>
      </c>
      <c r="E57" s="6">
        <f>'orig. data'!C77</f>
        <v>1123</v>
      </c>
      <c r="F57" s="8">
        <f>'orig. data'!G77</f>
        <v>1.563554E-10</v>
      </c>
      <c r="G57" t="str">
        <f>'orig. data'!P77</f>
        <v>*</v>
      </c>
      <c r="H57" t="str">
        <f>'orig. data'!Q77</f>
        <v> </v>
      </c>
    </row>
    <row r="58" spans="1:8" ht="12.75">
      <c r="A58" t="s">
        <v>240</v>
      </c>
      <c r="B58" s="10">
        <f>'orig. data'!D$18</f>
        <v>0.0715883862</v>
      </c>
      <c r="C58" s="3">
        <f>'orig. data'!D78</f>
        <v>0.0129507998</v>
      </c>
      <c r="D58" s="6">
        <f>'orig. data'!B78</f>
        <v>7</v>
      </c>
      <c r="E58" s="6">
        <f>'orig. data'!C78</f>
        <v>449</v>
      </c>
      <c r="F58" s="8">
        <f>'orig. data'!G78</f>
        <v>4.62511E-05</v>
      </c>
      <c r="G58" t="str">
        <f>'orig. data'!P78</f>
        <v>*</v>
      </c>
      <c r="H58" t="str">
        <f>'orig. data'!Q78</f>
        <v> </v>
      </c>
    </row>
    <row r="59" spans="1:8" ht="12.75">
      <c r="A59" t="s">
        <v>241</v>
      </c>
      <c r="B59" s="10">
        <f>'orig. data'!D$18</f>
        <v>0.0715883862</v>
      </c>
      <c r="C59" s="3">
        <f>'orig. data'!D79</f>
        <v>0.0089835685</v>
      </c>
      <c r="D59" s="6">
        <f>'orig. data'!B79</f>
        <v>23</v>
      </c>
      <c r="E59" s="6">
        <f>'orig. data'!C79</f>
        <v>1895</v>
      </c>
      <c r="F59" s="8">
        <f>'orig. data'!G79</f>
        <v>2.144913E-13</v>
      </c>
      <c r="G59" t="str">
        <f>'orig. data'!P79</f>
        <v>*</v>
      </c>
      <c r="H59" t="str">
        <f>'orig. data'!Q79</f>
        <v> </v>
      </c>
    </row>
    <row r="60" spans="1:8" ht="12.75">
      <c r="A60" t="s">
        <v>242</v>
      </c>
      <c r="B60" s="10">
        <f>'orig. data'!D$18</f>
        <v>0.0715883862</v>
      </c>
      <c r="C60" s="3">
        <f>'orig. data'!D80</f>
        <v>0.0259088796</v>
      </c>
      <c r="D60" s="6">
        <f>'orig. data'!B80</f>
        <v>58</v>
      </c>
      <c r="E60" s="6">
        <f>'orig. data'!C80</f>
        <v>2195</v>
      </c>
      <c r="F60" s="8">
        <f>'orig. data'!G80</f>
        <v>6.5777713E-06</v>
      </c>
      <c r="G60" t="str">
        <f>'orig. data'!P80</f>
        <v>*</v>
      </c>
      <c r="H60" t="str">
        <f>'orig. data'!Q80</f>
        <v> </v>
      </c>
    </row>
    <row r="61" spans="1:8" ht="12.75">
      <c r="A61" t="s">
        <v>249</v>
      </c>
      <c r="B61" s="10">
        <f>'orig. data'!D$18</f>
        <v>0.0715883862</v>
      </c>
      <c r="C61" s="3" t="str">
        <f>'orig. data'!D81</f>
        <v> </v>
      </c>
      <c r="D61" s="6" t="str">
        <f>'orig. data'!B81</f>
        <v> </v>
      </c>
      <c r="E61" s="6" t="str">
        <f>'orig. data'!C81</f>
        <v> </v>
      </c>
      <c r="F61" s="8" t="str">
        <f>'orig. data'!G81</f>
        <v> </v>
      </c>
      <c r="G61" t="str">
        <f>'orig. data'!P81</f>
        <v> </v>
      </c>
      <c r="H61" t="str">
        <f>'orig. data'!Q81</f>
        <v>s</v>
      </c>
    </row>
    <row r="62" spans="1:8" ht="12.75">
      <c r="A62" t="s">
        <v>243</v>
      </c>
      <c r="B62" s="10">
        <f>'orig. data'!D$18</f>
        <v>0.0715883862</v>
      </c>
      <c r="C62" s="3">
        <f>'orig. data'!D82</f>
        <v>0.0168946683</v>
      </c>
      <c r="D62" s="6">
        <f>'orig. data'!B82</f>
        <v>56</v>
      </c>
      <c r="E62" s="6">
        <f>'orig. data'!C82</f>
        <v>2523</v>
      </c>
      <c r="F62" s="8">
        <f>'orig. data'!G82</f>
        <v>1.200827E-10</v>
      </c>
      <c r="G62" t="str">
        <f>'orig. data'!P82</f>
        <v>*</v>
      </c>
      <c r="H62" t="str">
        <f>'orig. data'!Q82</f>
        <v> </v>
      </c>
    </row>
    <row r="63" spans="1:8" ht="12.75">
      <c r="A63" t="s">
        <v>244</v>
      </c>
      <c r="B63" s="10">
        <f>'orig. data'!D$18</f>
        <v>0.0715883862</v>
      </c>
      <c r="C63" s="3">
        <f>'orig. data'!D83</f>
        <v>0.0189160734</v>
      </c>
      <c r="D63" s="6">
        <f>'orig. data'!B83</f>
        <v>83</v>
      </c>
      <c r="E63" s="6">
        <f>'orig. data'!C83</f>
        <v>3785</v>
      </c>
      <c r="F63" s="8">
        <f>'orig. data'!G83</f>
        <v>4.432286E-10</v>
      </c>
      <c r="G63" t="str">
        <f>'orig. data'!P83</f>
        <v>*</v>
      </c>
      <c r="H63" t="str">
        <f>'orig. data'!Q83</f>
        <v> </v>
      </c>
    </row>
    <row r="64" spans="1:8" ht="12.75">
      <c r="A64" t="s">
        <v>245</v>
      </c>
      <c r="B64" s="10">
        <f>'orig. data'!D$18</f>
        <v>0.0715883862</v>
      </c>
      <c r="C64" s="3">
        <f>'orig. data'!D84</f>
        <v>0.0056063578</v>
      </c>
      <c r="D64" s="6">
        <f>'orig. data'!B84</f>
        <v>14</v>
      </c>
      <c r="E64" s="6">
        <f>'orig. data'!C84</f>
        <v>1701</v>
      </c>
      <c r="F64" s="8">
        <f>'orig. data'!G84</f>
        <v>1.854879E-14</v>
      </c>
      <c r="G64" t="str">
        <f>'orig. data'!P84</f>
        <v>*</v>
      </c>
      <c r="H64" t="str">
        <f>'orig. data'!Q84</f>
        <v> </v>
      </c>
    </row>
    <row r="65" spans="1:8" ht="12.75">
      <c r="A65" t="s">
        <v>246</v>
      </c>
      <c r="B65" s="10">
        <f>'orig. data'!D$18</f>
        <v>0.0715883862</v>
      </c>
      <c r="C65" s="3">
        <f>'orig. data'!D85</f>
        <v>0.0073463163</v>
      </c>
      <c r="D65" s="6">
        <f>'orig. data'!B85</f>
        <v>13</v>
      </c>
      <c r="E65" s="6">
        <f>'orig. data'!C85</f>
        <v>1234</v>
      </c>
      <c r="F65" s="8">
        <f>'orig. data'!G85</f>
        <v>4.061691E-11</v>
      </c>
      <c r="G65" t="str">
        <f>'orig. data'!P85</f>
        <v>*</v>
      </c>
      <c r="H65" t="str">
        <f>'orig. data'!Q85</f>
        <v> </v>
      </c>
    </row>
    <row r="66" spans="2:6" ht="12.75">
      <c r="B66" s="10"/>
      <c r="C66" s="3"/>
      <c r="D66" s="6"/>
      <c r="E66" s="6"/>
      <c r="F66" s="8"/>
    </row>
    <row r="67" spans="1:8" ht="12.75">
      <c r="A67" t="s">
        <v>169</v>
      </c>
      <c r="B67" s="10">
        <f>'orig. data'!D$18</f>
        <v>0.0715883862</v>
      </c>
      <c r="C67" s="3">
        <f>'orig. data'!D86</f>
        <v>0.0772934799</v>
      </c>
      <c r="D67" s="6">
        <f>'orig. data'!B86</f>
        <v>1289</v>
      </c>
      <c r="E67" s="6">
        <f>'orig. data'!C86</f>
        <v>17461</v>
      </c>
      <c r="F67" s="8">
        <f>'orig. data'!G86</f>
        <v>0.6165272015</v>
      </c>
      <c r="G67" t="str">
        <f>'orig. data'!P86</f>
        <v> </v>
      </c>
      <c r="H67" t="str">
        <f>'orig. data'!Q86</f>
        <v> </v>
      </c>
    </row>
    <row r="68" spans="1:8" ht="12.75">
      <c r="A68" t="s">
        <v>170</v>
      </c>
      <c r="B68" s="10">
        <f>'orig. data'!D$18</f>
        <v>0.0715883862</v>
      </c>
      <c r="C68" s="3">
        <f>'orig. data'!D87</f>
        <v>0.0926966118</v>
      </c>
      <c r="D68" s="6">
        <f>'orig. data'!B87</f>
        <v>1217</v>
      </c>
      <c r="E68" s="6">
        <f>'orig. data'!C87</f>
        <v>14495</v>
      </c>
      <c r="F68" s="8">
        <f>'orig. data'!G87</f>
        <v>0.0889573106</v>
      </c>
      <c r="G68" t="str">
        <f>'orig. data'!P87</f>
        <v> </v>
      </c>
      <c r="H68" t="str">
        <f>'orig. data'!Q87</f>
        <v> </v>
      </c>
    </row>
    <row r="69" spans="1:6" ht="12.75">
      <c r="B69" s="10"/>
      <c r="C69" s="3"/>
      <c r="D69" s="6"/>
      <c r="E69" s="6"/>
      <c r="F69" s="8"/>
    </row>
    <row r="70" spans="1:8" ht="12.75">
      <c r="A70" t="s">
        <v>127</v>
      </c>
      <c r="B70" s="10">
        <f>'orig. data'!D$18</f>
        <v>0.0715883862</v>
      </c>
      <c r="C70" s="3">
        <f>'orig. data'!D88</f>
        <v>0.0985732754</v>
      </c>
      <c r="D70" s="6">
        <f>'orig. data'!B88</f>
        <v>1530</v>
      </c>
      <c r="E70" s="6">
        <f>'orig. data'!C88</f>
        <v>17726</v>
      </c>
      <c r="F70" s="8">
        <f>'orig. data'!G88</f>
        <v>0.0339255198</v>
      </c>
      <c r="G70" t="str">
        <f>'orig. data'!P88</f>
        <v> </v>
      </c>
      <c r="H70" t="str">
        <f>'orig. data'!Q88</f>
        <v> </v>
      </c>
    </row>
    <row r="71" spans="1:6" ht="12.75">
      <c r="B71" s="10"/>
      <c r="C71" s="3"/>
      <c r="D71" s="6"/>
      <c r="E71" s="6"/>
      <c r="F71" s="8"/>
    </row>
    <row r="72" spans="1:8" ht="12.75">
      <c r="A72" t="s">
        <v>171</v>
      </c>
      <c r="B72" s="10">
        <f>'orig. data'!D$18</f>
        <v>0.0715883862</v>
      </c>
      <c r="C72" s="3">
        <f>'orig. data'!D89</f>
        <v>0.0977096991</v>
      </c>
      <c r="D72" s="6">
        <f>'orig. data'!B89</f>
        <v>1650</v>
      </c>
      <c r="E72" s="6">
        <f>'orig. data'!C89</f>
        <v>17498</v>
      </c>
      <c r="F72" s="8">
        <f>'orig. data'!G89</f>
        <v>0.041563463</v>
      </c>
      <c r="G72" t="str">
        <f>'orig. data'!P89</f>
        <v> </v>
      </c>
      <c r="H72" t="str">
        <f>'orig. data'!Q89</f>
        <v> </v>
      </c>
    </row>
    <row r="73" spans="1:8" ht="12.75">
      <c r="A73" t="s">
        <v>247</v>
      </c>
      <c r="B73" s="10">
        <f>'orig. data'!D$18</f>
        <v>0.0715883862</v>
      </c>
      <c r="C73" s="3">
        <f>'orig. data'!D90</f>
        <v>0.1086326937</v>
      </c>
      <c r="D73" s="6">
        <f>'orig. data'!B90</f>
        <v>758</v>
      </c>
      <c r="E73" s="6">
        <f>'orig. data'!C90</f>
        <v>7223</v>
      </c>
      <c r="F73" s="8">
        <f>'orig. data'!G90</f>
        <v>0.0068191192</v>
      </c>
      <c r="G73" t="str">
        <f>'orig. data'!P90</f>
        <v> </v>
      </c>
      <c r="H73" t="str">
        <f>'orig. data'!Q90</f>
        <v> </v>
      </c>
    </row>
    <row r="74" spans="1:6" ht="12.75">
      <c r="B74" s="10"/>
      <c r="C74" s="3"/>
      <c r="D74" s="6"/>
      <c r="E74" s="6"/>
      <c r="F74" s="8"/>
    </row>
    <row r="75" spans="1:8" ht="12.75">
      <c r="A75" t="s">
        <v>179</v>
      </c>
      <c r="B75" s="10">
        <f>'orig. data'!D$18</f>
        <v>0.0715883862</v>
      </c>
      <c r="C75" s="3">
        <f>'orig. data'!D91</f>
        <v>0.0944335903</v>
      </c>
      <c r="D75" s="6">
        <f>'orig. data'!B91</f>
        <v>1451</v>
      </c>
      <c r="E75" s="6">
        <f>'orig. data'!C91</f>
        <v>16852</v>
      </c>
      <c r="F75" s="8">
        <f>'orig. data'!G91</f>
        <v>0.0697636345</v>
      </c>
      <c r="G75" t="str">
        <f>'orig. data'!P91</f>
        <v> </v>
      </c>
      <c r="H75" t="str">
        <f>'orig. data'!Q91</f>
        <v> </v>
      </c>
    </row>
    <row r="76" spans="1:8" ht="12.75">
      <c r="A76" t="s">
        <v>178</v>
      </c>
      <c r="B76" s="10">
        <f>'orig. data'!D$18</f>
        <v>0.0715883862</v>
      </c>
      <c r="C76" s="3">
        <f>'orig. data'!D92</f>
        <v>0.0980006387</v>
      </c>
      <c r="D76" s="6">
        <f>'orig. data'!B92</f>
        <v>1196</v>
      </c>
      <c r="E76" s="6">
        <f>'orig. data'!C92</f>
        <v>12716</v>
      </c>
      <c r="F76" s="8">
        <f>'orig. data'!G92</f>
        <v>0.0385383904</v>
      </c>
      <c r="G76" t="str">
        <f>'orig. data'!P92</f>
        <v> </v>
      </c>
      <c r="H76" t="str">
        <f>'orig. data'!Q92</f>
        <v> </v>
      </c>
    </row>
    <row r="77" spans="1:6" ht="12.75">
      <c r="B77" s="10"/>
      <c r="C77" s="3"/>
      <c r="D77" s="6"/>
      <c r="E77" s="6"/>
      <c r="F77" s="8"/>
    </row>
    <row r="78" spans="1:8" ht="12.75">
      <c r="A78" t="s">
        <v>214</v>
      </c>
      <c r="B78" s="10">
        <f>'orig. data'!D$18</f>
        <v>0.0715883862</v>
      </c>
      <c r="C78" s="3">
        <f>'orig. data'!D93</f>
        <v>0.107436548</v>
      </c>
      <c r="D78" s="6">
        <f>'orig. data'!B93</f>
        <v>1686</v>
      </c>
      <c r="E78" s="6">
        <f>'orig. data'!C93</f>
        <v>16372</v>
      </c>
      <c r="F78" s="8">
        <f>'orig. data'!G93</f>
        <v>0.0078395524</v>
      </c>
      <c r="G78" t="str">
        <f>'orig. data'!P93</f>
        <v> </v>
      </c>
      <c r="H78" t="str">
        <f>'orig. data'!Q93</f>
        <v> </v>
      </c>
    </row>
    <row r="79" spans="1:6" ht="12.75">
      <c r="B79" s="10"/>
      <c r="C79" s="3"/>
      <c r="D79" s="6"/>
      <c r="E79" s="6"/>
      <c r="F79" s="8"/>
    </row>
    <row r="80" spans="1:8" ht="12.75">
      <c r="A80" t="s">
        <v>202</v>
      </c>
      <c r="B80" s="10">
        <f>'orig. data'!D$18</f>
        <v>0.0715883862</v>
      </c>
      <c r="C80" s="3">
        <f>'orig. data'!D94</f>
        <v>0.1142150857</v>
      </c>
      <c r="D80" s="6">
        <f>'orig. data'!B94</f>
        <v>1698</v>
      </c>
      <c r="E80" s="6">
        <f>'orig. data'!C94</f>
        <v>16436</v>
      </c>
      <c r="F80" s="8">
        <f>'orig. data'!G94</f>
        <v>0.0019618261</v>
      </c>
      <c r="G80" t="str">
        <f>'orig. data'!P94</f>
        <v>*</v>
      </c>
      <c r="H80" t="str">
        <f>'orig. data'!Q94</f>
        <v> </v>
      </c>
    </row>
    <row r="81" spans="1:8" ht="12.75">
      <c r="A81" t="s">
        <v>203</v>
      </c>
      <c r="B81" s="10">
        <f>'orig. data'!D$18</f>
        <v>0.0715883862</v>
      </c>
      <c r="C81" s="3">
        <f>'orig. data'!D95</f>
        <v>0.1260924963</v>
      </c>
      <c r="D81" s="6">
        <f>'orig. data'!B95</f>
        <v>1030</v>
      </c>
      <c r="E81" s="6">
        <f>'orig. data'!C95</f>
        <v>9524</v>
      </c>
      <c r="F81" s="8">
        <f>'orig. data'!G95</f>
        <v>0.0002299811</v>
      </c>
      <c r="G81" t="str">
        <f>'orig. data'!P95</f>
        <v>*</v>
      </c>
      <c r="H81" t="str">
        <f>'orig. data'!Q95</f>
        <v> </v>
      </c>
    </row>
    <row r="82" spans="1:6" ht="12.75">
      <c r="B82" s="10"/>
      <c r="C82" s="3"/>
      <c r="D82" s="6"/>
      <c r="E82" s="6"/>
      <c r="F82" s="8"/>
    </row>
    <row r="83" spans="1:8" ht="12.75">
      <c r="A83" t="s">
        <v>165</v>
      </c>
      <c r="B83" s="10">
        <f>'orig. data'!D$18</f>
        <v>0.0715883862</v>
      </c>
      <c r="C83" s="3">
        <f>'orig. data'!D96</f>
        <v>0.1054936388</v>
      </c>
      <c r="D83" s="6">
        <f>'orig. data'!B96</f>
        <v>490</v>
      </c>
      <c r="E83" s="6">
        <f>'orig. data'!C96</f>
        <v>5058</v>
      </c>
      <c r="F83" s="8">
        <f>'orig. data'!G96</f>
        <v>0.0162602806</v>
      </c>
      <c r="G83" t="str">
        <f>'orig. data'!P96</f>
        <v> </v>
      </c>
      <c r="H83" t="str">
        <f>'orig. data'!Q96</f>
        <v> </v>
      </c>
    </row>
    <row r="84" spans="1:8" ht="12.75">
      <c r="A84" t="s">
        <v>164</v>
      </c>
      <c r="B84" s="10">
        <f>'orig. data'!D$18</f>
        <v>0.0715883862</v>
      </c>
      <c r="C84" s="3">
        <f>'orig. data'!D97</f>
        <v>0.0927084027</v>
      </c>
      <c r="D84" s="6">
        <f>'orig. data'!B97</f>
        <v>1329</v>
      </c>
      <c r="E84" s="6">
        <f>'orig. data'!C97</f>
        <v>13916</v>
      </c>
      <c r="F84" s="8">
        <f>'orig. data'!G97</f>
        <v>0.0908293233</v>
      </c>
      <c r="G84" t="str">
        <f>'orig. data'!P97</f>
        <v> </v>
      </c>
      <c r="H84" t="str">
        <f>'orig. data'!Q97</f>
        <v> </v>
      </c>
    </row>
    <row r="85" spans="1:8" ht="12.75">
      <c r="A85" t="s">
        <v>253</v>
      </c>
      <c r="B85" s="10">
        <f>'orig. data'!D$18</f>
        <v>0.0715883862</v>
      </c>
      <c r="C85" s="3">
        <f>'orig. data'!D98</f>
        <v>0.1049271907</v>
      </c>
      <c r="D85" s="6">
        <f>'orig. data'!B98</f>
        <v>1715</v>
      </c>
      <c r="E85" s="6">
        <f>'orig. data'!C98</f>
        <v>17889</v>
      </c>
      <c r="F85" s="8">
        <f>'orig. data'!G98</f>
        <v>0.01048269</v>
      </c>
      <c r="G85" t="str">
        <f>'orig. data'!P98</f>
        <v> </v>
      </c>
      <c r="H85" t="str">
        <f>'orig. data'!Q98</f>
        <v> </v>
      </c>
    </row>
    <row r="86" spans="1:8" ht="12.75">
      <c r="A86" t="s">
        <v>166</v>
      </c>
      <c r="B86" s="10">
        <f>'orig. data'!D$18</f>
        <v>0.0715883862</v>
      </c>
      <c r="C86" s="3">
        <f>'orig. data'!D99</f>
        <v>0.1026760992</v>
      </c>
      <c r="D86" s="6">
        <f>'orig. data'!B99</f>
        <v>961</v>
      </c>
      <c r="E86" s="6">
        <f>'orig. data'!C99</f>
        <v>8979</v>
      </c>
      <c r="F86" s="8">
        <f>'orig. data'!G99</f>
        <v>0.0211055421</v>
      </c>
      <c r="G86" t="str">
        <f>'orig. data'!P99</f>
        <v> </v>
      </c>
      <c r="H86" t="str">
        <f>'orig. data'!Q99</f>
        <v> </v>
      </c>
    </row>
    <row r="87" spans="1:6" ht="12.75">
      <c r="B87" s="10"/>
      <c r="C87" s="3"/>
      <c r="D87" s="6"/>
      <c r="E87" s="6"/>
      <c r="F87" s="8"/>
    </row>
    <row r="88" spans="1:8" ht="12.75">
      <c r="A88" t="s">
        <v>139</v>
      </c>
      <c r="B88" s="10">
        <f>'orig. data'!D$18</f>
        <v>0.0715883862</v>
      </c>
      <c r="C88" s="3">
        <f>'orig. data'!D100</f>
        <v>0.0874264311</v>
      </c>
      <c r="D88" s="6">
        <f>'orig. data'!B100</f>
        <v>185</v>
      </c>
      <c r="E88" s="6">
        <f>'orig. data'!C100</f>
        <v>2141</v>
      </c>
      <c r="F88" s="8">
        <f>'orig. data'!G100</f>
        <v>0.2470591183</v>
      </c>
      <c r="G88" t="str">
        <f>'orig. data'!P100</f>
        <v> </v>
      </c>
      <c r="H88" t="str">
        <f>'orig. data'!Q100</f>
        <v> </v>
      </c>
    </row>
    <row r="89" spans="1:8" ht="12.75">
      <c r="A89" t="s">
        <v>149</v>
      </c>
      <c r="B89" s="10">
        <f>'orig. data'!D$18</f>
        <v>0.0715883862</v>
      </c>
      <c r="C89" s="3">
        <f>'orig. data'!D101</f>
        <v>0.0721999351</v>
      </c>
      <c r="D89" s="6">
        <f>'orig. data'!B101</f>
        <v>788</v>
      </c>
      <c r="E89" s="6">
        <f>'orig. data'!C101</f>
        <v>10999</v>
      </c>
      <c r="F89" s="8">
        <f>'orig. data'!G101</f>
        <v>0.9565531926</v>
      </c>
      <c r="G89" t="str">
        <f>'orig. data'!P101</f>
        <v> </v>
      </c>
      <c r="H89" t="str">
        <f>'orig. data'!Q101</f>
        <v> </v>
      </c>
    </row>
    <row r="90" spans="1:8" ht="12.75">
      <c r="A90" t="s">
        <v>254</v>
      </c>
      <c r="B90" s="10">
        <f>'orig. data'!D$18</f>
        <v>0.0715883862</v>
      </c>
      <c r="C90" s="3">
        <f>'orig. data'!D102</f>
        <v>0.1052153508</v>
      </c>
      <c r="D90" s="6">
        <f>'orig. data'!B102</f>
        <v>1567</v>
      </c>
      <c r="E90" s="6">
        <f>'orig. data'!C102</f>
        <v>15941</v>
      </c>
      <c r="F90" s="8">
        <f>'orig. data'!G102</f>
        <v>0.0105625443</v>
      </c>
      <c r="G90" t="str">
        <f>'orig. data'!P102</f>
        <v> </v>
      </c>
      <c r="H90" t="str">
        <f>'orig. data'!Q102</f>
        <v> </v>
      </c>
    </row>
    <row r="91" spans="1:6" ht="12.75">
      <c r="B91" s="10"/>
      <c r="C91" s="3"/>
      <c r="D91" s="6"/>
      <c r="E91" s="6"/>
      <c r="F91" s="8"/>
    </row>
    <row r="92" spans="1:8" ht="12.75">
      <c r="A92" t="s">
        <v>172</v>
      </c>
      <c r="B92" s="10">
        <f>'orig. data'!D$18</f>
        <v>0.0715883862</v>
      </c>
      <c r="C92" s="3">
        <f>'orig. data'!D103</f>
        <v>0.0983282053</v>
      </c>
      <c r="D92" s="6">
        <f>'orig. data'!B103</f>
        <v>1375</v>
      </c>
      <c r="E92" s="6">
        <f>'orig. data'!C103</f>
        <v>15205</v>
      </c>
      <c r="F92" s="8">
        <f>'orig. data'!G103</f>
        <v>0.0362253124</v>
      </c>
      <c r="G92" t="str">
        <f>'orig. data'!P103</f>
        <v> </v>
      </c>
      <c r="H92" t="str">
        <f>'orig. data'!Q103</f>
        <v> </v>
      </c>
    </row>
    <row r="93" spans="1:8" ht="12.75">
      <c r="A93" t="s">
        <v>150</v>
      </c>
      <c r="B93" s="10">
        <f>'orig. data'!D$18</f>
        <v>0.0715883862</v>
      </c>
      <c r="C93" s="3">
        <f>'orig. data'!D104</f>
        <v>0.1022738767</v>
      </c>
      <c r="D93" s="6">
        <f>'orig. data'!B104</f>
        <v>1235</v>
      </c>
      <c r="E93" s="6">
        <f>'orig. data'!C104</f>
        <v>12680</v>
      </c>
      <c r="F93" s="8">
        <f>'orig. data'!G104</f>
        <v>0.0183473002</v>
      </c>
      <c r="G93" t="str">
        <f>'orig. data'!P104</f>
        <v> </v>
      </c>
      <c r="H93" t="str">
        <f>'orig. data'!Q104</f>
        <v> </v>
      </c>
    </row>
    <row r="94" spans="1:6" ht="12.75">
      <c r="B94" s="10"/>
      <c r="C94" s="3"/>
      <c r="D94" s="6"/>
      <c r="E94" s="6"/>
      <c r="F94" s="8"/>
    </row>
    <row r="95" spans="1:8" ht="12.75">
      <c r="A95" t="s">
        <v>173</v>
      </c>
      <c r="B95" s="10">
        <f>'orig. data'!D$18</f>
        <v>0.0715883862</v>
      </c>
      <c r="C95" s="3">
        <f>'orig. data'!D105</f>
        <v>0.0649601214</v>
      </c>
      <c r="D95" s="6">
        <f>'orig. data'!B105</f>
        <v>580</v>
      </c>
      <c r="E95" s="6">
        <f>'orig. data'!C105</f>
        <v>8621</v>
      </c>
      <c r="F95" s="8">
        <f>'orig. data'!G105</f>
        <v>0.5459240953</v>
      </c>
      <c r="G95" t="str">
        <f>'orig. data'!P105</f>
        <v> </v>
      </c>
      <c r="H95" t="str">
        <f>'orig. data'!Q105</f>
        <v> </v>
      </c>
    </row>
    <row r="96" spans="1:8" ht="12.75">
      <c r="A96" t="s">
        <v>174</v>
      </c>
      <c r="B96" s="10">
        <f>'orig. data'!D$18</f>
        <v>0.0715883862</v>
      </c>
      <c r="C96" s="3">
        <f>'orig. data'!D106</f>
        <v>0.0974192063</v>
      </c>
      <c r="D96" s="6">
        <f>'orig. data'!B106</f>
        <v>724</v>
      </c>
      <c r="E96" s="6">
        <f>'orig. data'!C106</f>
        <v>7028</v>
      </c>
      <c r="F96" s="8">
        <f>'orig. data'!G106</f>
        <v>0.0499012521</v>
      </c>
      <c r="G96" t="str">
        <f>'orig. data'!P106</f>
        <v> </v>
      </c>
      <c r="H96" t="str">
        <f>'orig. data'!Q106</f>
        <v> </v>
      </c>
    </row>
    <row r="97" spans="1:6" ht="12.75">
      <c r="B97" s="10"/>
      <c r="C97" s="3"/>
      <c r="D97" s="6"/>
      <c r="E97" s="6"/>
      <c r="F97" s="8"/>
    </row>
    <row r="98" spans="1:8" ht="12.75">
      <c r="A98" t="s">
        <v>151</v>
      </c>
      <c r="B98" s="10">
        <f>'orig. data'!D$18</f>
        <v>0.0715883862</v>
      </c>
      <c r="C98" s="3">
        <f>'orig. data'!D107</f>
        <v>0.0920122446</v>
      </c>
      <c r="D98" s="6">
        <f>'orig. data'!B107</f>
        <v>1599</v>
      </c>
      <c r="E98" s="6">
        <f>'orig. data'!C107</f>
        <v>18378</v>
      </c>
      <c r="F98" s="8">
        <f>'orig. data'!G107</f>
        <v>0.0989050477</v>
      </c>
      <c r="G98" t="str">
        <f>'orig. data'!P107</f>
        <v> </v>
      </c>
      <c r="H98" t="str">
        <f>'orig. data'!Q107</f>
        <v> </v>
      </c>
    </row>
    <row r="99" spans="1:8" ht="12.75">
      <c r="A99" t="s">
        <v>175</v>
      </c>
      <c r="B99" s="10">
        <f>'orig. data'!D$18</f>
        <v>0.0715883862</v>
      </c>
      <c r="C99" s="3">
        <f>'orig. data'!D108</f>
        <v>0.0913312212</v>
      </c>
      <c r="D99" s="6">
        <f>'orig. data'!B108</f>
        <v>1552</v>
      </c>
      <c r="E99" s="6">
        <f>'orig. data'!C108</f>
        <v>18051</v>
      </c>
      <c r="F99" s="8">
        <f>'orig. data'!G108</f>
        <v>0.1086396806</v>
      </c>
      <c r="G99" t="str">
        <f>'orig. data'!P108</f>
        <v> </v>
      </c>
      <c r="H99" t="str">
        <f>'orig. data'!Q108</f>
        <v> </v>
      </c>
    </row>
    <row r="100" spans="1:6" ht="12.75">
      <c r="B100" s="10"/>
      <c r="C100" s="3"/>
      <c r="D100" s="6"/>
      <c r="E100" s="6"/>
      <c r="F100" s="8"/>
    </row>
    <row r="101" spans="1:8" ht="12.75">
      <c r="A101" t="s">
        <v>176</v>
      </c>
      <c r="B101" s="10">
        <f>'orig. data'!D$18</f>
        <v>0.0715883862</v>
      </c>
      <c r="C101" s="3">
        <f>'orig. data'!D109</f>
        <v>0.1002614399</v>
      </c>
      <c r="D101" s="6">
        <f>'orig. data'!B109</f>
        <v>1332</v>
      </c>
      <c r="E101" s="6">
        <f>'orig. data'!C109</f>
        <v>13465</v>
      </c>
      <c r="F101" s="8">
        <f>'orig. data'!G109</f>
        <v>0.0277887284</v>
      </c>
      <c r="G101" t="str">
        <f>'orig. data'!P109</f>
        <v> </v>
      </c>
      <c r="H101" t="str">
        <f>'orig. data'!Q109</f>
        <v> </v>
      </c>
    </row>
    <row r="102" spans="1:8" ht="12.75">
      <c r="A102" t="s">
        <v>177</v>
      </c>
      <c r="B102" s="10">
        <f>'orig. data'!D$18</f>
        <v>0.0715883862</v>
      </c>
      <c r="C102" s="3">
        <f>'orig. data'!D110</f>
        <v>0.0835823662</v>
      </c>
      <c r="D102" s="6">
        <f>'orig. data'!B110</f>
        <v>686</v>
      </c>
      <c r="E102" s="6">
        <f>'orig. data'!C110</f>
        <v>7776</v>
      </c>
      <c r="F102" s="8">
        <f>'orig. data'!G110</f>
        <v>0.3256594059</v>
      </c>
      <c r="G102" t="str">
        <f>'orig. data'!P110</f>
        <v> </v>
      </c>
      <c r="H102" t="str">
        <f>'orig. data'!Q110</f>
        <v> </v>
      </c>
    </row>
    <row r="103" spans="2:6" ht="12.75">
      <c r="B103" s="10"/>
      <c r="C103" s="3"/>
      <c r="D103" s="6"/>
      <c r="E103" s="6"/>
      <c r="F103" s="8"/>
    </row>
    <row r="104" spans="1:8" s="22" customFormat="1" ht="12.75">
      <c r="A104" s="22" t="s">
        <v>122</v>
      </c>
      <c r="B104" s="23">
        <f>'orig. data'!D$18</f>
        <v>0.0715883862</v>
      </c>
      <c r="C104" s="28">
        <f>'orig. data'!D8</f>
        <v>0.0977464835</v>
      </c>
      <c r="D104" s="24">
        <f>'orig. data'!B8</f>
        <v>29623</v>
      </c>
      <c r="E104" s="24">
        <f>'orig. data'!C8</f>
        <v>322430</v>
      </c>
      <c r="F104" s="25">
        <f>'orig. data'!G8</f>
        <v>0.0224847897</v>
      </c>
      <c r="G104" s="22" t="str">
        <f>'orig. data'!Q8</f>
        <v> </v>
      </c>
      <c r="H104" t="str">
        <f>'orig. data'!Q8</f>
        <v> </v>
      </c>
    </row>
    <row r="105" spans="1:8" s="22" customFormat="1" ht="12.75">
      <c r="A105" s="22" t="s">
        <v>156</v>
      </c>
      <c r="B105" s="23">
        <f>'orig. data'!D$18</f>
        <v>0.0715883862</v>
      </c>
      <c r="C105" s="28">
        <f>'orig. data'!D18</f>
        <v>0.0715883862</v>
      </c>
      <c r="D105" s="24">
        <f>'orig. data'!B18</f>
        <v>41467</v>
      </c>
      <c r="E105" s="24">
        <f>'orig. data'!C18</f>
        <v>579242</v>
      </c>
      <c r="F105" s="25" t="str">
        <f>'orig. data'!G18</f>
        <v> </v>
      </c>
      <c r="G105" s="22" t="str">
        <f>'orig. data'!Q18</f>
        <v> </v>
      </c>
      <c r="H105" t="str">
        <f>'orig. data'!Q18</f>
        <v> </v>
      </c>
    </row>
    <row r="106" spans="2:6" ht="12.75">
      <c r="B106" s="10"/>
      <c r="C106" s="7"/>
      <c r="D106" s="6"/>
      <c r="E106" s="6"/>
      <c r="F106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261</v>
      </c>
    </row>
    <row r="3" spans="1:17" ht="12.75">
      <c r="A3" t="s">
        <v>0</v>
      </c>
      <c r="B3" t="s">
        <v>182</v>
      </c>
      <c r="C3" t="s">
        <v>183</v>
      </c>
      <c r="D3" t="s">
        <v>184</v>
      </c>
      <c r="E3" t="s">
        <v>185</v>
      </c>
      <c r="F3" t="s">
        <v>186</v>
      </c>
      <c r="G3" t="s">
        <v>187</v>
      </c>
      <c r="H3" t="s">
        <v>188</v>
      </c>
      <c r="I3" t="s">
        <v>189</v>
      </c>
      <c r="J3" t="s">
        <v>190</v>
      </c>
      <c r="K3" t="s">
        <v>191</v>
      </c>
      <c r="L3" t="s">
        <v>192</v>
      </c>
      <c r="M3" t="s">
        <v>193</v>
      </c>
      <c r="N3" t="s">
        <v>194</v>
      </c>
      <c r="O3" t="s">
        <v>195</v>
      </c>
      <c r="P3" t="s">
        <v>196</v>
      </c>
      <c r="Q3" t="s">
        <v>197</v>
      </c>
    </row>
    <row r="4" spans="1:17" ht="12.75">
      <c r="A4" t="s">
        <v>3</v>
      </c>
      <c r="B4">
        <v>2451</v>
      </c>
      <c r="C4">
        <v>30455</v>
      </c>
      <c r="D4">
        <v>0.0724076469</v>
      </c>
      <c r="E4">
        <v>0.0550120876</v>
      </c>
      <c r="F4">
        <v>0.0953039152</v>
      </c>
      <c r="G4">
        <v>0.935305727</v>
      </c>
      <c r="H4">
        <v>0.0804793958</v>
      </c>
      <c r="I4">
        <v>0.0015588122</v>
      </c>
      <c r="J4">
        <v>0.0114</v>
      </c>
      <c r="K4">
        <v>-0.2634</v>
      </c>
      <c r="L4">
        <v>0.2861</v>
      </c>
      <c r="M4">
        <v>1.0114440449</v>
      </c>
      <c r="N4">
        <v>0.7684498914</v>
      </c>
      <c r="O4">
        <v>1.3312762062</v>
      </c>
      <c r="P4" t="s">
        <v>157</v>
      </c>
      <c r="Q4" t="s">
        <v>157</v>
      </c>
    </row>
    <row r="5" spans="1:17" ht="12.75">
      <c r="A5" t="s">
        <v>1</v>
      </c>
      <c r="B5">
        <v>2324</v>
      </c>
      <c r="C5">
        <v>50710</v>
      </c>
      <c r="D5">
        <v>0.0404373719</v>
      </c>
      <c r="E5">
        <v>0.0307588575</v>
      </c>
      <c r="F5">
        <v>0.0531613064</v>
      </c>
      <c r="G5">
        <v>4.27571E-05</v>
      </c>
      <c r="H5">
        <v>0.045829225</v>
      </c>
      <c r="I5">
        <v>0.0009286189</v>
      </c>
      <c r="J5">
        <v>-0.5712</v>
      </c>
      <c r="K5">
        <v>-0.8448</v>
      </c>
      <c r="L5">
        <v>-0.2976</v>
      </c>
      <c r="M5">
        <v>0.564859387</v>
      </c>
      <c r="N5">
        <v>0.4296626752</v>
      </c>
      <c r="O5">
        <v>0.7425967988</v>
      </c>
      <c r="P5" t="s">
        <v>198</v>
      </c>
      <c r="Q5" t="s">
        <v>157</v>
      </c>
    </row>
    <row r="6" spans="1:17" ht="12.75">
      <c r="A6" t="s">
        <v>10</v>
      </c>
      <c r="B6">
        <v>693</v>
      </c>
      <c r="C6">
        <v>34120</v>
      </c>
      <c r="D6">
        <v>0.0200023473</v>
      </c>
      <c r="E6">
        <v>0.0150860738</v>
      </c>
      <c r="F6">
        <v>0.0265207439</v>
      </c>
      <c r="G6" s="4">
        <v>8.024424E-19</v>
      </c>
      <c r="H6">
        <v>0.0203106682</v>
      </c>
      <c r="I6">
        <v>0.0007636631</v>
      </c>
      <c r="J6">
        <v>-1.2751</v>
      </c>
      <c r="K6">
        <v>-1.5572</v>
      </c>
      <c r="L6">
        <v>-0.993</v>
      </c>
      <c r="M6">
        <v>0.2794077141</v>
      </c>
      <c r="N6">
        <v>0.2107335362</v>
      </c>
      <c r="O6">
        <v>0.3704615418</v>
      </c>
      <c r="P6" t="s">
        <v>198</v>
      </c>
      <c r="Q6" t="s">
        <v>157</v>
      </c>
    </row>
    <row r="7" spans="1:17" ht="12.75">
      <c r="A7" t="s">
        <v>9</v>
      </c>
      <c r="B7">
        <v>1542</v>
      </c>
      <c r="C7">
        <v>23546</v>
      </c>
      <c r="D7">
        <v>0.0586417638</v>
      </c>
      <c r="E7">
        <v>0.0444683073</v>
      </c>
      <c r="F7">
        <v>0.0773327494</v>
      </c>
      <c r="G7">
        <v>0.1576030635</v>
      </c>
      <c r="H7">
        <v>0.0654888304</v>
      </c>
      <c r="I7">
        <v>0.001612194</v>
      </c>
      <c r="J7">
        <v>-0.1995</v>
      </c>
      <c r="K7">
        <v>-0.4762</v>
      </c>
      <c r="L7">
        <v>0.0772</v>
      </c>
      <c r="M7">
        <v>0.8191519174</v>
      </c>
      <c r="N7">
        <v>0.6211664996</v>
      </c>
      <c r="O7">
        <v>1.0802415524</v>
      </c>
      <c r="P7" t="s">
        <v>157</v>
      </c>
      <c r="Q7" t="s">
        <v>157</v>
      </c>
    </row>
    <row r="8" spans="1:17" s="22" customFormat="1" ht="12.75">
      <c r="A8" t="s">
        <v>11</v>
      </c>
      <c r="B8">
        <v>29623</v>
      </c>
      <c r="C8">
        <v>322430</v>
      </c>
      <c r="D8">
        <v>0.0977464835</v>
      </c>
      <c r="E8">
        <v>0.0748056147</v>
      </c>
      <c r="F8">
        <v>0.1277226992</v>
      </c>
      <c r="G8">
        <v>0.0224847897</v>
      </c>
      <c r="H8">
        <v>0.0918742053</v>
      </c>
      <c r="I8">
        <v>0.0005086887</v>
      </c>
      <c r="J8">
        <v>0.3114</v>
      </c>
      <c r="K8">
        <v>0.044</v>
      </c>
      <c r="L8">
        <v>0.5789</v>
      </c>
      <c r="M8">
        <v>1.3653958226</v>
      </c>
      <c r="N8">
        <v>1.0449406487</v>
      </c>
      <c r="O8">
        <v>1.7841259737</v>
      </c>
      <c r="P8" t="s">
        <v>157</v>
      </c>
      <c r="Q8" t="s">
        <v>157</v>
      </c>
    </row>
    <row r="9" spans="1:17" ht="12.75">
      <c r="A9" t="s">
        <v>4</v>
      </c>
      <c r="B9">
        <v>2480</v>
      </c>
      <c r="C9">
        <v>38783</v>
      </c>
      <c r="D9">
        <v>0.0645537467</v>
      </c>
      <c r="E9">
        <v>0.0491796005</v>
      </c>
      <c r="F9">
        <v>0.0847340396</v>
      </c>
      <c r="G9">
        <v>0.4561074054</v>
      </c>
      <c r="H9">
        <v>0.0639455432</v>
      </c>
      <c r="I9">
        <v>0.0012423244</v>
      </c>
      <c r="J9">
        <v>-0.1034</v>
      </c>
      <c r="K9">
        <v>-0.3755</v>
      </c>
      <c r="L9">
        <v>0.1686</v>
      </c>
      <c r="M9">
        <v>0.9017349065</v>
      </c>
      <c r="N9">
        <v>0.6869773597</v>
      </c>
      <c r="O9">
        <v>1.183628296</v>
      </c>
      <c r="P9" t="s">
        <v>157</v>
      </c>
      <c r="Q9" t="s">
        <v>157</v>
      </c>
    </row>
    <row r="10" spans="1:17" ht="12.75">
      <c r="A10" t="s">
        <v>2</v>
      </c>
      <c r="B10">
        <v>903</v>
      </c>
      <c r="C10">
        <v>20320</v>
      </c>
      <c r="D10">
        <v>0.044639086</v>
      </c>
      <c r="E10">
        <v>0.0336740848</v>
      </c>
      <c r="F10">
        <v>0.0591745257</v>
      </c>
      <c r="G10">
        <v>0.0010229609</v>
      </c>
      <c r="H10">
        <v>0.0444389764</v>
      </c>
      <c r="I10">
        <v>0.0014456041</v>
      </c>
      <c r="J10">
        <v>-0.4723</v>
      </c>
      <c r="K10">
        <v>-0.7542</v>
      </c>
      <c r="L10">
        <v>-0.1904</v>
      </c>
      <c r="M10">
        <v>0.6235520637</v>
      </c>
      <c r="N10">
        <v>0.4703847448</v>
      </c>
      <c r="O10">
        <v>0.8265939329</v>
      </c>
      <c r="P10" t="s">
        <v>198</v>
      </c>
      <c r="Q10" t="s">
        <v>157</v>
      </c>
    </row>
    <row r="11" spans="1:17" ht="12.75">
      <c r="A11" t="s">
        <v>6</v>
      </c>
      <c r="B11">
        <v>470</v>
      </c>
      <c r="C11">
        <v>21018</v>
      </c>
      <c r="D11">
        <v>0.0212772907</v>
      </c>
      <c r="E11">
        <v>0.0159273918</v>
      </c>
      <c r="F11">
        <v>0.0284241831</v>
      </c>
      <c r="G11" s="4">
        <v>2.186964E-16</v>
      </c>
      <c r="H11">
        <v>0.0223617851</v>
      </c>
      <c r="I11">
        <v>0.0010198742</v>
      </c>
      <c r="J11">
        <v>-1.2133</v>
      </c>
      <c r="K11">
        <v>-1.5029</v>
      </c>
      <c r="L11">
        <v>-0.9237</v>
      </c>
      <c r="M11">
        <v>0.2972170748</v>
      </c>
      <c r="N11">
        <v>0.2224856943</v>
      </c>
      <c r="O11">
        <v>0.3970502007</v>
      </c>
      <c r="P11" t="s">
        <v>198</v>
      </c>
      <c r="Q11" t="s">
        <v>157</v>
      </c>
    </row>
    <row r="12" spans="1:17" ht="12.75">
      <c r="A12" t="s">
        <v>8</v>
      </c>
      <c r="B12">
        <v>39</v>
      </c>
      <c r="C12">
        <v>487</v>
      </c>
      <c r="D12">
        <v>0.0645432481</v>
      </c>
      <c r="E12">
        <v>0.0414207262</v>
      </c>
      <c r="F12">
        <v>0.1005735838</v>
      </c>
      <c r="G12">
        <v>0.6471155975</v>
      </c>
      <c r="H12">
        <v>0.0800821355</v>
      </c>
      <c r="I12">
        <v>0.0122992285</v>
      </c>
      <c r="J12">
        <v>-0.1036</v>
      </c>
      <c r="K12">
        <v>-0.5472</v>
      </c>
      <c r="L12">
        <v>0.34</v>
      </c>
      <c r="M12">
        <v>0.9015882541</v>
      </c>
      <c r="N12">
        <v>0.5785956134</v>
      </c>
      <c r="O12">
        <v>1.4048868691</v>
      </c>
      <c r="P12" t="s">
        <v>157</v>
      </c>
      <c r="Q12" t="s">
        <v>157</v>
      </c>
    </row>
    <row r="13" spans="1:17" ht="12.75">
      <c r="A13" t="s">
        <v>5</v>
      </c>
      <c r="B13">
        <v>402</v>
      </c>
      <c r="C13">
        <v>12337</v>
      </c>
      <c r="D13">
        <v>0.0273610701</v>
      </c>
      <c r="E13">
        <v>0.0201975519</v>
      </c>
      <c r="F13">
        <v>0.0370652918</v>
      </c>
      <c r="G13" s="4">
        <v>5.297366E-10</v>
      </c>
      <c r="H13">
        <v>0.0325849072</v>
      </c>
      <c r="I13">
        <v>0.0015984899</v>
      </c>
      <c r="J13">
        <v>-0.9618</v>
      </c>
      <c r="K13">
        <v>-1.2654</v>
      </c>
      <c r="L13">
        <v>-0.6583</v>
      </c>
      <c r="M13">
        <v>0.3821998443</v>
      </c>
      <c r="N13">
        <v>0.2821344768</v>
      </c>
      <c r="O13">
        <v>0.5177556556</v>
      </c>
      <c r="P13" t="s">
        <v>198</v>
      </c>
      <c r="Q13" t="s">
        <v>157</v>
      </c>
    </row>
    <row r="14" spans="1:17" ht="12.75">
      <c r="A14" t="s">
        <v>7</v>
      </c>
      <c r="B14">
        <v>509</v>
      </c>
      <c r="C14">
        <v>23538</v>
      </c>
      <c r="D14">
        <v>0.0197609819</v>
      </c>
      <c r="E14">
        <v>0.014534503</v>
      </c>
      <c r="F14">
        <v>0.0268668563</v>
      </c>
      <c r="G14" s="4">
        <v>2.15676E-16</v>
      </c>
      <c r="H14">
        <v>0.021624607</v>
      </c>
      <c r="I14">
        <v>0.0009480737</v>
      </c>
      <c r="J14">
        <v>-1.2872</v>
      </c>
      <c r="K14">
        <v>-1.5944</v>
      </c>
      <c r="L14">
        <v>-0.98</v>
      </c>
      <c r="M14">
        <v>0.2760361409</v>
      </c>
      <c r="N14">
        <v>0.2030287844</v>
      </c>
      <c r="O14">
        <v>0.3752962975</v>
      </c>
      <c r="P14" t="s">
        <v>198</v>
      </c>
      <c r="Q14" t="s">
        <v>157</v>
      </c>
    </row>
    <row r="15" spans="1:17" ht="12.75">
      <c r="A15" t="s">
        <v>14</v>
      </c>
      <c r="B15">
        <v>5468</v>
      </c>
      <c r="C15">
        <v>115285</v>
      </c>
      <c r="D15">
        <v>0.0399978658</v>
      </c>
      <c r="E15">
        <v>0.030448582</v>
      </c>
      <c r="F15">
        <v>0.0525419958</v>
      </c>
      <c r="G15">
        <v>2.88423E-05</v>
      </c>
      <c r="H15">
        <v>0.0474302815</v>
      </c>
      <c r="I15">
        <v>0.0006260223</v>
      </c>
      <c r="J15">
        <v>-0.5821</v>
      </c>
      <c r="K15">
        <v>-0.8549</v>
      </c>
      <c r="L15">
        <v>-0.3093</v>
      </c>
      <c r="M15">
        <v>0.5587200369</v>
      </c>
      <c r="N15">
        <v>0.4253285147</v>
      </c>
      <c r="O15">
        <v>0.7339458062</v>
      </c>
      <c r="P15" t="s">
        <v>198</v>
      </c>
      <c r="Q15" t="s">
        <v>157</v>
      </c>
    </row>
    <row r="16" spans="1:17" ht="12.75">
      <c r="A16" t="s">
        <v>12</v>
      </c>
      <c r="B16">
        <v>3853</v>
      </c>
      <c r="C16">
        <v>80121</v>
      </c>
      <c r="D16">
        <v>0.0454627059</v>
      </c>
      <c r="E16">
        <v>0.0345935255</v>
      </c>
      <c r="F16">
        <v>0.0597469498</v>
      </c>
      <c r="G16">
        <v>0.0011258681</v>
      </c>
      <c r="H16">
        <v>0.0480897642</v>
      </c>
      <c r="I16">
        <v>0.000755877</v>
      </c>
      <c r="J16">
        <v>-0.454</v>
      </c>
      <c r="K16">
        <v>-0.7273</v>
      </c>
      <c r="L16">
        <v>-0.1808</v>
      </c>
      <c r="M16">
        <v>0.6350570022</v>
      </c>
      <c r="N16">
        <v>0.4832281787</v>
      </c>
      <c r="O16">
        <v>0.8345899801</v>
      </c>
      <c r="P16" t="s">
        <v>198</v>
      </c>
      <c r="Q16" t="s">
        <v>157</v>
      </c>
    </row>
    <row r="17" spans="1:17" ht="12.75">
      <c r="A17" t="s">
        <v>13</v>
      </c>
      <c r="B17">
        <v>950</v>
      </c>
      <c r="C17">
        <v>36362</v>
      </c>
      <c r="D17">
        <v>0.0212058907</v>
      </c>
      <c r="E17">
        <v>0.0157354505</v>
      </c>
      <c r="F17">
        <v>0.0285781331</v>
      </c>
      <c r="G17" s="4">
        <v>1.324717E-15</v>
      </c>
      <c r="H17">
        <v>0.0261261757</v>
      </c>
      <c r="I17">
        <v>0.0008364989</v>
      </c>
      <c r="J17">
        <v>-1.2167</v>
      </c>
      <c r="K17">
        <v>-1.515</v>
      </c>
      <c r="L17">
        <v>-0.9183</v>
      </c>
      <c r="M17">
        <v>0.2962197059</v>
      </c>
      <c r="N17">
        <v>0.2198045155</v>
      </c>
      <c r="O17">
        <v>0.3992006896</v>
      </c>
      <c r="P17" t="s">
        <v>198</v>
      </c>
      <c r="Q17" t="s">
        <v>157</v>
      </c>
    </row>
    <row r="18" spans="1:17" ht="12.75">
      <c r="A18" t="s">
        <v>15</v>
      </c>
      <c r="B18">
        <v>41467</v>
      </c>
      <c r="C18">
        <v>579242</v>
      </c>
      <c r="D18">
        <v>0.0715883862</v>
      </c>
      <c r="E18" t="s">
        <v>157</v>
      </c>
      <c r="F18" t="s">
        <v>157</v>
      </c>
      <c r="G18" t="s">
        <v>157</v>
      </c>
      <c r="H18">
        <v>0.0715883862</v>
      </c>
      <c r="I18">
        <v>0.0003387361</v>
      </c>
      <c r="J18" t="s">
        <v>157</v>
      </c>
      <c r="K18" t="s">
        <v>157</v>
      </c>
      <c r="L18" t="s">
        <v>157</v>
      </c>
      <c r="M18" t="s">
        <v>157</v>
      </c>
      <c r="N18" t="s">
        <v>157</v>
      </c>
      <c r="O18" t="s">
        <v>157</v>
      </c>
      <c r="P18" t="s">
        <v>157</v>
      </c>
      <c r="Q18" t="s">
        <v>157</v>
      </c>
    </row>
    <row r="19" spans="1:17" ht="12.75">
      <c r="A19" t="s">
        <v>140</v>
      </c>
      <c r="B19">
        <v>31</v>
      </c>
      <c r="C19">
        <v>1498</v>
      </c>
      <c r="D19">
        <v>0.031646807</v>
      </c>
      <c r="E19">
        <v>0.0201058865</v>
      </c>
      <c r="F19">
        <v>0.0498122971</v>
      </c>
      <c r="G19">
        <v>0.000420381</v>
      </c>
      <c r="H19">
        <v>0.020694259</v>
      </c>
      <c r="I19">
        <v>0.0036781394</v>
      </c>
      <c r="J19">
        <v>-0.8163</v>
      </c>
      <c r="K19">
        <v>-1.2699</v>
      </c>
      <c r="L19">
        <v>-0.3627</v>
      </c>
      <c r="M19">
        <v>0.4420662158</v>
      </c>
      <c r="N19">
        <v>0.2808540265</v>
      </c>
      <c r="O19">
        <v>0.6958153374</v>
      </c>
      <c r="P19" t="s">
        <v>198</v>
      </c>
      <c r="Q19" t="s">
        <v>157</v>
      </c>
    </row>
    <row r="20" spans="1:17" ht="12.75">
      <c r="A20" t="s">
        <v>72</v>
      </c>
      <c r="B20">
        <v>2506</v>
      </c>
      <c r="C20">
        <v>31956</v>
      </c>
      <c r="D20">
        <v>0.0846940738</v>
      </c>
      <c r="E20">
        <v>0.0644544151</v>
      </c>
      <c r="F20">
        <v>0.1112892906</v>
      </c>
      <c r="G20">
        <v>0.2276035434</v>
      </c>
      <c r="H20">
        <v>0.078420328</v>
      </c>
      <c r="I20">
        <v>0.0015038502</v>
      </c>
      <c r="J20">
        <v>0.1681</v>
      </c>
      <c r="K20">
        <v>-0.105</v>
      </c>
      <c r="L20">
        <v>0.4412</v>
      </c>
      <c r="M20">
        <v>1.1830700241</v>
      </c>
      <c r="N20">
        <v>0.900347368</v>
      </c>
      <c r="O20">
        <v>1.5545718594</v>
      </c>
      <c r="P20" t="s">
        <v>157</v>
      </c>
      <c r="Q20" t="s">
        <v>157</v>
      </c>
    </row>
    <row r="21" spans="1:17" s="22" customFormat="1" ht="12.75">
      <c r="A21" t="s">
        <v>71</v>
      </c>
      <c r="B21">
        <v>1530</v>
      </c>
      <c r="C21">
        <v>17726</v>
      </c>
      <c r="D21">
        <v>0.0981505911</v>
      </c>
      <c r="E21">
        <v>0.0744961518</v>
      </c>
      <c r="F21">
        <v>0.1293159218</v>
      </c>
      <c r="G21">
        <v>0.0248999769</v>
      </c>
      <c r="H21">
        <v>0.0863138892</v>
      </c>
      <c r="I21">
        <v>0.0021092763</v>
      </c>
      <c r="J21">
        <v>0.3156</v>
      </c>
      <c r="K21">
        <v>0.0398</v>
      </c>
      <c r="L21">
        <v>0.5913</v>
      </c>
      <c r="M21">
        <v>1.3710407001</v>
      </c>
      <c r="N21">
        <v>1.0406178395</v>
      </c>
      <c r="O21">
        <v>1.8063812958</v>
      </c>
      <c r="P21" t="s">
        <v>157</v>
      </c>
      <c r="Q21" t="s">
        <v>157</v>
      </c>
    </row>
    <row r="22" spans="1:17" ht="12.75">
      <c r="A22" t="s">
        <v>74</v>
      </c>
      <c r="B22">
        <v>2408</v>
      </c>
      <c r="C22">
        <v>24721</v>
      </c>
      <c r="D22">
        <v>0.1007773576</v>
      </c>
      <c r="E22">
        <v>0.0766191215</v>
      </c>
      <c r="F22">
        <v>0.1325527573</v>
      </c>
      <c r="G22">
        <v>0.0144594054</v>
      </c>
      <c r="H22">
        <v>0.0974070628</v>
      </c>
      <c r="I22">
        <v>0.0018858545</v>
      </c>
      <c r="J22">
        <v>0.342</v>
      </c>
      <c r="K22">
        <v>0.0679</v>
      </c>
      <c r="L22">
        <v>0.616</v>
      </c>
      <c r="M22">
        <v>1.4077333349</v>
      </c>
      <c r="N22">
        <v>1.0702730644</v>
      </c>
      <c r="O22">
        <v>1.8515958292</v>
      </c>
      <c r="P22" t="s">
        <v>157</v>
      </c>
      <c r="Q22" t="s">
        <v>157</v>
      </c>
    </row>
    <row r="23" spans="1:17" s="22" customFormat="1" ht="12.75">
      <c r="A23" t="s">
        <v>73</v>
      </c>
      <c r="B23">
        <v>2647</v>
      </c>
      <c r="C23">
        <v>29568</v>
      </c>
      <c r="D23">
        <v>0.096210313</v>
      </c>
      <c r="E23">
        <v>0.0732353344</v>
      </c>
      <c r="F23">
        <v>0.1263928732</v>
      </c>
      <c r="G23">
        <v>0.0337250187</v>
      </c>
      <c r="H23">
        <v>0.0895224567</v>
      </c>
      <c r="I23">
        <v>0.0016603117</v>
      </c>
      <c r="J23">
        <v>0.2956</v>
      </c>
      <c r="K23">
        <v>0.0227</v>
      </c>
      <c r="L23">
        <v>0.5685</v>
      </c>
      <c r="M23">
        <v>1.3439374477</v>
      </c>
      <c r="N23">
        <v>1.0230058011</v>
      </c>
      <c r="O23">
        <v>1.7655499719</v>
      </c>
      <c r="P23" t="s">
        <v>157</v>
      </c>
      <c r="Q23" t="s">
        <v>157</v>
      </c>
    </row>
    <row r="24" spans="1:17" ht="12.75">
      <c r="A24" t="s">
        <v>75</v>
      </c>
      <c r="B24">
        <v>1686</v>
      </c>
      <c r="C24">
        <v>16372</v>
      </c>
      <c r="D24">
        <v>0.1068849259</v>
      </c>
      <c r="E24">
        <v>0.0808396389</v>
      </c>
      <c r="F24">
        <v>0.1413216034</v>
      </c>
      <c r="G24">
        <v>0.0049101933</v>
      </c>
      <c r="H24">
        <v>0.1029806988</v>
      </c>
      <c r="I24">
        <v>0.0023753518</v>
      </c>
      <c r="J24">
        <v>0.4008</v>
      </c>
      <c r="K24">
        <v>0.1215</v>
      </c>
      <c r="L24">
        <v>0.6801</v>
      </c>
      <c r="M24">
        <v>1.4930484062</v>
      </c>
      <c r="N24">
        <v>1.1292284014</v>
      </c>
      <c r="O24">
        <v>1.9740856152</v>
      </c>
      <c r="P24" t="s">
        <v>198</v>
      </c>
      <c r="Q24" t="s">
        <v>157</v>
      </c>
    </row>
    <row r="25" spans="1:17" ht="12.75">
      <c r="A25" t="s">
        <v>81</v>
      </c>
      <c r="B25">
        <v>2728</v>
      </c>
      <c r="C25">
        <v>25960</v>
      </c>
      <c r="D25">
        <v>0.1197850957</v>
      </c>
      <c r="E25">
        <v>0.0911471978</v>
      </c>
      <c r="F25">
        <v>0.1574208477</v>
      </c>
      <c r="G25">
        <v>0.0002219139</v>
      </c>
      <c r="H25">
        <v>0.1050847458</v>
      </c>
      <c r="I25">
        <v>0.0019033053</v>
      </c>
      <c r="J25">
        <v>0.5148</v>
      </c>
      <c r="K25">
        <v>0.2415</v>
      </c>
      <c r="L25">
        <v>0.788</v>
      </c>
      <c r="M25">
        <v>1.6732476043</v>
      </c>
      <c r="N25">
        <v>1.2732120764</v>
      </c>
      <c r="O25">
        <v>2.1989718737</v>
      </c>
      <c r="P25" t="s">
        <v>198</v>
      </c>
      <c r="Q25" t="s">
        <v>157</v>
      </c>
    </row>
    <row r="26" spans="1:17" s="22" customFormat="1" ht="12.75">
      <c r="A26" t="s">
        <v>76</v>
      </c>
      <c r="B26">
        <v>4495</v>
      </c>
      <c r="C26">
        <v>45842</v>
      </c>
      <c r="D26">
        <v>0.1018569551</v>
      </c>
      <c r="E26">
        <v>0.0777999038</v>
      </c>
      <c r="F26">
        <v>0.1333528552</v>
      </c>
      <c r="G26">
        <v>0.0103099681</v>
      </c>
      <c r="H26">
        <v>0.0980541861</v>
      </c>
      <c r="I26">
        <v>0.0013889657</v>
      </c>
      <c r="J26">
        <v>0.3526</v>
      </c>
      <c r="K26">
        <v>0.0832</v>
      </c>
      <c r="L26">
        <v>0.6221</v>
      </c>
      <c r="M26">
        <v>1.4228139582</v>
      </c>
      <c r="N26">
        <v>1.0867671136</v>
      </c>
      <c r="O26">
        <v>1.8627721931</v>
      </c>
      <c r="P26" t="s">
        <v>157</v>
      </c>
      <c r="Q26" t="s">
        <v>157</v>
      </c>
    </row>
    <row r="27" spans="1:17" s="22" customFormat="1" ht="12.75">
      <c r="A27" t="s">
        <v>77</v>
      </c>
      <c r="B27">
        <v>2540</v>
      </c>
      <c r="C27">
        <v>29081</v>
      </c>
      <c r="D27">
        <v>0.0922475167</v>
      </c>
      <c r="E27">
        <v>0.0702605596</v>
      </c>
      <c r="F27">
        <v>0.1211149523</v>
      </c>
      <c r="G27">
        <v>0.0679727619</v>
      </c>
      <c r="H27">
        <v>0.087342251</v>
      </c>
      <c r="I27">
        <v>0.0016556232</v>
      </c>
      <c r="J27">
        <v>0.2535</v>
      </c>
      <c r="K27">
        <v>-0.0187</v>
      </c>
      <c r="L27">
        <v>0.5258</v>
      </c>
      <c r="M27">
        <v>1.2885821506</v>
      </c>
      <c r="N27">
        <v>0.9814519273</v>
      </c>
      <c r="O27">
        <v>1.6918240342</v>
      </c>
      <c r="P27" t="s">
        <v>157</v>
      </c>
      <c r="Q27" t="s">
        <v>157</v>
      </c>
    </row>
    <row r="28" spans="1:17" s="22" customFormat="1" ht="12.75">
      <c r="A28" t="s">
        <v>70</v>
      </c>
      <c r="B28">
        <v>2610</v>
      </c>
      <c r="C28">
        <v>27885</v>
      </c>
      <c r="D28">
        <v>0.1001948896</v>
      </c>
      <c r="E28">
        <v>0.0763583638</v>
      </c>
      <c r="F28">
        <v>0.131472381</v>
      </c>
      <c r="G28">
        <v>0.0152950264</v>
      </c>
      <c r="H28">
        <v>0.093598709</v>
      </c>
      <c r="I28">
        <v>0.0017442545</v>
      </c>
      <c r="J28">
        <v>0.3362</v>
      </c>
      <c r="K28">
        <v>0.0645</v>
      </c>
      <c r="L28">
        <v>0.6079</v>
      </c>
      <c r="M28">
        <v>1.3995969866</v>
      </c>
      <c r="N28">
        <v>1.0666306069</v>
      </c>
      <c r="O28">
        <v>1.836504327</v>
      </c>
      <c r="P28" t="s">
        <v>157</v>
      </c>
      <c r="Q28" t="s">
        <v>157</v>
      </c>
    </row>
    <row r="29" spans="1:17" ht="12.75">
      <c r="A29" t="s">
        <v>78</v>
      </c>
      <c r="B29">
        <v>1304</v>
      </c>
      <c r="C29">
        <v>15649</v>
      </c>
      <c r="D29">
        <v>0.0802158124</v>
      </c>
      <c r="E29">
        <v>0.0605222433</v>
      </c>
      <c r="F29">
        <v>0.1063175489</v>
      </c>
      <c r="G29">
        <v>0.4285554561</v>
      </c>
      <c r="H29">
        <v>0.0833280082</v>
      </c>
      <c r="I29">
        <v>0.0022093229</v>
      </c>
      <c r="J29">
        <v>0.1138</v>
      </c>
      <c r="K29">
        <v>-0.1679</v>
      </c>
      <c r="L29">
        <v>0.3955</v>
      </c>
      <c r="M29">
        <v>1.1205143275</v>
      </c>
      <c r="N29">
        <v>0.8454198579</v>
      </c>
      <c r="O29">
        <v>1.4851228609</v>
      </c>
      <c r="P29" t="s">
        <v>157</v>
      </c>
      <c r="Q29" t="s">
        <v>157</v>
      </c>
    </row>
    <row r="30" spans="1:17" ht="12.75">
      <c r="A30" t="s">
        <v>80</v>
      </c>
      <c r="B30">
        <v>3151</v>
      </c>
      <c r="C30">
        <v>36429</v>
      </c>
      <c r="D30">
        <v>0.0915127554</v>
      </c>
      <c r="E30">
        <v>0.0697005318</v>
      </c>
      <c r="F30">
        <v>0.1201509398</v>
      </c>
      <c r="G30">
        <v>0.0771307704</v>
      </c>
      <c r="H30">
        <v>0.0864970216</v>
      </c>
      <c r="I30">
        <v>0.0014727598</v>
      </c>
      <c r="J30">
        <v>0.2455</v>
      </c>
      <c r="K30">
        <v>-0.0267</v>
      </c>
      <c r="L30">
        <v>0.5178</v>
      </c>
      <c r="M30">
        <v>1.278318457</v>
      </c>
      <c r="N30">
        <v>0.9736290408</v>
      </c>
      <c r="O30">
        <v>1.6783579876</v>
      </c>
      <c r="P30" t="s">
        <v>157</v>
      </c>
      <c r="Q30" t="s">
        <v>157</v>
      </c>
    </row>
    <row r="31" spans="1:17" ht="12.75">
      <c r="A31" t="s">
        <v>79</v>
      </c>
      <c r="B31">
        <v>2018</v>
      </c>
      <c r="C31">
        <v>21241</v>
      </c>
      <c r="D31">
        <v>0.0939352327</v>
      </c>
      <c r="E31">
        <v>0.0712785768</v>
      </c>
      <c r="F31">
        <v>0.1237935483</v>
      </c>
      <c r="G31">
        <v>0.0537102123</v>
      </c>
      <c r="H31">
        <v>0.0950049433</v>
      </c>
      <c r="I31">
        <v>0.0020119108</v>
      </c>
      <c r="J31">
        <v>0.2717</v>
      </c>
      <c r="K31">
        <v>-0.0043</v>
      </c>
      <c r="L31">
        <v>0.5477</v>
      </c>
      <c r="M31">
        <v>1.3121574277</v>
      </c>
      <c r="N31">
        <v>0.9956723514</v>
      </c>
      <c r="O31">
        <v>1.7292406611</v>
      </c>
      <c r="P31" t="s">
        <v>157</v>
      </c>
      <c r="Q31" t="s">
        <v>157</v>
      </c>
    </row>
    <row r="32" spans="1:17" ht="12.75">
      <c r="A32" t="s">
        <v>32</v>
      </c>
      <c r="B32">
        <v>591</v>
      </c>
      <c r="C32">
        <v>8388</v>
      </c>
      <c r="D32">
        <v>0.0669678651</v>
      </c>
      <c r="E32">
        <v>0.0489656631</v>
      </c>
      <c r="F32">
        <v>0.0915885679</v>
      </c>
      <c r="G32">
        <v>0.6761908413</v>
      </c>
      <c r="H32">
        <v>0.0704577969</v>
      </c>
      <c r="I32">
        <v>0.0027942797</v>
      </c>
      <c r="J32">
        <v>-0.0667</v>
      </c>
      <c r="K32">
        <v>-0.3798</v>
      </c>
      <c r="L32">
        <v>0.2464</v>
      </c>
      <c r="M32">
        <v>0.935457113</v>
      </c>
      <c r="N32">
        <v>0.6839889213</v>
      </c>
      <c r="O32">
        <v>1.2793774622</v>
      </c>
      <c r="P32" t="s">
        <v>157</v>
      </c>
      <c r="Q32" t="s">
        <v>157</v>
      </c>
    </row>
    <row r="33" spans="1:17" ht="12.75">
      <c r="A33" t="s">
        <v>31</v>
      </c>
      <c r="B33">
        <v>1150</v>
      </c>
      <c r="C33">
        <v>12967</v>
      </c>
      <c r="D33">
        <v>0.079753984</v>
      </c>
      <c r="E33">
        <v>0.0589257297</v>
      </c>
      <c r="F33">
        <v>0.1079443225</v>
      </c>
      <c r="G33">
        <v>0.484267756</v>
      </c>
      <c r="H33">
        <v>0.0886866662</v>
      </c>
      <c r="I33">
        <v>0.0024965673</v>
      </c>
      <c r="J33">
        <v>0.108</v>
      </c>
      <c r="K33">
        <v>-0.1947</v>
      </c>
      <c r="L33">
        <v>0.4107</v>
      </c>
      <c r="M33">
        <v>1.1140631639</v>
      </c>
      <c r="N33">
        <v>0.8231185647</v>
      </c>
      <c r="O33">
        <v>1.5078468478</v>
      </c>
      <c r="P33" t="s">
        <v>157</v>
      </c>
      <c r="Q33" t="s">
        <v>157</v>
      </c>
    </row>
    <row r="34" spans="1:17" ht="12.75">
      <c r="A34" t="s">
        <v>34</v>
      </c>
      <c r="B34">
        <v>539</v>
      </c>
      <c r="C34">
        <v>6035</v>
      </c>
      <c r="D34">
        <v>0.0779551451</v>
      </c>
      <c r="E34">
        <v>0.056933648</v>
      </c>
      <c r="F34">
        <v>0.1067383675</v>
      </c>
      <c r="G34">
        <v>0.5951427518</v>
      </c>
      <c r="H34">
        <v>0.0893123447</v>
      </c>
      <c r="I34">
        <v>0.0036711475</v>
      </c>
      <c r="J34">
        <v>0.0852</v>
      </c>
      <c r="K34">
        <v>-0.229</v>
      </c>
      <c r="L34">
        <v>0.3994</v>
      </c>
      <c r="M34">
        <v>1.0889356393</v>
      </c>
      <c r="N34">
        <v>0.7952916813</v>
      </c>
      <c r="O34">
        <v>1.4910011689</v>
      </c>
      <c r="P34" t="s">
        <v>157</v>
      </c>
      <c r="Q34" t="s">
        <v>157</v>
      </c>
    </row>
    <row r="35" spans="1:17" ht="12.75">
      <c r="A35" t="s">
        <v>33</v>
      </c>
      <c r="B35">
        <v>171</v>
      </c>
      <c r="C35">
        <v>3065</v>
      </c>
      <c r="D35">
        <v>0.0562439892</v>
      </c>
      <c r="E35">
        <v>0.0400575963</v>
      </c>
      <c r="F35">
        <v>0.0789709472</v>
      </c>
      <c r="G35">
        <v>0.1635736413</v>
      </c>
      <c r="H35">
        <v>0.0557911909</v>
      </c>
      <c r="I35">
        <v>0.0041457356</v>
      </c>
      <c r="J35">
        <v>-0.2412</v>
      </c>
      <c r="K35">
        <v>-0.5806</v>
      </c>
      <c r="L35">
        <v>0.0981</v>
      </c>
      <c r="M35">
        <v>0.7856580127</v>
      </c>
      <c r="N35">
        <v>0.5595543978</v>
      </c>
      <c r="O35">
        <v>1.1031251211</v>
      </c>
      <c r="P35" t="s">
        <v>157</v>
      </c>
      <c r="Q35" t="s">
        <v>157</v>
      </c>
    </row>
    <row r="36" spans="1:17" ht="12.75">
      <c r="A36" t="s">
        <v>23</v>
      </c>
      <c r="B36">
        <v>144</v>
      </c>
      <c r="C36">
        <v>4419</v>
      </c>
      <c r="D36">
        <v>0.0273802562</v>
      </c>
      <c r="E36">
        <v>0.0191499783</v>
      </c>
      <c r="F36">
        <v>0.0391477431</v>
      </c>
      <c r="G36" s="4">
        <v>1.3723941E-07</v>
      </c>
      <c r="H36">
        <v>0.032586558</v>
      </c>
      <c r="I36">
        <v>0.0026709349</v>
      </c>
      <c r="J36">
        <v>-0.9611</v>
      </c>
      <c r="K36">
        <v>-1.3186</v>
      </c>
      <c r="L36">
        <v>-0.6036</v>
      </c>
      <c r="M36">
        <v>0.3824678506</v>
      </c>
      <c r="N36">
        <v>0.267501187</v>
      </c>
      <c r="O36">
        <v>0.5468448884</v>
      </c>
      <c r="P36" t="s">
        <v>198</v>
      </c>
      <c r="Q36" t="s">
        <v>157</v>
      </c>
    </row>
    <row r="37" spans="1:17" ht="12.75">
      <c r="A37" t="s">
        <v>16</v>
      </c>
      <c r="B37">
        <v>258</v>
      </c>
      <c r="C37">
        <v>3358</v>
      </c>
      <c r="D37">
        <v>0.0738511992</v>
      </c>
      <c r="E37">
        <v>0.052827756</v>
      </c>
      <c r="F37">
        <v>0.1032411752</v>
      </c>
      <c r="G37">
        <v>0.8555357358</v>
      </c>
      <c r="H37">
        <v>0.0768314473</v>
      </c>
      <c r="I37">
        <v>0.0045958904</v>
      </c>
      <c r="J37">
        <v>0.0311</v>
      </c>
      <c r="K37">
        <v>-0.3039</v>
      </c>
      <c r="L37">
        <v>0.3661</v>
      </c>
      <c r="M37">
        <v>1.0316086599</v>
      </c>
      <c r="N37">
        <v>0.7379375179</v>
      </c>
      <c r="O37">
        <v>1.4421497774</v>
      </c>
      <c r="P37" t="s">
        <v>157</v>
      </c>
      <c r="Q37" t="s">
        <v>157</v>
      </c>
    </row>
    <row r="38" spans="1:17" ht="12.75">
      <c r="A38" t="s">
        <v>21</v>
      </c>
      <c r="B38">
        <v>59</v>
      </c>
      <c r="C38">
        <v>2224</v>
      </c>
      <c r="D38">
        <v>0.0252257927</v>
      </c>
      <c r="E38">
        <v>0.0167703283</v>
      </c>
      <c r="F38">
        <v>0.037944434</v>
      </c>
      <c r="G38" s="4">
        <v>5.5120211E-07</v>
      </c>
      <c r="H38">
        <v>0.026528777</v>
      </c>
      <c r="I38">
        <v>0.0034076327</v>
      </c>
      <c r="J38">
        <v>-1.0431</v>
      </c>
      <c r="K38">
        <v>-1.4513</v>
      </c>
      <c r="L38">
        <v>-0.6348</v>
      </c>
      <c r="M38">
        <v>0.3523726964</v>
      </c>
      <c r="N38">
        <v>0.2342604603</v>
      </c>
      <c r="O38">
        <v>0.53003617</v>
      </c>
      <c r="P38" t="s">
        <v>198</v>
      </c>
      <c r="Q38" t="s">
        <v>157</v>
      </c>
    </row>
    <row r="39" spans="1:17" ht="12.75">
      <c r="A39" t="s">
        <v>22</v>
      </c>
      <c r="B39">
        <v>412</v>
      </c>
      <c r="C39">
        <v>11820</v>
      </c>
      <c r="D39">
        <v>0.0286187446</v>
      </c>
      <c r="E39">
        <v>0.0208282858</v>
      </c>
      <c r="F39">
        <v>0.0393230892</v>
      </c>
      <c r="G39" s="4">
        <v>1.5539551E-08</v>
      </c>
      <c r="H39">
        <v>0.034856176</v>
      </c>
      <c r="I39">
        <v>0.0016870469</v>
      </c>
      <c r="J39">
        <v>-0.9169</v>
      </c>
      <c r="K39">
        <v>-1.2346</v>
      </c>
      <c r="L39">
        <v>-0.5991</v>
      </c>
      <c r="M39">
        <v>0.3997679806</v>
      </c>
      <c r="N39">
        <v>0.2909450394</v>
      </c>
      <c r="O39">
        <v>0.549294254</v>
      </c>
      <c r="P39" t="s">
        <v>198</v>
      </c>
      <c r="Q39" t="s">
        <v>157</v>
      </c>
    </row>
    <row r="40" spans="1:17" ht="12.75">
      <c r="A40" t="s">
        <v>19</v>
      </c>
      <c r="B40">
        <v>180</v>
      </c>
      <c r="C40">
        <v>5124</v>
      </c>
      <c r="D40">
        <v>0.0330033833</v>
      </c>
      <c r="E40">
        <v>0.0234983339</v>
      </c>
      <c r="F40">
        <v>0.0463532143</v>
      </c>
      <c r="G40" s="4">
        <v>7.900644E-06</v>
      </c>
      <c r="H40">
        <v>0.0351288056</v>
      </c>
      <c r="I40">
        <v>0.0025719457</v>
      </c>
      <c r="J40">
        <v>-0.7743</v>
      </c>
      <c r="K40">
        <v>-1.114</v>
      </c>
      <c r="L40">
        <v>-0.4346</v>
      </c>
      <c r="M40">
        <v>0.4610158859</v>
      </c>
      <c r="N40">
        <v>0.3282422637</v>
      </c>
      <c r="O40">
        <v>0.6474962874</v>
      </c>
      <c r="P40" t="s">
        <v>198</v>
      </c>
      <c r="Q40" t="s">
        <v>157</v>
      </c>
    </row>
    <row r="41" spans="1:17" ht="12.75">
      <c r="A41" t="s">
        <v>24</v>
      </c>
      <c r="B41">
        <v>399</v>
      </c>
      <c r="C41">
        <v>6561</v>
      </c>
      <c r="D41">
        <v>0.0566599221</v>
      </c>
      <c r="E41">
        <v>0.0411713906</v>
      </c>
      <c r="F41">
        <v>0.0779751845</v>
      </c>
      <c r="G41">
        <v>0.1511629272</v>
      </c>
      <c r="H41">
        <v>0.0608139003</v>
      </c>
      <c r="I41">
        <v>0.002950477</v>
      </c>
      <c r="J41">
        <v>-0.2339</v>
      </c>
      <c r="K41">
        <v>-0.5532</v>
      </c>
      <c r="L41">
        <v>0.0855</v>
      </c>
      <c r="M41">
        <v>0.7914680734</v>
      </c>
      <c r="N41">
        <v>0.5751127066</v>
      </c>
      <c r="O41">
        <v>1.0892155643</v>
      </c>
      <c r="P41" t="s">
        <v>157</v>
      </c>
      <c r="Q41" t="s">
        <v>157</v>
      </c>
    </row>
    <row r="42" spans="1:17" ht="14.25" customHeight="1">
      <c r="A42" t="s">
        <v>20</v>
      </c>
      <c r="B42">
        <v>46</v>
      </c>
      <c r="C42">
        <v>1764</v>
      </c>
      <c r="D42">
        <v>0.0239872719</v>
      </c>
      <c r="E42">
        <v>0.0154342809</v>
      </c>
      <c r="F42">
        <v>0.0372799494</v>
      </c>
      <c r="G42" s="4">
        <v>1.1723476E-06</v>
      </c>
      <c r="H42">
        <v>0.0260770975</v>
      </c>
      <c r="I42">
        <v>0.0037943957</v>
      </c>
      <c r="J42">
        <v>-1.0934</v>
      </c>
      <c r="K42">
        <v>-1.5343</v>
      </c>
      <c r="L42">
        <v>-0.6525</v>
      </c>
      <c r="M42">
        <v>0.3350721135</v>
      </c>
      <c r="N42">
        <v>0.21559755320000001</v>
      </c>
      <c r="O42">
        <v>0.5207541534</v>
      </c>
      <c r="P42" t="s">
        <v>198</v>
      </c>
      <c r="Q42" t="s">
        <v>157</v>
      </c>
    </row>
    <row r="43" spans="1:17" s="22" customFormat="1" ht="12.75">
      <c r="A43" t="s">
        <v>17</v>
      </c>
      <c r="B43">
        <v>675</v>
      </c>
      <c r="C43">
        <v>12505</v>
      </c>
      <c r="D43">
        <v>0.0504487363</v>
      </c>
      <c r="E43">
        <v>0.0371241192</v>
      </c>
      <c r="F43">
        <v>0.0685558351</v>
      </c>
      <c r="G43">
        <v>0.0253137734</v>
      </c>
      <c r="H43">
        <v>0.0539784086</v>
      </c>
      <c r="I43">
        <v>0.0020207785</v>
      </c>
      <c r="J43">
        <v>-0.35</v>
      </c>
      <c r="K43">
        <v>-0.6567</v>
      </c>
      <c r="L43">
        <v>-0.0433</v>
      </c>
      <c r="M43">
        <v>0.7047055944</v>
      </c>
      <c r="N43">
        <v>0.5185773995</v>
      </c>
      <c r="O43">
        <v>0.9576390627</v>
      </c>
      <c r="P43" t="s">
        <v>157</v>
      </c>
      <c r="Q43" t="s">
        <v>157</v>
      </c>
    </row>
    <row r="44" spans="1:17" ht="12.75">
      <c r="A44" t="s">
        <v>18</v>
      </c>
      <c r="B44">
        <v>151</v>
      </c>
      <c r="C44">
        <v>2935</v>
      </c>
      <c r="D44">
        <v>0.0418619394</v>
      </c>
      <c r="E44">
        <v>0.0292920643</v>
      </c>
      <c r="F44">
        <v>0.059825827</v>
      </c>
      <c r="G44">
        <v>0.0032269998</v>
      </c>
      <c r="H44">
        <v>0.0514480409</v>
      </c>
      <c r="I44">
        <v>0.0040776592</v>
      </c>
      <c r="J44">
        <v>-0.5366</v>
      </c>
      <c r="K44">
        <v>-0.8936</v>
      </c>
      <c r="L44">
        <v>-0.1795</v>
      </c>
      <c r="M44">
        <v>0.5847588088</v>
      </c>
      <c r="N44">
        <v>0.409173413</v>
      </c>
      <c r="O44">
        <v>0.8356917961</v>
      </c>
      <c r="P44" t="s">
        <v>198</v>
      </c>
      <c r="Q44" t="s">
        <v>157</v>
      </c>
    </row>
    <row r="45" spans="1:17" ht="12.75">
      <c r="A45" t="s">
        <v>67</v>
      </c>
      <c r="B45">
        <v>143</v>
      </c>
      <c r="C45">
        <v>6339</v>
      </c>
      <c r="D45">
        <v>0.0241494139</v>
      </c>
      <c r="E45">
        <v>0.0171172707</v>
      </c>
      <c r="F45">
        <v>0.034070513</v>
      </c>
      <c r="G45" s="4">
        <v>6.081789E-10</v>
      </c>
      <c r="H45">
        <v>0.0225587632</v>
      </c>
      <c r="I45">
        <v>0.0018650591</v>
      </c>
      <c r="J45">
        <v>-1.0867</v>
      </c>
      <c r="K45">
        <v>-1.4308</v>
      </c>
      <c r="L45">
        <v>-0.7425</v>
      </c>
      <c r="M45">
        <v>0.337337035</v>
      </c>
      <c r="N45">
        <v>0.2391068107</v>
      </c>
      <c r="O45">
        <v>0.4759223497</v>
      </c>
      <c r="P45" t="s">
        <v>198</v>
      </c>
      <c r="Q45" t="s">
        <v>157</v>
      </c>
    </row>
    <row r="46" spans="1:17" ht="12.75">
      <c r="A46" t="s">
        <v>68</v>
      </c>
      <c r="B46">
        <v>81</v>
      </c>
      <c r="C46">
        <v>4431</v>
      </c>
      <c r="D46">
        <v>0.0173290036</v>
      </c>
      <c r="E46">
        <v>0.0118626273</v>
      </c>
      <c r="F46">
        <v>0.0253143218</v>
      </c>
      <c r="G46" s="4">
        <v>2.198632E-13</v>
      </c>
      <c r="H46">
        <v>0.0182802979</v>
      </c>
      <c r="I46">
        <v>0.0020124936</v>
      </c>
      <c r="J46">
        <v>-1.4186</v>
      </c>
      <c r="K46">
        <v>-1.7975</v>
      </c>
      <c r="L46">
        <v>-1.0396</v>
      </c>
      <c r="M46">
        <v>0.2420644532</v>
      </c>
      <c r="N46">
        <v>0.1657060299</v>
      </c>
      <c r="O46">
        <v>0.3536093378</v>
      </c>
      <c r="P46" t="s">
        <v>198</v>
      </c>
      <c r="Q46" t="s">
        <v>157</v>
      </c>
    </row>
    <row r="47" spans="1:17" ht="12.75">
      <c r="A47" t="s">
        <v>64</v>
      </c>
      <c r="B47">
        <v>109</v>
      </c>
      <c r="C47">
        <v>6314</v>
      </c>
      <c r="D47">
        <v>0.0173142851</v>
      </c>
      <c r="E47">
        <v>0.0120869642</v>
      </c>
      <c r="F47">
        <v>0.0248022963</v>
      </c>
      <c r="G47" s="4">
        <v>9.901496E-15</v>
      </c>
      <c r="H47">
        <v>0.0172632246</v>
      </c>
      <c r="I47">
        <v>0.0016391824</v>
      </c>
      <c r="J47">
        <v>-1.4194</v>
      </c>
      <c r="K47">
        <v>-1.7788</v>
      </c>
      <c r="L47">
        <v>-1.06</v>
      </c>
      <c r="M47">
        <v>0.2418588543</v>
      </c>
      <c r="N47">
        <v>0.1688397355</v>
      </c>
      <c r="O47">
        <v>0.3464569831</v>
      </c>
      <c r="P47" t="s">
        <v>198</v>
      </c>
      <c r="Q47" t="s">
        <v>157</v>
      </c>
    </row>
    <row r="48" spans="1:17" ht="12.75">
      <c r="A48" t="s">
        <v>69</v>
      </c>
      <c r="B48">
        <v>145</v>
      </c>
      <c r="C48">
        <v>6884</v>
      </c>
      <c r="D48">
        <v>0.0204064956</v>
      </c>
      <c r="E48">
        <v>0.0144391997</v>
      </c>
      <c r="F48">
        <v>0.0288398992</v>
      </c>
      <c r="G48" s="4">
        <v>1.147972E-12</v>
      </c>
      <c r="H48">
        <v>0.0210633353</v>
      </c>
      <c r="I48">
        <v>0.0017306946</v>
      </c>
      <c r="J48">
        <v>-1.2551</v>
      </c>
      <c r="K48">
        <v>-1.601</v>
      </c>
      <c r="L48">
        <v>-0.9092</v>
      </c>
      <c r="M48">
        <v>0.2850531588</v>
      </c>
      <c r="N48">
        <v>0.2016975164</v>
      </c>
      <c r="O48">
        <v>0.4028572327</v>
      </c>
      <c r="P48" t="s">
        <v>198</v>
      </c>
      <c r="Q48" t="s">
        <v>157</v>
      </c>
    </row>
    <row r="49" spans="1:17" ht="12.75">
      <c r="A49" t="s">
        <v>66</v>
      </c>
      <c r="B49">
        <v>127</v>
      </c>
      <c r="C49">
        <v>5163</v>
      </c>
      <c r="D49">
        <v>0.0234246138</v>
      </c>
      <c r="E49">
        <v>0.0164325119</v>
      </c>
      <c r="F49">
        <v>0.0333918842</v>
      </c>
      <c r="G49" s="4">
        <v>6.57281E-10</v>
      </c>
      <c r="H49">
        <v>0.0245981019</v>
      </c>
      <c r="I49">
        <v>0.0021557159</v>
      </c>
      <c r="J49">
        <v>-1.1171</v>
      </c>
      <c r="K49">
        <v>-1.4717</v>
      </c>
      <c r="L49">
        <v>-0.7626</v>
      </c>
      <c r="M49">
        <v>0.3272124861</v>
      </c>
      <c r="N49">
        <v>0.2295415881</v>
      </c>
      <c r="O49">
        <v>0.4664427563</v>
      </c>
      <c r="P49" t="s">
        <v>198</v>
      </c>
      <c r="Q49" t="s">
        <v>157</v>
      </c>
    </row>
    <row r="50" spans="1:17" ht="12.75">
      <c r="A50" t="s">
        <v>65</v>
      </c>
      <c r="B50">
        <v>88</v>
      </c>
      <c r="C50">
        <v>4989</v>
      </c>
      <c r="D50">
        <v>0.0176094577</v>
      </c>
      <c r="E50">
        <v>0.0121299614</v>
      </c>
      <c r="F50">
        <v>0.02556422</v>
      </c>
      <c r="G50" s="4">
        <v>1.65155E-13</v>
      </c>
      <c r="H50">
        <v>0.0176388054</v>
      </c>
      <c r="I50">
        <v>0.001863646</v>
      </c>
      <c r="J50">
        <v>-1.4025</v>
      </c>
      <c r="K50">
        <v>-1.7753</v>
      </c>
      <c r="L50">
        <v>-1.0297</v>
      </c>
      <c r="M50">
        <v>0.2459820461</v>
      </c>
      <c r="N50">
        <v>0.1694403521</v>
      </c>
      <c r="O50">
        <v>0.357100102</v>
      </c>
      <c r="P50" t="s">
        <v>198</v>
      </c>
      <c r="Q50" t="s">
        <v>157</v>
      </c>
    </row>
    <row r="51" spans="1:17" ht="12.75">
      <c r="A51" t="s">
        <v>57</v>
      </c>
      <c r="B51">
        <v>167</v>
      </c>
      <c r="C51">
        <v>2300</v>
      </c>
      <c r="D51">
        <v>0.057556549</v>
      </c>
      <c r="E51">
        <v>0.0405948048</v>
      </c>
      <c r="F51">
        <v>0.0816054259</v>
      </c>
      <c r="G51">
        <v>0.2206682407</v>
      </c>
      <c r="H51">
        <v>0.0726086957</v>
      </c>
      <c r="I51">
        <v>0.0054108053</v>
      </c>
      <c r="J51">
        <v>-0.2182</v>
      </c>
      <c r="K51">
        <v>-0.5673</v>
      </c>
      <c r="L51">
        <v>0.131</v>
      </c>
      <c r="M51">
        <v>0.8039928272</v>
      </c>
      <c r="N51">
        <v>0.5670585266</v>
      </c>
      <c r="O51">
        <v>1.1399254854</v>
      </c>
      <c r="P51" t="s">
        <v>157</v>
      </c>
      <c r="Q51" t="s">
        <v>157</v>
      </c>
    </row>
    <row r="52" spans="1:17" ht="12.75">
      <c r="A52" t="s">
        <v>61</v>
      </c>
      <c r="B52">
        <v>131</v>
      </c>
      <c r="C52">
        <v>2012</v>
      </c>
      <c r="D52">
        <v>0.0601408947</v>
      </c>
      <c r="E52">
        <v>0.0418790589</v>
      </c>
      <c r="F52">
        <v>0.08636601</v>
      </c>
      <c r="G52">
        <v>0.3453502643</v>
      </c>
      <c r="H52">
        <v>0.0651093439</v>
      </c>
      <c r="I52">
        <v>0.0055003216</v>
      </c>
      <c r="J52">
        <v>-0.1742</v>
      </c>
      <c r="K52">
        <v>-0.5361</v>
      </c>
      <c r="L52">
        <v>0.1877</v>
      </c>
      <c r="M52">
        <v>0.8400928964</v>
      </c>
      <c r="N52">
        <v>0.5849979455</v>
      </c>
      <c r="O52">
        <v>1.2064248773</v>
      </c>
      <c r="P52" t="s">
        <v>157</v>
      </c>
      <c r="Q52" t="s">
        <v>157</v>
      </c>
    </row>
    <row r="53" spans="1:17" ht="12.75">
      <c r="A53" t="s">
        <v>59</v>
      </c>
      <c r="B53">
        <v>333</v>
      </c>
      <c r="C53">
        <v>5388</v>
      </c>
      <c r="D53">
        <v>0.0600527057</v>
      </c>
      <c r="E53">
        <v>0.04377647</v>
      </c>
      <c r="F53">
        <v>0.0823804995</v>
      </c>
      <c r="G53">
        <v>0.2759804036</v>
      </c>
      <c r="H53">
        <v>0.0618040089</v>
      </c>
      <c r="I53">
        <v>0.0032805096</v>
      </c>
      <c r="J53">
        <v>-0.1757</v>
      </c>
      <c r="K53">
        <v>-0.4918</v>
      </c>
      <c r="L53">
        <v>0.1404</v>
      </c>
      <c r="M53">
        <v>0.838861007</v>
      </c>
      <c r="N53">
        <v>0.6115024006</v>
      </c>
      <c r="O53">
        <v>1.1507522919</v>
      </c>
      <c r="P53" t="s">
        <v>157</v>
      </c>
      <c r="Q53" t="s">
        <v>157</v>
      </c>
    </row>
    <row r="54" spans="1:17" ht="12.75">
      <c r="A54" t="s">
        <v>58</v>
      </c>
      <c r="B54">
        <v>212</v>
      </c>
      <c r="C54">
        <v>3418</v>
      </c>
      <c r="D54">
        <v>0.0569112566</v>
      </c>
      <c r="E54">
        <v>0.0407040635</v>
      </c>
      <c r="F54">
        <v>0.0795716902</v>
      </c>
      <c r="G54">
        <v>0.1796909904</v>
      </c>
      <c r="H54">
        <v>0.0620245758</v>
      </c>
      <c r="I54">
        <v>0.0041256426</v>
      </c>
      <c r="J54">
        <v>-0.2294</v>
      </c>
      <c r="K54">
        <v>-0.5646</v>
      </c>
      <c r="L54">
        <v>0.1057</v>
      </c>
      <c r="M54">
        <v>0.7949789011</v>
      </c>
      <c r="N54">
        <v>0.5685847331</v>
      </c>
      <c r="O54">
        <v>1.1115167475</v>
      </c>
      <c r="P54" t="s">
        <v>157</v>
      </c>
      <c r="Q54" t="s">
        <v>157</v>
      </c>
    </row>
    <row r="55" spans="1:17" ht="12.75">
      <c r="A55" t="s">
        <v>63</v>
      </c>
      <c r="B55">
        <v>187</v>
      </c>
      <c r="C55">
        <v>2817</v>
      </c>
      <c r="D55">
        <v>0.0672600809</v>
      </c>
      <c r="E55">
        <v>0.047839737</v>
      </c>
      <c r="F55">
        <v>0.0945640332</v>
      </c>
      <c r="G55">
        <v>0.7197707164</v>
      </c>
      <c r="H55">
        <v>0.0663826766</v>
      </c>
      <c r="I55">
        <v>0.0046904921</v>
      </c>
      <c r="J55">
        <v>-0.0624</v>
      </c>
      <c r="K55">
        <v>-0.4031</v>
      </c>
      <c r="L55">
        <v>0.2783</v>
      </c>
      <c r="M55">
        <v>0.9395390014</v>
      </c>
      <c r="N55">
        <v>0.6682611462</v>
      </c>
      <c r="O55">
        <v>1.3209409826</v>
      </c>
      <c r="P55" t="s">
        <v>157</v>
      </c>
      <c r="Q55" t="s">
        <v>157</v>
      </c>
    </row>
    <row r="56" spans="1:17" ht="12.75">
      <c r="A56" t="s">
        <v>62</v>
      </c>
      <c r="B56">
        <v>206</v>
      </c>
      <c r="C56">
        <v>3193</v>
      </c>
      <c r="D56">
        <v>0.0572374944</v>
      </c>
      <c r="E56">
        <v>0.0407292461</v>
      </c>
      <c r="F56">
        <v>0.0804368133</v>
      </c>
      <c r="G56">
        <v>0.197508822</v>
      </c>
      <c r="H56">
        <v>0.064516129</v>
      </c>
      <c r="I56">
        <v>0.0043476327</v>
      </c>
      <c r="J56">
        <v>-0.2237</v>
      </c>
      <c r="K56">
        <v>-0.564</v>
      </c>
      <c r="L56">
        <v>0.1165</v>
      </c>
      <c r="M56">
        <v>0.7995360344</v>
      </c>
      <c r="N56">
        <v>0.5689365033</v>
      </c>
      <c r="O56">
        <v>1.1236014328</v>
      </c>
      <c r="P56" t="s">
        <v>157</v>
      </c>
      <c r="Q56" t="s">
        <v>157</v>
      </c>
    </row>
    <row r="57" spans="1:17" ht="12.75">
      <c r="A57" t="s">
        <v>60</v>
      </c>
      <c r="B57">
        <v>306</v>
      </c>
      <c r="C57">
        <v>4418</v>
      </c>
      <c r="D57">
        <v>0.0609457213</v>
      </c>
      <c r="E57">
        <v>0.0439721672</v>
      </c>
      <c r="F57">
        <v>0.084471182</v>
      </c>
      <c r="G57">
        <v>0.3338504985</v>
      </c>
      <c r="H57">
        <v>0.0692621096</v>
      </c>
      <c r="I57">
        <v>0.003819871</v>
      </c>
      <c r="J57">
        <v>-0.1609</v>
      </c>
      <c r="K57">
        <v>-0.4874</v>
      </c>
      <c r="L57">
        <v>0.1655</v>
      </c>
      <c r="M57">
        <v>0.8513353142</v>
      </c>
      <c r="N57">
        <v>0.6142360449</v>
      </c>
      <c r="O57">
        <v>1.1799565058</v>
      </c>
      <c r="P57" t="s">
        <v>157</v>
      </c>
      <c r="Q57" t="s">
        <v>157</v>
      </c>
    </row>
    <row r="58" spans="1:17" s="22" customFormat="1" ht="12.75">
      <c r="A58" t="s">
        <v>38</v>
      </c>
      <c r="B58">
        <v>486</v>
      </c>
      <c r="C58">
        <v>9963</v>
      </c>
      <c r="D58">
        <v>0.0473004204</v>
      </c>
      <c r="E58">
        <v>0.03467364</v>
      </c>
      <c r="F58">
        <v>0.0645253792</v>
      </c>
      <c r="G58">
        <v>0.0089080145</v>
      </c>
      <c r="H58">
        <v>0.0487804878</v>
      </c>
      <c r="I58">
        <v>0.0021580842</v>
      </c>
      <c r="J58">
        <v>-0.4144</v>
      </c>
      <c r="K58">
        <v>-0.725</v>
      </c>
      <c r="L58">
        <v>-0.1039</v>
      </c>
      <c r="M58">
        <v>0.6607275688</v>
      </c>
      <c r="N58">
        <v>0.4843472774</v>
      </c>
      <c r="O58">
        <v>0.901338648</v>
      </c>
      <c r="P58" t="s">
        <v>157</v>
      </c>
      <c r="Q58" t="s">
        <v>157</v>
      </c>
    </row>
    <row r="59" spans="1:17" s="22" customFormat="1" ht="12.75">
      <c r="A59" t="s">
        <v>35</v>
      </c>
      <c r="B59">
        <v>478</v>
      </c>
      <c r="C59">
        <v>9118</v>
      </c>
      <c r="D59">
        <v>0.0514670312</v>
      </c>
      <c r="E59">
        <v>0.0377486149</v>
      </c>
      <c r="F59">
        <v>0.070170927</v>
      </c>
      <c r="G59">
        <v>0.0369416321</v>
      </c>
      <c r="H59">
        <v>0.0524237771</v>
      </c>
      <c r="I59">
        <v>0.0023341106</v>
      </c>
      <c r="J59">
        <v>-0.33</v>
      </c>
      <c r="K59">
        <v>-0.64</v>
      </c>
      <c r="L59">
        <v>-0.02</v>
      </c>
      <c r="M59">
        <v>0.7189298981</v>
      </c>
      <c r="N59">
        <v>0.5273008221</v>
      </c>
      <c r="O59">
        <v>0.9801998721</v>
      </c>
      <c r="P59" t="s">
        <v>157</v>
      </c>
      <c r="Q59" t="s">
        <v>157</v>
      </c>
    </row>
    <row r="60" spans="1:17" ht="12.75">
      <c r="A60" t="s">
        <v>37</v>
      </c>
      <c r="B60">
        <v>1247</v>
      </c>
      <c r="C60">
        <v>14842</v>
      </c>
      <c r="D60">
        <v>0.0908340305</v>
      </c>
      <c r="E60">
        <v>0.067381012</v>
      </c>
      <c r="F60">
        <v>0.1224502401</v>
      </c>
      <c r="G60">
        <v>0.1181729016</v>
      </c>
      <c r="H60">
        <v>0.0840183264</v>
      </c>
      <c r="I60">
        <v>0.002277111</v>
      </c>
      <c r="J60">
        <v>0.2381</v>
      </c>
      <c r="K60">
        <v>-0.0606</v>
      </c>
      <c r="L60">
        <v>0.5368</v>
      </c>
      <c r="M60">
        <v>1.2688375217</v>
      </c>
      <c r="N60">
        <v>0.9412282578</v>
      </c>
      <c r="O60">
        <v>1.7104763303</v>
      </c>
      <c r="P60" t="s">
        <v>157</v>
      </c>
      <c r="Q60" t="s">
        <v>157</v>
      </c>
    </row>
    <row r="61" spans="1:17" ht="12.75">
      <c r="A61" t="s">
        <v>36</v>
      </c>
      <c r="B61">
        <v>269</v>
      </c>
      <c r="C61">
        <v>4860</v>
      </c>
      <c r="D61">
        <v>0.056484902</v>
      </c>
      <c r="E61">
        <v>0.0407627906</v>
      </c>
      <c r="F61">
        <v>0.0782709943</v>
      </c>
      <c r="G61">
        <v>0.1545192929</v>
      </c>
      <c r="H61">
        <v>0.0553497942</v>
      </c>
      <c r="I61">
        <v>0.0032800116</v>
      </c>
      <c r="J61">
        <v>-0.237</v>
      </c>
      <c r="K61">
        <v>-0.5632</v>
      </c>
      <c r="L61">
        <v>0.0892</v>
      </c>
      <c r="M61">
        <v>0.7890232614</v>
      </c>
      <c r="N61">
        <v>0.5694050771</v>
      </c>
      <c r="O61">
        <v>1.0933476572</v>
      </c>
      <c r="P61" t="s">
        <v>157</v>
      </c>
      <c r="Q61" t="s">
        <v>157</v>
      </c>
    </row>
    <row r="62" spans="1:17" s="22" customFormat="1" ht="12.75">
      <c r="A62" t="s">
        <v>27</v>
      </c>
      <c r="B62">
        <v>73</v>
      </c>
      <c r="C62">
        <v>1538</v>
      </c>
      <c r="D62">
        <v>0.0497558317</v>
      </c>
      <c r="E62">
        <v>0.0338467391</v>
      </c>
      <c r="F62">
        <v>0.0731427266</v>
      </c>
      <c r="G62">
        <v>0.064213444</v>
      </c>
      <c r="H62">
        <v>0.0474642393</v>
      </c>
      <c r="I62">
        <v>0.005421828</v>
      </c>
      <c r="J62">
        <v>-0.3638</v>
      </c>
      <c r="K62">
        <v>-0.7491</v>
      </c>
      <c r="L62">
        <v>0.0215</v>
      </c>
      <c r="M62">
        <v>0.6950265864</v>
      </c>
      <c r="N62">
        <v>0.4727965095</v>
      </c>
      <c r="O62">
        <v>1.0217121872</v>
      </c>
      <c r="P62" t="s">
        <v>157</v>
      </c>
      <c r="Q62" t="s">
        <v>157</v>
      </c>
    </row>
    <row r="63" spans="1:17" ht="12.75">
      <c r="A63" t="s">
        <v>28</v>
      </c>
      <c r="B63">
        <v>420</v>
      </c>
      <c r="C63">
        <v>6132</v>
      </c>
      <c r="D63">
        <v>0.0701491518</v>
      </c>
      <c r="E63">
        <v>0.0510847651</v>
      </c>
      <c r="F63">
        <v>0.0963282006</v>
      </c>
      <c r="G63">
        <v>0.9001166383</v>
      </c>
      <c r="H63">
        <v>0.0684931507</v>
      </c>
      <c r="I63">
        <v>0.0032256372</v>
      </c>
      <c r="J63">
        <v>-0.0203</v>
      </c>
      <c r="K63">
        <v>-0.3374</v>
      </c>
      <c r="L63">
        <v>0.2968</v>
      </c>
      <c r="M63">
        <v>0.9798957003</v>
      </c>
      <c r="N63">
        <v>0.7135901206</v>
      </c>
      <c r="O63">
        <v>1.3455841887</v>
      </c>
      <c r="P63" t="s">
        <v>157</v>
      </c>
      <c r="Q63" t="s">
        <v>157</v>
      </c>
    </row>
    <row r="64" spans="1:17" ht="12.75">
      <c r="A64" t="s">
        <v>30</v>
      </c>
      <c r="B64">
        <v>70</v>
      </c>
      <c r="C64">
        <v>2904</v>
      </c>
      <c r="D64">
        <v>0.0281782307</v>
      </c>
      <c r="E64">
        <v>0.0191542589</v>
      </c>
      <c r="F64">
        <v>0.0414535843</v>
      </c>
      <c r="G64" s="4">
        <v>2.2014682E-06</v>
      </c>
      <c r="H64">
        <v>0.0241046832</v>
      </c>
      <c r="I64">
        <v>0.0028461254</v>
      </c>
      <c r="J64">
        <v>-0.9324</v>
      </c>
      <c r="K64">
        <v>-1.3184</v>
      </c>
      <c r="L64">
        <v>-0.5464</v>
      </c>
      <c r="M64">
        <v>0.3936145541</v>
      </c>
      <c r="N64">
        <v>0.2675609819</v>
      </c>
      <c r="O64">
        <v>0.5790545996</v>
      </c>
      <c r="P64" t="s">
        <v>198</v>
      </c>
      <c r="Q64" t="s">
        <v>157</v>
      </c>
    </row>
    <row r="65" spans="1:17" s="22" customFormat="1" ht="12.75">
      <c r="A65" t="s">
        <v>26</v>
      </c>
      <c r="B65">
        <v>174</v>
      </c>
      <c r="C65">
        <v>3703</v>
      </c>
      <c r="D65">
        <v>0.0488288656</v>
      </c>
      <c r="E65">
        <v>0.034828785</v>
      </c>
      <c r="F65">
        <v>0.0684565403</v>
      </c>
      <c r="G65">
        <v>0.026455705</v>
      </c>
      <c r="H65">
        <v>0.0469889279</v>
      </c>
      <c r="I65">
        <v>0.003477522</v>
      </c>
      <c r="J65">
        <v>-0.3826</v>
      </c>
      <c r="K65">
        <v>-0.7205</v>
      </c>
      <c r="L65">
        <v>-0.0447</v>
      </c>
      <c r="M65">
        <v>0.682078033</v>
      </c>
      <c r="N65">
        <v>0.4865144587</v>
      </c>
      <c r="O65">
        <v>0.9562520388</v>
      </c>
      <c r="P65" t="s">
        <v>157</v>
      </c>
      <c r="Q65" t="s">
        <v>157</v>
      </c>
    </row>
    <row r="66" spans="1:17" ht="12.75">
      <c r="A66" t="s">
        <v>25</v>
      </c>
      <c r="B66">
        <v>143</v>
      </c>
      <c r="C66">
        <v>4115</v>
      </c>
      <c r="D66">
        <v>0.0342622893</v>
      </c>
      <c r="E66">
        <v>0.024052715</v>
      </c>
      <c r="F66">
        <v>0.048805487</v>
      </c>
      <c r="G66">
        <v>4.46107E-05</v>
      </c>
      <c r="H66">
        <v>0.0347509113</v>
      </c>
      <c r="I66">
        <v>0.0028550774</v>
      </c>
      <c r="J66">
        <v>-0.7369</v>
      </c>
      <c r="K66">
        <v>-1.0907</v>
      </c>
      <c r="L66">
        <v>-0.3831</v>
      </c>
      <c r="M66">
        <v>0.478601225</v>
      </c>
      <c r="N66">
        <v>0.335986272</v>
      </c>
      <c r="O66">
        <v>0.6817514631</v>
      </c>
      <c r="P66" t="s">
        <v>198</v>
      </c>
      <c r="Q66" t="s">
        <v>157</v>
      </c>
    </row>
    <row r="67" spans="1:17" ht="12.75">
      <c r="A67" t="s">
        <v>29</v>
      </c>
      <c r="B67">
        <v>23</v>
      </c>
      <c r="C67">
        <v>1928</v>
      </c>
      <c r="D67">
        <v>0.0092421217</v>
      </c>
      <c r="E67">
        <v>0.0052896254</v>
      </c>
      <c r="F67">
        <v>0.0161479893</v>
      </c>
      <c r="G67" s="4">
        <v>6.464724E-13</v>
      </c>
      <c r="H67">
        <v>0.0119294606</v>
      </c>
      <c r="I67">
        <v>0.0024725829</v>
      </c>
      <c r="J67">
        <v>-2.0472</v>
      </c>
      <c r="K67">
        <v>-2.6052</v>
      </c>
      <c r="L67">
        <v>-1.4891</v>
      </c>
      <c r="M67">
        <v>0.1291008532</v>
      </c>
      <c r="N67">
        <v>0.0738894349</v>
      </c>
      <c r="O67">
        <v>0.2255671644</v>
      </c>
      <c r="P67" t="s">
        <v>198</v>
      </c>
      <c r="Q67" t="s">
        <v>157</v>
      </c>
    </row>
    <row r="68" spans="1:17" ht="12.75">
      <c r="A68" t="s">
        <v>45</v>
      </c>
      <c r="B68">
        <v>43</v>
      </c>
      <c r="C68">
        <v>2722</v>
      </c>
      <c r="D68">
        <v>0.0158696676</v>
      </c>
      <c r="E68">
        <v>0.0102861124</v>
      </c>
      <c r="F68">
        <v>0.024484114</v>
      </c>
      <c r="G68" s="4">
        <v>9.789049E-12</v>
      </c>
      <c r="H68">
        <v>0.0157972079</v>
      </c>
      <c r="I68">
        <v>0.0023899477</v>
      </c>
      <c r="J68">
        <v>-1.5065</v>
      </c>
      <c r="K68">
        <v>-1.9401</v>
      </c>
      <c r="L68">
        <v>-1.0729</v>
      </c>
      <c r="M68">
        <v>0.2216793596</v>
      </c>
      <c r="N68">
        <v>0.1436840945</v>
      </c>
      <c r="O68">
        <v>0.3420123756</v>
      </c>
      <c r="P68" t="s">
        <v>198</v>
      </c>
      <c r="Q68" t="s">
        <v>157</v>
      </c>
    </row>
    <row r="69" spans="1:17" ht="12.75">
      <c r="A69" t="s">
        <v>43</v>
      </c>
      <c r="B69">
        <v>68</v>
      </c>
      <c r="C69">
        <v>3860</v>
      </c>
      <c r="D69">
        <v>0.0169533665</v>
      </c>
      <c r="E69">
        <v>0.0114011281</v>
      </c>
      <c r="F69">
        <v>0.0252094911</v>
      </c>
      <c r="G69" s="4">
        <v>1.111856E-12</v>
      </c>
      <c r="H69">
        <v>0.0176165803</v>
      </c>
      <c r="I69">
        <v>0.0021174232</v>
      </c>
      <c r="J69">
        <v>-1.4405</v>
      </c>
      <c r="K69">
        <v>-1.8372</v>
      </c>
      <c r="L69">
        <v>-1.0437</v>
      </c>
      <c r="M69">
        <v>0.2368172751</v>
      </c>
      <c r="N69">
        <v>0.1592594654</v>
      </c>
      <c r="O69">
        <v>0.3521449833</v>
      </c>
      <c r="P69" t="s">
        <v>198</v>
      </c>
      <c r="Q69" t="s">
        <v>157</v>
      </c>
    </row>
    <row r="70" spans="1:17" ht="12.75">
      <c r="A70" t="s">
        <v>42</v>
      </c>
      <c r="B70">
        <v>181</v>
      </c>
      <c r="C70">
        <v>6897</v>
      </c>
      <c r="D70">
        <v>0.0255917469</v>
      </c>
      <c r="E70">
        <v>0.0183387907</v>
      </c>
      <c r="F70">
        <v>0.0357132334</v>
      </c>
      <c r="G70" s="4">
        <v>1.4492296E-09</v>
      </c>
      <c r="H70">
        <v>0.0262432942</v>
      </c>
      <c r="I70">
        <v>0.0019248828</v>
      </c>
      <c r="J70">
        <v>-1.0287</v>
      </c>
      <c r="K70">
        <v>-1.3619</v>
      </c>
      <c r="L70">
        <v>-0.6954</v>
      </c>
      <c r="M70">
        <v>0.3574846186</v>
      </c>
      <c r="N70">
        <v>0.2561699132</v>
      </c>
      <c r="O70">
        <v>0.4988690941</v>
      </c>
      <c r="P70" t="s">
        <v>198</v>
      </c>
      <c r="Q70" t="s">
        <v>157</v>
      </c>
    </row>
    <row r="71" spans="1:17" ht="12.75">
      <c r="A71" t="s">
        <v>44</v>
      </c>
      <c r="B71">
        <v>178</v>
      </c>
      <c r="C71">
        <v>7539</v>
      </c>
      <c r="D71">
        <v>0.0215312217</v>
      </c>
      <c r="E71">
        <v>0.0153163013</v>
      </c>
      <c r="F71">
        <v>0.0302679804</v>
      </c>
      <c r="G71" s="4">
        <v>4.7173E-12</v>
      </c>
      <c r="H71">
        <v>0.0236105584</v>
      </c>
      <c r="I71">
        <v>0.0017486697</v>
      </c>
      <c r="J71">
        <v>-1.2014</v>
      </c>
      <c r="K71">
        <v>-1.542</v>
      </c>
      <c r="L71">
        <v>-0.8608</v>
      </c>
      <c r="M71">
        <v>0.3007641721</v>
      </c>
      <c r="N71">
        <v>0.2139495263</v>
      </c>
      <c r="O71">
        <v>0.4228057374</v>
      </c>
      <c r="P71" t="s">
        <v>198</v>
      </c>
      <c r="Q71" t="s">
        <v>157</v>
      </c>
    </row>
    <row r="72" spans="1:17" ht="12.75">
      <c r="A72" t="s">
        <v>39</v>
      </c>
      <c r="B72">
        <v>42</v>
      </c>
      <c r="C72">
        <v>3935</v>
      </c>
      <c r="D72">
        <v>0.0099615548</v>
      </c>
      <c r="E72">
        <v>0.0063924126</v>
      </c>
      <c r="F72">
        <v>0.0155234934</v>
      </c>
      <c r="G72" s="4">
        <v>2.949552E-18</v>
      </c>
      <c r="H72">
        <v>0.0106734435</v>
      </c>
      <c r="I72">
        <v>0.0016381352</v>
      </c>
      <c r="J72">
        <v>-1.9722</v>
      </c>
      <c r="K72">
        <v>-2.4158</v>
      </c>
      <c r="L72">
        <v>-1.5286</v>
      </c>
      <c r="M72">
        <v>0.1391504311</v>
      </c>
      <c r="N72">
        <v>0.0892939889</v>
      </c>
      <c r="O72">
        <v>0.2168437397</v>
      </c>
      <c r="P72" t="s">
        <v>198</v>
      </c>
      <c r="Q72" t="s">
        <v>157</v>
      </c>
    </row>
    <row r="73" spans="1:17" s="22" customFormat="1" ht="12.75">
      <c r="A73" t="s">
        <v>40</v>
      </c>
      <c r="B73">
        <v>314</v>
      </c>
      <c r="C73">
        <v>5429</v>
      </c>
      <c r="D73">
        <v>0.0485047824</v>
      </c>
      <c r="E73">
        <v>0.0348821911</v>
      </c>
      <c r="F73">
        <v>0.0674474236</v>
      </c>
      <c r="G73">
        <v>0.0206572911</v>
      </c>
      <c r="H73">
        <v>0.0578375391</v>
      </c>
      <c r="I73">
        <v>0.0031681656</v>
      </c>
      <c r="J73">
        <v>-0.3893</v>
      </c>
      <c r="K73">
        <v>-0.719</v>
      </c>
      <c r="L73">
        <v>-0.0596</v>
      </c>
      <c r="M73">
        <v>0.677550997</v>
      </c>
      <c r="N73">
        <v>0.4872604756</v>
      </c>
      <c r="O73">
        <v>0.9421559442</v>
      </c>
      <c r="P73" t="s">
        <v>157</v>
      </c>
      <c r="Q73" t="s">
        <v>157</v>
      </c>
    </row>
    <row r="74" spans="1:17" ht="12.75">
      <c r="A74" t="s">
        <v>41</v>
      </c>
      <c r="B74">
        <v>46</v>
      </c>
      <c r="C74">
        <v>2973</v>
      </c>
      <c r="D74">
        <v>0.0117495115</v>
      </c>
      <c r="E74">
        <v>0.0073326202</v>
      </c>
      <c r="F74">
        <v>0.0188269699</v>
      </c>
      <c r="G74" s="4">
        <v>5.809498E-14</v>
      </c>
      <c r="H74">
        <v>0.0154725866</v>
      </c>
      <c r="I74">
        <v>0.0022635908</v>
      </c>
      <c r="J74">
        <v>-1.8071</v>
      </c>
      <c r="K74">
        <v>-2.2786</v>
      </c>
      <c r="L74">
        <v>-1.3356</v>
      </c>
      <c r="M74">
        <v>0.1641259438</v>
      </c>
      <c r="N74">
        <v>0.1024275103</v>
      </c>
      <c r="O74">
        <v>0.2629891654</v>
      </c>
      <c r="P74" t="s">
        <v>198</v>
      </c>
      <c r="Q74" t="s">
        <v>157</v>
      </c>
    </row>
    <row r="75" spans="1:17" ht="12.75">
      <c r="A75" t="s">
        <v>46</v>
      </c>
      <c r="B75">
        <v>231</v>
      </c>
      <c r="C75">
        <v>7174</v>
      </c>
      <c r="D75">
        <v>0.0270348776</v>
      </c>
      <c r="E75">
        <v>0.0190942299</v>
      </c>
      <c r="F75">
        <v>0.0382777736</v>
      </c>
      <c r="G75" s="4">
        <v>4.0507741E-08</v>
      </c>
      <c r="H75">
        <v>0.0321996097</v>
      </c>
      <c r="I75">
        <v>0.002084191</v>
      </c>
      <c r="J75">
        <v>-0.9738</v>
      </c>
      <c r="K75">
        <v>-1.3215</v>
      </c>
      <c r="L75">
        <v>-0.6261</v>
      </c>
      <c r="M75">
        <v>0.3776433449</v>
      </c>
      <c r="N75">
        <v>0.2667224517</v>
      </c>
      <c r="O75">
        <v>0.5346925054</v>
      </c>
      <c r="P75" t="s">
        <v>198</v>
      </c>
      <c r="Q75" t="s">
        <v>157</v>
      </c>
    </row>
    <row r="76" spans="1:17" ht="12.75">
      <c r="A76" t="s">
        <v>48</v>
      </c>
      <c r="B76">
        <v>11</v>
      </c>
      <c r="C76">
        <v>662</v>
      </c>
      <c r="D76">
        <v>0.0141950812</v>
      </c>
      <c r="E76">
        <v>0.0071010642</v>
      </c>
      <c r="F76">
        <v>0.028376075</v>
      </c>
      <c r="G76" s="4">
        <v>4.6834474E-06</v>
      </c>
      <c r="H76">
        <v>0.0166163142</v>
      </c>
      <c r="I76">
        <v>0.0049682089</v>
      </c>
      <c r="J76">
        <v>-1.618</v>
      </c>
      <c r="K76">
        <v>-2.3107</v>
      </c>
      <c r="L76">
        <v>-0.9254</v>
      </c>
      <c r="M76">
        <v>0.1982874876</v>
      </c>
      <c r="N76">
        <v>0.0991929643</v>
      </c>
      <c r="O76">
        <v>0.3963781908</v>
      </c>
      <c r="P76" t="s">
        <v>198</v>
      </c>
      <c r="Q76" t="s">
        <v>157</v>
      </c>
    </row>
    <row r="77" spans="1:17" ht="12.75">
      <c r="A77" t="s">
        <v>47</v>
      </c>
      <c r="B77">
        <v>10</v>
      </c>
      <c r="C77">
        <v>1123</v>
      </c>
      <c r="D77">
        <v>0.00674337</v>
      </c>
      <c r="E77">
        <v>0.0032706475</v>
      </c>
      <c r="F77">
        <v>0.0139033752</v>
      </c>
      <c r="G77" s="4">
        <v>1.563554E-10</v>
      </c>
      <c r="H77">
        <v>0.0089047195</v>
      </c>
      <c r="I77">
        <v>0.002803354</v>
      </c>
      <c r="J77">
        <v>-2.3624</v>
      </c>
      <c r="K77">
        <v>-3.0859</v>
      </c>
      <c r="L77">
        <v>-1.6388</v>
      </c>
      <c r="M77">
        <v>0.0941964248</v>
      </c>
      <c r="N77">
        <v>0.0456868451</v>
      </c>
      <c r="O77">
        <v>0.1942127197</v>
      </c>
      <c r="P77" t="s">
        <v>198</v>
      </c>
      <c r="Q77" t="s">
        <v>157</v>
      </c>
    </row>
    <row r="78" spans="1:17" ht="12.75">
      <c r="A78" t="s">
        <v>53</v>
      </c>
      <c r="B78">
        <v>7</v>
      </c>
      <c r="C78">
        <v>449</v>
      </c>
      <c r="D78">
        <v>0.0129507998</v>
      </c>
      <c r="E78">
        <v>0.0056891512</v>
      </c>
      <c r="F78">
        <v>0.0294812371</v>
      </c>
      <c r="G78">
        <v>4.62511E-05</v>
      </c>
      <c r="H78">
        <v>0.0155902004</v>
      </c>
      <c r="I78">
        <v>0.0058464285</v>
      </c>
      <c r="J78">
        <v>-1.7098</v>
      </c>
      <c r="K78">
        <v>-2.5324</v>
      </c>
      <c r="L78">
        <v>-0.8872</v>
      </c>
      <c r="M78">
        <v>0.1809064365</v>
      </c>
      <c r="N78">
        <v>0.0794703099</v>
      </c>
      <c r="O78">
        <v>0.4118159196</v>
      </c>
      <c r="P78" t="s">
        <v>198</v>
      </c>
      <c r="Q78" t="s">
        <v>157</v>
      </c>
    </row>
    <row r="79" spans="1:17" ht="12.75">
      <c r="A79" t="s">
        <v>55</v>
      </c>
      <c r="B79">
        <v>23</v>
      </c>
      <c r="C79">
        <v>1895</v>
      </c>
      <c r="D79">
        <v>0.0089835685</v>
      </c>
      <c r="E79">
        <v>0.0051610227</v>
      </c>
      <c r="F79">
        <v>0.0156373083</v>
      </c>
      <c r="G79" s="4">
        <v>2.144913E-13</v>
      </c>
      <c r="H79">
        <v>0.0121372032</v>
      </c>
      <c r="I79">
        <v>0.0025153766</v>
      </c>
      <c r="J79">
        <v>-2.0755</v>
      </c>
      <c r="K79">
        <v>-2.6298</v>
      </c>
      <c r="L79">
        <v>-1.5213</v>
      </c>
      <c r="M79">
        <v>0.1254891892</v>
      </c>
      <c r="N79">
        <v>0.0720930171</v>
      </c>
      <c r="O79">
        <v>0.2184335911</v>
      </c>
      <c r="P79" t="s">
        <v>198</v>
      </c>
      <c r="Q79" t="s">
        <v>157</v>
      </c>
    </row>
    <row r="80" spans="1:17" ht="12.75">
      <c r="A80" t="s">
        <v>51</v>
      </c>
      <c r="B80">
        <v>58</v>
      </c>
      <c r="C80">
        <v>2195</v>
      </c>
      <c r="D80">
        <v>0.0259088796</v>
      </c>
      <c r="E80">
        <v>0.0166531137</v>
      </c>
      <c r="F80">
        <v>0.0403089808</v>
      </c>
      <c r="G80" s="4">
        <v>6.5777713E-06</v>
      </c>
      <c r="H80">
        <v>0.0264236902</v>
      </c>
      <c r="I80">
        <v>0.0034234538</v>
      </c>
      <c r="J80">
        <v>-1.0163</v>
      </c>
      <c r="K80">
        <v>-1.4583</v>
      </c>
      <c r="L80">
        <v>-0.5744</v>
      </c>
      <c r="M80">
        <v>0.3619145638</v>
      </c>
      <c r="N80">
        <v>0.2326231195</v>
      </c>
      <c r="O80">
        <v>0.5630659231</v>
      </c>
      <c r="P80" t="s">
        <v>198</v>
      </c>
      <c r="Q80" t="s">
        <v>157</v>
      </c>
    </row>
    <row r="81" spans="1:17" ht="12.75">
      <c r="A81" t="s">
        <v>54</v>
      </c>
      <c r="B81" t="s">
        <v>157</v>
      </c>
      <c r="C81" t="s">
        <v>157</v>
      </c>
      <c r="D81" t="s">
        <v>157</v>
      </c>
      <c r="E81" t="s">
        <v>157</v>
      </c>
      <c r="F81" t="s">
        <v>157</v>
      </c>
      <c r="G81" t="s">
        <v>157</v>
      </c>
      <c r="H81" t="s">
        <v>157</v>
      </c>
      <c r="I81" t="s">
        <v>157</v>
      </c>
      <c r="J81" t="s">
        <v>157</v>
      </c>
      <c r="K81" t="s">
        <v>157</v>
      </c>
      <c r="L81" t="s">
        <v>157</v>
      </c>
      <c r="M81" t="s">
        <v>157</v>
      </c>
      <c r="N81" t="s">
        <v>157</v>
      </c>
      <c r="O81" t="s">
        <v>157</v>
      </c>
      <c r="P81" t="s">
        <v>157</v>
      </c>
      <c r="Q81" t="s">
        <v>248</v>
      </c>
    </row>
    <row r="82" spans="1:17" ht="12.75">
      <c r="A82" t="s">
        <v>50</v>
      </c>
      <c r="B82">
        <v>56</v>
      </c>
      <c r="C82">
        <v>2523</v>
      </c>
      <c r="D82">
        <v>0.0168946683</v>
      </c>
      <c r="E82">
        <v>0.0108861907</v>
      </c>
      <c r="F82">
        <v>0.0262194396</v>
      </c>
      <c r="G82" s="4">
        <v>1.200827E-10</v>
      </c>
      <c r="H82">
        <v>0.0221957987</v>
      </c>
      <c r="I82">
        <v>0.0029329369</v>
      </c>
      <c r="J82">
        <v>-1.4439</v>
      </c>
      <c r="K82">
        <v>-1.8834</v>
      </c>
      <c r="L82">
        <v>-1.0044</v>
      </c>
      <c r="M82">
        <v>0.2359973348</v>
      </c>
      <c r="N82">
        <v>0.1520664348</v>
      </c>
      <c r="O82">
        <v>0.3662526982</v>
      </c>
      <c r="P82" t="s">
        <v>198</v>
      </c>
      <c r="Q82" t="s">
        <v>157</v>
      </c>
    </row>
    <row r="83" spans="1:17" ht="12.75">
      <c r="A83" t="s">
        <v>52</v>
      </c>
      <c r="B83">
        <v>83</v>
      </c>
      <c r="C83">
        <v>3785</v>
      </c>
      <c r="D83">
        <v>0.0189160734</v>
      </c>
      <c r="E83">
        <v>0.0124514781</v>
      </c>
      <c r="F83">
        <v>0.0287369763</v>
      </c>
      <c r="G83" s="4">
        <v>4.432286E-10</v>
      </c>
      <c r="H83">
        <v>0.0219286658</v>
      </c>
      <c r="I83">
        <v>0.0023804465</v>
      </c>
      <c r="J83">
        <v>-1.3309</v>
      </c>
      <c r="K83">
        <v>-1.7491</v>
      </c>
      <c r="L83">
        <v>-0.9127</v>
      </c>
      <c r="M83">
        <v>0.2642338286</v>
      </c>
      <c r="N83">
        <v>0.1739315383</v>
      </c>
      <c r="O83">
        <v>0.401419529</v>
      </c>
      <c r="P83" t="s">
        <v>198</v>
      </c>
      <c r="Q83" t="s">
        <v>157</v>
      </c>
    </row>
    <row r="84" spans="1:17" ht="12.75">
      <c r="A84" t="s">
        <v>56</v>
      </c>
      <c r="B84">
        <v>14</v>
      </c>
      <c r="C84">
        <v>1701</v>
      </c>
      <c r="D84">
        <v>0.0056063578</v>
      </c>
      <c r="E84">
        <v>0.0029218546</v>
      </c>
      <c r="F84">
        <v>0.0107572934</v>
      </c>
      <c r="G84" s="4">
        <v>1.854879E-14</v>
      </c>
      <c r="H84">
        <v>0.0082304527</v>
      </c>
      <c r="I84">
        <v>0.0021906101</v>
      </c>
      <c r="J84">
        <v>-2.547</v>
      </c>
      <c r="K84">
        <v>-3.1987</v>
      </c>
      <c r="L84">
        <v>-1.8953</v>
      </c>
      <c r="M84">
        <v>0.0783137892</v>
      </c>
      <c r="N84">
        <v>0.0408146459</v>
      </c>
      <c r="O84">
        <v>0.1502659017</v>
      </c>
      <c r="P84" t="s">
        <v>198</v>
      </c>
      <c r="Q84" t="s">
        <v>157</v>
      </c>
    </row>
    <row r="85" spans="1:17" ht="12.75">
      <c r="A85" t="s">
        <v>49</v>
      </c>
      <c r="B85">
        <v>13</v>
      </c>
      <c r="C85">
        <v>1234</v>
      </c>
      <c r="D85">
        <v>0.0073463163</v>
      </c>
      <c r="E85">
        <v>0.0037369725</v>
      </c>
      <c r="F85">
        <v>0.0144417342</v>
      </c>
      <c r="G85" s="4">
        <v>4.061691E-11</v>
      </c>
      <c r="H85">
        <v>0.010534846</v>
      </c>
      <c r="I85">
        <v>0.0029064093</v>
      </c>
      <c r="J85">
        <v>-2.2767</v>
      </c>
      <c r="K85">
        <v>-2.9527</v>
      </c>
      <c r="L85">
        <v>-1.6008</v>
      </c>
      <c r="M85">
        <v>0.102618828</v>
      </c>
      <c r="N85">
        <v>0.0522008201</v>
      </c>
      <c r="O85">
        <v>0.2017329199</v>
      </c>
      <c r="P85" t="s">
        <v>198</v>
      </c>
      <c r="Q85" t="s">
        <v>157</v>
      </c>
    </row>
    <row r="86" spans="1:17" ht="12.75">
      <c r="A86" t="s">
        <v>87</v>
      </c>
      <c r="B86">
        <v>1289</v>
      </c>
      <c r="C86">
        <v>17461</v>
      </c>
      <c r="D86">
        <v>0.0772934799</v>
      </c>
      <c r="E86">
        <v>0.0572546796</v>
      </c>
      <c r="F86">
        <v>0.1043457422</v>
      </c>
      <c r="G86">
        <v>0.6165272015</v>
      </c>
      <c r="H86">
        <v>0.0738216597</v>
      </c>
      <c r="I86">
        <v>0.0019788126</v>
      </c>
      <c r="J86">
        <v>0.0767</v>
      </c>
      <c r="K86">
        <v>-0.2234</v>
      </c>
      <c r="L86">
        <v>0.3768</v>
      </c>
      <c r="M86">
        <v>1.0796930061</v>
      </c>
      <c r="N86">
        <v>0.7997760897</v>
      </c>
      <c r="O86">
        <v>1.4575791929</v>
      </c>
      <c r="P86" t="s">
        <v>157</v>
      </c>
      <c r="Q86" t="s">
        <v>157</v>
      </c>
    </row>
    <row r="87" spans="1:17" ht="12.75">
      <c r="A87" t="s">
        <v>86</v>
      </c>
      <c r="B87">
        <v>1217</v>
      </c>
      <c r="C87">
        <v>14495</v>
      </c>
      <c r="D87">
        <v>0.0926966118</v>
      </c>
      <c r="E87">
        <v>0.0688259093</v>
      </c>
      <c r="F87">
        <v>0.1248463251</v>
      </c>
      <c r="G87">
        <v>0.0889573106</v>
      </c>
      <c r="H87">
        <v>0.0839599862</v>
      </c>
      <c r="I87">
        <v>0.0023034792</v>
      </c>
      <c r="J87">
        <v>0.2584</v>
      </c>
      <c r="K87">
        <v>-0.0394</v>
      </c>
      <c r="L87">
        <v>0.5562</v>
      </c>
      <c r="M87">
        <v>1.2948554475</v>
      </c>
      <c r="N87">
        <v>0.9614116616</v>
      </c>
      <c r="O87">
        <v>1.7439466326</v>
      </c>
      <c r="P87" t="s">
        <v>157</v>
      </c>
      <c r="Q87" t="s">
        <v>157</v>
      </c>
    </row>
    <row r="88" spans="1:17" s="22" customFormat="1" ht="12.75">
      <c r="A88" t="s">
        <v>82</v>
      </c>
      <c r="B88">
        <v>1530</v>
      </c>
      <c r="C88">
        <v>17726</v>
      </c>
      <c r="D88">
        <v>0.0985732754</v>
      </c>
      <c r="E88">
        <v>0.0733477985</v>
      </c>
      <c r="F88">
        <v>0.1324741958</v>
      </c>
      <c r="G88">
        <v>0.0339255198</v>
      </c>
      <c r="H88">
        <v>0.0863138892</v>
      </c>
      <c r="I88">
        <v>0.0021092763</v>
      </c>
      <c r="J88">
        <v>0.3199</v>
      </c>
      <c r="K88">
        <v>0.0243</v>
      </c>
      <c r="L88">
        <v>0.6155</v>
      </c>
      <c r="M88">
        <v>1.376945069</v>
      </c>
      <c r="N88">
        <v>1.0245767841</v>
      </c>
      <c r="O88">
        <v>1.8504984229</v>
      </c>
      <c r="P88" t="s">
        <v>157</v>
      </c>
      <c r="Q88" t="s">
        <v>157</v>
      </c>
    </row>
    <row r="89" spans="1:17" s="22" customFormat="1" ht="12.75">
      <c r="A89" t="s">
        <v>91</v>
      </c>
      <c r="B89">
        <v>1650</v>
      </c>
      <c r="C89">
        <v>17498</v>
      </c>
      <c r="D89">
        <v>0.0977096991</v>
      </c>
      <c r="E89">
        <v>0.0724447312</v>
      </c>
      <c r="F89">
        <v>0.1317857784</v>
      </c>
      <c r="G89">
        <v>0.041563463</v>
      </c>
      <c r="H89">
        <v>0.094296491</v>
      </c>
      <c r="I89">
        <v>0.0022092588</v>
      </c>
      <c r="J89">
        <v>0.3111</v>
      </c>
      <c r="K89">
        <v>0.0119</v>
      </c>
      <c r="L89">
        <v>0.6102</v>
      </c>
      <c r="M89">
        <v>1.3648819914</v>
      </c>
      <c r="N89">
        <v>1.0119620666</v>
      </c>
      <c r="O89">
        <v>1.8408820961</v>
      </c>
      <c r="P89" t="s">
        <v>157</v>
      </c>
      <c r="Q89" t="s">
        <v>157</v>
      </c>
    </row>
    <row r="90" spans="1:17" ht="12.75">
      <c r="A90" t="s">
        <v>90</v>
      </c>
      <c r="B90">
        <v>758</v>
      </c>
      <c r="C90">
        <v>7223</v>
      </c>
      <c r="D90">
        <v>0.1086326937</v>
      </c>
      <c r="E90">
        <v>0.0803071986</v>
      </c>
      <c r="F90">
        <v>0.1469489953</v>
      </c>
      <c r="G90">
        <v>0.0068191192</v>
      </c>
      <c r="H90">
        <v>0.1049425446</v>
      </c>
      <c r="I90">
        <v>0.0036061389</v>
      </c>
      <c r="J90">
        <v>0.417</v>
      </c>
      <c r="K90">
        <v>0.1149</v>
      </c>
      <c r="L90">
        <v>0.7192</v>
      </c>
      <c r="M90">
        <v>1.5174625312</v>
      </c>
      <c r="N90">
        <v>1.1217908775</v>
      </c>
      <c r="O90">
        <v>2.0526932246</v>
      </c>
      <c r="P90" t="s">
        <v>157</v>
      </c>
      <c r="Q90" t="s">
        <v>157</v>
      </c>
    </row>
    <row r="91" spans="1:17" ht="12.75">
      <c r="A91" t="s">
        <v>89</v>
      </c>
      <c r="B91">
        <v>1451</v>
      </c>
      <c r="C91">
        <v>16852</v>
      </c>
      <c r="D91">
        <v>0.0944335903</v>
      </c>
      <c r="E91">
        <v>0.0700041722</v>
      </c>
      <c r="F91">
        <v>0.127388164</v>
      </c>
      <c r="G91">
        <v>0.0697636345</v>
      </c>
      <c r="H91">
        <v>0.0861025398</v>
      </c>
      <c r="I91">
        <v>0.0021608817</v>
      </c>
      <c r="J91">
        <v>0.277</v>
      </c>
      <c r="K91">
        <v>-0.0224</v>
      </c>
      <c r="L91">
        <v>0.5763</v>
      </c>
      <c r="M91">
        <v>1.3191188582</v>
      </c>
      <c r="N91">
        <v>0.9778705164</v>
      </c>
      <c r="O91">
        <v>1.7794529365</v>
      </c>
      <c r="P91" t="s">
        <v>157</v>
      </c>
      <c r="Q91" t="s">
        <v>157</v>
      </c>
    </row>
    <row r="92" spans="1:17" s="22" customFormat="1" ht="12.75">
      <c r="A92" t="s">
        <v>88</v>
      </c>
      <c r="B92">
        <v>1196</v>
      </c>
      <c r="C92">
        <v>12716</v>
      </c>
      <c r="D92">
        <v>0.0980006387</v>
      </c>
      <c r="E92">
        <v>0.0727838853</v>
      </c>
      <c r="F92">
        <v>0.1319540054</v>
      </c>
      <c r="G92">
        <v>0.0385383904</v>
      </c>
      <c r="H92">
        <v>0.0940547342</v>
      </c>
      <c r="I92">
        <v>0.0025886066</v>
      </c>
      <c r="J92">
        <v>0.314</v>
      </c>
      <c r="K92">
        <v>0.0166</v>
      </c>
      <c r="L92">
        <v>0.6115</v>
      </c>
      <c r="M92">
        <v>1.368946053</v>
      </c>
      <c r="N92">
        <v>1.0166996235</v>
      </c>
      <c r="O92">
        <v>1.8432320154</v>
      </c>
      <c r="P92" t="s">
        <v>157</v>
      </c>
      <c r="Q92" t="s">
        <v>157</v>
      </c>
    </row>
    <row r="93" spans="1:17" ht="12.75">
      <c r="A93" t="s">
        <v>83</v>
      </c>
      <c r="B93">
        <v>1686</v>
      </c>
      <c r="C93">
        <v>16372</v>
      </c>
      <c r="D93">
        <v>0.107436548</v>
      </c>
      <c r="E93">
        <v>0.0796505159</v>
      </c>
      <c r="F93">
        <v>0.1449157199</v>
      </c>
      <c r="G93">
        <v>0.0078395524</v>
      </c>
      <c r="H93">
        <v>0.1029806988</v>
      </c>
      <c r="I93">
        <v>0.0023753518</v>
      </c>
      <c r="J93">
        <v>0.406</v>
      </c>
      <c r="K93">
        <v>0.1067</v>
      </c>
      <c r="L93">
        <v>0.7052</v>
      </c>
      <c r="M93">
        <v>1.500753875</v>
      </c>
      <c r="N93">
        <v>1.1126178435</v>
      </c>
      <c r="O93">
        <v>2.0242909159</v>
      </c>
      <c r="P93" t="s">
        <v>157</v>
      </c>
      <c r="Q93" t="s">
        <v>157</v>
      </c>
    </row>
    <row r="94" spans="1:17" ht="12.75">
      <c r="A94" t="s">
        <v>105</v>
      </c>
      <c r="B94">
        <v>1698</v>
      </c>
      <c r="C94">
        <v>16436</v>
      </c>
      <c r="D94">
        <v>0.1142150857</v>
      </c>
      <c r="E94">
        <v>0.0849737915</v>
      </c>
      <c r="F94">
        <v>0.1535189331</v>
      </c>
      <c r="G94">
        <v>0.0019618261</v>
      </c>
      <c r="H94">
        <v>0.1033098077</v>
      </c>
      <c r="I94">
        <v>0.0023740722</v>
      </c>
      <c r="J94">
        <v>0.4672</v>
      </c>
      <c r="K94">
        <v>0.1714</v>
      </c>
      <c r="L94">
        <v>0.7629</v>
      </c>
      <c r="M94">
        <v>1.5954415485</v>
      </c>
      <c r="N94">
        <v>1.1869773295</v>
      </c>
      <c r="O94">
        <v>2.1444670184</v>
      </c>
      <c r="P94" t="s">
        <v>198</v>
      </c>
      <c r="Q94" t="s">
        <v>157</v>
      </c>
    </row>
    <row r="95" spans="1:17" ht="12.75">
      <c r="A95" t="s">
        <v>106</v>
      </c>
      <c r="B95">
        <v>1030</v>
      </c>
      <c r="C95">
        <v>9524</v>
      </c>
      <c r="D95">
        <v>0.1260924963</v>
      </c>
      <c r="E95">
        <v>0.0932993954</v>
      </c>
      <c r="F95">
        <v>0.1704117971</v>
      </c>
      <c r="G95">
        <v>0.0002299811</v>
      </c>
      <c r="H95">
        <v>0.108147837</v>
      </c>
      <c r="I95">
        <v>0.0031823333</v>
      </c>
      <c r="J95">
        <v>0.5661</v>
      </c>
      <c r="K95">
        <v>0.2649</v>
      </c>
      <c r="L95">
        <v>0.8673</v>
      </c>
      <c r="M95">
        <v>1.7613540829</v>
      </c>
      <c r="N95">
        <v>1.3032755773</v>
      </c>
      <c r="O95">
        <v>2.3804391485</v>
      </c>
      <c r="P95" t="s">
        <v>198</v>
      </c>
      <c r="Q95" t="s">
        <v>157</v>
      </c>
    </row>
    <row r="96" spans="1:17" ht="12.75">
      <c r="A96" t="s">
        <v>95</v>
      </c>
      <c r="B96">
        <v>490</v>
      </c>
      <c r="C96">
        <v>5058</v>
      </c>
      <c r="D96">
        <v>0.1054936388</v>
      </c>
      <c r="E96">
        <v>0.0768932618</v>
      </c>
      <c r="F96">
        <v>0.1447318995</v>
      </c>
      <c r="G96">
        <v>0.0162602806</v>
      </c>
      <c r="H96">
        <v>0.0968762357</v>
      </c>
      <c r="I96">
        <v>0.0041590376</v>
      </c>
      <c r="J96">
        <v>0.3877</v>
      </c>
      <c r="K96">
        <v>0.0715</v>
      </c>
      <c r="L96">
        <v>0.704</v>
      </c>
      <c r="M96">
        <v>1.4736138699</v>
      </c>
      <c r="N96">
        <v>1.0741024606</v>
      </c>
      <c r="O96">
        <v>2.0217231756</v>
      </c>
      <c r="P96" t="s">
        <v>157</v>
      </c>
      <c r="Q96" t="s">
        <v>157</v>
      </c>
    </row>
    <row r="97" spans="1:17" ht="12.75">
      <c r="A97" t="s">
        <v>94</v>
      </c>
      <c r="B97">
        <v>1329</v>
      </c>
      <c r="C97">
        <v>13916</v>
      </c>
      <c r="D97">
        <v>0.0927084027</v>
      </c>
      <c r="E97">
        <v>0.0687048367</v>
      </c>
      <c r="F97">
        <v>0.1250981495</v>
      </c>
      <c r="G97">
        <v>0.0908293233</v>
      </c>
      <c r="H97">
        <v>0.0955015809</v>
      </c>
      <c r="I97">
        <v>0.0024914489</v>
      </c>
      <c r="J97">
        <v>0.2585</v>
      </c>
      <c r="K97">
        <v>-0.0411</v>
      </c>
      <c r="L97">
        <v>0.5582</v>
      </c>
      <c r="M97">
        <v>1.2950201513</v>
      </c>
      <c r="N97">
        <v>0.9597204289</v>
      </c>
      <c r="O97">
        <v>1.7474643051</v>
      </c>
      <c r="P97" t="s">
        <v>157</v>
      </c>
      <c r="Q97" t="s">
        <v>157</v>
      </c>
    </row>
    <row r="98" spans="1:17" s="22" customFormat="1" ht="12.75">
      <c r="A98" t="s">
        <v>93</v>
      </c>
      <c r="B98">
        <v>1715</v>
      </c>
      <c r="C98">
        <v>17889</v>
      </c>
      <c r="D98">
        <v>0.1049271907</v>
      </c>
      <c r="E98">
        <v>0.0782954124</v>
      </c>
      <c r="F98">
        <v>0.1406176303</v>
      </c>
      <c r="G98">
        <v>0.01048269</v>
      </c>
      <c r="H98">
        <v>0.0958689698</v>
      </c>
      <c r="I98">
        <v>0.0022012111</v>
      </c>
      <c r="J98">
        <v>0.3823</v>
      </c>
      <c r="K98">
        <v>0.0896</v>
      </c>
      <c r="L98">
        <v>0.6751</v>
      </c>
      <c r="M98">
        <v>1.4657012997</v>
      </c>
      <c r="N98">
        <v>1.0936887464</v>
      </c>
      <c r="O98">
        <v>1.9642519932</v>
      </c>
      <c r="P98" t="s">
        <v>157</v>
      </c>
      <c r="Q98" t="s">
        <v>157</v>
      </c>
    </row>
    <row r="99" spans="1:17" s="22" customFormat="1" ht="12.75">
      <c r="A99" t="s">
        <v>92</v>
      </c>
      <c r="B99">
        <v>961</v>
      </c>
      <c r="C99">
        <v>8979</v>
      </c>
      <c r="D99">
        <v>0.1026760992</v>
      </c>
      <c r="E99">
        <v>0.0755702899</v>
      </c>
      <c r="F99">
        <v>0.1395043125</v>
      </c>
      <c r="G99">
        <v>0.0211055421</v>
      </c>
      <c r="H99">
        <v>0.1070275086</v>
      </c>
      <c r="I99">
        <v>0.0032625168</v>
      </c>
      <c r="J99">
        <v>0.3606</v>
      </c>
      <c r="K99">
        <v>0.0541</v>
      </c>
      <c r="L99">
        <v>0.6672</v>
      </c>
      <c r="M99">
        <v>1.4342563734</v>
      </c>
      <c r="N99">
        <v>1.0556222025</v>
      </c>
      <c r="O99">
        <v>1.9487003398</v>
      </c>
      <c r="P99" t="s">
        <v>157</v>
      </c>
      <c r="Q99" t="s">
        <v>157</v>
      </c>
    </row>
    <row r="100" spans="1:17" ht="12.75">
      <c r="A100" t="s">
        <v>98</v>
      </c>
      <c r="B100">
        <v>185</v>
      </c>
      <c r="C100">
        <v>2141</v>
      </c>
      <c r="D100">
        <v>0.0874264311</v>
      </c>
      <c r="E100">
        <v>0.0623259808</v>
      </c>
      <c r="F100">
        <v>0.1226355489</v>
      </c>
      <c r="G100">
        <v>0.2470591183</v>
      </c>
      <c r="H100">
        <v>0.0864082205</v>
      </c>
      <c r="I100">
        <v>0.0060721891</v>
      </c>
      <c r="J100">
        <v>0.1999</v>
      </c>
      <c r="K100">
        <v>-0.1386</v>
      </c>
      <c r="L100">
        <v>0.5383</v>
      </c>
      <c r="M100">
        <v>1.2212376307</v>
      </c>
      <c r="N100">
        <v>0.8706158089</v>
      </c>
      <c r="O100">
        <v>1.713064862</v>
      </c>
      <c r="P100" t="s">
        <v>157</v>
      </c>
      <c r="Q100" t="s">
        <v>157</v>
      </c>
    </row>
    <row r="101" spans="1:17" ht="12.75">
      <c r="A101" t="s">
        <v>96</v>
      </c>
      <c r="B101">
        <v>788</v>
      </c>
      <c r="C101">
        <v>10999</v>
      </c>
      <c r="D101">
        <v>0.0721999351</v>
      </c>
      <c r="E101">
        <v>0.053165782</v>
      </c>
      <c r="F101">
        <v>0.0980486026</v>
      </c>
      <c r="G101">
        <v>0.9565531926</v>
      </c>
      <c r="H101">
        <v>0.0716428766</v>
      </c>
      <c r="I101">
        <v>0.0024590505</v>
      </c>
      <c r="J101">
        <v>0.0085</v>
      </c>
      <c r="K101">
        <v>-0.2975</v>
      </c>
      <c r="L101">
        <v>0.3145</v>
      </c>
      <c r="M101">
        <v>1.0085425718</v>
      </c>
      <c r="N101">
        <v>0.7426593171</v>
      </c>
      <c r="O101">
        <v>1.3696160482</v>
      </c>
      <c r="P101" t="s">
        <v>157</v>
      </c>
      <c r="Q101" t="s">
        <v>157</v>
      </c>
    </row>
    <row r="102" spans="1:17" s="22" customFormat="1" ht="12.75">
      <c r="A102" t="s">
        <v>97</v>
      </c>
      <c r="B102">
        <v>1567</v>
      </c>
      <c r="C102">
        <v>15941</v>
      </c>
      <c r="D102">
        <v>0.1052153508</v>
      </c>
      <c r="E102">
        <v>0.0783218853</v>
      </c>
      <c r="F102">
        <v>0.1413432529</v>
      </c>
      <c r="G102">
        <v>0.0105625443</v>
      </c>
      <c r="H102">
        <v>0.0982999812</v>
      </c>
      <c r="I102">
        <v>0.0023580335</v>
      </c>
      <c r="J102">
        <v>0.3851</v>
      </c>
      <c r="K102">
        <v>0.0899</v>
      </c>
      <c r="L102">
        <v>0.6803</v>
      </c>
      <c r="M102">
        <v>1.4697265352</v>
      </c>
      <c r="N102">
        <v>1.0940585408</v>
      </c>
      <c r="O102">
        <v>1.974388031</v>
      </c>
      <c r="P102" t="s">
        <v>157</v>
      </c>
      <c r="Q102" t="s">
        <v>157</v>
      </c>
    </row>
    <row r="103" spans="1:17" s="22" customFormat="1" ht="12.75">
      <c r="A103" t="s">
        <v>84</v>
      </c>
      <c r="B103">
        <v>1375</v>
      </c>
      <c r="C103">
        <v>15205</v>
      </c>
      <c r="D103">
        <v>0.0983282053</v>
      </c>
      <c r="E103">
        <v>0.0730616283</v>
      </c>
      <c r="F103">
        <v>0.1323326098</v>
      </c>
      <c r="G103">
        <v>0.0362253124</v>
      </c>
      <c r="H103">
        <v>0.0904307793</v>
      </c>
      <c r="I103">
        <v>0.0023258559</v>
      </c>
      <c r="J103">
        <v>0.3174</v>
      </c>
      <c r="K103">
        <v>0.0204</v>
      </c>
      <c r="L103">
        <v>0.6144</v>
      </c>
      <c r="M103">
        <v>1.3735217466</v>
      </c>
      <c r="N103">
        <v>1.0205793448</v>
      </c>
      <c r="O103">
        <v>1.8485206446</v>
      </c>
      <c r="P103" t="s">
        <v>157</v>
      </c>
      <c r="Q103" t="s">
        <v>157</v>
      </c>
    </row>
    <row r="104" spans="1:17" s="22" customFormat="1" ht="12.75">
      <c r="A104" t="s">
        <v>85</v>
      </c>
      <c r="B104">
        <v>1235</v>
      </c>
      <c r="C104">
        <v>12680</v>
      </c>
      <c r="D104">
        <v>0.1022738767</v>
      </c>
      <c r="E104">
        <v>0.0760366424</v>
      </c>
      <c r="F104">
        <v>0.1375645415</v>
      </c>
      <c r="G104">
        <v>0.0183473002</v>
      </c>
      <c r="H104">
        <v>0.0973974763</v>
      </c>
      <c r="I104">
        <v>0.0026330706</v>
      </c>
      <c r="J104">
        <v>0.3567</v>
      </c>
      <c r="K104">
        <v>0.0603</v>
      </c>
      <c r="L104">
        <v>0.6532</v>
      </c>
      <c r="M104">
        <v>1.4286378294</v>
      </c>
      <c r="N104">
        <v>1.0621365622</v>
      </c>
      <c r="O104">
        <v>1.9216041705</v>
      </c>
      <c r="P104" t="s">
        <v>157</v>
      </c>
      <c r="Q104" t="s">
        <v>157</v>
      </c>
    </row>
    <row r="105" spans="1:17" ht="12.75">
      <c r="A105" t="s">
        <v>99</v>
      </c>
      <c r="B105">
        <v>580</v>
      </c>
      <c r="C105">
        <v>8621</v>
      </c>
      <c r="D105">
        <v>0.0649601214</v>
      </c>
      <c r="E105">
        <v>0.0473909396</v>
      </c>
      <c r="F105">
        <v>0.0890427033</v>
      </c>
      <c r="G105">
        <v>0.5459240953</v>
      </c>
      <c r="H105">
        <v>0.067277578</v>
      </c>
      <c r="I105">
        <v>0.0026979417</v>
      </c>
      <c r="J105">
        <v>-0.0972</v>
      </c>
      <c r="K105">
        <v>-0.4125</v>
      </c>
      <c r="L105">
        <v>0.2182</v>
      </c>
      <c r="M105">
        <v>0.9074114512</v>
      </c>
      <c r="N105">
        <v>0.6619920088</v>
      </c>
      <c r="O105">
        <v>1.2438149265</v>
      </c>
      <c r="P105" t="s">
        <v>157</v>
      </c>
      <c r="Q105" t="s">
        <v>157</v>
      </c>
    </row>
    <row r="106" spans="1:17" s="22" customFormat="1" ht="12.75">
      <c r="A106" t="s">
        <v>100</v>
      </c>
      <c r="B106">
        <v>724</v>
      </c>
      <c r="C106">
        <v>7028</v>
      </c>
      <c r="D106">
        <v>0.0974192063</v>
      </c>
      <c r="E106">
        <v>0.0715978972</v>
      </c>
      <c r="F106">
        <v>0.1325528002</v>
      </c>
      <c r="G106">
        <v>0.0499012521</v>
      </c>
      <c r="H106">
        <v>0.1030165054</v>
      </c>
      <c r="I106">
        <v>0.0036260163</v>
      </c>
      <c r="J106">
        <v>0.3081</v>
      </c>
      <c r="K106">
        <v>0.0001</v>
      </c>
      <c r="L106">
        <v>0.616</v>
      </c>
      <c r="M106">
        <v>1.3608241708</v>
      </c>
      <c r="N106">
        <v>1.0001328562</v>
      </c>
      <c r="O106">
        <v>1.8515964279</v>
      </c>
      <c r="P106" t="s">
        <v>157</v>
      </c>
      <c r="Q106" t="s">
        <v>157</v>
      </c>
    </row>
    <row r="107" spans="1:17" ht="12.75">
      <c r="A107" t="s">
        <v>103</v>
      </c>
      <c r="B107">
        <v>1599</v>
      </c>
      <c r="C107">
        <v>18378</v>
      </c>
      <c r="D107">
        <v>0.0920122446</v>
      </c>
      <c r="E107">
        <v>0.068293619</v>
      </c>
      <c r="F107">
        <v>0.1239684363</v>
      </c>
      <c r="G107">
        <v>0.0989050477</v>
      </c>
      <c r="H107">
        <v>0.0870062031</v>
      </c>
      <c r="I107">
        <v>0.0020790259</v>
      </c>
      <c r="J107">
        <v>0.251</v>
      </c>
      <c r="K107">
        <v>-0.0471</v>
      </c>
      <c r="L107">
        <v>0.5491</v>
      </c>
      <c r="M107">
        <v>1.285295695</v>
      </c>
      <c r="N107">
        <v>0.9539762334</v>
      </c>
      <c r="O107">
        <v>1.7316836268</v>
      </c>
      <c r="P107" t="s">
        <v>157</v>
      </c>
      <c r="Q107" t="s">
        <v>157</v>
      </c>
    </row>
    <row r="108" spans="1:17" ht="12.75">
      <c r="A108" t="s">
        <v>104</v>
      </c>
      <c r="B108">
        <v>1552</v>
      </c>
      <c r="C108">
        <v>18051</v>
      </c>
      <c r="D108">
        <v>0.0913312212</v>
      </c>
      <c r="E108">
        <v>0.0678258921</v>
      </c>
      <c r="F108">
        <v>0.1229824145</v>
      </c>
      <c r="G108">
        <v>0.1086396806</v>
      </c>
      <c r="H108">
        <v>0.0859786161</v>
      </c>
      <c r="I108">
        <v>0.002086521</v>
      </c>
      <c r="J108">
        <v>0.2436</v>
      </c>
      <c r="K108">
        <v>-0.054</v>
      </c>
      <c r="L108">
        <v>0.5411</v>
      </c>
      <c r="M108">
        <v>1.2757826525</v>
      </c>
      <c r="N108">
        <v>0.9474426746</v>
      </c>
      <c r="O108">
        <v>1.7179101385</v>
      </c>
      <c r="P108" t="s">
        <v>157</v>
      </c>
      <c r="Q108" t="s">
        <v>157</v>
      </c>
    </row>
    <row r="109" spans="1:17" s="22" customFormat="1" ht="12.75">
      <c r="A109" t="s">
        <v>101</v>
      </c>
      <c r="B109">
        <v>1332</v>
      </c>
      <c r="C109">
        <v>13465</v>
      </c>
      <c r="D109">
        <v>0.1002614399</v>
      </c>
      <c r="E109">
        <v>0.0742709872</v>
      </c>
      <c r="F109">
        <v>0.1353470139</v>
      </c>
      <c r="G109">
        <v>0.0277887284</v>
      </c>
      <c r="H109">
        <v>0.0989231341</v>
      </c>
      <c r="I109">
        <v>0.0025729223</v>
      </c>
      <c r="J109">
        <v>0.3368</v>
      </c>
      <c r="K109">
        <v>0.0368</v>
      </c>
      <c r="L109">
        <v>0.6369</v>
      </c>
      <c r="M109">
        <v>1.400526611</v>
      </c>
      <c r="N109">
        <v>1.0374725725</v>
      </c>
      <c r="O109">
        <v>1.8906280899</v>
      </c>
      <c r="P109" t="s">
        <v>157</v>
      </c>
      <c r="Q109" t="s">
        <v>157</v>
      </c>
    </row>
    <row r="110" spans="1:17" ht="12.75">
      <c r="A110" t="s">
        <v>102</v>
      </c>
      <c r="B110">
        <v>686</v>
      </c>
      <c r="C110">
        <v>7776</v>
      </c>
      <c r="D110">
        <v>0.0835823662</v>
      </c>
      <c r="E110">
        <v>0.0613718412</v>
      </c>
      <c r="F110">
        <v>0.1138309003</v>
      </c>
      <c r="G110">
        <v>0.3256594059</v>
      </c>
      <c r="H110">
        <v>0.0882201646</v>
      </c>
      <c r="I110">
        <v>0.0032162574</v>
      </c>
      <c r="J110">
        <v>0.1549</v>
      </c>
      <c r="K110">
        <v>-0.154</v>
      </c>
      <c r="L110">
        <v>0.4638</v>
      </c>
      <c r="M110">
        <v>1.1675408625</v>
      </c>
      <c r="N110">
        <v>0.8572876749</v>
      </c>
      <c r="O110">
        <v>1.5900749603</v>
      </c>
      <c r="P110" t="s">
        <v>157</v>
      </c>
      <c r="Q110" t="s">
        <v>157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7" sqref="B17:B19"/>
    </sheetView>
  </sheetViews>
  <sheetFormatPr defaultColWidth="9.140625" defaultRowHeight="12.75"/>
  <cols>
    <col min="1" max="1" width="20.8515625" style="0" customWidth="1"/>
    <col min="2" max="2" width="20.57421875" style="0" customWidth="1"/>
    <col min="3" max="3" width="1.57421875" style="0" customWidth="1"/>
    <col min="4" max="4" width="14.57421875" style="0" customWidth="1"/>
    <col min="5" max="5" width="16.421875" style="0" customWidth="1"/>
    <col min="6" max="6" width="15.57421875" style="0" customWidth="1"/>
    <col min="7" max="7" width="19.28125" style="0" customWidth="1"/>
  </cols>
  <sheetData>
    <row r="1" spans="1:7" ht="12.75">
      <c r="A1" s="47"/>
      <c r="B1" s="48" t="s">
        <v>284</v>
      </c>
      <c r="C1" s="49"/>
      <c r="D1" s="50"/>
      <c r="E1" s="51"/>
      <c r="F1" s="52"/>
      <c r="G1" s="53"/>
    </row>
    <row r="2" spans="1:7" ht="12.75">
      <c r="A2" s="47"/>
      <c r="B2" s="48" t="s">
        <v>285</v>
      </c>
      <c r="C2" s="49"/>
      <c r="D2" s="51" t="s">
        <v>182</v>
      </c>
      <c r="E2" s="54" t="s">
        <v>183</v>
      </c>
      <c r="F2" s="52" t="s">
        <v>187</v>
      </c>
      <c r="G2" s="53" t="s">
        <v>286</v>
      </c>
    </row>
    <row r="3" spans="2:7" ht="12.75">
      <c r="B3" s="55" t="s">
        <v>294</v>
      </c>
      <c r="C3" s="49"/>
      <c r="D3" s="56"/>
      <c r="E3" s="57"/>
      <c r="F3" s="58"/>
      <c r="G3" s="59"/>
    </row>
    <row r="4" spans="1:7" ht="12.75">
      <c r="A4" t="s">
        <v>287</v>
      </c>
      <c r="B4" s="60">
        <f>'orig inc data'!D4</f>
        <v>0.0725351313</v>
      </c>
      <c r="C4" s="61"/>
      <c r="D4" s="56">
        <f>'orig inc data'!B4</f>
        <v>594</v>
      </c>
      <c r="E4" s="56">
        <f>'orig inc data'!C4</f>
        <v>7911</v>
      </c>
      <c r="F4" s="58">
        <f>'orig inc data'!G4</f>
        <v>0.8637895015</v>
      </c>
      <c r="G4" s="58">
        <f>'orig inc data'!H4</f>
        <v>0.0750853242</v>
      </c>
    </row>
    <row r="5" spans="2:7" ht="12.75">
      <c r="B5" s="60"/>
      <c r="C5" s="61"/>
      <c r="D5" s="56"/>
      <c r="E5" s="57"/>
      <c r="F5" s="58"/>
      <c r="G5" s="59"/>
    </row>
    <row r="6" spans="1:7" ht="12.75">
      <c r="A6" t="s">
        <v>288</v>
      </c>
      <c r="B6" s="60">
        <f>'orig inc data'!D5</f>
        <v>0.0286556327</v>
      </c>
      <c r="C6" s="61"/>
      <c r="D6" s="56">
        <f>'orig inc data'!B5</f>
        <v>1439</v>
      </c>
      <c r="E6" s="56">
        <f>'orig inc data'!C5</f>
        <v>45411</v>
      </c>
      <c r="F6" s="58">
        <f>'orig inc data'!G5</f>
        <v>1.709898E-37</v>
      </c>
      <c r="G6" s="58">
        <f>'orig inc data'!H5</f>
        <v>0.0316883574</v>
      </c>
    </row>
    <row r="7" spans="1:7" ht="12.75">
      <c r="A7" t="s">
        <v>273</v>
      </c>
      <c r="B7" s="60">
        <f>'orig inc data'!D6</f>
        <v>0.0348723705</v>
      </c>
      <c r="C7" s="61"/>
      <c r="D7" s="56">
        <f>'orig inc data'!B6</f>
        <v>1765</v>
      </c>
      <c r="E7" s="56">
        <f>'orig inc data'!C6</f>
        <v>47320</v>
      </c>
      <c r="F7" s="58">
        <f>'orig inc data'!G6</f>
        <v>7.43359E-26</v>
      </c>
      <c r="G7" s="58">
        <f>'orig inc data'!H6</f>
        <v>0.0372992392</v>
      </c>
    </row>
    <row r="8" spans="1:7" ht="12.75">
      <c r="A8" t="s">
        <v>274</v>
      </c>
      <c r="B8" s="60">
        <f>'orig inc data'!D7</f>
        <v>0.0324918724</v>
      </c>
      <c r="C8" s="61"/>
      <c r="D8" s="56">
        <f>'orig inc data'!B7</f>
        <v>1623</v>
      </c>
      <c r="E8" s="56">
        <f>'orig inc data'!C7</f>
        <v>45105</v>
      </c>
      <c r="F8" s="58">
        <f>'orig inc data'!G7</f>
        <v>2.629752E-30</v>
      </c>
      <c r="G8" s="58">
        <f>'orig inc data'!H7</f>
        <v>0.035982707</v>
      </c>
    </row>
    <row r="9" spans="1:7" ht="12.75">
      <c r="A9" t="s">
        <v>275</v>
      </c>
      <c r="B9" s="60">
        <f>'orig inc data'!D8</f>
        <v>0.0462086983</v>
      </c>
      <c r="C9" s="61"/>
      <c r="D9" s="56">
        <f>'orig inc data'!B8</f>
        <v>2177</v>
      </c>
      <c r="E9" s="56">
        <f>'orig inc data'!C8</f>
        <v>42857</v>
      </c>
      <c r="F9" s="58">
        <f>'orig inc data'!G8</f>
        <v>1.084395E-10</v>
      </c>
      <c r="G9" s="58">
        <f>'orig inc data'!H8</f>
        <v>0.050796836</v>
      </c>
    </row>
    <row r="10" spans="1:7" ht="12.75">
      <c r="A10" t="s">
        <v>289</v>
      </c>
      <c r="B10" s="60">
        <f>'orig inc data'!D9</f>
        <v>0.0644032221</v>
      </c>
      <c r="C10" s="61"/>
      <c r="D10" s="56">
        <f>'orig inc data'!B9</f>
        <v>3138</v>
      </c>
      <c r="E10" s="56">
        <f>'orig inc data'!C9</f>
        <v>48711</v>
      </c>
      <c r="F10" s="58">
        <f>'orig inc data'!G9</f>
        <v>0.1137433157</v>
      </c>
      <c r="G10" s="58">
        <f>'orig inc data'!H9</f>
        <v>0.0644207674</v>
      </c>
    </row>
    <row r="11" spans="1:7" ht="12.75">
      <c r="B11" s="60"/>
      <c r="C11" s="61"/>
      <c r="D11" s="56"/>
      <c r="E11" s="57"/>
      <c r="F11" s="58"/>
      <c r="G11" s="59"/>
    </row>
    <row r="12" spans="1:7" ht="12.75">
      <c r="A12" t="s">
        <v>290</v>
      </c>
      <c r="B12" s="60">
        <f>'orig inc data'!D10</f>
        <v>0.1014094921</v>
      </c>
      <c r="C12" s="61"/>
      <c r="D12" s="56">
        <f>'orig inc data'!B10</f>
        <v>6671</v>
      </c>
      <c r="E12" s="56">
        <f>'orig inc data'!C10</f>
        <v>67307</v>
      </c>
      <c r="F12" s="58">
        <f>'orig inc data'!G10</f>
        <v>4.795977E-08</v>
      </c>
      <c r="G12" s="58">
        <f>'orig inc data'!H10</f>
        <v>0.0991130194</v>
      </c>
    </row>
    <row r="13" spans="1:7" ht="12.75">
      <c r="A13" t="s">
        <v>279</v>
      </c>
      <c r="B13" s="60">
        <f>'orig inc data'!D11</f>
        <v>0.0937688997</v>
      </c>
      <c r="C13" s="61"/>
      <c r="D13" s="56">
        <f>'orig inc data'!B11</f>
        <v>6369</v>
      </c>
      <c r="E13" s="56">
        <f>'orig inc data'!C11</f>
        <v>67730</v>
      </c>
      <c r="F13" s="58">
        <f>'orig inc data'!G11</f>
        <v>2.48591E-05</v>
      </c>
      <c r="G13" s="58">
        <f>'orig inc data'!H11</f>
        <v>0.0940351395</v>
      </c>
    </row>
    <row r="14" spans="1:7" ht="12.75">
      <c r="A14" t="s">
        <v>280</v>
      </c>
      <c r="B14" s="60">
        <f>'orig inc data'!D12</f>
        <v>0.0928509033</v>
      </c>
      <c r="C14" s="61"/>
      <c r="D14" s="56">
        <f>'orig inc data'!B12</f>
        <v>6115</v>
      </c>
      <c r="E14" s="56">
        <f>'orig inc data'!C12</f>
        <v>67852</v>
      </c>
      <c r="F14" s="58">
        <f>'orig inc data'!G12</f>
        <v>4.7375E-05</v>
      </c>
      <c r="G14" s="58">
        <f>'orig inc data'!H12</f>
        <v>0.0901226198</v>
      </c>
    </row>
    <row r="15" spans="1:7" ht="12.75">
      <c r="A15" t="s">
        <v>281</v>
      </c>
      <c r="B15" s="60">
        <f>'orig inc data'!D13</f>
        <v>0.0876598995</v>
      </c>
      <c r="C15" s="61"/>
      <c r="D15" s="56">
        <f>'orig inc data'!B13</f>
        <v>5755</v>
      </c>
      <c r="E15" s="56">
        <f>'orig inc data'!C13</f>
        <v>68683</v>
      </c>
      <c r="F15" s="58">
        <f>'orig inc data'!G13</f>
        <v>0.0016387398</v>
      </c>
      <c r="G15" s="58">
        <f>'orig inc data'!H13</f>
        <v>0.0837907488</v>
      </c>
    </row>
    <row r="16" spans="1:7" ht="12.75">
      <c r="A16" t="s">
        <v>291</v>
      </c>
      <c r="B16" s="60">
        <f>'orig inc data'!D14</f>
        <v>0.0915611277</v>
      </c>
      <c r="C16" s="61"/>
      <c r="D16" s="56">
        <f>'orig inc data'!B14</f>
        <v>5821</v>
      </c>
      <c r="E16" s="56">
        <f>'orig inc data'!C14</f>
        <v>70355</v>
      </c>
      <c r="F16" s="58">
        <f>'orig inc data'!G14</f>
        <v>0.0001332413</v>
      </c>
      <c r="G16" s="58">
        <f>'orig inc data'!H14</f>
        <v>0.0827375453</v>
      </c>
    </row>
    <row r="17" spans="1:2" ht="12.75">
      <c r="B17" s="22"/>
    </row>
    <row r="18" spans="1:7" ht="12.75">
      <c r="A18" t="s">
        <v>292</v>
      </c>
      <c r="B18" s="65">
        <f>'orig inc data'!K5</f>
        <v>2.116431E-29</v>
      </c>
      <c r="C18" s="62"/>
      <c r="D18" s="56"/>
      <c r="E18" s="57"/>
      <c r="F18" s="58"/>
      <c r="G18" s="59"/>
    </row>
    <row r="19" spans="1:7" ht="12.75">
      <c r="A19" t="s">
        <v>293</v>
      </c>
      <c r="B19" s="65">
        <f>'orig inc data'!K10</f>
        <v>0.0688492086</v>
      </c>
      <c r="C19" s="62"/>
      <c r="D19" s="56"/>
      <c r="E19" s="57"/>
      <c r="F19" s="58"/>
      <c r="G19" s="59"/>
    </row>
    <row r="20" spans="2:7" ht="12.75">
      <c r="B20" s="63"/>
      <c r="C20" s="62"/>
      <c r="D20" s="56"/>
      <c r="E20" s="57"/>
      <c r="F20" s="58"/>
      <c r="G20" s="59"/>
    </row>
    <row r="21" spans="2:7" ht="12.75">
      <c r="B21" s="64"/>
      <c r="C21" s="62"/>
      <c r="D21" s="56"/>
      <c r="E21" s="57"/>
      <c r="F21" s="58"/>
      <c r="G21" s="59"/>
    </row>
    <row r="23" spans="2:7" ht="12.75">
      <c r="B23" s="65"/>
      <c r="C23" s="62"/>
      <c r="D23" s="56"/>
      <c r="E23" s="57"/>
      <c r="F23" s="58"/>
      <c r="G23" s="59"/>
    </row>
    <row r="24" spans="2:7" ht="12.75">
      <c r="B24" s="63"/>
      <c r="C24" s="62"/>
      <c r="D24" s="56"/>
      <c r="E24" s="57"/>
      <c r="F24" s="58"/>
      <c r="G24" s="59"/>
    </row>
    <row r="27" spans="1:5" ht="12.75">
      <c r="A27" s="57"/>
      <c r="B27" s="56"/>
      <c r="C27" s="56"/>
      <c r="D27" s="57"/>
      <c r="E27" s="5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262</v>
      </c>
    </row>
    <row r="3" spans="1:23" ht="12.75">
      <c r="A3" t="s">
        <v>263</v>
      </c>
      <c r="B3" t="s">
        <v>182</v>
      </c>
      <c r="C3" t="s">
        <v>183</v>
      </c>
      <c r="D3" t="s">
        <v>184</v>
      </c>
      <c r="E3" t="s">
        <v>185</v>
      </c>
      <c r="F3" t="s">
        <v>186</v>
      </c>
      <c r="G3" t="s">
        <v>187</v>
      </c>
      <c r="H3" t="s">
        <v>188</v>
      </c>
      <c r="I3" t="s">
        <v>189</v>
      </c>
      <c r="J3" t="s">
        <v>264</v>
      </c>
      <c r="K3" t="s">
        <v>265</v>
      </c>
      <c r="L3" t="s">
        <v>266</v>
      </c>
      <c r="M3" t="s">
        <v>267</v>
      </c>
      <c r="N3" t="s">
        <v>268</v>
      </c>
      <c r="O3" t="s">
        <v>190</v>
      </c>
      <c r="P3" t="s">
        <v>191</v>
      </c>
      <c r="Q3" t="s">
        <v>192</v>
      </c>
      <c r="R3" t="s">
        <v>193</v>
      </c>
      <c r="S3" t="s">
        <v>194</v>
      </c>
      <c r="T3" t="s">
        <v>195</v>
      </c>
      <c r="U3" t="s">
        <v>196</v>
      </c>
      <c r="V3" t="s">
        <v>269</v>
      </c>
      <c r="W3" t="s">
        <v>197</v>
      </c>
    </row>
    <row r="4" spans="1:23" ht="12.75">
      <c r="A4" t="s">
        <v>270</v>
      </c>
      <c r="B4">
        <v>594</v>
      </c>
      <c r="C4">
        <v>7911</v>
      </c>
      <c r="D4">
        <v>0.0725351313</v>
      </c>
      <c r="E4">
        <v>0.0624252096</v>
      </c>
      <c r="F4">
        <v>0.0842823805</v>
      </c>
      <c r="G4">
        <v>0.8637895015</v>
      </c>
      <c r="H4">
        <v>0.0750853242</v>
      </c>
      <c r="I4">
        <v>0.0029628705</v>
      </c>
      <c r="J4" t="s">
        <v>157</v>
      </c>
      <c r="K4" t="s">
        <v>157</v>
      </c>
      <c r="L4" t="s">
        <v>157</v>
      </c>
      <c r="M4" t="s">
        <v>157</v>
      </c>
      <c r="N4" t="s">
        <v>157</v>
      </c>
      <c r="O4">
        <v>0.0131</v>
      </c>
      <c r="P4">
        <v>-0.137</v>
      </c>
      <c r="Q4">
        <v>0.1632</v>
      </c>
      <c r="R4">
        <v>1.0132248416</v>
      </c>
      <c r="S4">
        <v>0.8720019117</v>
      </c>
      <c r="T4">
        <v>1.1773191845</v>
      </c>
      <c r="U4" t="s">
        <v>157</v>
      </c>
      <c r="V4" t="s">
        <v>157</v>
      </c>
      <c r="W4" t="s">
        <v>157</v>
      </c>
    </row>
    <row r="5" spans="1:23" ht="12.75">
      <c r="A5" t="s">
        <v>271</v>
      </c>
      <c r="B5">
        <v>1439</v>
      </c>
      <c r="C5">
        <v>45411</v>
      </c>
      <c r="D5">
        <v>0.0286556327</v>
      </c>
      <c r="E5">
        <v>0.0249062361</v>
      </c>
      <c r="F5">
        <v>0.0329694653</v>
      </c>
      <c r="G5" s="4">
        <v>1.709898E-37</v>
      </c>
      <c r="H5">
        <v>0.0316883574</v>
      </c>
      <c r="I5">
        <v>0.0008220096</v>
      </c>
      <c r="J5" t="s">
        <v>272</v>
      </c>
      <c r="K5" s="4">
        <v>2.116431E-29</v>
      </c>
      <c r="L5">
        <v>1.9011</v>
      </c>
      <c r="M5">
        <v>1.5701</v>
      </c>
      <c r="N5">
        <v>2.2321</v>
      </c>
      <c r="O5">
        <v>-0.9156</v>
      </c>
      <c r="P5">
        <v>-1.0558</v>
      </c>
      <c r="Q5">
        <v>-0.7754</v>
      </c>
      <c r="R5">
        <v>0.4002832612</v>
      </c>
      <c r="S5">
        <v>0.3479088911</v>
      </c>
      <c r="T5">
        <v>0.4605420939</v>
      </c>
      <c r="U5" t="s">
        <v>198</v>
      </c>
      <c r="V5" t="s">
        <v>198</v>
      </c>
      <c r="W5" t="s">
        <v>157</v>
      </c>
    </row>
    <row r="6" spans="1:23" ht="12.75">
      <c r="A6" t="s">
        <v>273</v>
      </c>
      <c r="B6">
        <v>1765</v>
      </c>
      <c r="C6">
        <v>47320</v>
      </c>
      <c r="D6">
        <v>0.0348723705</v>
      </c>
      <c r="E6">
        <v>0.0304967592</v>
      </c>
      <c r="F6">
        <v>0.0398757853</v>
      </c>
      <c r="G6" s="4">
        <v>7.43359E-26</v>
      </c>
      <c r="H6">
        <v>0.0372992392</v>
      </c>
      <c r="I6">
        <v>0.0008711106</v>
      </c>
      <c r="J6" t="s">
        <v>157</v>
      </c>
      <c r="K6" t="s">
        <v>157</v>
      </c>
      <c r="L6" t="s">
        <v>157</v>
      </c>
      <c r="M6" t="s">
        <v>157</v>
      </c>
      <c r="N6" t="s">
        <v>157</v>
      </c>
      <c r="O6">
        <v>-0.7192</v>
      </c>
      <c r="P6">
        <v>-0.8533</v>
      </c>
      <c r="Q6">
        <v>-0.5852</v>
      </c>
      <c r="R6">
        <v>0.4871232939</v>
      </c>
      <c r="S6">
        <v>0.4260014905</v>
      </c>
      <c r="T6">
        <v>0.5570147259</v>
      </c>
      <c r="U6" t="s">
        <v>198</v>
      </c>
      <c r="V6" t="s">
        <v>157</v>
      </c>
      <c r="W6" t="s">
        <v>157</v>
      </c>
    </row>
    <row r="7" spans="1:23" ht="12.75">
      <c r="A7" t="s">
        <v>274</v>
      </c>
      <c r="B7">
        <v>1623</v>
      </c>
      <c r="C7">
        <v>45105</v>
      </c>
      <c r="D7">
        <v>0.0324918724</v>
      </c>
      <c r="E7">
        <v>0.0283791905</v>
      </c>
      <c r="F7">
        <v>0.0372005598</v>
      </c>
      <c r="G7" s="4">
        <v>2.629752E-30</v>
      </c>
      <c r="H7">
        <v>0.035982707</v>
      </c>
      <c r="I7">
        <v>0.0008769543</v>
      </c>
      <c r="J7" t="s">
        <v>157</v>
      </c>
      <c r="K7" t="s">
        <v>157</v>
      </c>
      <c r="L7" t="s">
        <v>157</v>
      </c>
      <c r="M7" t="s">
        <v>157</v>
      </c>
      <c r="N7" t="s">
        <v>157</v>
      </c>
      <c r="O7">
        <v>-0.7899</v>
      </c>
      <c r="P7">
        <v>-0.9253</v>
      </c>
      <c r="Q7">
        <v>-0.6546</v>
      </c>
      <c r="R7">
        <v>0.4538707207</v>
      </c>
      <c r="S7">
        <v>0.396421711</v>
      </c>
      <c r="T7">
        <v>0.5196451793</v>
      </c>
      <c r="U7" t="s">
        <v>198</v>
      </c>
      <c r="V7" t="s">
        <v>157</v>
      </c>
      <c r="W7" t="s">
        <v>157</v>
      </c>
    </row>
    <row r="8" spans="1:23" ht="12.75">
      <c r="A8" t="s">
        <v>275</v>
      </c>
      <c r="B8">
        <v>2177</v>
      </c>
      <c r="C8">
        <v>42857</v>
      </c>
      <c r="D8">
        <v>0.0462086983</v>
      </c>
      <c r="E8">
        <v>0.0404570528</v>
      </c>
      <c r="F8">
        <v>0.0527780363</v>
      </c>
      <c r="G8" s="4">
        <v>1.084395E-10</v>
      </c>
      <c r="H8">
        <v>0.050796836</v>
      </c>
      <c r="I8">
        <v>0.0010606865</v>
      </c>
      <c r="J8" t="s">
        <v>157</v>
      </c>
      <c r="K8" t="s">
        <v>157</v>
      </c>
      <c r="L8" t="s">
        <v>157</v>
      </c>
      <c r="M8" t="s">
        <v>157</v>
      </c>
      <c r="N8" t="s">
        <v>157</v>
      </c>
      <c r="O8">
        <v>-0.4378</v>
      </c>
      <c r="P8">
        <v>-0.5707</v>
      </c>
      <c r="Q8">
        <v>-0.3048</v>
      </c>
      <c r="R8">
        <v>0.6454775808</v>
      </c>
      <c r="S8">
        <v>0.565134304</v>
      </c>
      <c r="T8">
        <v>0.7372429958</v>
      </c>
      <c r="U8" t="s">
        <v>198</v>
      </c>
      <c r="V8" t="s">
        <v>157</v>
      </c>
      <c r="W8" t="s">
        <v>157</v>
      </c>
    </row>
    <row r="9" spans="1:23" ht="12.75">
      <c r="A9" t="s">
        <v>276</v>
      </c>
      <c r="B9">
        <v>3138</v>
      </c>
      <c r="C9">
        <v>48711</v>
      </c>
      <c r="D9">
        <v>0.0644032221</v>
      </c>
      <c r="E9">
        <v>0.0564915224</v>
      </c>
      <c r="F9">
        <v>0.0734229639</v>
      </c>
      <c r="G9">
        <v>0.1137433157</v>
      </c>
      <c r="H9">
        <v>0.0644207674</v>
      </c>
      <c r="I9">
        <v>0.0011123455</v>
      </c>
      <c r="J9" t="s">
        <v>157</v>
      </c>
      <c r="K9" t="s">
        <v>157</v>
      </c>
      <c r="L9" t="s">
        <v>157</v>
      </c>
      <c r="M9" t="s">
        <v>157</v>
      </c>
      <c r="N9" t="s">
        <v>157</v>
      </c>
      <c r="O9">
        <v>-0.1058</v>
      </c>
      <c r="P9">
        <v>-0.2368</v>
      </c>
      <c r="Q9">
        <v>0.0253</v>
      </c>
      <c r="R9">
        <v>0.8996322654</v>
      </c>
      <c r="S9">
        <v>0.789115741</v>
      </c>
      <c r="T9">
        <v>1.0256267502</v>
      </c>
      <c r="U9" t="s">
        <v>157</v>
      </c>
      <c r="V9" t="s">
        <v>157</v>
      </c>
      <c r="W9" t="s">
        <v>157</v>
      </c>
    </row>
    <row r="10" spans="1:23" ht="12.75">
      <c r="A10" t="s">
        <v>277</v>
      </c>
      <c r="B10">
        <v>6671</v>
      </c>
      <c r="C10">
        <v>67307</v>
      </c>
      <c r="D10">
        <v>0.1014094921</v>
      </c>
      <c r="E10">
        <v>0.089490503</v>
      </c>
      <c r="F10">
        <v>0.1149159381</v>
      </c>
      <c r="G10" s="4">
        <v>4.795977E-08</v>
      </c>
      <c r="H10">
        <v>0.0991130194</v>
      </c>
      <c r="I10">
        <v>0.0011517823</v>
      </c>
      <c r="J10" t="s">
        <v>278</v>
      </c>
      <c r="K10">
        <v>0.0688492086</v>
      </c>
      <c r="L10">
        <v>-0.2717</v>
      </c>
      <c r="M10">
        <v>-0.5644</v>
      </c>
      <c r="N10">
        <v>0.021</v>
      </c>
      <c r="O10">
        <v>0.3482</v>
      </c>
      <c r="P10">
        <v>0.2232</v>
      </c>
      <c r="Q10">
        <v>0.4733</v>
      </c>
      <c r="R10">
        <v>1.4165634612</v>
      </c>
      <c r="S10">
        <v>1.2500701259</v>
      </c>
      <c r="T10">
        <v>1.6052315771</v>
      </c>
      <c r="U10" t="s">
        <v>198</v>
      </c>
      <c r="V10" t="s">
        <v>157</v>
      </c>
      <c r="W10" t="s">
        <v>157</v>
      </c>
    </row>
    <row r="11" spans="1:23" ht="12.75">
      <c r="A11" t="s">
        <v>279</v>
      </c>
      <c r="B11">
        <v>6369</v>
      </c>
      <c r="C11">
        <v>67730</v>
      </c>
      <c r="D11">
        <v>0.0937688997</v>
      </c>
      <c r="E11">
        <v>0.0827117985</v>
      </c>
      <c r="F11">
        <v>0.1063041393</v>
      </c>
      <c r="G11">
        <v>2.48591E-05</v>
      </c>
      <c r="H11">
        <v>0.0940351395</v>
      </c>
      <c r="I11">
        <v>0.0011215283</v>
      </c>
      <c r="J11" t="s">
        <v>157</v>
      </c>
      <c r="K11" t="s">
        <v>157</v>
      </c>
      <c r="L11" t="s">
        <v>157</v>
      </c>
      <c r="M11" t="s">
        <v>157</v>
      </c>
      <c r="N11" t="s">
        <v>157</v>
      </c>
      <c r="O11">
        <v>0.2699</v>
      </c>
      <c r="P11">
        <v>0.1444</v>
      </c>
      <c r="Q11">
        <v>0.3954</v>
      </c>
      <c r="R11">
        <v>1.3098339643</v>
      </c>
      <c r="S11">
        <v>1.1553801235</v>
      </c>
      <c r="T11">
        <v>1.4849355456</v>
      </c>
      <c r="U11" t="s">
        <v>198</v>
      </c>
      <c r="V11" t="s">
        <v>157</v>
      </c>
      <c r="W11" t="s">
        <v>157</v>
      </c>
    </row>
    <row r="12" spans="1:23" ht="12.75">
      <c r="A12" t="s">
        <v>280</v>
      </c>
      <c r="B12">
        <v>6115</v>
      </c>
      <c r="C12">
        <v>67852</v>
      </c>
      <c r="D12">
        <v>0.0928509033</v>
      </c>
      <c r="E12">
        <v>0.0819167542</v>
      </c>
      <c r="F12">
        <v>0.1052445294</v>
      </c>
      <c r="G12">
        <v>4.7375E-05</v>
      </c>
      <c r="H12">
        <v>0.0901226198</v>
      </c>
      <c r="I12">
        <v>0.0010993273</v>
      </c>
      <c r="J12" t="s">
        <v>157</v>
      </c>
      <c r="K12" t="s">
        <v>157</v>
      </c>
      <c r="L12" t="s">
        <v>157</v>
      </c>
      <c r="M12" t="s">
        <v>157</v>
      </c>
      <c r="N12" t="s">
        <v>157</v>
      </c>
      <c r="O12">
        <v>0.2601</v>
      </c>
      <c r="P12">
        <v>0.1348</v>
      </c>
      <c r="Q12">
        <v>0.3854</v>
      </c>
      <c r="R12">
        <v>1.2970107058</v>
      </c>
      <c r="S12">
        <v>1.144274352</v>
      </c>
      <c r="T12">
        <v>1.4701341232</v>
      </c>
      <c r="U12" t="s">
        <v>198</v>
      </c>
      <c r="V12" t="s">
        <v>157</v>
      </c>
      <c r="W12" t="s">
        <v>157</v>
      </c>
    </row>
    <row r="13" spans="1:23" ht="12.75">
      <c r="A13" t="s">
        <v>281</v>
      </c>
      <c r="B13">
        <v>5755</v>
      </c>
      <c r="C13">
        <v>68683</v>
      </c>
      <c r="D13">
        <v>0.0876598995</v>
      </c>
      <c r="E13">
        <v>0.0772775897</v>
      </c>
      <c r="F13">
        <v>0.0994370815</v>
      </c>
      <c r="G13">
        <v>0.0016387398</v>
      </c>
      <c r="H13">
        <v>0.0837907488</v>
      </c>
      <c r="I13">
        <v>0.0010572331</v>
      </c>
      <c r="J13" t="s">
        <v>157</v>
      </c>
      <c r="K13" t="s">
        <v>157</v>
      </c>
      <c r="L13" t="s">
        <v>157</v>
      </c>
      <c r="M13" t="s">
        <v>157</v>
      </c>
      <c r="N13" t="s">
        <v>157</v>
      </c>
      <c r="O13">
        <v>0.2025</v>
      </c>
      <c r="P13">
        <v>0.0765</v>
      </c>
      <c r="Q13">
        <v>0.3286</v>
      </c>
      <c r="R13">
        <v>1.2244988909</v>
      </c>
      <c r="S13">
        <v>1.07947104</v>
      </c>
      <c r="T13">
        <v>1.3890113568</v>
      </c>
      <c r="U13" t="s">
        <v>198</v>
      </c>
      <c r="V13" t="s">
        <v>157</v>
      </c>
      <c r="W13" t="s">
        <v>157</v>
      </c>
    </row>
    <row r="14" spans="1:23" ht="12.75">
      <c r="A14" t="s">
        <v>282</v>
      </c>
      <c r="B14">
        <v>5821</v>
      </c>
      <c r="C14">
        <v>70355</v>
      </c>
      <c r="D14">
        <v>0.0915611277</v>
      </c>
      <c r="E14">
        <v>0.0807020637</v>
      </c>
      <c r="F14">
        <v>0.1038813597</v>
      </c>
      <c r="G14">
        <v>0.0001332413</v>
      </c>
      <c r="H14">
        <v>0.0827375453</v>
      </c>
      <c r="I14">
        <v>0.0010386056</v>
      </c>
      <c r="J14" t="s">
        <v>157</v>
      </c>
      <c r="K14" t="s">
        <v>157</v>
      </c>
      <c r="L14" t="s">
        <v>157</v>
      </c>
      <c r="M14" t="s">
        <v>157</v>
      </c>
      <c r="N14" t="s">
        <v>157</v>
      </c>
      <c r="O14">
        <v>0.2461</v>
      </c>
      <c r="P14">
        <v>0.1198</v>
      </c>
      <c r="Q14">
        <v>0.3723</v>
      </c>
      <c r="R14">
        <v>1.2789941578</v>
      </c>
      <c r="S14">
        <v>1.1273066488</v>
      </c>
      <c r="T14">
        <v>1.4510923513</v>
      </c>
      <c r="U14" t="s">
        <v>198</v>
      </c>
      <c r="V14" t="s">
        <v>157</v>
      </c>
      <c r="W14" t="s">
        <v>157</v>
      </c>
    </row>
    <row r="15" spans="1:23" ht="12.75">
      <c r="A15" t="s">
        <v>283</v>
      </c>
      <c r="B15">
        <v>41467</v>
      </c>
      <c r="C15">
        <v>579242</v>
      </c>
      <c r="D15">
        <v>0.0715883862</v>
      </c>
      <c r="E15" t="s">
        <v>157</v>
      </c>
      <c r="F15" t="s">
        <v>157</v>
      </c>
      <c r="G15" t="s">
        <v>157</v>
      </c>
      <c r="H15">
        <v>0.0715883862</v>
      </c>
      <c r="I15">
        <v>0.0003387361</v>
      </c>
      <c r="J15" t="s">
        <v>157</v>
      </c>
      <c r="K15" t="s">
        <v>157</v>
      </c>
      <c r="L15" t="s">
        <v>157</v>
      </c>
      <c r="M15" t="s">
        <v>157</v>
      </c>
      <c r="N15" t="s">
        <v>157</v>
      </c>
      <c r="O15" t="s">
        <v>157</v>
      </c>
      <c r="P15" t="s">
        <v>157</v>
      </c>
      <c r="Q15" t="s">
        <v>157</v>
      </c>
      <c r="R15" t="s">
        <v>157</v>
      </c>
      <c r="S15" t="s">
        <v>157</v>
      </c>
      <c r="T15" t="s">
        <v>157</v>
      </c>
      <c r="U15" t="s">
        <v>157</v>
      </c>
      <c r="V15" t="s">
        <v>157</v>
      </c>
      <c r="W15" t="s">
        <v>157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2009-04-13T14:35:49Z</cp:lastPrinted>
  <dcterms:created xsi:type="dcterms:W3CDTF">2006-01-23T20:42:54Z</dcterms:created>
  <dcterms:modified xsi:type="dcterms:W3CDTF">2009-10-09T16:06:36Z</dcterms:modified>
  <cp:category/>
  <cp:version/>
  <cp:contentType/>
  <cp:contentStatus/>
</cp:coreProperties>
</file>