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<sst xmlns="http://schemas.openxmlformats.org/spreadsheetml/2006/main" count="1093" uniqueCount="351">
  <si>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</si>
  <si>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</si>
  <si>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</si>
  <si>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</si>
  <si>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</si>
  <si>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</si>
  <si>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</si>
  <si>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</si>
  <si>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</si>
  <si>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</si>
  <si>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</si>
  <si>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</si>
  <si>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</si>
  <si>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</si>
  <si>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</si>
  <si>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</si>
  <si>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</si>
  <si>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</si>
  <si>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</si>
  <si>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</si>
  <si>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</si>
  <si>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</si>
  <si>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</si>
  <si>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</si>
  <si>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</si>
  <si>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</si>
  <si>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</si>
  <si>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</si>
  <si>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</si>
  <si>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</si>
  <si>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</si>
  <si>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</si>
  <si>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</si>
  <si>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</si>
  <si>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</si>
  <si>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</si>
  <si>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</si>
  <si>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</si>
  <si>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</si>
  <si>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</si>
  <si>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</si>
  <si>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</si>
  <si>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</si>
  <si>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</si>
  <si>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</si>
  <si>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</si>
  <si>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</si>
  <si>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</si>
  <si>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</si>
  <si>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</si>
  <si>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</si>
  <si>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</si>
  <si>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</si>
  <si>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</si>
  <si>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</si>
  <si>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</si>
  <si>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</si>
  <si>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</si>
  <si>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</si>
  <si>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</si>
  <si>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</si>
  <si>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</si>
  <si>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</si>
  <si>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</si>
  <si>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</si>
  <si>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</si>
  <si>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</si>
  <si>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</si>
  <si>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</si>
  <si>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</si>
  <si>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</si>
  <si>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</si>
  <si>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</si>
  <si>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</si>
  <si>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</si>
  <si>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</si>
  <si>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</si>
  <si>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</si>
  <si>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</si>
  <si>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</si>
  <si>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</si>
  <si>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</si>
  <si>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</si>
  <si>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</si>
  <si>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</si>
  <si>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</si>
  <si>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</si>
  <si>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</si>
  <si>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</si>
  <si>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</si>
  <si>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</si>
  <si>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</si>
  <si>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</si>
  <si>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</si>
  <si>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</si>
  <si>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</si>
  <si>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</si>
  <si>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</si>
  <si>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</si>
  <si>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</si>
  <si>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</si>
  <si>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</si>
  <si>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</si>
  <si>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</si>
  <si>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</si>
  <si>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</si>
  <si>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</si>
  <si>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</si>
  <si>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</si>
  <si>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</si>
  <si>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</si>
  <si>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</si>
  <si>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</si>
  <si>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</si>
  <si>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</si>
  <si>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</si>
  <si>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</si>
  <si>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</si>
  <si>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</si>
  <si>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</si>
  <si>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</si>
  <si>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</si>
  <si>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</si>
  <si>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</si>
  <si>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</si>
  <si>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</si>
  <si>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</si>
  <si>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</si>
  <si>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</si>
  <si>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</si>
  <si>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</si>
  <si>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</si>
  <si>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</si>
  <si>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</si>
  <si>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</si>
  <si>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</si>
  <si>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</si>
  <si>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</si>
  <si>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</si>
  <si>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</si>
  <si>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</si>
  <si>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</si>
  <si>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</si>
  <si>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</si>
  <si>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</si>
  <si>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</si>
  <si>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</si>
  <si>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</si>
  <si>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</si>
  <si>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</si>
  <si>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</si>
  <si>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</si>
  <si>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</si>
  <si>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</si>
  <si>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</si>
  <si>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</si>
  <si>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</si>
  <si>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</si>
  <si>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</si>
  <si>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</si>
  <si>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</si>
  <si>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</si>
  <si>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</si>
  <si>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</si>
  <si>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</si>
  <si>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</si>
  <si>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</si>
  <si>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</si>
  <si>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</si>
  <si>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</si>
  <si>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</si>
  <si>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</si>
  <si>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</si>
  <si>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</si>
  <si>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</si>
  <si>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</si>
  <si>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</si>
  <si>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</si>
  <si>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</si>
  <si>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</si>
  <si>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</si>
  <si>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</si>
  <si>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</si>
  <si>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</si>
  <si>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</si>
  <si>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</si>
  <si>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</si>
  <si>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</si>
  <si>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</si>
  <si>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</si>
  <si>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</si>
  <si>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</si>
  <si>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</si>
  <si>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</si>
  <si>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</si>
  <si>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</si>
  <si>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</si>
  <si>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</si>
  <si>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</si>
  <si>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</si>
  <si>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</si>
  <si>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</si>
  <si>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</si>
  <si>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</si>
  <si>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</si>
  <si>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</si>
  <si>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</si>
  <si>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</si>
  <si>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</si>
  <si>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</si>
  <si>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</si>
  <si>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</si>
  <si>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</si>
  <si>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</si>
  <si>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</si>
  <si>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</si>
  <si>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</si>
  <si>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</si>
  <si>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</si>
  <si>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</si>
  <si>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</si>
  <si>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</si>
  <si>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</si>
  <si>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</si>
  <si>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</si>
  <si>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</si>
  <si>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</si>
  <si>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</si>
  <si>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</si>
  <si>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</si>
  <si>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</si>
  <si>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</si>
  <si>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</si>
  <si>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</si>
  <si>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</si>
  <si>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</si>
  <si>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</si>
  <si>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</si>
  <si>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</si>
  <si>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</si>
  <si>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</si>
  <si>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</si>
  <si>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</si>
  <si>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</si>
  <si>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</si>
  <si>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</si>
  <si>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</si>
  <si>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</si>
  <si>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</si>
  <si>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</si>
  <si>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</si>
  <si>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</si>
  <si>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</si>
  <si>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</si>
  <si>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</si>
  <si>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</si>
  <si>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</si>
  <si>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</si>
  <si>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</si>
  <si>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</si>
  <si>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</si>
  <si>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</si>
  <si>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</si>
  <si>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</si>
  <si>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</si>
  <si>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</si>
  <si>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</si>
  <si>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</si>
  <si>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</si>
  <si>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</si>
  <si>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</si>
  <si>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1998/99-2000/01</t>
  </si>
  <si>
    <t xml:space="preserve"> 2003/04-2005/06</t>
  </si>
  <si>
    <t>MB Avg 1998/99-2000/01</t>
  </si>
  <si>
    <t>MB Avg 2003/04-2005/06</t>
  </si>
  <si>
    <t>Crude and Adjusted Proportion of women with a PAP Test in a 3 year period, 1998/99-2000/01 and 2003/04-2005/06, age 18-69</t>
  </si>
  <si>
    <t>2003/04-2005/06</t>
  </si>
  <si>
    <t>Percent</t>
  </si>
  <si>
    <t>(%)</t>
  </si>
  <si>
    <t>Source: Manitoba Centre for Health Policy, 2009</t>
  </si>
  <si>
    <t>Rural South</t>
  </si>
  <si>
    <t>PAP test</t>
  </si>
  <si>
    <t>Pap test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</si>
  <si>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</si>
  <si>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</si>
  <si>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</si>
  <si>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</si>
  <si>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</si>
  <si>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</si>
  <si>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</si>
  <si>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</si>
  <si>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</si>
  <si>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</si>
  <si>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</si>
  <si>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</si>
  <si>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</si>
  <si>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</si>
  <si>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</si>
  <si>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</si>
  <si>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</si>
  <si>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Proportion of women with a PAP Test in a 3 year period by Income Quintile, 1998/99-2000/01 and 2003/04-2005/06, age 18-69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</si>
  <si>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</si>
  <si>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</si>
  <si>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</si>
  <si>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</si>
  <si>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</si>
  <si>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</si>
  <si>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</si>
  <si>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</si>
  <si>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</si>
  <si>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</si>
  <si>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</si>
  <si>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</si>
  <si>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</si>
  <si>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</si>
  <si>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</si>
  <si>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</si>
  <si>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</si>
  <si>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</si>
  <si>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</si>
  <si>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</si>
  <si>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</si>
  <si>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</si>
  <si>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</si>
  <si>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</si>
  <si>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</si>
  <si>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</si>
  <si>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</si>
  <si>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</si>
  <si>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</si>
  <si>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</si>
  <si>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</si>
  <si>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</si>
  <si>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</si>
  <si>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</si>
  <si>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</si>
  <si>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</si>
  <si>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</si>
  <si>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</si>
  <si>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</si>
  <si>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</si>
  <si>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CRUDE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</si>
  <si>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</si>
  <si>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</si>
  <si>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</si>
  <si>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</si>
  <si>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</si>
  <si>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</si>
  <si>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CE Morden/Winkler</t>
  </si>
  <si>
    <t>BW Nelson House</t>
  </si>
  <si>
    <t>Appendix Table 2.59: Papanicolauo Test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</si>
</sst>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169" fontId="4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9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3" fontId="10" fillId="0" borderId="25" xfId="0" applyNumberFormat="1" applyFont="1" applyFill="1" applyBorder="1" applyAlignment="1" quotePrefix="1">
      <alignment horizontal="right"/>
    </xf>
    <xf numFmtId="3" fontId="10" fillId="0" borderId="11" xfId="0" applyNumberFormat="1" applyFont="1" applyFill="1" applyBorder="1" applyAlignment="1" quotePrefix="1">
      <alignment horizontal="right"/>
    </xf>
    <xf numFmtId="3" fontId="10" fillId="0" borderId="26" xfId="0" applyNumberFormat="1" applyFont="1" applyFill="1" applyBorder="1" applyAlignment="1" quotePrefix="1">
      <alignment horizontal="right"/>
    </xf>
    <xf numFmtId="3" fontId="10" fillId="33" borderId="26" xfId="0" applyNumberFormat="1" applyFont="1" applyFill="1" applyBorder="1" applyAlignment="1" quotePrefix="1">
      <alignment horizontal="right"/>
    </xf>
    <xf numFmtId="3" fontId="10" fillId="33" borderId="11" xfId="0" applyNumberFormat="1" applyFont="1" applyFill="1" applyBorder="1" applyAlignment="1" quotePrefix="1">
      <alignment horizontal="right"/>
    </xf>
    <xf numFmtId="3" fontId="10" fillId="0" borderId="27" xfId="0" applyNumberFormat="1" applyFont="1" applyFill="1" applyBorder="1" applyAlignment="1" quotePrefix="1">
      <alignment horizontal="right"/>
    </xf>
    <xf numFmtId="3" fontId="10" fillId="0" borderId="28" xfId="0" applyNumberFormat="1" applyFont="1" applyFill="1" applyBorder="1" applyAlignment="1" quotePrefix="1">
      <alignment horizontal="right"/>
    </xf>
    <xf numFmtId="166" fontId="10" fillId="0" borderId="29" xfId="0" applyNumberFormat="1" applyFont="1" applyFill="1" applyBorder="1" applyAlignment="1" quotePrefix="1">
      <alignment horizontal="right" indent="1"/>
    </xf>
    <xf numFmtId="166" fontId="10" fillId="0" borderId="20" xfId="0" applyNumberFormat="1" applyFont="1" applyFill="1" applyBorder="1" applyAlignment="1">
      <alignment horizontal="right" indent="1"/>
    </xf>
    <xf numFmtId="166" fontId="10" fillId="33" borderId="29" xfId="0" applyNumberFormat="1" applyFont="1" applyFill="1" applyBorder="1" applyAlignment="1" quotePrefix="1">
      <alignment horizontal="right" indent="1"/>
    </xf>
    <xf numFmtId="166" fontId="10" fillId="33" borderId="20" xfId="0" applyNumberFormat="1" applyFont="1" applyFill="1" applyBorder="1" applyAlignment="1">
      <alignment horizontal="right" indent="1"/>
    </xf>
    <xf numFmtId="166" fontId="10" fillId="0" borderId="30" xfId="0" applyNumberFormat="1" applyFont="1" applyFill="1" applyBorder="1" applyAlignment="1" quotePrefix="1">
      <alignment horizontal="right" indent="1"/>
    </xf>
    <xf numFmtId="166" fontId="10" fillId="0" borderId="31" xfId="0" applyNumberFormat="1" applyFont="1" applyFill="1" applyBorder="1" applyAlignment="1">
      <alignment horizontal="right" indent="1"/>
    </xf>
    <xf numFmtId="3" fontId="10" fillId="0" borderId="26" xfId="0" applyNumberFormat="1" applyFont="1" applyBorder="1" applyAlignment="1">
      <alignment horizontal="right"/>
    </xf>
    <xf numFmtId="166" fontId="10" fillId="0" borderId="28" xfId="0" applyNumberFormat="1" applyFont="1" applyFill="1" applyBorder="1" applyAlignment="1" quotePrefix="1">
      <alignment horizontal="right" indent="1"/>
    </xf>
    <xf numFmtId="166" fontId="10" fillId="0" borderId="25" xfId="59" applyNumberFormat="1" applyFont="1" applyBorder="1" applyAlignment="1">
      <alignment horizontal="right" indent="1"/>
    </xf>
    <xf numFmtId="166" fontId="10" fillId="0" borderId="14" xfId="0" applyNumberFormat="1" applyFont="1" applyBorder="1" applyAlignment="1">
      <alignment horizontal="right" indent="1"/>
    </xf>
    <xf numFmtId="166" fontId="10" fillId="0" borderId="26" xfId="59" applyNumberFormat="1" applyFont="1" applyBorder="1" applyAlignment="1">
      <alignment horizontal="right" indent="1"/>
    </xf>
    <xf numFmtId="166" fontId="10" fillId="0" borderId="20" xfId="0" applyNumberFormat="1" applyFont="1" applyBorder="1" applyAlignment="1">
      <alignment horizontal="right" indent="1"/>
    </xf>
    <xf numFmtId="166" fontId="10" fillId="0" borderId="27" xfId="59" applyNumberFormat="1" applyFont="1" applyBorder="1" applyAlignment="1">
      <alignment horizontal="right" indent="1"/>
    </xf>
    <xf numFmtId="166" fontId="10" fillId="0" borderId="31" xfId="0" applyNumberFormat="1" applyFont="1" applyBorder="1" applyAlignment="1">
      <alignment horizontal="right" indent="1"/>
    </xf>
    <xf numFmtId="169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6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7" xfId="0" applyNumberFormat="1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075"/>
          <c:w val="0.9205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(2,t)</c:v>
                </c:pt>
                <c:pt idx="7">
                  <c:v>Parkland (1,2)</c:v>
                </c:pt>
                <c:pt idx="8">
                  <c:v>Churchill (1,2,t)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0.7007403074</c:v>
                </c:pt>
                <c:pt idx="1">
                  <c:v>0.7007403074</c:v>
                </c:pt>
                <c:pt idx="2">
                  <c:v>0.7007403074</c:v>
                </c:pt>
                <c:pt idx="3">
                  <c:v>0.7007403074</c:v>
                </c:pt>
                <c:pt idx="4">
                  <c:v>0.7007403074</c:v>
                </c:pt>
                <c:pt idx="5">
                  <c:v>0.7007403074</c:v>
                </c:pt>
                <c:pt idx="6">
                  <c:v>0.7007403074</c:v>
                </c:pt>
                <c:pt idx="7">
                  <c:v>0.7007403074</c:v>
                </c:pt>
                <c:pt idx="8">
                  <c:v>0.7007403074</c:v>
                </c:pt>
                <c:pt idx="9">
                  <c:v>0.7007403074</c:v>
                </c:pt>
                <c:pt idx="10">
                  <c:v>0.7007403074</c:v>
                </c:pt>
                <c:pt idx="12">
                  <c:v>0.7007403074</c:v>
                </c:pt>
                <c:pt idx="13">
                  <c:v>0.7007403074</c:v>
                </c:pt>
                <c:pt idx="14">
                  <c:v>0.7007403074</c:v>
                </c:pt>
                <c:pt idx="15">
                  <c:v>0.7007403074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(2,t)</c:v>
                </c:pt>
                <c:pt idx="7">
                  <c:v>Parkland (1,2)</c:v>
                </c:pt>
                <c:pt idx="8">
                  <c:v>Churchill (1,2,t)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0.6993188286</c:v>
                </c:pt>
                <c:pt idx="1">
                  <c:v>0.6334257543</c:v>
                </c:pt>
                <c:pt idx="2">
                  <c:v>0.6369430852</c:v>
                </c:pt>
                <c:pt idx="3">
                  <c:v>0.744781024</c:v>
                </c:pt>
                <c:pt idx="4">
                  <c:v>0.7383209613</c:v>
                </c:pt>
                <c:pt idx="5">
                  <c:v>0.6959520536</c:v>
                </c:pt>
                <c:pt idx="6">
                  <c:v>0.6789181496</c:v>
                </c:pt>
                <c:pt idx="7">
                  <c:v>0.6213535454</c:v>
                </c:pt>
                <c:pt idx="8">
                  <c:v>0.5227710901</c:v>
                </c:pt>
                <c:pt idx="9">
                  <c:v>0.5450685896</c:v>
                </c:pt>
                <c:pt idx="10">
                  <c:v>0.5061137335</c:v>
                </c:pt>
                <c:pt idx="12">
                  <c:v>0.650315501</c:v>
                </c:pt>
                <c:pt idx="13">
                  <c:v>0.6718664109</c:v>
                </c:pt>
                <c:pt idx="14">
                  <c:v>0.5184488149</c:v>
                </c:pt>
                <c:pt idx="15">
                  <c:v>0.7007403074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(2,t)</c:v>
                </c:pt>
                <c:pt idx="7">
                  <c:v>Parkland (1,2)</c:v>
                </c:pt>
                <c:pt idx="8">
                  <c:v>Churchill (1,2,t)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0.7047695152</c:v>
                </c:pt>
                <c:pt idx="1">
                  <c:v>0.6339815638</c:v>
                </c:pt>
                <c:pt idx="2">
                  <c:v>0.637996718</c:v>
                </c:pt>
                <c:pt idx="3">
                  <c:v>0.7638074795</c:v>
                </c:pt>
                <c:pt idx="4">
                  <c:v>0.7320706886</c:v>
                </c:pt>
                <c:pt idx="5">
                  <c:v>0.6809177846</c:v>
                </c:pt>
                <c:pt idx="6">
                  <c:v>0.6401227444</c:v>
                </c:pt>
                <c:pt idx="7">
                  <c:v>0.6068638904</c:v>
                </c:pt>
                <c:pt idx="8">
                  <c:v>0.3017368261</c:v>
                </c:pt>
                <c:pt idx="9">
                  <c:v>0.5154739215</c:v>
                </c:pt>
                <c:pt idx="10">
                  <c:v>0.3931075797</c:v>
                </c:pt>
                <c:pt idx="12">
                  <c:v>0.652524132</c:v>
                </c:pt>
                <c:pt idx="13">
                  <c:v>0.6523984302</c:v>
                </c:pt>
                <c:pt idx="14">
                  <c:v>0.4359824675</c:v>
                </c:pt>
                <c:pt idx="15">
                  <c:v>0.6924815744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(2,t)</c:v>
                </c:pt>
                <c:pt idx="7">
                  <c:v>Parkland (1,2)</c:v>
                </c:pt>
                <c:pt idx="8">
                  <c:v>Churchill (1,2,t)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0.6924815744</c:v>
                </c:pt>
                <c:pt idx="1">
                  <c:v>0.6924815744</c:v>
                </c:pt>
                <c:pt idx="2">
                  <c:v>0.6924815744</c:v>
                </c:pt>
                <c:pt idx="3">
                  <c:v>0.6924815744</c:v>
                </c:pt>
                <c:pt idx="4">
                  <c:v>0.6924815744</c:v>
                </c:pt>
                <c:pt idx="5">
                  <c:v>0.6924815744</c:v>
                </c:pt>
                <c:pt idx="6">
                  <c:v>0.6924815744</c:v>
                </c:pt>
                <c:pt idx="7">
                  <c:v>0.6924815744</c:v>
                </c:pt>
                <c:pt idx="8">
                  <c:v>0.6924815744</c:v>
                </c:pt>
                <c:pt idx="9">
                  <c:v>0.6924815744</c:v>
                </c:pt>
                <c:pt idx="10">
                  <c:v>0.6924815744</c:v>
                </c:pt>
                <c:pt idx="12">
                  <c:v>0.6924815744</c:v>
                </c:pt>
                <c:pt idx="13">
                  <c:v>0.6924815744</c:v>
                </c:pt>
                <c:pt idx="14">
                  <c:v>0.6924815744</c:v>
                </c:pt>
                <c:pt idx="15">
                  <c:v>0.6924815744</c:v>
                </c:pt>
              </c:numCache>
            </c:numRef>
          </c:val>
        </c:ser>
        <c:gapWidth val="0"/>
        <c:axId val="41356500"/>
        <c:axId val="36664181"/>
      </c:barChart>
      <c:catAx>
        <c:axId val="413565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1356500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"/>
          <c:y val="0.09375"/>
          <c:w val="0.283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86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(1,2,t)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 (2,t)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(1,t)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(1,2,t)</c:v>
                </c:pt>
                <c:pt idx="42">
                  <c:v>PL West (1,2)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(1,2,t)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 (1,2)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 (1,2,t)</c:v>
                </c:pt>
                <c:pt idx="57">
                  <c:v>BW Tad/Broch/Lac Br (1,2)</c:v>
                </c:pt>
                <c:pt idx="58">
                  <c:v>BW Norway House (1,2,t)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0.7007403074</c:v>
                </c:pt>
                <c:pt idx="1">
                  <c:v>0.7007403074</c:v>
                </c:pt>
                <c:pt idx="2">
                  <c:v>0.7007403074</c:v>
                </c:pt>
                <c:pt idx="3">
                  <c:v>0.7007403074</c:v>
                </c:pt>
                <c:pt idx="5">
                  <c:v>0.7007403074</c:v>
                </c:pt>
                <c:pt idx="6">
                  <c:v>0.7007403074</c:v>
                </c:pt>
                <c:pt idx="7">
                  <c:v>0.7007403074</c:v>
                </c:pt>
                <c:pt idx="8">
                  <c:v>0.7007403074</c:v>
                </c:pt>
                <c:pt idx="9">
                  <c:v>0.7007403074</c:v>
                </c:pt>
                <c:pt idx="10">
                  <c:v>0.7007403074</c:v>
                </c:pt>
                <c:pt idx="11">
                  <c:v>0.7007403074</c:v>
                </c:pt>
                <c:pt idx="12">
                  <c:v>0.7007403074</c:v>
                </c:pt>
                <c:pt idx="13">
                  <c:v>0.7007403074</c:v>
                </c:pt>
                <c:pt idx="15">
                  <c:v>0.7007403074</c:v>
                </c:pt>
                <c:pt idx="16">
                  <c:v>0.7007403074</c:v>
                </c:pt>
                <c:pt idx="17">
                  <c:v>0.7007403074</c:v>
                </c:pt>
                <c:pt idx="18">
                  <c:v>0.7007403074</c:v>
                </c:pt>
                <c:pt idx="19">
                  <c:v>0.7007403074</c:v>
                </c:pt>
                <c:pt idx="20">
                  <c:v>0.7007403074</c:v>
                </c:pt>
                <c:pt idx="22">
                  <c:v>0.7007403074</c:v>
                </c:pt>
                <c:pt idx="23">
                  <c:v>0.7007403074</c:v>
                </c:pt>
                <c:pt idx="24">
                  <c:v>0.7007403074</c:v>
                </c:pt>
                <c:pt idx="25">
                  <c:v>0.7007403074</c:v>
                </c:pt>
                <c:pt idx="26">
                  <c:v>0.7007403074</c:v>
                </c:pt>
                <c:pt idx="27">
                  <c:v>0.7007403074</c:v>
                </c:pt>
                <c:pt idx="28">
                  <c:v>0.7007403074</c:v>
                </c:pt>
                <c:pt idx="30">
                  <c:v>0.7007403074</c:v>
                </c:pt>
                <c:pt idx="31">
                  <c:v>0.7007403074</c:v>
                </c:pt>
                <c:pt idx="32">
                  <c:v>0.7007403074</c:v>
                </c:pt>
                <c:pt idx="33">
                  <c:v>0.7007403074</c:v>
                </c:pt>
                <c:pt idx="35">
                  <c:v>0.7007403074</c:v>
                </c:pt>
                <c:pt idx="36">
                  <c:v>0.7007403074</c:v>
                </c:pt>
                <c:pt idx="37">
                  <c:v>0.7007403074</c:v>
                </c:pt>
                <c:pt idx="38">
                  <c:v>0.7007403074</c:v>
                </c:pt>
                <c:pt idx="39">
                  <c:v>0.7007403074</c:v>
                </c:pt>
                <c:pt idx="40">
                  <c:v>0.7007403074</c:v>
                </c:pt>
                <c:pt idx="42">
                  <c:v>0.7007403074</c:v>
                </c:pt>
                <c:pt idx="43">
                  <c:v>0.7007403074</c:v>
                </c:pt>
                <c:pt idx="44">
                  <c:v>0.7007403074</c:v>
                </c:pt>
                <c:pt idx="45">
                  <c:v>0.7007403074</c:v>
                </c:pt>
                <c:pt idx="47">
                  <c:v>0.7007403074</c:v>
                </c:pt>
                <c:pt idx="48">
                  <c:v>0.7007403074</c:v>
                </c:pt>
                <c:pt idx="49">
                  <c:v>0.7007403074</c:v>
                </c:pt>
                <c:pt idx="51">
                  <c:v>0.7007403074</c:v>
                </c:pt>
                <c:pt idx="52">
                  <c:v>0.7007403074</c:v>
                </c:pt>
                <c:pt idx="53">
                  <c:v>0.7007403074</c:v>
                </c:pt>
                <c:pt idx="54">
                  <c:v>0.7007403074</c:v>
                </c:pt>
                <c:pt idx="55">
                  <c:v>0.7007403074</c:v>
                </c:pt>
                <c:pt idx="56">
                  <c:v>0.7007403074</c:v>
                </c:pt>
                <c:pt idx="57">
                  <c:v>0.7007403074</c:v>
                </c:pt>
                <c:pt idx="58">
                  <c:v>0.7007403074</c:v>
                </c:pt>
                <c:pt idx="59">
                  <c:v>0.7007403074</c:v>
                </c:pt>
                <c:pt idx="60">
                  <c:v>0.7007403074</c:v>
                </c:pt>
                <c:pt idx="61">
                  <c:v>0.7007403074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(1,2,t)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 (2,t)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(1,t)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(1,2,t)</c:v>
                </c:pt>
                <c:pt idx="42">
                  <c:v>PL West (1,2)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(1,2,t)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 (1,2)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 (1,2,t)</c:v>
                </c:pt>
                <c:pt idx="57">
                  <c:v>BW Tad/Broch/Lac Br (1,2)</c:v>
                </c:pt>
                <c:pt idx="58">
                  <c:v>BW Norway House (1,2,t)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0.7524188763</c:v>
                </c:pt>
                <c:pt idx="1">
                  <c:v>0.6693790504</c:v>
                </c:pt>
                <c:pt idx="2">
                  <c:v>0.7004117275</c:v>
                </c:pt>
                <c:pt idx="3">
                  <c:v>0.6447836834</c:v>
                </c:pt>
                <c:pt idx="5">
                  <c:v>0.6229552426</c:v>
                </c:pt>
                <c:pt idx="6">
                  <c:v>0.7203279333</c:v>
                </c:pt>
                <c:pt idx="7">
                  <c:v>0.6649215871</c:v>
                </c:pt>
                <c:pt idx="8">
                  <c:v>0.5721313892</c:v>
                </c:pt>
                <c:pt idx="9">
                  <c:v>0.677000042</c:v>
                </c:pt>
                <c:pt idx="10">
                  <c:v>0.7125646772</c:v>
                </c:pt>
                <c:pt idx="11">
                  <c:v>0.6852855107</c:v>
                </c:pt>
                <c:pt idx="12">
                  <c:v>0.6014350245</c:v>
                </c:pt>
                <c:pt idx="13">
                  <c:v>0.6270843954</c:v>
                </c:pt>
                <c:pt idx="15">
                  <c:v>0.6295972989</c:v>
                </c:pt>
                <c:pt idx="16">
                  <c:v>0.6675374888</c:v>
                </c:pt>
                <c:pt idx="17">
                  <c:v>0.571616014</c:v>
                </c:pt>
                <c:pt idx="18">
                  <c:v>0.6175089915</c:v>
                </c:pt>
                <c:pt idx="19">
                  <c:v>0.7000064919</c:v>
                </c:pt>
                <c:pt idx="20">
                  <c:v>0.6597231361</c:v>
                </c:pt>
                <c:pt idx="22">
                  <c:v>0.7548190429</c:v>
                </c:pt>
                <c:pt idx="23">
                  <c:v>0.7278477592</c:v>
                </c:pt>
                <c:pt idx="24">
                  <c:v>0.7624431878</c:v>
                </c:pt>
                <c:pt idx="25">
                  <c:v>0.7792692088</c:v>
                </c:pt>
                <c:pt idx="26">
                  <c:v>0.7380799513</c:v>
                </c:pt>
                <c:pt idx="27">
                  <c:v>0.7322358933</c:v>
                </c:pt>
                <c:pt idx="28">
                  <c:v>0.6992839338</c:v>
                </c:pt>
                <c:pt idx="30">
                  <c:v>0.701667913</c:v>
                </c:pt>
                <c:pt idx="31">
                  <c:v>0.6686639461</c:v>
                </c:pt>
                <c:pt idx="32">
                  <c:v>0.7279279073</c:v>
                </c:pt>
                <c:pt idx="33">
                  <c:v>0.6182658162</c:v>
                </c:pt>
                <c:pt idx="35">
                  <c:v>0.654682557</c:v>
                </c:pt>
                <c:pt idx="36">
                  <c:v>0.7523374831</c:v>
                </c:pt>
                <c:pt idx="37">
                  <c:v>0.6915715553</c:v>
                </c:pt>
                <c:pt idx="38">
                  <c:v>0.7099291453</c:v>
                </c:pt>
                <c:pt idx="39">
                  <c:v>0.6377833027</c:v>
                </c:pt>
                <c:pt idx="40">
                  <c:v>0.3578753762</c:v>
                </c:pt>
                <c:pt idx="42">
                  <c:v>0.5544709389</c:v>
                </c:pt>
                <c:pt idx="43">
                  <c:v>0.653949741</c:v>
                </c:pt>
                <c:pt idx="44">
                  <c:v>0.6829043912</c:v>
                </c:pt>
                <c:pt idx="45">
                  <c:v>0.5716467915</c:v>
                </c:pt>
                <c:pt idx="47">
                  <c:v>0.5849431936</c:v>
                </c:pt>
                <c:pt idx="48">
                  <c:v>0.5776325914</c:v>
                </c:pt>
                <c:pt idx="49">
                  <c:v>0.3966651919</c:v>
                </c:pt>
                <c:pt idx="51">
                  <c:v>0.7120816844</c:v>
                </c:pt>
                <c:pt idx="52">
                  <c:v>0.7158311286</c:v>
                </c:pt>
                <c:pt idx="53">
                  <c:v>0.4937515607</c:v>
                </c:pt>
                <c:pt idx="54">
                  <c:v>0.6284802683</c:v>
                </c:pt>
                <c:pt idx="55">
                  <c:v>0.3447126811</c:v>
                </c:pt>
                <c:pt idx="56">
                  <c:v>0.4951218635</c:v>
                </c:pt>
                <c:pt idx="57">
                  <c:v>0.2373266717</c:v>
                </c:pt>
                <c:pt idx="58">
                  <c:v>0.358674603</c:v>
                </c:pt>
                <c:pt idx="59">
                  <c:v>0.2499558243</c:v>
                </c:pt>
                <c:pt idx="60">
                  <c:v>0.4494869901</c:v>
                </c:pt>
                <c:pt idx="61">
                  <c:v>0.3751341236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(1,2,t)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 (2,t)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(1,t)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(1,2,t)</c:v>
                </c:pt>
                <c:pt idx="42">
                  <c:v>PL West (1,2)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(1,2,t)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 (1,2)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 (1,2,t)</c:v>
                </c:pt>
                <c:pt idx="57">
                  <c:v>BW Tad/Broch/Lac Br (1,2)</c:v>
                </c:pt>
                <c:pt idx="58">
                  <c:v>BW Norway House (1,2,t)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0.7555756548</c:v>
                </c:pt>
                <c:pt idx="1">
                  <c:v>0.676902348</c:v>
                </c:pt>
                <c:pt idx="2">
                  <c:v>0.7288673637</c:v>
                </c:pt>
                <c:pt idx="3">
                  <c:v>0.6139738161</c:v>
                </c:pt>
                <c:pt idx="5">
                  <c:v>0.6048955005</c:v>
                </c:pt>
                <c:pt idx="6">
                  <c:v>0.7345273278</c:v>
                </c:pt>
                <c:pt idx="7">
                  <c:v>0.655456632</c:v>
                </c:pt>
                <c:pt idx="8">
                  <c:v>0.5957039211</c:v>
                </c:pt>
                <c:pt idx="9">
                  <c:v>0.6645415092</c:v>
                </c:pt>
                <c:pt idx="10">
                  <c:v>0.7311618422</c:v>
                </c:pt>
                <c:pt idx="11">
                  <c:v>0.6966178002</c:v>
                </c:pt>
                <c:pt idx="12">
                  <c:v>0.5886450248</c:v>
                </c:pt>
                <c:pt idx="13">
                  <c:v>0.5385414245</c:v>
                </c:pt>
                <c:pt idx="15">
                  <c:v>0.6288222765</c:v>
                </c:pt>
                <c:pt idx="16">
                  <c:v>0.681497911</c:v>
                </c:pt>
                <c:pt idx="17">
                  <c:v>0.5436355516</c:v>
                </c:pt>
                <c:pt idx="18">
                  <c:v>0.6450155561</c:v>
                </c:pt>
                <c:pt idx="19">
                  <c:v>0.6832076752</c:v>
                </c:pt>
                <c:pt idx="20">
                  <c:v>0.6669791946</c:v>
                </c:pt>
                <c:pt idx="22">
                  <c:v>0.7240483971</c:v>
                </c:pt>
                <c:pt idx="23">
                  <c:v>0.8005628906</c:v>
                </c:pt>
                <c:pt idx="24">
                  <c:v>0.793440725</c:v>
                </c:pt>
                <c:pt idx="25">
                  <c:v>0.783465652</c:v>
                </c:pt>
                <c:pt idx="26">
                  <c:v>0.7581308629</c:v>
                </c:pt>
                <c:pt idx="27">
                  <c:v>0.7520754655</c:v>
                </c:pt>
                <c:pt idx="28">
                  <c:v>0.7107172017</c:v>
                </c:pt>
                <c:pt idx="30">
                  <c:v>0.7225447452</c:v>
                </c:pt>
                <c:pt idx="31">
                  <c:v>0.6152380915</c:v>
                </c:pt>
                <c:pt idx="32">
                  <c:v>0.7170331347</c:v>
                </c:pt>
                <c:pt idx="33">
                  <c:v>0.5783450661</c:v>
                </c:pt>
                <c:pt idx="35">
                  <c:v>0.6384309727</c:v>
                </c:pt>
                <c:pt idx="36">
                  <c:v>0.7042229805</c:v>
                </c:pt>
                <c:pt idx="37">
                  <c:v>0.6538629633</c:v>
                </c:pt>
                <c:pt idx="38">
                  <c:v>0.6678925698</c:v>
                </c:pt>
                <c:pt idx="39">
                  <c:v>0.6271137381</c:v>
                </c:pt>
                <c:pt idx="40">
                  <c:v>0.2430192344</c:v>
                </c:pt>
                <c:pt idx="42">
                  <c:v>0.5887977504</c:v>
                </c:pt>
                <c:pt idx="43">
                  <c:v>0.6633193813</c:v>
                </c:pt>
                <c:pt idx="44">
                  <c:v>0.6516283646</c:v>
                </c:pt>
                <c:pt idx="45">
                  <c:v>0.5398752075</c:v>
                </c:pt>
                <c:pt idx="47">
                  <c:v>0.6427900296</c:v>
                </c:pt>
                <c:pt idx="48">
                  <c:v>0.5186072949</c:v>
                </c:pt>
                <c:pt idx="49">
                  <c:v>0.2802847894</c:v>
                </c:pt>
                <c:pt idx="51">
                  <c:v>0.6232086508</c:v>
                </c:pt>
                <c:pt idx="52">
                  <c:v>0.6978985677</c:v>
                </c:pt>
                <c:pt idx="53">
                  <c:v>0.450750427</c:v>
                </c:pt>
                <c:pt idx="54">
                  <c:v>0.6256788031</c:v>
                </c:pt>
                <c:pt idx="55">
                  <c:v>0.2923970085</c:v>
                </c:pt>
                <c:pt idx="56">
                  <c:v>0.2313995051</c:v>
                </c:pt>
                <c:pt idx="57">
                  <c:v>0.2008755565</c:v>
                </c:pt>
                <c:pt idx="58">
                  <c:v>0.1794304192</c:v>
                </c:pt>
                <c:pt idx="59">
                  <c:v>0.1511089733</c:v>
                </c:pt>
                <c:pt idx="60">
                  <c:v>0.2695487502</c:v>
                </c:pt>
                <c:pt idx="61">
                  <c:v>0.2558594381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(1,2,t)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 (2,t)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 (2)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(2,t)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(1,t)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(1,2,t)</c:v>
                </c:pt>
                <c:pt idx="42">
                  <c:v>PL West (1,2)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(1,2,t)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 (1,2)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 (1,2,t)</c:v>
                </c:pt>
                <c:pt idx="57">
                  <c:v>BW Tad/Broch/Lac Br (1,2)</c:v>
                </c:pt>
                <c:pt idx="58">
                  <c:v>BW Norway House (1,2,t)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0.6924815744</c:v>
                </c:pt>
                <c:pt idx="1">
                  <c:v>0.6924815744</c:v>
                </c:pt>
                <c:pt idx="2">
                  <c:v>0.6924815744</c:v>
                </c:pt>
                <c:pt idx="3">
                  <c:v>0.6924815744</c:v>
                </c:pt>
                <c:pt idx="5">
                  <c:v>0.6924815744</c:v>
                </c:pt>
                <c:pt idx="6">
                  <c:v>0.6924815744</c:v>
                </c:pt>
                <c:pt idx="7">
                  <c:v>0.6924815744</c:v>
                </c:pt>
                <c:pt idx="8">
                  <c:v>0.6924815744</c:v>
                </c:pt>
                <c:pt idx="9">
                  <c:v>0.6924815744</c:v>
                </c:pt>
                <c:pt idx="10">
                  <c:v>0.6924815744</c:v>
                </c:pt>
                <c:pt idx="11">
                  <c:v>0.6924815744</c:v>
                </c:pt>
                <c:pt idx="12">
                  <c:v>0.6924815744</c:v>
                </c:pt>
                <c:pt idx="13">
                  <c:v>0.6924815744</c:v>
                </c:pt>
                <c:pt idx="15">
                  <c:v>0.6924815744</c:v>
                </c:pt>
                <c:pt idx="16">
                  <c:v>0.6924815744</c:v>
                </c:pt>
                <c:pt idx="17">
                  <c:v>0.6924815744</c:v>
                </c:pt>
                <c:pt idx="18">
                  <c:v>0.6924815744</c:v>
                </c:pt>
                <c:pt idx="19">
                  <c:v>0.6924815744</c:v>
                </c:pt>
                <c:pt idx="20">
                  <c:v>0.6924815744</c:v>
                </c:pt>
                <c:pt idx="22">
                  <c:v>0.6924815744</c:v>
                </c:pt>
                <c:pt idx="23">
                  <c:v>0.6924815744</c:v>
                </c:pt>
                <c:pt idx="24">
                  <c:v>0.6924815744</c:v>
                </c:pt>
                <c:pt idx="25">
                  <c:v>0.6924815744</c:v>
                </c:pt>
                <c:pt idx="26">
                  <c:v>0.6924815744</c:v>
                </c:pt>
                <c:pt idx="27">
                  <c:v>0.6924815744</c:v>
                </c:pt>
                <c:pt idx="28">
                  <c:v>0.6924815744</c:v>
                </c:pt>
                <c:pt idx="30">
                  <c:v>0.6924815744</c:v>
                </c:pt>
                <c:pt idx="31">
                  <c:v>0.6924815744</c:v>
                </c:pt>
                <c:pt idx="32">
                  <c:v>0.6924815744</c:v>
                </c:pt>
                <c:pt idx="33">
                  <c:v>0.6924815744</c:v>
                </c:pt>
                <c:pt idx="35">
                  <c:v>0.6924815744</c:v>
                </c:pt>
                <c:pt idx="36">
                  <c:v>0.6924815744</c:v>
                </c:pt>
                <c:pt idx="37">
                  <c:v>0.6924815744</c:v>
                </c:pt>
                <c:pt idx="38">
                  <c:v>0.6924815744</c:v>
                </c:pt>
                <c:pt idx="39">
                  <c:v>0.6924815744</c:v>
                </c:pt>
                <c:pt idx="40">
                  <c:v>0.6924815744</c:v>
                </c:pt>
                <c:pt idx="42">
                  <c:v>0.6924815744</c:v>
                </c:pt>
                <c:pt idx="43">
                  <c:v>0.6924815744</c:v>
                </c:pt>
                <c:pt idx="44">
                  <c:v>0.6924815744</c:v>
                </c:pt>
                <c:pt idx="45">
                  <c:v>0.6924815744</c:v>
                </c:pt>
                <c:pt idx="47">
                  <c:v>0.6924815744</c:v>
                </c:pt>
                <c:pt idx="48">
                  <c:v>0.6924815744</c:v>
                </c:pt>
                <c:pt idx="49">
                  <c:v>0.6924815744</c:v>
                </c:pt>
                <c:pt idx="51">
                  <c:v>0.6924815744</c:v>
                </c:pt>
                <c:pt idx="52">
                  <c:v>0.6924815744</c:v>
                </c:pt>
                <c:pt idx="53">
                  <c:v>0.6924815744</c:v>
                </c:pt>
                <c:pt idx="54">
                  <c:v>0.6924815744</c:v>
                </c:pt>
                <c:pt idx="55">
                  <c:v>0.6924815744</c:v>
                </c:pt>
                <c:pt idx="56">
                  <c:v>0.6924815744</c:v>
                </c:pt>
                <c:pt idx="57">
                  <c:v>0.6924815744</c:v>
                </c:pt>
                <c:pt idx="58">
                  <c:v>0.6924815744</c:v>
                </c:pt>
                <c:pt idx="59">
                  <c:v>0.6924815744</c:v>
                </c:pt>
                <c:pt idx="60">
                  <c:v>0.6924815744</c:v>
                </c:pt>
                <c:pt idx="61">
                  <c:v>0.6924815744</c:v>
                </c:pt>
              </c:numCache>
            </c:numRef>
          </c:val>
        </c:ser>
        <c:gapWidth val="0"/>
        <c:axId val="61542174"/>
        <c:axId val="17008655"/>
      </c:barChart>
      <c:catAx>
        <c:axId val="615421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1542174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5"/>
          <c:y val="0.22175"/>
          <c:w val="0.241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85"/>
          <c:w val="0.92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(t)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0.7007403074</c:v>
                </c:pt>
                <c:pt idx="1">
                  <c:v>0.7007403074</c:v>
                </c:pt>
                <c:pt idx="3">
                  <c:v>0.7007403074</c:v>
                </c:pt>
                <c:pt idx="5">
                  <c:v>0.7007403074</c:v>
                </c:pt>
                <c:pt idx="6">
                  <c:v>0.7007403074</c:v>
                </c:pt>
                <c:pt idx="8">
                  <c:v>0.7007403074</c:v>
                </c:pt>
                <c:pt idx="9">
                  <c:v>0.7007403074</c:v>
                </c:pt>
                <c:pt idx="11">
                  <c:v>0.7007403074</c:v>
                </c:pt>
                <c:pt idx="13">
                  <c:v>0.7007403074</c:v>
                </c:pt>
                <c:pt idx="14">
                  <c:v>0.7007403074</c:v>
                </c:pt>
                <c:pt idx="16">
                  <c:v>0.7007403074</c:v>
                </c:pt>
                <c:pt idx="17">
                  <c:v>0.7007403074</c:v>
                </c:pt>
                <c:pt idx="18">
                  <c:v>0.7007403074</c:v>
                </c:pt>
                <c:pt idx="19">
                  <c:v>0.7007403074</c:v>
                </c:pt>
                <c:pt idx="21">
                  <c:v>0.7007403074</c:v>
                </c:pt>
                <c:pt idx="22">
                  <c:v>0.7007403074</c:v>
                </c:pt>
                <c:pt idx="23">
                  <c:v>0.7007403074</c:v>
                </c:pt>
                <c:pt idx="25">
                  <c:v>0.7007403074</c:v>
                </c:pt>
                <c:pt idx="26">
                  <c:v>0.7007403074</c:v>
                </c:pt>
                <c:pt idx="28">
                  <c:v>0.7007403074</c:v>
                </c:pt>
                <c:pt idx="29">
                  <c:v>0.7007403074</c:v>
                </c:pt>
                <c:pt idx="31">
                  <c:v>0.7007403074</c:v>
                </c:pt>
                <c:pt idx="32">
                  <c:v>0.7007403074</c:v>
                </c:pt>
                <c:pt idx="34">
                  <c:v>0.7007403074</c:v>
                </c:pt>
                <c:pt idx="35">
                  <c:v>0.7007403074</c:v>
                </c:pt>
                <c:pt idx="37">
                  <c:v>0.7007403074</c:v>
                </c:pt>
                <c:pt idx="38">
                  <c:v>0.7007403074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(t)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0.762121463</c:v>
                </c:pt>
                <c:pt idx="1">
                  <c:v>0.7759393109</c:v>
                </c:pt>
                <c:pt idx="3">
                  <c:v>0.7715929831</c:v>
                </c:pt>
                <c:pt idx="5">
                  <c:v>0.7960105885</c:v>
                </c:pt>
                <c:pt idx="6">
                  <c:v>0.7561446306</c:v>
                </c:pt>
                <c:pt idx="8">
                  <c:v>0.7902390186</c:v>
                </c:pt>
                <c:pt idx="9">
                  <c:v>0.7600981963</c:v>
                </c:pt>
                <c:pt idx="11">
                  <c:v>0.7721856262</c:v>
                </c:pt>
                <c:pt idx="13">
                  <c:v>0.7688504669</c:v>
                </c:pt>
                <c:pt idx="14">
                  <c:v>0.7516119498</c:v>
                </c:pt>
                <c:pt idx="16">
                  <c:v>0.7550814739</c:v>
                </c:pt>
                <c:pt idx="17">
                  <c:v>0.7461585199</c:v>
                </c:pt>
                <c:pt idx="18">
                  <c:v>0.75780107</c:v>
                </c:pt>
                <c:pt idx="19">
                  <c:v>0.6949744182</c:v>
                </c:pt>
                <c:pt idx="21">
                  <c:v>0.7264203148</c:v>
                </c:pt>
                <c:pt idx="22">
                  <c:v>0.6819911296</c:v>
                </c:pt>
                <c:pt idx="23">
                  <c:v>0.73510241</c:v>
                </c:pt>
                <c:pt idx="25">
                  <c:v>0.7932450261</c:v>
                </c:pt>
                <c:pt idx="26">
                  <c:v>0.7737851032</c:v>
                </c:pt>
                <c:pt idx="28">
                  <c:v>0.686900999</c:v>
                </c:pt>
                <c:pt idx="29">
                  <c:v>0.6401967891</c:v>
                </c:pt>
                <c:pt idx="31">
                  <c:v>0.6455907975</c:v>
                </c:pt>
                <c:pt idx="32">
                  <c:v>0.6300446295</c:v>
                </c:pt>
                <c:pt idx="34">
                  <c:v>0.6628427613</c:v>
                </c:pt>
                <c:pt idx="35">
                  <c:v>0.5666587597</c:v>
                </c:pt>
                <c:pt idx="37">
                  <c:v>0.7383209613</c:v>
                </c:pt>
                <c:pt idx="38">
                  <c:v>0.7007403074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(t)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0.7698204879</c:v>
                </c:pt>
                <c:pt idx="1">
                  <c:v>0.7749929648</c:v>
                </c:pt>
                <c:pt idx="3">
                  <c:v>0.7735705537</c:v>
                </c:pt>
                <c:pt idx="5">
                  <c:v>0.7907630078</c:v>
                </c:pt>
                <c:pt idx="6">
                  <c:v>0.7314746049</c:v>
                </c:pt>
                <c:pt idx="8">
                  <c:v>0.8016441547</c:v>
                </c:pt>
                <c:pt idx="9">
                  <c:v>0.7577579431</c:v>
                </c:pt>
                <c:pt idx="11">
                  <c:v>0.776992805</c:v>
                </c:pt>
                <c:pt idx="13">
                  <c:v>0.7688981272</c:v>
                </c:pt>
                <c:pt idx="14">
                  <c:v>0.7394365849</c:v>
                </c:pt>
                <c:pt idx="16">
                  <c:v>0.7997075873</c:v>
                </c:pt>
                <c:pt idx="17">
                  <c:v>0.7513764056</c:v>
                </c:pt>
                <c:pt idx="18">
                  <c:v>0.7380364911</c:v>
                </c:pt>
                <c:pt idx="19">
                  <c:v>0.6550669808</c:v>
                </c:pt>
                <c:pt idx="21">
                  <c:v>0.7683713067</c:v>
                </c:pt>
                <c:pt idx="22">
                  <c:v>0.6870970902</c:v>
                </c:pt>
                <c:pt idx="23">
                  <c:v>0.7227698708</c:v>
                </c:pt>
                <c:pt idx="25">
                  <c:v>0.7719825439</c:v>
                </c:pt>
                <c:pt idx="26">
                  <c:v>0.7475565173</c:v>
                </c:pt>
                <c:pt idx="28">
                  <c:v>0.6700885928</c:v>
                </c:pt>
                <c:pt idx="29">
                  <c:v>0.6164208229</c:v>
                </c:pt>
                <c:pt idx="31">
                  <c:v>0.6267199307</c:v>
                </c:pt>
                <c:pt idx="32">
                  <c:v>0.6164757245</c:v>
                </c:pt>
                <c:pt idx="34">
                  <c:v>0.6465091844</c:v>
                </c:pt>
                <c:pt idx="35">
                  <c:v>0.550925166</c:v>
                </c:pt>
                <c:pt idx="37">
                  <c:v>0.7320706886</c:v>
                </c:pt>
                <c:pt idx="38">
                  <c:v>0.6924815744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(t)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</c:v>
                </c:pt>
                <c:pt idx="29">
                  <c:v>Inkster East (1,2)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0.6924815744</c:v>
                </c:pt>
                <c:pt idx="1">
                  <c:v>0.6924815744</c:v>
                </c:pt>
                <c:pt idx="3">
                  <c:v>0.6924815744</c:v>
                </c:pt>
                <c:pt idx="5">
                  <c:v>0.6924815744</c:v>
                </c:pt>
                <c:pt idx="6">
                  <c:v>0.6924815744</c:v>
                </c:pt>
                <c:pt idx="8">
                  <c:v>0.6924815744</c:v>
                </c:pt>
                <c:pt idx="9">
                  <c:v>0.6924815744</c:v>
                </c:pt>
                <c:pt idx="11">
                  <c:v>0.6924815744</c:v>
                </c:pt>
                <c:pt idx="13">
                  <c:v>0.6924815744</c:v>
                </c:pt>
                <c:pt idx="14">
                  <c:v>0.6924815744</c:v>
                </c:pt>
                <c:pt idx="16">
                  <c:v>0.6924815744</c:v>
                </c:pt>
                <c:pt idx="17">
                  <c:v>0.6924815744</c:v>
                </c:pt>
                <c:pt idx="18">
                  <c:v>0.6924815744</c:v>
                </c:pt>
                <c:pt idx="19">
                  <c:v>0.6924815744</c:v>
                </c:pt>
                <c:pt idx="21">
                  <c:v>0.6924815744</c:v>
                </c:pt>
                <c:pt idx="22">
                  <c:v>0.6924815744</c:v>
                </c:pt>
                <c:pt idx="23">
                  <c:v>0.6924815744</c:v>
                </c:pt>
                <c:pt idx="25">
                  <c:v>0.6924815744</c:v>
                </c:pt>
                <c:pt idx="26">
                  <c:v>0.6924815744</c:v>
                </c:pt>
                <c:pt idx="28">
                  <c:v>0.6924815744</c:v>
                </c:pt>
                <c:pt idx="29">
                  <c:v>0.6924815744</c:v>
                </c:pt>
                <c:pt idx="31">
                  <c:v>0.6924815744</c:v>
                </c:pt>
                <c:pt idx="32">
                  <c:v>0.6924815744</c:v>
                </c:pt>
                <c:pt idx="34">
                  <c:v>0.6924815744</c:v>
                </c:pt>
                <c:pt idx="35">
                  <c:v>0.6924815744</c:v>
                </c:pt>
                <c:pt idx="37">
                  <c:v>0.6924815744</c:v>
                </c:pt>
                <c:pt idx="38">
                  <c:v>0.6924815744</c:v>
                </c:pt>
              </c:numCache>
            </c:numRef>
          </c:val>
        </c:ser>
        <c:gapWidth val="0"/>
        <c:axId val="18860168"/>
        <c:axId val="35523785"/>
      </c:barChart>
      <c:catAx>
        <c:axId val="188601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8860168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825"/>
          <c:y val="0.78425"/>
          <c:w val="0.27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1225"/>
          <c:w val="0.89925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 (2)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0.7007403074</c:v>
                </c:pt>
                <c:pt idx="1">
                  <c:v>0.7007403074</c:v>
                </c:pt>
                <c:pt idx="2">
                  <c:v>0.7007403074</c:v>
                </c:pt>
                <c:pt idx="3">
                  <c:v>0.7007403074</c:v>
                </c:pt>
                <c:pt idx="4">
                  <c:v>0.7007403074</c:v>
                </c:pt>
                <c:pt idx="5">
                  <c:v>0.7007403074</c:v>
                </c:pt>
                <c:pt idx="6">
                  <c:v>0.7007403074</c:v>
                </c:pt>
                <c:pt idx="7">
                  <c:v>0.7007403074</c:v>
                </c:pt>
                <c:pt idx="8">
                  <c:v>0.7007403074</c:v>
                </c:pt>
                <c:pt idx="9">
                  <c:v>0.7007403074</c:v>
                </c:pt>
                <c:pt idx="10">
                  <c:v>0.7007403074</c:v>
                </c:pt>
                <c:pt idx="11">
                  <c:v>0.7007403074</c:v>
                </c:pt>
                <c:pt idx="13">
                  <c:v>0.7007403074</c:v>
                </c:pt>
                <c:pt idx="14">
                  <c:v>0.7007403074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 (2)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0.7695982457</c:v>
                </c:pt>
                <c:pt idx="1">
                  <c:v>0.7714608501</c:v>
                </c:pt>
                <c:pt idx="2">
                  <c:v>0.7829867986</c:v>
                </c:pt>
                <c:pt idx="3">
                  <c:v>0.7774937819</c:v>
                </c:pt>
                <c:pt idx="4">
                  <c:v>0.7723849193</c:v>
                </c:pt>
                <c:pt idx="5">
                  <c:v>0.7628539516</c:v>
                </c:pt>
                <c:pt idx="6">
                  <c:v>0.7430868065</c:v>
                </c:pt>
                <c:pt idx="7">
                  <c:v>0.7145891077</c:v>
                </c:pt>
                <c:pt idx="8">
                  <c:v>0.7867297824</c:v>
                </c:pt>
                <c:pt idx="9">
                  <c:v>0.664931047</c:v>
                </c:pt>
                <c:pt idx="10">
                  <c:v>0.634313817</c:v>
                </c:pt>
                <c:pt idx="11">
                  <c:v>0.6294798339</c:v>
                </c:pt>
                <c:pt idx="13">
                  <c:v>0.7383209613</c:v>
                </c:pt>
                <c:pt idx="14">
                  <c:v>0.7007403074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 (2)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0.7750153107</c:v>
                </c:pt>
                <c:pt idx="1">
                  <c:v>0.7736468944</c:v>
                </c:pt>
                <c:pt idx="2">
                  <c:v>0.7731907744</c:v>
                </c:pt>
                <c:pt idx="3">
                  <c:v>0.7834076194</c:v>
                </c:pt>
                <c:pt idx="4">
                  <c:v>0.7772127822</c:v>
                </c:pt>
                <c:pt idx="5">
                  <c:v>0.757450704</c:v>
                </c:pt>
                <c:pt idx="6">
                  <c:v>0.7341868224</c:v>
                </c:pt>
                <c:pt idx="7">
                  <c:v>0.7127059279</c:v>
                </c:pt>
                <c:pt idx="8">
                  <c:v>0.7623267313</c:v>
                </c:pt>
                <c:pt idx="9">
                  <c:v>0.6464280711</c:v>
                </c:pt>
                <c:pt idx="10">
                  <c:v>0.6180015729</c:v>
                </c:pt>
                <c:pt idx="11">
                  <c:v>0.6132973679</c:v>
                </c:pt>
                <c:pt idx="13">
                  <c:v>0.7320706886</c:v>
                </c:pt>
                <c:pt idx="14">
                  <c:v>0.6924815744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</c:v>
                </c:pt>
                <c:pt idx="8">
                  <c:v>St. James - Assiniboia (1,2)</c:v>
                </c:pt>
                <c:pt idx="9">
                  <c:v>Inkster (2)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0.6924815744</c:v>
                </c:pt>
                <c:pt idx="1">
                  <c:v>0.6924815744</c:v>
                </c:pt>
                <c:pt idx="2">
                  <c:v>0.6924815744</c:v>
                </c:pt>
                <c:pt idx="3">
                  <c:v>0.6924815744</c:v>
                </c:pt>
                <c:pt idx="4">
                  <c:v>0.6924815744</c:v>
                </c:pt>
                <c:pt idx="5">
                  <c:v>0.6924815744</c:v>
                </c:pt>
                <c:pt idx="6">
                  <c:v>0.6924815744</c:v>
                </c:pt>
                <c:pt idx="7">
                  <c:v>0.6924815744</c:v>
                </c:pt>
                <c:pt idx="8">
                  <c:v>0.6924815744</c:v>
                </c:pt>
                <c:pt idx="9">
                  <c:v>0.6924815744</c:v>
                </c:pt>
                <c:pt idx="10">
                  <c:v>0.6924815744</c:v>
                </c:pt>
                <c:pt idx="11">
                  <c:v>0.6924815744</c:v>
                </c:pt>
                <c:pt idx="13">
                  <c:v>0.6924815744</c:v>
                </c:pt>
                <c:pt idx="14">
                  <c:v>0.6924815744</c:v>
                </c:pt>
              </c:numCache>
            </c:numRef>
          </c:val>
        </c:ser>
        <c:gapWidth val="0"/>
        <c:axId val="51278610"/>
        <c:axId val="58854307"/>
      </c:barChart>
      <c:catAx>
        <c:axId val="512786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475"/>
          <c:y val="0.593"/>
          <c:w val="0.283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25"/>
          <c:w val="0.9485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0.7007403074</c:v>
                </c:pt>
                <c:pt idx="1">
                  <c:v>0.7007403074</c:v>
                </c:pt>
                <c:pt idx="2">
                  <c:v>0.7007403074</c:v>
                </c:pt>
                <c:pt idx="3">
                  <c:v>0.7007403074</c:v>
                </c:pt>
                <c:pt idx="4">
                  <c:v>0.7007403074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0.650315501</c:v>
                </c:pt>
                <c:pt idx="1">
                  <c:v>0.6718664109</c:v>
                </c:pt>
                <c:pt idx="2">
                  <c:v>0.5184488149</c:v>
                </c:pt>
                <c:pt idx="3">
                  <c:v>0.7383209613</c:v>
                </c:pt>
                <c:pt idx="4">
                  <c:v>0.7007403074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0.652524132</c:v>
                </c:pt>
                <c:pt idx="1">
                  <c:v>0.6523984302</c:v>
                </c:pt>
                <c:pt idx="2">
                  <c:v>0.4359824675</c:v>
                </c:pt>
                <c:pt idx="3">
                  <c:v>0.7320706886</c:v>
                </c:pt>
                <c:pt idx="4">
                  <c:v>0.6924815744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(1,2,t)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0.6924815744</c:v>
                </c:pt>
                <c:pt idx="1">
                  <c:v>0.6924815744</c:v>
                </c:pt>
                <c:pt idx="2">
                  <c:v>0.6924815744</c:v>
                </c:pt>
                <c:pt idx="3">
                  <c:v>0.6924815744</c:v>
                </c:pt>
                <c:pt idx="4">
                  <c:v>0.6924815744</c:v>
                </c:pt>
              </c:numCache>
            </c:numRef>
          </c:val>
        </c:ser>
        <c:axId val="59926716"/>
        <c:axId val="2469533"/>
      </c:barChart>
      <c:catAx>
        <c:axId val="599267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9926716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"/>
          <c:y val="0.1535"/>
          <c:w val="0.2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8325"/>
          <c:h val="0.7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0.3847960169</c:v>
                </c:pt>
                <c:pt idx="2">
                  <c:v>0.4946173181</c:v>
                </c:pt>
                <c:pt idx="3">
                  <c:v>0.5810719975</c:v>
                </c:pt>
                <c:pt idx="4">
                  <c:v>0.616398564</c:v>
                </c:pt>
                <c:pt idx="5">
                  <c:v>0.6761569622</c:v>
                </c:pt>
                <c:pt idx="6">
                  <c:v>0.7198425166</c:v>
                </c:pt>
                <c:pt idx="8">
                  <c:v>0.6402953317</c:v>
                </c:pt>
                <c:pt idx="9">
                  <c:v>0.6974537404</c:v>
                </c:pt>
                <c:pt idx="10">
                  <c:v>0.744303488</c:v>
                </c:pt>
                <c:pt idx="11">
                  <c:v>0.7729131056</c:v>
                </c:pt>
                <c:pt idx="12">
                  <c:v>0.8015051954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0.4073534815</c:v>
                </c:pt>
                <c:pt idx="2">
                  <c:v>0.5382236419</c:v>
                </c:pt>
                <c:pt idx="3">
                  <c:v>0.6117601092</c:v>
                </c:pt>
                <c:pt idx="4">
                  <c:v>0.6337713901</c:v>
                </c:pt>
                <c:pt idx="5">
                  <c:v>0.6764904501</c:v>
                </c:pt>
                <c:pt idx="6">
                  <c:v>0.7172801019</c:v>
                </c:pt>
                <c:pt idx="8">
                  <c:v>0.6615796635</c:v>
                </c:pt>
                <c:pt idx="9">
                  <c:v>0.7133613174</c:v>
                </c:pt>
                <c:pt idx="10">
                  <c:v>0.7487269508</c:v>
                </c:pt>
                <c:pt idx="11">
                  <c:v>0.7703667047</c:v>
                </c:pt>
                <c:pt idx="12">
                  <c:v>0.7864145195</c:v>
                </c:pt>
              </c:numCache>
            </c:numRef>
          </c:val>
        </c:ser>
        <c:gapWidth val="200"/>
        <c:axId val="22225798"/>
        <c:axId val="65814455"/>
      </c:barChart>
      <c:catAx>
        <c:axId val="222257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814455"/>
        <c:crosses val="autoZero"/>
        <c:auto val="0"/>
        <c:lblOffset val="100"/>
        <c:tickLblSkip val="1"/>
        <c:noMultiLvlLbl val="0"/>
      </c:catAx>
      <c:valAx>
        <c:axId val="6581445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35275"/>
          <c:w val="0.168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0.88525</cdr:y>
    </cdr:from>
    <cdr:to>
      <cdr:x>0.931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1104900" y="4038600"/>
          <a:ext cx="4200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0.633</cdr:x>
      <cdr:y>0.96625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09975" y="4400550"/>
          <a:ext cx="2066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0.9965</cdr:x>
      <cdr:y>0.073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11.4.1: Papanicolauo Test Rates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0.96125</cdr:y>
    </cdr:from>
    <cdr:to>
      <cdr:x>0.999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6242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0.87075</cdr:y>
    </cdr:from>
    <cdr:to>
      <cdr:x>0.97075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71900"/>
          <a:ext cx="541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705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11.4.6: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Papanicolauo Test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  <cdr:relSizeAnchor xmlns:cdr="http://schemas.openxmlformats.org/drawingml/2006/chartDrawing">
    <cdr:from>
      <cdr:x>0.92025</cdr:x>
      <cdr:y>0.7215</cdr:y>
    </cdr:from>
    <cdr:to>
      <cdr:x>0.9685</cdr:x>
      <cdr:y>0.7445</cdr:y>
    </cdr:to>
    <cdr:sp>
      <cdr:nvSpPr>
        <cdr:cNvPr id="4" name="Text Box 4"/>
        <cdr:cNvSpPr txBox="1">
          <a:spLocks noChangeArrowheads="1"/>
        </cdr:cNvSpPr>
      </cdr:nvSpPr>
      <cdr:spPr>
        <a:xfrm>
          <a:off x="5248275" y="3124200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</cdr:x>
      <cdr:y>0.98175</cdr:y>
    </cdr:from>
    <cdr:to>
      <cdr:x>0.99025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9410700"/>
          <a:ext cx="2524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0.00375</cdr:x>
      <cdr:y>0.001</cdr:y>
    </cdr:from>
    <cdr:to>
      <cdr:x>1</cdr:x>
      <cdr:y>0.03125</cdr:y>
    </cdr:to>
    <cdr:sp>
      <cdr:nvSpPr>
        <cdr:cNvPr id="2" name="Text Box 4"/>
        <cdr:cNvSpPr txBox="1">
          <a:spLocks noChangeArrowheads="1"/>
        </cdr:cNvSpPr>
      </cdr:nvSpPr>
      <cdr:spPr>
        <a:xfrm>
          <a:off x="19050" y="9525"/>
          <a:ext cx="7143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11.4.2: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Papanicolauo Test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Rates by District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0.98025</cdr:y>
    </cdr:from>
    <cdr:to>
      <cdr:x>0.9855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629025" y="8048625"/>
          <a:ext cx="1990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0.054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05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11.4.3: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Papanicolauo Test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5640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0.8915</cdr:y>
    </cdr:from>
    <cdr:to>
      <cdr:x>0.96275</cdr:x>
      <cdr:y>0.989</cdr:y>
    </cdr:to>
    <cdr:sp>
      <cdr:nvSpPr>
        <cdr:cNvPr id="1" name="Text Box 6"/>
        <cdr:cNvSpPr txBox="1">
          <a:spLocks noChangeArrowheads="1"/>
        </cdr:cNvSpPr>
      </cdr:nvSpPr>
      <cdr:spPr>
        <a:xfrm>
          <a:off x="1524000" y="4876800"/>
          <a:ext cx="3962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0.62175</cdr:x>
      <cdr:y>0.9745</cdr:y>
    </cdr:from>
    <cdr:to>
      <cdr:x>0.9785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43300" y="5334000"/>
          <a:ext cx="2038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0.03875</cdr:y>
    </cdr:from>
    <cdr:to>
      <cdr:x>1</cdr:x>
      <cdr:y>0.0995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209550"/>
          <a:ext cx="5705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11.4.4: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Papanicolauo Test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0.9675</cdr:y>
    </cdr:from>
    <cdr:to>
      <cdr:x>0.98875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4410075"/>
          <a:ext cx="2171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0.02775</cdr:y>
    </cdr:from>
    <cdr:to>
      <cdr:x>1</cdr:x>
      <cdr:y>0.10575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123825"/>
          <a:ext cx="5705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11.4.5: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Papanicolauo Test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with one or more PAP smears in a three-year period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7" customWidth="1"/>
    <col min="2" max="5" width="8.00390625" style="27" customWidth="1"/>
    <col min="6" max="6" width="2.7109375" style="27" customWidth="1"/>
    <col min="7" max="7" width="18.140625" style="27" customWidth="1"/>
    <col min="8" max="11" width="8.00390625" style="27" customWidth="1"/>
    <col min="12" max="12" width="2.7109375" style="27" customWidth="1"/>
    <col min="13" max="13" width="15.28125" style="27" bestFit="1" customWidth="1"/>
    <col min="14" max="16384" width="9.140625" style="27" customWidth="1"/>
  </cols>
  <sheetData>
    <row r="1" spans="1:5" ht="15.75" thickBot="1">
      <c r="A1" s="15" t="s">
        <v>350</v>
      </c>
      <c r="B1" s="15"/>
      <c r="C1" s="15"/>
      <c r="D1" s="15"/>
      <c r="E1" s="15"/>
    </row>
    <row r="2" spans="1:15" ht="12.75" customHeight="1">
      <c r="A2" s="107" t="s">
        <v>339</v>
      </c>
      <c r="B2" s="72" t="s">
        <v>134</v>
      </c>
      <c r="C2" s="73" t="s">
        <v>341</v>
      </c>
      <c r="D2" s="74" t="s">
        <v>134</v>
      </c>
      <c r="E2" s="23" t="s">
        <v>341</v>
      </c>
      <c r="G2" s="107" t="s">
        <v>340</v>
      </c>
      <c r="H2" s="72" t="s">
        <v>134</v>
      </c>
      <c r="I2" s="73" t="s">
        <v>341</v>
      </c>
      <c r="J2" s="74" t="s">
        <v>134</v>
      </c>
      <c r="K2" s="23" t="s">
        <v>341</v>
      </c>
      <c r="M2" s="115" t="s">
        <v>342</v>
      </c>
      <c r="N2" s="116" t="s">
        <v>347</v>
      </c>
      <c r="O2" s="117"/>
    </row>
    <row r="3" spans="1:15" ht="12.75">
      <c r="A3" s="108"/>
      <c r="B3" s="16" t="s">
        <v>135</v>
      </c>
      <c r="C3" s="17" t="s">
        <v>277</v>
      </c>
      <c r="D3" s="18" t="s">
        <v>135</v>
      </c>
      <c r="E3" s="36" t="s">
        <v>277</v>
      </c>
      <c r="G3" s="108"/>
      <c r="H3" s="16" t="s">
        <v>135</v>
      </c>
      <c r="I3" s="17" t="s">
        <v>277</v>
      </c>
      <c r="J3" s="18" t="s">
        <v>135</v>
      </c>
      <c r="K3" s="36" t="s">
        <v>277</v>
      </c>
      <c r="M3" s="108"/>
      <c r="N3" s="118"/>
      <c r="O3" s="119"/>
    </row>
    <row r="4" spans="1:15" ht="12.75">
      <c r="A4" s="108"/>
      <c r="B4" s="19"/>
      <c r="C4" s="20" t="s">
        <v>278</v>
      </c>
      <c r="D4" s="21"/>
      <c r="E4" s="37" t="s">
        <v>278</v>
      </c>
      <c r="G4" s="108"/>
      <c r="H4" s="19"/>
      <c r="I4" s="20" t="s">
        <v>278</v>
      </c>
      <c r="J4" s="21"/>
      <c r="K4" s="37" t="s">
        <v>278</v>
      </c>
      <c r="M4" s="108"/>
      <c r="N4" s="120"/>
      <c r="O4" s="121"/>
    </row>
    <row r="5" spans="1:15" ht="26.25" customHeight="1" thickBot="1">
      <c r="A5" s="109"/>
      <c r="B5" s="111" t="s">
        <v>271</v>
      </c>
      <c r="C5" s="112"/>
      <c r="D5" s="113" t="s">
        <v>272</v>
      </c>
      <c r="E5" s="114"/>
      <c r="G5" s="109"/>
      <c r="H5" s="111" t="s">
        <v>271</v>
      </c>
      <c r="I5" s="112"/>
      <c r="J5" s="113" t="s">
        <v>272</v>
      </c>
      <c r="K5" s="114"/>
      <c r="M5" s="109"/>
      <c r="N5" s="77" t="str">
        <f>'ordered inc data'!$B$3</f>
        <v>1998/99-2000/01</v>
      </c>
      <c r="O5" s="78" t="str">
        <f>'ordered inc data'!$C$3</f>
        <v>2003/04-2005/06</v>
      </c>
    </row>
    <row r="6" spans="1:15" ht="12.75">
      <c r="A6" s="28" t="s">
        <v>136</v>
      </c>
      <c r="B6" s="85">
        <f>'orig. data'!B4</f>
        <v>10522</v>
      </c>
      <c r="C6" s="92">
        <f>'orig. data'!H4*100</f>
        <v>69.80693956</v>
      </c>
      <c r="D6" s="86">
        <f>'orig. data'!P4</f>
        <v>11376</v>
      </c>
      <c r="E6" s="93">
        <f>'orig. data'!V4*100</f>
        <v>70.02770083</v>
      </c>
      <c r="G6" s="29" t="s">
        <v>150</v>
      </c>
      <c r="H6" s="85">
        <f>'orig. data'!B20</f>
        <v>15621</v>
      </c>
      <c r="I6" s="92">
        <f>'orig. data'!H20*100</f>
        <v>76.73904499999999</v>
      </c>
      <c r="J6" s="86">
        <f>'orig. data'!P20</f>
        <v>16160</v>
      </c>
      <c r="K6" s="93">
        <f>'orig. data'!V20*100</f>
        <v>76.56227792</v>
      </c>
      <c r="M6" s="70" t="s">
        <v>287</v>
      </c>
      <c r="N6" s="100">
        <f>'ordered inc data'!$B$4*100</f>
        <v>40.73534815</v>
      </c>
      <c r="O6" s="101">
        <f>'ordered inc data'!$C$4*100</f>
        <v>38.479601689999996</v>
      </c>
    </row>
    <row r="7" spans="1:15" ht="12.75">
      <c r="A7" s="30" t="s">
        <v>137</v>
      </c>
      <c r="B7" s="87">
        <f>'orig. data'!B5</f>
        <v>16882</v>
      </c>
      <c r="C7" s="92">
        <f>'orig. data'!H5*100</f>
        <v>63.53543337000001</v>
      </c>
      <c r="D7" s="86">
        <f>'orig. data'!P5</f>
        <v>17268</v>
      </c>
      <c r="E7" s="93">
        <f>'orig. data'!V5*100</f>
        <v>62.715188489999996</v>
      </c>
      <c r="G7" s="31" t="s">
        <v>151</v>
      </c>
      <c r="H7" s="87">
        <f>'orig. data'!B21</f>
        <v>8971</v>
      </c>
      <c r="I7" s="92">
        <f>'orig. data'!H21*100</f>
        <v>76.89867992</v>
      </c>
      <c r="J7" s="86">
        <f>'orig. data'!P21</f>
        <v>8982</v>
      </c>
      <c r="K7" s="93">
        <f>'orig. data'!V21*100</f>
        <v>76.1509114</v>
      </c>
      <c r="M7" s="70" t="s">
        <v>288</v>
      </c>
      <c r="N7" s="102">
        <f>'ordered inc data'!$B$6*100</f>
        <v>53.82236419</v>
      </c>
      <c r="O7" s="103">
        <f>'ordered inc data'!$C$6*100</f>
        <v>49.461731809999996</v>
      </c>
    </row>
    <row r="8" spans="1:15" ht="12.75">
      <c r="A8" s="30" t="s">
        <v>138</v>
      </c>
      <c r="B8" s="87">
        <f>'orig. data'!B6</f>
        <v>12434</v>
      </c>
      <c r="C8" s="92">
        <f>'orig. data'!H6*100</f>
        <v>62.836062260000006</v>
      </c>
      <c r="D8" s="86">
        <f>'orig. data'!P6</f>
        <v>11815</v>
      </c>
      <c r="E8" s="93">
        <f>'orig. data'!V6*100</f>
        <v>62.77228775</v>
      </c>
      <c r="G8" s="31" t="s">
        <v>155</v>
      </c>
      <c r="H8" s="87">
        <f>'orig. data'!B22</f>
        <v>11659</v>
      </c>
      <c r="I8" s="92">
        <f>'orig. data'!H22*100</f>
        <v>78.10155413</v>
      </c>
      <c r="J8" s="86">
        <f>'orig. data'!P22</f>
        <v>12193</v>
      </c>
      <c r="K8" s="93">
        <f>'orig. data'!V22*100</f>
        <v>76.56034158</v>
      </c>
      <c r="M8" s="70" t="s">
        <v>289</v>
      </c>
      <c r="N8" s="102">
        <f>'ordered inc data'!$B$7*100</f>
        <v>61.17601092</v>
      </c>
      <c r="O8" s="103">
        <f>'ordered inc data'!$C$7*100</f>
        <v>58.10719975000001</v>
      </c>
    </row>
    <row r="9" spans="1:15" ht="12.75">
      <c r="A9" s="30" t="s">
        <v>107</v>
      </c>
      <c r="B9" s="87">
        <f>'orig. data'!B7</f>
        <v>10766</v>
      </c>
      <c r="C9" s="92">
        <f>'orig. data'!H7*100</f>
        <v>74.17154668</v>
      </c>
      <c r="D9" s="86">
        <f>'orig. data'!P7</f>
        <v>11272</v>
      </c>
      <c r="E9" s="93">
        <f>'orig. data'!V7*100</f>
        <v>75.56479185</v>
      </c>
      <c r="G9" s="31" t="s">
        <v>153</v>
      </c>
      <c r="H9" s="87">
        <f>'orig. data'!B23</f>
        <v>15266</v>
      </c>
      <c r="I9" s="92">
        <f>'orig. data'!H23*100</f>
        <v>77.87186289</v>
      </c>
      <c r="J9" s="86">
        <f>'orig. data'!P23</f>
        <v>15295</v>
      </c>
      <c r="K9" s="93">
        <f>'orig. data'!V23*100</f>
        <v>77.89264616</v>
      </c>
      <c r="M9" s="70" t="s">
        <v>290</v>
      </c>
      <c r="N9" s="102">
        <f>'ordered inc data'!$B$8*100</f>
        <v>63.37713901000001</v>
      </c>
      <c r="O9" s="103">
        <f>'ordered inc data'!$C$8*100</f>
        <v>61.639856400000006</v>
      </c>
    </row>
    <row r="10" spans="1:15" ht="12.75">
      <c r="A10" s="30" t="s">
        <v>146</v>
      </c>
      <c r="B10" s="87">
        <f>'orig. data'!B8</f>
        <v>150986</v>
      </c>
      <c r="C10" s="92">
        <f>'orig. data'!H8*100</f>
        <v>73.86031768</v>
      </c>
      <c r="D10" s="86">
        <f>'orig. data'!P8</f>
        <v>150753</v>
      </c>
      <c r="E10" s="93">
        <f>'orig. data'!V8*100</f>
        <v>72.65940167</v>
      </c>
      <c r="G10" s="31" t="s">
        <v>156</v>
      </c>
      <c r="H10" s="87">
        <f>'orig. data'!B24</f>
        <v>8133</v>
      </c>
      <c r="I10" s="92">
        <f>'orig. data'!H24*100</f>
        <v>77.30988593</v>
      </c>
      <c r="J10" s="86">
        <f>'orig. data'!P24</f>
        <v>8004</v>
      </c>
      <c r="K10" s="93">
        <f>'orig. data'!V24*100</f>
        <v>77.20652069</v>
      </c>
      <c r="M10" s="70" t="s">
        <v>291</v>
      </c>
      <c r="N10" s="102">
        <f>'ordered inc data'!$B$9*100</f>
        <v>67.64904501</v>
      </c>
      <c r="O10" s="103">
        <f>'ordered inc data'!$C$9*100</f>
        <v>67.61569622</v>
      </c>
    </row>
    <row r="11" spans="1:15" ht="12.75">
      <c r="A11" s="30" t="s">
        <v>140</v>
      </c>
      <c r="B11" s="87">
        <f>'orig. data'!B9</f>
        <v>15063</v>
      </c>
      <c r="C11" s="92">
        <f>'orig. data'!H9*100</f>
        <v>69.0741505</v>
      </c>
      <c r="D11" s="86">
        <f>'orig. data'!P9</f>
        <v>14851</v>
      </c>
      <c r="E11" s="93">
        <f>'orig. data'!V9*100</f>
        <v>67.11406363</v>
      </c>
      <c r="G11" s="31" t="s">
        <v>152</v>
      </c>
      <c r="H11" s="87">
        <f>'orig. data'!B25</f>
        <v>14621</v>
      </c>
      <c r="I11" s="92">
        <f>'orig. data'!H25*100</f>
        <v>76.4416793</v>
      </c>
      <c r="J11" s="86">
        <f>'orig. data'!P25</f>
        <v>14408</v>
      </c>
      <c r="K11" s="93">
        <f>'orig. data'!V25*100</f>
        <v>75.59683089</v>
      </c>
      <c r="M11" s="70" t="s">
        <v>292</v>
      </c>
      <c r="N11" s="102">
        <f>'ordered inc data'!$B$10*100</f>
        <v>71.72801019</v>
      </c>
      <c r="O11" s="103">
        <f>'ordered inc data'!$C$10*100</f>
        <v>71.98425166</v>
      </c>
    </row>
    <row r="12" spans="1:15" ht="12.75">
      <c r="A12" s="30" t="s">
        <v>141</v>
      </c>
      <c r="B12" s="87">
        <f>'orig. data'!B10</f>
        <v>7539</v>
      </c>
      <c r="C12" s="92">
        <f>'orig. data'!H10*100</f>
        <v>67.44498121</v>
      </c>
      <c r="D12" s="86">
        <f>'orig. data'!P10</f>
        <v>7161</v>
      </c>
      <c r="E12" s="93">
        <f>'orig. data'!V10*100</f>
        <v>62.826811719999995</v>
      </c>
      <c r="G12" s="31" t="s">
        <v>154</v>
      </c>
      <c r="H12" s="87">
        <f>'orig. data'!B26</f>
        <v>21307</v>
      </c>
      <c r="I12" s="92">
        <f>'orig. data'!H26*100</f>
        <v>74.18355267999999</v>
      </c>
      <c r="J12" s="86">
        <f>'orig. data'!P26</f>
        <v>21296</v>
      </c>
      <c r="K12" s="93">
        <f>'orig. data'!V26*100</f>
        <v>72.91652400000001</v>
      </c>
      <c r="M12" s="70" t="s">
        <v>293</v>
      </c>
      <c r="N12" s="102">
        <f>'ordered inc data'!$B$12*100</f>
        <v>66.15796635</v>
      </c>
      <c r="O12" s="103">
        <f>'ordered inc data'!$C$12*100</f>
        <v>64.02953317</v>
      </c>
    </row>
    <row r="13" spans="1:15" ht="12.75">
      <c r="A13" s="30" t="s">
        <v>139</v>
      </c>
      <c r="B13" s="87">
        <f>'orig. data'!B11</f>
        <v>7347</v>
      </c>
      <c r="C13" s="92">
        <f>'orig. data'!H11*100</f>
        <v>61.51205626</v>
      </c>
      <c r="D13" s="86">
        <f>'orig. data'!P11</f>
        <v>6826</v>
      </c>
      <c r="E13" s="93">
        <f>'orig. data'!V11*100</f>
        <v>59.82471516</v>
      </c>
      <c r="G13" s="31" t="s">
        <v>157</v>
      </c>
      <c r="H13" s="87">
        <f>'orig. data'!B27</f>
        <v>13082</v>
      </c>
      <c r="I13" s="92">
        <f>'orig. data'!H27*100</f>
        <v>71.34598604</v>
      </c>
      <c r="J13" s="86">
        <f>'orig. data'!P27</f>
        <v>13173</v>
      </c>
      <c r="K13" s="93">
        <f>'orig. data'!V27*100</f>
        <v>70.71233024</v>
      </c>
      <c r="M13" s="70" t="s">
        <v>294</v>
      </c>
      <c r="N13" s="102">
        <f>'ordered inc data'!$B$13*100</f>
        <v>71.33613174</v>
      </c>
      <c r="O13" s="103">
        <f>'ordered inc data'!$C$13*100</f>
        <v>69.74537404</v>
      </c>
    </row>
    <row r="14" spans="1:15" ht="12.75">
      <c r="A14" s="30" t="s">
        <v>142</v>
      </c>
      <c r="B14" s="87">
        <f>'orig. data'!B12</f>
        <v>171</v>
      </c>
      <c r="C14" s="92">
        <f>'orig. data'!H12*100</f>
        <v>52.941176469999995</v>
      </c>
      <c r="D14" s="86">
        <f>'orig. data'!P12</f>
        <v>92</v>
      </c>
      <c r="E14" s="93">
        <f>'orig. data'!V12*100</f>
        <v>30.3630363</v>
      </c>
      <c r="G14" s="31" t="s">
        <v>158</v>
      </c>
      <c r="H14" s="87">
        <f>'orig. data'!B28</f>
        <v>14867</v>
      </c>
      <c r="I14" s="92">
        <f>'orig. data'!H28*100</f>
        <v>77.50899327</v>
      </c>
      <c r="J14" s="86">
        <f>'orig. data'!P28</f>
        <v>13923</v>
      </c>
      <c r="K14" s="93">
        <f>'orig. data'!V28*100</f>
        <v>74.9071932</v>
      </c>
      <c r="M14" s="70" t="s">
        <v>295</v>
      </c>
      <c r="N14" s="102">
        <f>'ordered inc data'!$B$14*100</f>
        <v>74.87269508</v>
      </c>
      <c r="O14" s="103">
        <f>'ordered inc data'!$C$14*100</f>
        <v>74.4303488</v>
      </c>
    </row>
    <row r="15" spans="1:15" ht="12.75">
      <c r="A15" s="30" t="s">
        <v>143</v>
      </c>
      <c r="B15" s="87">
        <f>'orig. data'!B13</f>
        <v>3853</v>
      </c>
      <c r="C15" s="92">
        <f>'orig. data'!H13*100</f>
        <v>55.248064240000005</v>
      </c>
      <c r="D15" s="86">
        <f>'orig. data'!P13</f>
        <v>3539</v>
      </c>
      <c r="E15" s="93">
        <f>'orig. data'!V13*100</f>
        <v>51.61901984</v>
      </c>
      <c r="G15" s="31" t="s">
        <v>159</v>
      </c>
      <c r="H15" s="87">
        <f>'orig. data'!B29</f>
        <v>6448</v>
      </c>
      <c r="I15" s="92">
        <f>'orig. data'!H29*100</f>
        <v>67.63163415</v>
      </c>
      <c r="J15" s="86">
        <f>'orig. data'!P29</f>
        <v>6192</v>
      </c>
      <c r="K15" s="93">
        <f>'orig. data'!V29*100</f>
        <v>64.91246462</v>
      </c>
      <c r="M15" s="70" t="s">
        <v>296</v>
      </c>
      <c r="N15" s="102">
        <f>'ordered inc data'!$B$15*100</f>
        <v>77.03667047</v>
      </c>
      <c r="O15" s="103">
        <f>'ordered inc data'!$C$15*100</f>
        <v>77.29131056</v>
      </c>
    </row>
    <row r="16" spans="1:15" ht="13.5" thickBot="1">
      <c r="A16" s="30" t="s">
        <v>144</v>
      </c>
      <c r="B16" s="87">
        <f>'orig. data'!B14</f>
        <v>6214</v>
      </c>
      <c r="C16" s="92">
        <f>'orig. data'!H14*100</f>
        <v>52.310800570000005</v>
      </c>
      <c r="D16" s="86">
        <f>'orig. data'!P14</f>
        <v>4676</v>
      </c>
      <c r="E16" s="93">
        <f>'orig. data'!V14*100</f>
        <v>39.86699633</v>
      </c>
      <c r="G16" s="31" t="s">
        <v>160</v>
      </c>
      <c r="H16" s="87">
        <f>'orig. data'!B30</f>
        <v>13841</v>
      </c>
      <c r="I16" s="92">
        <f>'orig. data'!H30*100</f>
        <v>65.32162915</v>
      </c>
      <c r="J16" s="86">
        <f>'orig. data'!P30</f>
        <v>13851</v>
      </c>
      <c r="K16" s="93">
        <f>'orig. data'!V30*100</f>
        <v>63.36520426</v>
      </c>
      <c r="M16" s="71" t="s">
        <v>297</v>
      </c>
      <c r="N16" s="104">
        <f>'ordered inc data'!$B$16*100</f>
        <v>78.64145194999999</v>
      </c>
      <c r="O16" s="105">
        <f>'ordered inc data'!$C$16*100</f>
        <v>80.15051954</v>
      </c>
    </row>
    <row r="17" spans="1:15" ht="12.75">
      <c r="A17" s="32"/>
      <c r="B17" s="88"/>
      <c r="C17" s="94"/>
      <c r="D17" s="89"/>
      <c r="E17" s="95"/>
      <c r="G17" s="31" t="s">
        <v>161</v>
      </c>
      <c r="H17" s="98">
        <f>'orig. data'!B31</f>
        <v>7170</v>
      </c>
      <c r="I17" s="92">
        <f>'orig. data'!H31*100</f>
        <v>63.68804406</v>
      </c>
      <c r="J17" s="86">
        <f>'orig. data'!P31</f>
        <v>7276</v>
      </c>
      <c r="K17" s="93">
        <f>'orig. data'!V31*100</f>
        <v>61.82343445</v>
      </c>
      <c r="M17" s="79" t="s">
        <v>343</v>
      </c>
      <c r="N17" s="80"/>
      <c r="O17" s="81">
        <f>'ordered inc data'!$B$18</f>
        <v>2.642209E-49</v>
      </c>
    </row>
    <row r="18" spans="1:15" ht="12.75">
      <c r="A18" s="30" t="s">
        <v>280</v>
      </c>
      <c r="B18" s="87">
        <f>'orig. data'!B15</f>
        <v>39838</v>
      </c>
      <c r="C18" s="92">
        <f>'orig. data'!H15*100</f>
        <v>64.84893866</v>
      </c>
      <c r="D18" s="86">
        <f>'orig. data'!P15</f>
        <v>40459</v>
      </c>
      <c r="E18" s="93">
        <f>'orig. data'!V15*100</f>
        <v>64.62995799</v>
      </c>
      <c r="G18" s="33"/>
      <c r="H18" s="88"/>
      <c r="I18" s="94"/>
      <c r="J18" s="89"/>
      <c r="K18" s="95"/>
      <c r="M18" s="79" t="s">
        <v>344</v>
      </c>
      <c r="N18" s="80"/>
      <c r="O18" s="81">
        <f>'ordered inc data'!$B$19</f>
        <v>1.455219E-85</v>
      </c>
    </row>
    <row r="19" spans="1:15" ht="13.5" thickBot="1">
      <c r="A19" s="30" t="s">
        <v>149</v>
      </c>
      <c r="B19" s="87">
        <f>'orig. data'!B16</f>
        <v>29949</v>
      </c>
      <c r="C19" s="92">
        <f>'orig. data'!H16*100</f>
        <v>66.65850564</v>
      </c>
      <c r="D19" s="86">
        <f>'orig. data'!P16</f>
        <v>28838</v>
      </c>
      <c r="E19" s="93">
        <f>'orig. data'!V16*100</f>
        <v>64.17571656999999</v>
      </c>
      <c r="G19" s="34" t="s">
        <v>146</v>
      </c>
      <c r="H19" s="90">
        <f>'orig. data'!B8</f>
        <v>150986</v>
      </c>
      <c r="I19" s="99">
        <f>'orig. data'!H8*100</f>
        <v>73.86031768</v>
      </c>
      <c r="J19" s="91">
        <f>'orig. data'!P8</f>
        <v>150753</v>
      </c>
      <c r="K19" s="97">
        <f>'orig. data'!V8*100</f>
        <v>72.65940167</v>
      </c>
      <c r="M19" s="82" t="s">
        <v>298</v>
      </c>
      <c r="N19" s="83"/>
      <c r="O19" s="81">
        <f>'ordered inc data'!$B$20</f>
        <v>0.0004628037</v>
      </c>
    </row>
    <row r="20" spans="1:15" ht="12.75">
      <c r="A20" s="30" t="s">
        <v>145</v>
      </c>
      <c r="B20" s="87">
        <f>'orig. data'!B17</f>
        <v>10238</v>
      </c>
      <c r="C20" s="92">
        <f>'orig. data'!H17*100</f>
        <v>53.38965373</v>
      </c>
      <c r="D20" s="86">
        <f>'orig. data'!P17</f>
        <v>8307</v>
      </c>
      <c r="E20" s="93">
        <f>'orig. data'!V17*100</f>
        <v>43.98030496</v>
      </c>
      <c r="G20" s="75" t="s">
        <v>148</v>
      </c>
      <c r="H20" s="75"/>
      <c r="I20" s="76"/>
      <c r="J20" s="75"/>
      <c r="K20" s="75"/>
      <c r="M20" s="79" t="s">
        <v>345</v>
      </c>
      <c r="N20" s="83"/>
      <c r="O20" s="81">
        <f>'ordered inc data'!$B$22</f>
        <v>4.292828E-24</v>
      </c>
    </row>
    <row r="21" spans="1:15" ht="12.75">
      <c r="A21" s="32"/>
      <c r="B21" s="88"/>
      <c r="C21" s="94"/>
      <c r="D21" s="89"/>
      <c r="E21" s="95"/>
      <c r="G21" s="110" t="s">
        <v>279</v>
      </c>
      <c r="H21" s="110"/>
      <c r="I21" s="110"/>
      <c r="J21" s="110"/>
      <c r="K21" s="110"/>
      <c r="M21" s="79" t="s">
        <v>346</v>
      </c>
      <c r="N21" s="83"/>
      <c r="O21" s="81">
        <f>'ordered inc data'!$B$23</f>
        <v>4.123382E-40</v>
      </c>
    </row>
    <row r="22" spans="1:15" ht="13.5" thickBot="1">
      <c r="A22" s="34" t="s">
        <v>147</v>
      </c>
      <c r="B22" s="90">
        <f>'orig. data'!B18</f>
        <v>241939</v>
      </c>
      <c r="C22" s="96">
        <f>'orig. data'!H18*100</f>
        <v>70.07403074</v>
      </c>
      <c r="D22" s="91">
        <f>'orig. data'!P18</f>
        <v>239754</v>
      </c>
      <c r="E22" s="97">
        <f>'orig. data'!V18*100</f>
        <v>68.57500794</v>
      </c>
      <c r="M22" s="82" t="s">
        <v>299</v>
      </c>
      <c r="N22" s="83"/>
      <c r="O22" s="81">
        <f>'ordered inc data'!$B$24</f>
        <v>0.0281631989</v>
      </c>
    </row>
    <row r="23" spans="1:15" ht="12.75">
      <c r="A23" s="75" t="s">
        <v>148</v>
      </c>
      <c r="C23" s="35"/>
      <c r="M23" s="26" t="s">
        <v>148</v>
      </c>
      <c r="N23" s="22"/>
      <c r="O23" s="22"/>
    </row>
    <row r="24" spans="1:15" ht="12.75">
      <c r="A24" s="26" t="s">
        <v>279</v>
      </c>
      <c r="B24" s="26"/>
      <c r="C24" s="26"/>
      <c r="D24" s="26"/>
      <c r="E24" s="26"/>
      <c r="M24" s="26" t="s">
        <v>279</v>
      </c>
      <c r="N24" s="84"/>
      <c r="O24" s="84"/>
    </row>
  </sheetData>
  <sheetProtection/>
  <mergeCells count="9">
    <mergeCell ref="M2:M5"/>
    <mergeCell ref="N2:O4"/>
    <mergeCell ref="H5:I5"/>
    <mergeCell ref="J5:K5"/>
    <mergeCell ref="A2:A5"/>
    <mergeCell ref="G2:G5"/>
    <mergeCell ref="G21:K21"/>
    <mergeCell ref="B5:C5"/>
    <mergeCell ref="D5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" sqref="K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269</v>
      </c>
      <c r="B1" s="5" t="s">
        <v>218</v>
      </c>
      <c r="C1" s="122" t="s">
        <v>129</v>
      </c>
      <c r="D1" s="122"/>
      <c r="E1" s="122"/>
      <c r="F1" s="122" t="s">
        <v>132</v>
      </c>
      <c r="G1" s="122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23" t="s">
        <v>281</v>
      </c>
      <c r="J2" s="123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246</v>
      </c>
      <c r="G3" s="13" t="s">
        <v>247</v>
      </c>
      <c r="H3" s="2" t="s">
        <v>273</v>
      </c>
      <c r="I3" s="5" t="s">
        <v>271</v>
      </c>
      <c r="J3" s="5" t="s">
        <v>276</v>
      </c>
      <c r="K3" s="2" t="s">
        <v>274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136</v>
      </c>
      <c r="C4" t="str">
        <f>'orig. data'!AH4</f>
        <v> </v>
      </c>
      <c r="D4" t="str">
        <f>'orig. data'!AI4</f>
        <v> 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4">
        <f aca="true" t="shared" si="0" ref="H4:H14">I$19</f>
        <v>0.7007403074</v>
      </c>
      <c r="I4" s="3">
        <f>'orig. data'!D4</f>
        <v>0.6993188286</v>
      </c>
      <c r="J4" s="3">
        <f>'orig. data'!R4</f>
        <v>0.7047695152</v>
      </c>
      <c r="K4" s="24">
        <f aca="true" t="shared" si="1" ref="K4:K14">J$19</f>
        <v>0.6924815744</v>
      </c>
      <c r="L4" s="6">
        <f>'orig. data'!B4</f>
        <v>10522</v>
      </c>
      <c r="M4" s="6">
        <f>'orig. data'!C4</f>
        <v>15073</v>
      </c>
      <c r="N4" s="12">
        <f>'orig. data'!G4</f>
        <v>0.9143341949</v>
      </c>
      <c r="O4" s="8"/>
      <c r="P4" s="6">
        <f>'orig. data'!P4</f>
        <v>11376</v>
      </c>
      <c r="Q4" s="6">
        <f>'orig. data'!Q4</f>
        <v>16245</v>
      </c>
      <c r="R4" s="12">
        <f>'orig. data'!U4</f>
        <v>0.3461358632</v>
      </c>
      <c r="S4" s="8"/>
      <c r="T4" s="12">
        <f>'orig. data'!AD4</f>
        <v>0.7137012062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137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4">
        <f t="shared" si="0"/>
        <v>0.7007403074</v>
      </c>
      <c r="I5" s="3">
        <f>'orig. data'!D5</f>
        <v>0.6334257543</v>
      </c>
      <c r="J5" s="3">
        <f>'orig. data'!R5</f>
        <v>0.6339815638</v>
      </c>
      <c r="K5" s="24">
        <f t="shared" si="1"/>
        <v>0.6924815744</v>
      </c>
      <c r="L5" s="6">
        <f>'orig. data'!B5</f>
        <v>16882</v>
      </c>
      <c r="M5" s="6">
        <f>'orig. data'!C5</f>
        <v>26571</v>
      </c>
      <c r="N5" s="12">
        <f>'orig. data'!G5</f>
        <v>1.4101078E-08</v>
      </c>
      <c r="O5" s="9"/>
      <c r="P5" s="6">
        <f>'orig. data'!P5</f>
        <v>17268</v>
      </c>
      <c r="Q5" s="6">
        <f>'orig. data'!Q5</f>
        <v>27534</v>
      </c>
      <c r="R5" s="12">
        <f>'orig. data'!U5</f>
        <v>6.6840977E-07</v>
      </c>
      <c r="S5" s="9"/>
      <c r="T5" s="12">
        <f>'orig. data'!AD5</f>
        <v>0.9638993767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(1,2)</v>
      </c>
      <c r="B6" t="s">
        <v>138</v>
      </c>
      <c r="C6">
        <f>'orig. data'!AH6</f>
        <v>1</v>
      </c>
      <c r="D6">
        <f>'orig. data'!AI6</f>
        <v>2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4">
        <f t="shared" si="0"/>
        <v>0.7007403074</v>
      </c>
      <c r="I6" s="3">
        <f>'orig. data'!D6</f>
        <v>0.6369430852</v>
      </c>
      <c r="J6" s="3">
        <f>'orig. data'!R6</f>
        <v>0.637996718</v>
      </c>
      <c r="K6" s="24">
        <f t="shared" si="1"/>
        <v>0.6924815744</v>
      </c>
      <c r="L6" s="6">
        <f>'orig. data'!B6</f>
        <v>12434</v>
      </c>
      <c r="M6" s="6">
        <f>'orig. data'!C6</f>
        <v>19788</v>
      </c>
      <c r="N6" s="12">
        <f>'orig. data'!G6</f>
        <v>1.8708186E-07</v>
      </c>
      <c r="O6" s="9"/>
      <c r="P6" s="6">
        <f>'orig. data'!P6</f>
        <v>11815</v>
      </c>
      <c r="Q6" s="6">
        <f>'orig. data'!Q6</f>
        <v>18822</v>
      </c>
      <c r="R6" s="12">
        <f>'orig. data'!U6</f>
        <v>8.7107014E-06</v>
      </c>
      <c r="S6" s="9"/>
      <c r="T6" s="12">
        <f>'orig. data'!AD6</f>
        <v>0.9355899067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(1,2)</v>
      </c>
      <c r="B7" t="s">
        <v>107</v>
      </c>
      <c r="C7">
        <f>'orig. data'!AH7</f>
        <v>1</v>
      </c>
      <c r="D7">
        <f>'orig. data'!AI7</f>
        <v>2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4">
        <f t="shared" si="0"/>
        <v>0.7007403074</v>
      </c>
      <c r="I7" s="3">
        <f>'orig. data'!D7</f>
        <v>0.744781024</v>
      </c>
      <c r="J7" s="3">
        <f>'orig. data'!R7</f>
        <v>0.7638074795</v>
      </c>
      <c r="K7" s="24">
        <f t="shared" si="1"/>
        <v>0.6924815744</v>
      </c>
      <c r="L7" s="6">
        <f>'orig. data'!B7</f>
        <v>10766</v>
      </c>
      <c r="M7" s="6">
        <f>'orig. data'!C7</f>
        <v>14515</v>
      </c>
      <c r="N7" s="12">
        <f>'orig. data'!G7</f>
        <v>0.0011789776</v>
      </c>
      <c r="O7" s="9"/>
      <c r="P7" s="6">
        <f>'orig. data'!P7</f>
        <v>11272</v>
      </c>
      <c r="Q7" s="6">
        <f>'orig. data'!Q7</f>
        <v>14917</v>
      </c>
      <c r="R7" s="12">
        <f>'orig. data'!U7</f>
        <v>1.5204065E-07</v>
      </c>
      <c r="S7" s="9"/>
      <c r="T7" s="12">
        <f>'orig. data'!AD7</f>
        <v>0.2316294576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(1,2)</v>
      </c>
      <c r="B8" t="s">
        <v>146</v>
      </c>
      <c r="C8">
        <f>'orig. data'!AH8</f>
        <v>1</v>
      </c>
      <c r="D8">
        <f>'orig. data'!AI8</f>
        <v>2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4">
        <f t="shared" si="0"/>
        <v>0.7007403074</v>
      </c>
      <c r="I8" s="3">
        <f>'orig. data'!D8</f>
        <v>0.7383209613</v>
      </c>
      <c r="J8" s="3">
        <f>'orig. data'!R8</f>
        <v>0.7320706886</v>
      </c>
      <c r="K8" s="24">
        <f t="shared" si="1"/>
        <v>0.6924815744</v>
      </c>
      <c r="L8" s="6">
        <f>'orig. data'!B8</f>
        <v>150986</v>
      </c>
      <c r="M8" s="6">
        <f>'orig. data'!C8</f>
        <v>204421</v>
      </c>
      <c r="N8" s="12">
        <f>'orig. data'!G8</f>
        <v>0.0002254343</v>
      </c>
      <c r="O8" s="9"/>
      <c r="P8" s="6">
        <f>'orig. data'!P8</f>
        <v>150753</v>
      </c>
      <c r="Q8" s="6">
        <f>'orig. data'!Q8</f>
        <v>207479</v>
      </c>
      <c r="R8" s="12">
        <f>'orig. data'!U8</f>
        <v>8.50367E-05</v>
      </c>
      <c r="S8" s="9"/>
      <c r="T8" s="12">
        <f>'orig. data'!AD8</f>
        <v>0.5511536707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140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4">
        <f t="shared" si="0"/>
        <v>0.7007403074</v>
      </c>
      <c r="I9" s="3">
        <f>'orig. data'!D9</f>
        <v>0.6959520536</v>
      </c>
      <c r="J9" s="3">
        <f>'orig. data'!R9</f>
        <v>0.6809177846</v>
      </c>
      <c r="K9" s="24">
        <f t="shared" si="1"/>
        <v>0.6924815744</v>
      </c>
      <c r="L9" s="6">
        <f>'orig. data'!B9</f>
        <v>15063</v>
      </c>
      <c r="M9" s="6">
        <f>'orig. data'!C9</f>
        <v>21807</v>
      </c>
      <c r="N9" s="12">
        <f>'orig. data'!G9</f>
        <v>0.7026022039</v>
      </c>
      <c r="O9" s="9"/>
      <c r="P9" s="6">
        <f>'orig. data'!P9</f>
        <v>14851</v>
      </c>
      <c r="Q9" s="6">
        <f>'orig. data'!Q9</f>
        <v>22128</v>
      </c>
      <c r="R9" s="12">
        <f>'orig. data'!U9</f>
        <v>0.3488540266</v>
      </c>
      <c r="S9" s="9"/>
      <c r="T9" s="12">
        <f>'orig. data'!AD9</f>
        <v>0.2680822064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(2,t)</v>
      </c>
      <c r="B10" t="s">
        <v>141</v>
      </c>
      <c r="C10" t="str">
        <f>'orig. data'!AH10</f>
        <v> </v>
      </c>
      <c r="D10">
        <f>'orig. data'!AI10</f>
        <v>2</v>
      </c>
      <c r="E10" t="str">
        <f ca="1">IF(CELL("contents",F10)="s","s",IF(CELL("contents",G10)="s","s",IF(CELL("contents",'orig. data'!AJ10)="t","t","")))</f>
        <v>t</v>
      </c>
      <c r="F10" t="str">
        <f>'orig. data'!AK10</f>
        <v> </v>
      </c>
      <c r="G10" t="str">
        <f>'orig. data'!AL10</f>
        <v> </v>
      </c>
      <c r="H10" s="24">
        <f t="shared" si="0"/>
        <v>0.7007403074</v>
      </c>
      <c r="I10" s="3">
        <f>'orig. data'!D10</f>
        <v>0.6789181496</v>
      </c>
      <c r="J10" s="3">
        <f>'orig. data'!R10</f>
        <v>0.6401227444</v>
      </c>
      <c r="K10" s="24">
        <f t="shared" si="1"/>
        <v>0.6924815744</v>
      </c>
      <c r="L10" s="6">
        <f>'orig. data'!B10</f>
        <v>7539</v>
      </c>
      <c r="M10" s="6">
        <f>'orig. data'!C10</f>
        <v>11178</v>
      </c>
      <c r="N10" s="12">
        <f>'orig. data'!G10</f>
        <v>0.1098201787</v>
      </c>
      <c r="P10" s="6">
        <f>'orig. data'!P10</f>
        <v>7161</v>
      </c>
      <c r="Q10" s="6">
        <f>'orig. data'!Q10</f>
        <v>11398</v>
      </c>
      <c r="R10" s="12">
        <f>'orig. data'!U10</f>
        <v>7.98921E-05</v>
      </c>
      <c r="T10" s="12">
        <f>'orig. data'!AD10</f>
        <v>0.010725885</v>
      </c>
    </row>
    <row r="11" spans="1:27" ht="12.75">
      <c r="A11" s="2" t="str">
        <f ca="1" t="shared" si="2"/>
        <v>Parkland (1,2)</v>
      </c>
      <c r="B11" t="s">
        <v>139</v>
      </c>
      <c r="C11">
        <f>'orig. data'!AH11</f>
        <v>1</v>
      </c>
      <c r="D11">
        <f>'orig. data'!AI11</f>
        <v>2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4">
        <f t="shared" si="0"/>
        <v>0.7007403074</v>
      </c>
      <c r="I11" s="3">
        <f>'orig. data'!D11</f>
        <v>0.6213535454</v>
      </c>
      <c r="J11" s="3">
        <f>'orig. data'!R11</f>
        <v>0.6068638904</v>
      </c>
      <c r="K11" s="24">
        <f t="shared" si="1"/>
        <v>0.6924815744</v>
      </c>
      <c r="L11" s="6">
        <f>'orig. data'!B11</f>
        <v>7347</v>
      </c>
      <c r="M11" s="6">
        <f>'orig. data'!C11</f>
        <v>11944</v>
      </c>
      <c r="N11" s="12">
        <f>'orig. data'!G11</f>
        <v>1.2563108E-09</v>
      </c>
      <c r="O11" s="9"/>
      <c r="P11" s="6">
        <f>'orig. data'!P11</f>
        <v>6826</v>
      </c>
      <c r="Q11" s="6">
        <f>'orig. data'!Q11</f>
        <v>11410</v>
      </c>
      <c r="R11" s="12">
        <f>'orig. data'!U11</f>
        <v>4.728523E-11</v>
      </c>
      <c r="S11" s="9"/>
      <c r="T11" s="12">
        <f>'orig. data'!AD11</f>
        <v>0.3088126932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(1,2,t)</v>
      </c>
      <c r="B12" t="s">
        <v>142</v>
      </c>
      <c r="C12">
        <f>'orig. data'!AH12</f>
        <v>1</v>
      </c>
      <c r="D12">
        <f>'orig. data'!AI12</f>
        <v>2</v>
      </c>
      <c r="E12" t="str">
        <f ca="1">IF(CELL("contents",F12)="s","s",IF(CELL("contents",G12)="s","s",IF(CELL("contents",'orig. data'!AJ12)="t","t","")))</f>
        <v>t</v>
      </c>
      <c r="F12" t="str">
        <f>'orig. data'!AK12</f>
        <v> </v>
      </c>
      <c r="G12" t="str">
        <f>'orig. data'!AL12</f>
        <v> </v>
      </c>
      <c r="H12" s="24">
        <f t="shared" si="0"/>
        <v>0.7007403074</v>
      </c>
      <c r="I12" s="3">
        <f>'orig. data'!D12</f>
        <v>0.5227710901</v>
      </c>
      <c r="J12" s="3">
        <f>'orig. data'!R12</f>
        <v>0.3017368261</v>
      </c>
      <c r="K12" s="24">
        <f t="shared" si="1"/>
        <v>0.6924815744</v>
      </c>
      <c r="L12" s="6">
        <f>'orig. data'!B12</f>
        <v>171</v>
      </c>
      <c r="M12" s="6">
        <f>'orig. data'!C12</f>
        <v>323</v>
      </c>
      <c r="N12" s="12">
        <f>'orig. data'!G12</f>
        <v>0.000184888</v>
      </c>
      <c r="O12" s="9"/>
      <c r="P12" s="6">
        <f>'orig. data'!P12</f>
        <v>92</v>
      </c>
      <c r="Q12" s="6">
        <f>'orig. data'!Q12</f>
        <v>303</v>
      </c>
      <c r="R12" s="12">
        <f>'orig. data'!U12</f>
        <v>3.772611E-15</v>
      </c>
      <c r="S12" s="9"/>
      <c r="T12" s="12">
        <f>'orig. data'!AD12</f>
        <v>2.56052E-05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143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4">
        <f t="shared" si="0"/>
        <v>0.7007403074</v>
      </c>
      <c r="I13" s="3">
        <f>'orig. data'!D13</f>
        <v>0.5450685896</v>
      </c>
      <c r="J13" s="3">
        <f>'orig. data'!R13</f>
        <v>0.5154739215</v>
      </c>
      <c r="K13" s="24">
        <f t="shared" si="1"/>
        <v>0.6924815744</v>
      </c>
      <c r="L13" s="6">
        <f>'orig. data'!B13</f>
        <v>3853</v>
      </c>
      <c r="M13" s="6">
        <f>'orig. data'!C13</f>
        <v>6974</v>
      </c>
      <c r="N13" s="12">
        <f>'orig. data'!G13</f>
        <v>9.376653E-28</v>
      </c>
      <c r="O13" s="9"/>
      <c r="P13" s="6">
        <f>'orig. data'!P13</f>
        <v>3539</v>
      </c>
      <c r="Q13" s="6">
        <f>'orig. data'!Q13</f>
        <v>6856</v>
      </c>
      <c r="R13" s="12">
        <f>'orig. data'!U13</f>
        <v>2.338263E-36</v>
      </c>
      <c r="S13" s="9"/>
      <c r="T13" s="12">
        <f>'orig. data'!AD13</f>
        <v>0.0514060863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(1,2,t)</v>
      </c>
      <c r="B14" t="s">
        <v>144</v>
      </c>
      <c r="C14">
        <f>'orig. data'!AH14</f>
        <v>1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4">
        <f t="shared" si="0"/>
        <v>0.7007403074</v>
      </c>
      <c r="I14" s="3">
        <f>'orig. data'!D14</f>
        <v>0.5061137335</v>
      </c>
      <c r="J14" s="3">
        <f>'orig. data'!R14</f>
        <v>0.3931075797</v>
      </c>
      <c r="K14" s="24">
        <f t="shared" si="1"/>
        <v>0.6924815744</v>
      </c>
      <c r="L14" s="6">
        <f>'orig. data'!B14</f>
        <v>6214</v>
      </c>
      <c r="M14" s="6">
        <f>'orig. data'!C14</f>
        <v>11879</v>
      </c>
      <c r="N14" s="12">
        <f>'orig. data'!G14</f>
        <v>2.170688E-54</v>
      </c>
      <c r="O14" s="9"/>
      <c r="P14" s="6">
        <f>'orig. data'!P14</f>
        <v>4676</v>
      </c>
      <c r="Q14" s="6">
        <f>'orig. data'!Q14</f>
        <v>11729</v>
      </c>
      <c r="R14" s="12">
        <f>'orig. data'!U14</f>
        <v>6.66734E-144</v>
      </c>
      <c r="S14" s="9"/>
      <c r="T14" s="12">
        <f>'orig. data'!AD14</f>
        <v>1.825941E-22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(1,2)</v>
      </c>
      <c r="B16" t="s">
        <v>280</v>
      </c>
      <c r="C16">
        <f>'orig. data'!AH15</f>
        <v>1</v>
      </c>
      <c r="D16">
        <f>'orig. data'!AI15</f>
        <v>2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4">
        <f>I$19</f>
        <v>0.7007403074</v>
      </c>
      <c r="I16" s="3">
        <f>'orig. data'!D15</f>
        <v>0.650315501</v>
      </c>
      <c r="J16" s="3">
        <f>'orig. data'!R15</f>
        <v>0.652524132</v>
      </c>
      <c r="K16" s="24">
        <f>J$19</f>
        <v>0.6924815744</v>
      </c>
      <c r="L16" s="6">
        <f>'orig. data'!B15</f>
        <v>39838</v>
      </c>
      <c r="M16" s="6">
        <f>'orig. data'!C15</f>
        <v>61432</v>
      </c>
      <c r="N16" s="12">
        <f>'orig. data'!G15</f>
        <v>4.9245686E-07</v>
      </c>
      <c r="O16" s="9"/>
      <c r="P16" s="6">
        <f>'orig. data'!P15</f>
        <v>40459</v>
      </c>
      <c r="Q16" s="6">
        <f>'orig. data'!Q15</f>
        <v>62601</v>
      </c>
      <c r="R16" s="12">
        <f>'orig. data'!U15</f>
        <v>6.2546E-05</v>
      </c>
      <c r="S16" s="9"/>
      <c r="T16" s="12">
        <f>'orig. data'!AD15</f>
        <v>0.8277211583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(1,2)</v>
      </c>
      <c r="B17" t="s">
        <v>149</v>
      </c>
      <c r="C17">
        <f>'orig. data'!AH16</f>
        <v>1</v>
      </c>
      <c r="D17">
        <f>'orig. data'!AI16</f>
        <v>2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4">
        <f>I$19</f>
        <v>0.7007403074</v>
      </c>
      <c r="I17" s="3">
        <f>'orig. data'!D16</f>
        <v>0.6718664109</v>
      </c>
      <c r="J17" s="3">
        <f>'orig. data'!R16</f>
        <v>0.6523984302</v>
      </c>
      <c r="K17" s="24">
        <f>J$19</f>
        <v>0.6924815744</v>
      </c>
      <c r="L17" s="6">
        <f>'orig. data'!B16</f>
        <v>29949</v>
      </c>
      <c r="M17" s="6">
        <f>'orig. data'!C16</f>
        <v>44929</v>
      </c>
      <c r="N17" s="12">
        <f>'orig. data'!G16</f>
        <v>0.0053771234</v>
      </c>
      <c r="P17" s="6">
        <f>'orig. data'!P16</f>
        <v>28838</v>
      </c>
      <c r="Q17" s="6">
        <f>'orig. data'!Q16</f>
        <v>44936</v>
      </c>
      <c r="R17" s="12">
        <f>'orig. data'!U16</f>
        <v>8.46881E-05</v>
      </c>
      <c r="T17" s="12">
        <f>'orig. data'!AD16</f>
        <v>0.0684560081</v>
      </c>
    </row>
    <row r="18" spans="1:20" ht="12.75">
      <c r="A18" s="2" t="str">
        <f ca="1" t="shared" si="2"/>
        <v>North (1,2,t)</v>
      </c>
      <c r="B18" t="s">
        <v>145</v>
      </c>
      <c r="C18">
        <f>'orig. data'!AH17</f>
        <v>1</v>
      </c>
      <c r="D18">
        <f>'orig. data'!AI17</f>
        <v>2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24">
        <f>I$19</f>
        <v>0.7007403074</v>
      </c>
      <c r="I18" s="3">
        <f>'orig. data'!D17</f>
        <v>0.5184488149</v>
      </c>
      <c r="J18" s="3">
        <f>'orig. data'!R17</f>
        <v>0.4359824675</v>
      </c>
      <c r="K18" s="24">
        <f>J$19</f>
        <v>0.6924815744</v>
      </c>
      <c r="L18" s="6">
        <f>'orig. data'!B17</f>
        <v>10238</v>
      </c>
      <c r="M18" s="6">
        <f>'orig. data'!C17</f>
        <v>19176</v>
      </c>
      <c r="N18" s="12">
        <f>'orig. data'!G17</f>
        <v>3.408632E-66</v>
      </c>
      <c r="P18" s="6">
        <f>'orig. data'!P17</f>
        <v>8307</v>
      </c>
      <c r="Q18" s="6">
        <f>'orig. data'!Q17</f>
        <v>18888</v>
      </c>
      <c r="R18" s="12">
        <f>'orig. data'!U17</f>
        <v>9.74257E-144</v>
      </c>
      <c r="T18" s="12">
        <f>'orig. data'!AD17</f>
        <v>1.010225E-16</v>
      </c>
    </row>
    <row r="19" spans="1:20" ht="12.75">
      <c r="A19" s="2" t="str">
        <f ca="1" t="shared" si="2"/>
        <v>Manitoba</v>
      </c>
      <c r="B19" t="s">
        <v>147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4">
        <f>I$19</f>
        <v>0.7007403074</v>
      </c>
      <c r="I19" s="3">
        <f>'orig. data'!D18</f>
        <v>0.7007403074</v>
      </c>
      <c r="J19" s="3">
        <f>'orig. data'!R18</f>
        <v>0.6924815744</v>
      </c>
      <c r="K19" s="24">
        <f>J$19</f>
        <v>0.6924815744</v>
      </c>
      <c r="L19" s="6">
        <f>'orig. data'!B18</f>
        <v>241939</v>
      </c>
      <c r="M19" s="6">
        <f>'orig. data'!C18</f>
        <v>345262</v>
      </c>
      <c r="N19" s="12" t="str">
        <f>'orig. data'!G18</f>
        <v> </v>
      </c>
      <c r="P19" s="6">
        <f>'orig. data'!P18</f>
        <v>239754</v>
      </c>
      <c r="Q19" s="6">
        <f>'orig. data'!Q18</f>
        <v>349623</v>
      </c>
      <c r="R19" s="12" t="str">
        <f>'orig. data'!U18</f>
        <v> </v>
      </c>
      <c r="T19" s="12">
        <f>'orig. data'!AD18</f>
        <v>0.45930569</v>
      </c>
    </row>
    <row r="20" spans="1:20" ht="12.75">
      <c r="A20" s="2" t="str">
        <f ca="1" t="shared" si="2"/>
        <v>Public Trustee (1,2,t)</v>
      </c>
      <c r="B20" t="s">
        <v>191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4">
        <f>I$19</f>
        <v>0.7007403074</v>
      </c>
      <c r="I20" s="3">
        <f>'orig. data'!D19</f>
        <v>0.2119589284</v>
      </c>
      <c r="J20" s="3">
        <f>'orig. data'!R19</f>
        <v>0.1613186773</v>
      </c>
      <c r="K20" s="24">
        <f>J$19</f>
        <v>0.6924815744</v>
      </c>
      <c r="L20" s="6">
        <f>'orig. data'!B19</f>
        <v>162</v>
      </c>
      <c r="M20" s="6">
        <f>'orig. data'!C19</f>
        <v>789</v>
      </c>
      <c r="N20" s="12">
        <f>'orig. data'!G19</f>
        <v>3.821443E-50</v>
      </c>
      <c r="P20" s="6">
        <f>'orig. data'!P19</f>
        <v>125</v>
      </c>
      <c r="Q20" s="6">
        <f>'orig. data'!Q19</f>
        <v>802</v>
      </c>
      <c r="R20" s="12">
        <f>'orig. data'!U19</f>
        <v>1.019577E-57</v>
      </c>
      <c r="T20" s="12">
        <f>'orig. data'!AD19</f>
        <v>0.0232226373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(1,2)</v>
      </c>
      <c r="B22" t="s">
        <v>150</v>
      </c>
      <c r="C22">
        <f>'orig. data'!AH20</f>
        <v>1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4">
        <f aca="true" t="shared" si="3" ref="H22:H33">I$19</f>
        <v>0.7007403074</v>
      </c>
      <c r="I22" s="3">
        <f>'orig. data'!D20</f>
        <v>0.7695982457</v>
      </c>
      <c r="J22" s="3">
        <f>'orig. data'!R20</f>
        <v>0.7750153107</v>
      </c>
      <c r="K22" s="24">
        <f aca="true" t="shared" si="4" ref="K22:K33">J$19</f>
        <v>0.6924815744</v>
      </c>
      <c r="L22" s="6">
        <f>'orig. data'!B20</f>
        <v>15621</v>
      </c>
      <c r="M22" s="6">
        <f>'orig. data'!C20</f>
        <v>20356</v>
      </c>
      <c r="N22" s="12">
        <f>'orig. data'!G20</f>
        <v>1.8781082E-07</v>
      </c>
      <c r="P22" s="6">
        <f>'orig. data'!P20</f>
        <v>16160</v>
      </c>
      <c r="Q22" s="6">
        <f>'orig. data'!Q20</f>
        <v>21107</v>
      </c>
      <c r="R22" s="12">
        <f>'orig. data'!U20</f>
        <v>3.165422E-10</v>
      </c>
      <c r="T22" s="12">
        <f>'orig. data'!AD20</f>
        <v>0.7214345561</v>
      </c>
    </row>
    <row r="23" spans="1:20" ht="12.75">
      <c r="A23" s="2" t="str">
        <f ca="1" t="shared" si="2"/>
        <v>Assiniboine South (1,2)</v>
      </c>
      <c r="B23" t="s">
        <v>151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4">
        <f t="shared" si="3"/>
        <v>0.7007403074</v>
      </c>
      <c r="I23" s="3">
        <f>'orig. data'!D21</f>
        <v>0.7714608501</v>
      </c>
      <c r="J23" s="3">
        <f>'orig. data'!R21</f>
        <v>0.7736468944</v>
      </c>
      <c r="K23" s="24">
        <f t="shared" si="4"/>
        <v>0.6924815744</v>
      </c>
      <c r="L23" s="6">
        <f>'orig. data'!B21</f>
        <v>8971</v>
      </c>
      <c r="M23" s="6">
        <f>'orig. data'!C21</f>
        <v>11666</v>
      </c>
      <c r="N23" s="12">
        <f>'orig. data'!G21</f>
        <v>6.2639578E-07</v>
      </c>
      <c r="P23" s="6">
        <f>'orig. data'!P21</f>
        <v>8982</v>
      </c>
      <c r="Q23" s="6">
        <f>'orig. data'!Q21</f>
        <v>11795</v>
      </c>
      <c r="R23" s="12">
        <f>'orig. data'!U21</f>
        <v>8.6504111E-09</v>
      </c>
      <c r="T23" s="12">
        <f>'orig. data'!AD21</f>
        <v>0.897889494</v>
      </c>
    </row>
    <row r="24" spans="1:20" ht="12.75">
      <c r="A24" s="2" t="str">
        <f ca="1" t="shared" si="2"/>
        <v>St. Boniface (1,2)</v>
      </c>
      <c r="B24" t="s">
        <v>155</v>
      </c>
      <c r="C24">
        <f>'orig. data'!AH22</f>
        <v>1</v>
      </c>
      <c r="D24">
        <f>'orig. data'!AI22</f>
        <v>2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4">
        <f t="shared" si="3"/>
        <v>0.7007403074</v>
      </c>
      <c r="I24" s="3">
        <f>'orig. data'!D22</f>
        <v>0.7829867986</v>
      </c>
      <c r="J24" s="3">
        <f>'orig. data'!R22</f>
        <v>0.7731907744</v>
      </c>
      <c r="K24" s="24">
        <f t="shared" si="4"/>
        <v>0.6924815744</v>
      </c>
      <c r="L24" s="6">
        <f>'orig. data'!B22</f>
        <v>11659</v>
      </c>
      <c r="M24" s="6">
        <f>'orig. data'!C22</f>
        <v>14928</v>
      </c>
      <c r="N24" s="12">
        <f>'orig. data'!G22</f>
        <v>2.1653415E-09</v>
      </c>
      <c r="P24" s="6">
        <f>'orig. data'!P22</f>
        <v>12193</v>
      </c>
      <c r="Q24" s="6">
        <f>'orig. data'!Q22</f>
        <v>15926</v>
      </c>
      <c r="R24" s="12">
        <f>'orig. data'!U22</f>
        <v>2.2887105E-09</v>
      </c>
      <c r="T24" s="12">
        <f>'orig. data'!AD22</f>
        <v>0.5424841622</v>
      </c>
    </row>
    <row r="25" spans="1:20" ht="12.75">
      <c r="A25" s="2" t="str">
        <f ca="1" t="shared" si="2"/>
        <v>St. Vital (1,2)</v>
      </c>
      <c r="B25" t="s">
        <v>153</v>
      </c>
      <c r="C25">
        <f>'orig. data'!AH23</f>
        <v>1</v>
      </c>
      <c r="D25">
        <f>'orig. data'!AI23</f>
        <v>2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4">
        <f t="shared" si="3"/>
        <v>0.7007403074</v>
      </c>
      <c r="I25" s="3">
        <f>'orig. data'!D23</f>
        <v>0.7774937819</v>
      </c>
      <c r="J25" s="3">
        <f>'orig. data'!R23</f>
        <v>0.7834076194</v>
      </c>
      <c r="K25" s="24">
        <f t="shared" si="4"/>
        <v>0.6924815744</v>
      </c>
      <c r="L25" s="6">
        <f>'orig. data'!B23</f>
        <v>15266</v>
      </c>
      <c r="M25" s="6">
        <f>'orig. data'!C23</f>
        <v>19604</v>
      </c>
      <c r="N25" s="12">
        <f>'orig. data'!G23</f>
        <v>8.3185162E-09</v>
      </c>
      <c r="P25" s="6">
        <f>'orig. data'!P23</f>
        <v>15295</v>
      </c>
      <c r="Q25" s="6">
        <f>'orig. data'!Q23</f>
        <v>19636</v>
      </c>
      <c r="R25" s="12">
        <f>'orig. data'!U23</f>
        <v>6.958094E-12</v>
      </c>
      <c r="T25" s="12">
        <f>'orig. data'!AD23</f>
        <v>0.7019492187</v>
      </c>
    </row>
    <row r="26" spans="1:20" ht="12.75">
      <c r="A26" s="2" t="str">
        <f ca="1" t="shared" si="2"/>
        <v>Transcona (1,2)</v>
      </c>
      <c r="B26" t="s">
        <v>156</v>
      </c>
      <c r="C26">
        <f>'orig. data'!AH24</f>
        <v>1</v>
      </c>
      <c r="D26">
        <f>'orig. data'!AI24</f>
        <v>2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4">
        <f t="shared" si="3"/>
        <v>0.7007403074</v>
      </c>
      <c r="I26" s="3">
        <f>'orig. data'!D24</f>
        <v>0.7723849193</v>
      </c>
      <c r="J26" s="3">
        <f>'orig. data'!R24</f>
        <v>0.7772127822</v>
      </c>
      <c r="K26" s="24">
        <f t="shared" si="4"/>
        <v>0.6924815744</v>
      </c>
      <c r="L26" s="6">
        <f>'orig. data'!B24</f>
        <v>8133</v>
      </c>
      <c r="M26" s="6">
        <f>'orig. data'!C24</f>
        <v>10520</v>
      </c>
      <c r="N26" s="12">
        <f>'orig. data'!G24</f>
        <v>7.2127315E-07</v>
      </c>
      <c r="P26" s="6">
        <f>'orig. data'!P24</f>
        <v>8004</v>
      </c>
      <c r="Q26" s="6">
        <f>'orig. data'!Q24</f>
        <v>10367</v>
      </c>
      <c r="R26" s="12">
        <f>'orig. data'!U24</f>
        <v>4.392962E-09</v>
      </c>
      <c r="T26" s="12">
        <f>'orig. data'!AD24</f>
        <v>0.7837679979</v>
      </c>
    </row>
    <row r="27" spans="1:23" ht="12.75">
      <c r="A27" s="2" t="str">
        <f ca="1" t="shared" si="2"/>
        <v>River Heights (1,2)</v>
      </c>
      <c r="B27" t="s">
        <v>152</v>
      </c>
      <c r="C27">
        <f>'orig. data'!AH25</f>
        <v>1</v>
      </c>
      <c r="D27">
        <f>'orig. data'!AI25</f>
        <v>2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4">
        <f t="shared" si="3"/>
        <v>0.7007403074</v>
      </c>
      <c r="I27" s="3">
        <f>'orig. data'!D25</f>
        <v>0.7628539516</v>
      </c>
      <c r="J27" s="3">
        <f>'orig. data'!R25</f>
        <v>0.757450704</v>
      </c>
      <c r="K27" s="24">
        <f t="shared" si="4"/>
        <v>0.6924815744</v>
      </c>
      <c r="L27" s="6">
        <f>'orig. data'!B25</f>
        <v>14621</v>
      </c>
      <c r="M27" s="6">
        <f>'orig. data'!C25</f>
        <v>19127</v>
      </c>
      <c r="N27" s="12">
        <f>'orig. data'!G25</f>
        <v>2.6908445E-06</v>
      </c>
      <c r="P27" s="6">
        <f>'orig. data'!P25</f>
        <v>14408</v>
      </c>
      <c r="Q27" s="6">
        <f>'orig. data'!Q25</f>
        <v>19059</v>
      </c>
      <c r="R27" s="12">
        <f>'orig. data'!U25</f>
        <v>7.3820767E-07</v>
      </c>
      <c r="T27" s="12">
        <f>'orig. data'!AD25</f>
        <v>0.7218396733</v>
      </c>
      <c r="U27" s="1"/>
      <c r="V27" s="1"/>
      <c r="W27" s="1"/>
    </row>
    <row r="28" spans="1:23" ht="12.75">
      <c r="A28" s="2" t="str">
        <f ca="1" t="shared" si="2"/>
        <v>River East (1,2)</v>
      </c>
      <c r="B28" t="s">
        <v>154</v>
      </c>
      <c r="C28">
        <f>'orig. data'!AH26</f>
        <v>1</v>
      </c>
      <c r="D28">
        <f>'orig. data'!AI26</f>
        <v>2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4">
        <f t="shared" si="3"/>
        <v>0.7007403074</v>
      </c>
      <c r="I28" s="3">
        <f>'orig. data'!D26</f>
        <v>0.7430868065</v>
      </c>
      <c r="J28" s="3">
        <f>'orig. data'!R26</f>
        <v>0.7341868224</v>
      </c>
      <c r="K28" s="24">
        <f t="shared" si="4"/>
        <v>0.6924815744</v>
      </c>
      <c r="L28" s="6">
        <f>'orig. data'!B26</f>
        <v>21307</v>
      </c>
      <c r="M28" s="6">
        <f>'orig. data'!C26</f>
        <v>28722</v>
      </c>
      <c r="N28" s="12">
        <f>'orig. data'!G26</f>
        <v>0.000757082</v>
      </c>
      <c r="P28" s="6">
        <f>'orig. data'!P26</f>
        <v>21296</v>
      </c>
      <c r="Q28" s="6">
        <f>'orig. data'!Q26</f>
        <v>29206</v>
      </c>
      <c r="R28" s="12">
        <f>'orig. data'!U26</f>
        <v>0.0007819226</v>
      </c>
      <c r="T28" s="12">
        <f>'orig. data'!AD26</f>
        <v>0.5194254374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157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4">
        <f t="shared" si="3"/>
        <v>0.7007403074</v>
      </c>
      <c r="I29" s="3">
        <f>'orig. data'!D27</f>
        <v>0.7145891077</v>
      </c>
      <c r="J29" s="3">
        <f>'orig. data'!R27</f>
        <v>0.7127059279</v>
      </c>
      <c r="K29" s="24">
        <f t="shared" si="4"/>
        <v>0.6924815744</v>
      </c>
      <c r="L29" s="6">
        <f>'orig. data'!B27</f>
        <v>13082</v>
      </c>
      <c r="M29" s="6">
        <f>'orig. data'!C27</f>
        <v>18336</v>
      </c>
      <c r="N29" s="12">
        <f>'orig. data'!G27</f>
        <v>0.2843093634</v>
      </c>
      <c r="P29" s="6">
        <f>'orig. data'!P27</f>
        <v>13173</v>
      </c>
      <c r="Q29" s="6">
        <f>'orig. data'!Q27</f>
        <v>18629</v>
      </c>
      <c r="R29" s="12">
        <f>'orig. data'!U27</f>
        <v>0.1147637596</v>
      </c>
      <c r="T29" s="12">
        <f>'orig. data'!AD27</f>
        <v>0.8963604382</v>
      </c>
      <c r="U29" s="1"/>
      <c r="V29" s="1"/>
      <c r="W29" s="1"/>
    </row>
    <row r="30" spans="1:23" ht="12.75">
      <c r="A30" s="2" t="str">
        <f ca="1" t="shared" si="2"/>
        <v>St. James - Assiniboia (1,2)</v>
      </c>
      <c r="B30" t="s">
        <v>158</v>
      </c>
      <c r="C30">
        <f>'orig. data'!AH28</f>
        <v>1</v>
      </c>
      <c r="D30">
        <f>'orig. data'!AI28</f>
        <v>2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4">
        <f t="shared" si="3"/>
        <v>0.7007403074</v>
      </c>
      <c r="I30" s="3">
        <f>'orig. data'!D28</f>
        <v>0.7867297824</v>
      </c>
      <c r="J30" s="3">
        <f>'orig. data'!R28</f>
        <v>0.7623267313</v>
      </c>
      <c r="K30" s="24">
        <f t="shared" si="4"/>
        <v>0.6924815744</v>
      </c>
      <c r="L30" s="6">
        <f>'orig. data'!B28</f>
        <v>14867</v>
      </c>
      <c r="M30" s="6">
        <f>'orig. data'!C28</f>
        <v>19181</v>
      </c>
      <c r="N30" s="12">
        <f>'orig. data'!G28</f>
        <v>1.147758E-10</v>
      </c>
      <c r="O30" s="9"/>
      <c r="P30" s="6">
        <f>'orig. data'!P28</f>
        <v>13923</v>
      </c>
      <c r="Q30" s="6">
        <f>'orig. data'!Q28</f>
        <v>18587</v>
      </c>
      <c r="R30" s="12">
        <f>'orig. data'!U28</f>
        <v>1.0653611E-07</v>
      </c>
      <c r="T30" s="12">
        <f>'orig. data'!AD28</f>
        <v>0.1117362567</v>
      </c>
      <c r="U30" s="1"/>
      <c r="V30" s="1"/>
      <c r="W30" s="1"/>
    </row>
    <row r="31" spans="1:23" ht="12.75">
      <c r="A31" s="2" t="str">
        <f ca="1" t="shared" si="2"/>
        <v>Inkster (2)</v>
      </c>
      <c r="B31" t="s">
        <v>159</v>
      </c>
      <c r="C31" t="str">
        <f>'orig. data'!AH29</f>
        <v> </v>
      </c>
      <c r="D31">
        <f>'orig. data'!AI29</f>
        <v>2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4">
        <f t="shared" si="3"/>
        <v>0.7007403074</v>
      </c>
      <c r="I31" s="3">
        <f>'orig. data'!D29</f>
        <v>0.664931047</v>
      </c>
      <c r="J31" s="3">
        <f>'orig. data'!R29</f>
        <v>0.6464280711</v>
      </c>
      <c r="K31" s="24">
        <f t="shared" si="4"/>
        <v>0.6924815744</v>
      </c>
      <c r="L31" s="6">
        <f>'orig. data'!B29</f>
        <v>6448</v>
      </c>
      <c r="M31" s="6">
        <f>'orig. data'!C29</f>
        <v>9534</v>
      </c>
      <c r="N31" s="12">
        <f>'orig. data'!G29</f>
        <v>0.0106553105</v>
      </c>
      <c r="O31" s="9"/>
      <c r="P31" s="6">
        <f>'orig. data'!P29</f>
        <v>6192</v>
      </c>
      <c r="Q31" s="6">
        <f>'orig. data'!Q29</f>
        <v>9539</v>
      </c>
      <c r="R31" s="12">
        <f>'orig. data'!U29</f>
        <v>0.0008515137</v>
      </c>
      <c r="T31" s="12">
        <f>'orig. data'!AD29</f>
        <v>0.245270956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160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4">
        <f t="shared" si="3"/>
        <v>0.7007403074</v>
      </c>
      <c r="I32" s="3">
        <f>'orig. data'!D30</f>
        <v>0.634313817</v>
      </c>
      <c r="J32" s="3">
        <f>'orig. data'!R30</f>
        <v>0.6180015729</v>
      </c>
      <c r="K32" s="24">
        <f t="shared" si="4"/>
        <v>0.6924815744</v>
      </c>
      <c r="L32" s="6">
        <f>'orig. data'!B30</f>
        <v>13841</v>
      </c>
      <c r="M32" s="6">
        <f>'orig. data'!C30</f>
        <v>21189</v>
      </c>
      <c r="N32" s="12">
        <f>'orig. data'!G30</f>
        <v>5.0778851E-08</v>
      </c>
      <c r="O32" s="9"/>
      <c r="P32" s="6">
        <f>'orig. data'!P30</f>
        <v>13851</v>
      </c>
      <c r="Q32" s="6">
        <f>'orig. data'!Q30</f>
        <v>21859</v>
      </c>
      <c r="R32" s="12">
        <f>'orig. data'!U30</f>
        <v>4.636805E-10</v>
      </c>
      <c r="T32" s="12">
        <f>'orig. data'!AD30</f>
        <v>0.1980081321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161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4">
        <f t="shared" si="3"/>
        <v>0.7007403074</v>
      </c>
      <c r="I33" s="3">
        <f>'orig. data'!D31</f>
        <v>0.6294798339</v>
      </c>
      <c r="J33" s="3">
        <f>'orig. data'!R31</f>
        <v>0.6132973679</v>
      </c>
      <c r="K33" s="24">
        <f t="shared" si="4"/>
        <v>0.6924815744</v>
      </c>
      <c r="L33" s="6">
        <f>'orig. data'!B31</f>
        <v>7170</v>
      </c>
      <c r="M33" s="6">
        <f>'orig. data'!C31</f>
        <v>11258</v>
      </c>
      <c r="N33" s="12">
        <f>'orig. data'!G31</f>
        <v>8.7860611E-08</v>
      </c>
      <c r="O33" s="9"/>
      <c r="P33" s="6">
        <f>'orig. data'!P31</f>
        <v>7276</v>
      </c>
      <c r="Q33" s="6">
        <f>'orig. data'!Q31</f>
        <v>11769</v>
      </c>
      <c r="R33" s="12">
        <f>'orig. data'!U31</f>
        <v>1.2576531E-09</v>
      </c>
      <c r="T33" s="12">
        <f>'orig. data'!AD31</f>
        <v>0.2641998428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B109" sqref="B109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7" t="s">
        <v>270</v>
      </c>
      <c r="B1" s="5" t="s">
        <v>219</v>
      </c>
      <c r="C1" s="122" t="s">
        <v>129</v>
      </c>
      <c r="D1" s="122"/>
      <c r="E1" s="122"/>
      <c r="F1" s="122" t="s">
        <v>132</v>
      </c>
      <c r="G1" s="122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41"/>
      <c r="B2" s="2"/>
      <c r="C2" s="13"/>
      <c r="D2" s="13"/>
      <c r="E2" s="13"/>
      <c r="F2" s="14"/>
      <c r="G2" s="14"/>
      <c r="H2" s="6"/>
      <c r="I2" s="123" t="s">
        <v>281</v>
      </c>
      <c r="J2" s="123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9" t="s">
        <v>0</v>
      </c>
      <c r="B3" s="5"/>
      <c r="C3" s="13">
        <v>1</v>
      </c>
      <c r="D3" s="13">
        <v>2</v>
      </c>
      <c r="E3" s="13" t="s">
        <v>131</v>
      </c>
      <c r="F3" s="13" t="s">
        <v>246</v>
      </c>
      <c r="G3" s="13" t="s">
        <v>247</v>
      </c>
      <c r="H3" s="2" t="s">
        <v>273</v>
      </c>
      <c r="I3" s="5" t="s">
        <v>271</v>
      </c>
      <c r="J3" s="5" t="s">
        <v>276</v>
      </c>
      <c r="K3" s="2" t="s">
        <v>274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(1,2)</v>
      </c>
      <c r="B4" s="2" t="s">
        <v>225</v>
      </c>
      <c r="C4">
        <f>'orig. data'!AH32</f>
        <v>1</v>
      </c>
      <c r="D4">
        <f>'orig. data'!AI32</f>
        <v>2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4">
        <f>'orig. data'!D$18</f>
        <v>0.7007403074</v>
      </c>
      <c r="I4" s="3">
        <f>'orig. data'!D32</f>
        <v>0.7524188763</v>
      </c>
      <c r="J4" s="3">
        <f>'orig. data'!R32</f>
        <v>0.7555756548</v>
      </c>
      <c r="K4" s="24">
        <f>'orig. data'!R$18</f>
        <v>0.6924815744</v>
      </c>
      <c r="L4" s="6">
        <f>'orig. data'!B32</f>
        <v>3379</v>
      </c>
      <c r="M4" s="6">
        <f>'orig. data'!C32</f>
        <v>4488</v>
      </c>
      <c r="N4" s="12">
        <f>'orig. data'!G32</f>
        <v>0.0023554748</v>
      </c>
      <c r="O4" s="9"/>
      <c r="P4" s="6">
        <f>'orig. data'!P32</f>
        <v>3461</v>
      </c>
      <c r="Q4" s="6">
        <f>'orig. data'!Q32</f>
        <v>4599</v>
      </c>
      <c r="R4" s="12">
        <f>'orig. data'!U32</f>
        <v>0.0001725926</v>
      </c>
      <c r="S4" s="10"/>
      <c r="T4" s="12">
        <f>'orig. data'!AD32</f>
        <v>0.8854322382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221</v>
      </c>
      <c r="C5" t="str">
        <f>'orig. data'!AH33</f>
        <v> </v>
      </c>
      <c r="D5" t="str">
        <f>'orig. data'!AI33</f>
        <v> 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4">
        <f>'orig. data'!D$18</f>
        <v>0.7007403074</v>
      </c>
      <c r="I5" s="3">
        <f>'orig. data'!D33</f>
        <v>0.6693790504</v>
      </c>
      <c r="J5" s="3">
        <f>'orig. data'!R33</f>
        <v>0.676902348</v>
      </c>
      <c r="K5" s="24">
        <f>'orig. data'!R$18</f>
        <v>0.6924815744</v>
      </c>
      <c r="L5" s="6">
        <f>'orig. data'!B33</f>
        <v>4046</v>
      </c>
      <c r="M5" s="6">
        <f>'orig. data'!C33</f>
        <v>6031</v>
      </c>
      <c r="N5" s="12">
        <f>'orig. data'!G33</f>
        <v>0.0404674725</v>
      </c>
      <c r="O5" s="9"/>
      <c r="P5" s="6">
        <f>'orig. data'!P33</f>
        <v>4547</v>
      </c>
      <c r="Q5" s="6">
        <f>'orig. data'!Q33</f>
        <v>6742</v>
      </c>
      <c r="R5" s="12">
        <f>'orig. data'!U33</f>
        <v>0.2921582546</v>
      </c>
      <c r="S5" s="10"/>
      <c r="T5" s="12">
        <f>'orig. data'!AD33</f>
        <v>0.6788672992</v>
      </c>
    </row>
    <row r="6" spans="1:20" ht="12.75">
      <c r="A6" s="38" t="str">
        <f ca="1" t="shared" si="0"/>
        <v>SE Western</v>
      </c>
      <c r="B6" s="2" t="s">
        <v>222</v>
      </c>
      <c r="C6" t="str">
        <f>'orig. data'!AH34</f>
        <v> </v>
      </c>
      <c r="D6" t="str">
        <f>'orig. data'!AI34</f>
        <v> 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4">
        <f>'orig. data'!D$18</f>
        <v>0.7007403074</v>
      </c>
      <c r="I6" s="3">
        <f>'orig. data'!D34</f>
        <v>0.7004117275</v>
      </c>
      <c r="J6" s="3">
        <f>'orig. data'!R34</f>
        <v>0.7288673637</v>
      </c>
      <c r="K6" s="24">
        <f>'orig. data'!R$18</f>
        <v>0.6924815744</v>
      </c>
      <c r="L6" s="6">
        <f>'orig. data'!B34</f>
        <v>2141</v>
      </c>
      <c r="M6" s="6">
        <f>'orig. data'!C34</f>
        <v>3046</v>
      </c>
      <c r="N6" s="12">
        <f>'orig. data'!G34</f>
        <v>0.9860514774</v>
      </c>
      <c r="O6" s="9"/>
      <c r="P6" s="6">
        <f>'orig. data'!P34</f>
        <v>2422</v>
      </c>
      <c r="Q6" s="6">
        <f>'orig. data'!Q34</f>
        <v>3337</v>
      </c>
      <c r="R6" s="12">
        <f>'orig. data'!U34</f>
        <v>0.0471789294</v>
      </c>
      <c r="S6" s="10"/>
      <c r="T6" s="12">
        <f>'orig. data'!AD34</f>
        <v>0.2386375861</v>
      </c>
    </row>
    <row r="7" spans="1:20" ht="12.75">
      <c r="A7" s="38" t="str">
        <f ca="1" t="shared" si="0"/>
        <v>SE Southern (2)</v>
      </c>
      <c r="B7" s="2" t="s">
        <v>192</v>
      </c>
      <c r="C7" t="str">
        <f>'orig. data'!AH35</f>
        <v> </v>
      </c>
      <c r="D7">
        <f>'orig. data'!AI35</f>
        <v>2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4">
        <f>'orig. data'!D$18</f>
        <v>0.7007403074</v>
      </c>
      <c r="I7" s="3">
        <f>'orig. data'!D35</f>
        <v>0.6447836834</v>
      </c>
      <c r="J7" s="3">
        <f>'orig. data'!R35</f>
        <v>0.6139738161</v>
      </c>
      <c r="K7" s="24">
        <f>'orig. data'!R$18</f>
        <v>0.6924815744</v>
      </c>
      <c r="L7" s="6">
        <f>'orig. data'!B35</f>
        <v>956</v>
      </c>
      <c r="M7" s="6">
        <f>'orig. data'!C35</f>
        <v>1508</v>
      </c>
      <c r="N7" s="12">
        <f>'orig. data'!G35</f>
        <v>0.0203597487</v>
      </c>
      <c r="O7" s="9"/>
      <c r="P7" s="6">
        <f>'orig. data'!P35</f>
        <v>946</v>
      </c>
      <c r="Q7" s="6">
        <f>'orig. data'!Q35</f>
        <v>1567</v>
      </c>
      <c r="R7" s="12">
        <f>'orig. data'!U35</f>
        <v>0.000836428</v>
      </c>
      <c r="S7" s="10"/>
      <c r="T7" s="12">
        <f>'orig. data'!AD35</f>
        <v>0.3121036802</v>
      </c>
    </row>
    <row r="8" spans="1:20" ht="12.75">
      <c r="A8" s="38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8" t="str">
        <f ca="1" t="shared" si="0"/>
        <v>CE Altona (1,2)</v>
      </c>
      <c r="B9" s="2" t="s">
        <v>223</v>
      </c>
      <c r="C9">
        <f>'orig. data'!AH36</f>
        <v>1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4">
        <f>'orig. data'!D$18</f>
        <v>0.7007403074</v>
      </c>
      <c r="I9" s="3">
        <f>'orig. data'!D36</f>
        <v>0.6229552426</v>
      </c>
      <c r="J9" s="3">
        <f>'orig. data'!R36</f>
        <v>0.6048955005</v>
      </c>
      <c r="K9" s="24">
        <f>'orig. data'!R$18</f>
        <v>0.6924815744</v>
      </c>
      <c r="L9" s="6">
        <f>'orig. data'!B36</f>
        <v>1439</v>
      </c>
      <c r="M9" s="6">
        <f>'orig. data'!C36</f>
        <v>2307</v>
      </c>
      <c r="N9" s="12">
        <f>'orig. data'!G36</f>
        <v>0.0001316048</v>
      </c>
      <c r="O9" s="9"/>
      <c r="P9" s="6">
        <f>'orig. data'!P36</f>
        <v>1420</v>
      </c>
      <c r="Q9" s="6">
        <f>'orig. data'!Q36</f>
        <v>2362</v>
      </c>
      <c r="R9" s="12">
        <f>'orig. data'!U36</f>
        <v>1.21173E-05</v>
      </c>
      <c r="S9" s="10"/>
      <c r="T9" s="12">
        <f>'orig. data'!AD36</f>
        <v>0.4705782424</v>
      </c>
    </row>
    <row r="10" spans="1:20" ht="12.75">
      <c r="A10" s="38" t="str">
        <f ca="1" t="shared" si="0"/>
        <v>CE Cartier/SFX</v>
      </c>
      <c r="B10" s="2" t="s">
        <v>248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4">
        <f>'orig. data'!D$18</f>
        <v>0.7007403074</v>
      </c>
      <c r="I10" s="3">
        <f>'orig. data'!D37</f>
        <v>0.7203279333</v>
      </c>
      <c r="J10" s="3">
        <f>'orig. data'!R37</f>
        <v>0.7345273278</v>
      </c>
      <c r="K10" s="24">
        <f>'orig. data'!R$18</f>
        <v>0.6924815744</v>
      </c>
      <c r="L10" s="6">
        <f>'orig. data'!B37</f>
        <v>1205</v>
      </c>
      <c r="M10" s="6">
        <f>'orig. data'!C37</f>
        <v>1669</v>
      </c>
      <c r="N10" s="12">
        <f>'orig. data'!G37</f>
        <v>0.4030094005</v>
      </c>
      <c r="O10" s="9"/>
      <c r="P10" s="6">
        <f>'orig. data'!P37</f>
        <v>1306</v>
      </c>
      <c r="Q10" s="6">
        <f>'orig. data'!Q37</f>
        <v>1788</v>
      </c>
      <c r="R10" s="12">
        <f>'orig. data'!U37</f>
        <v>0.0653744823</v>
      </c>
      <c r="S10" s="10"/>
      <c r="T10" s="12">
        <f>'orig. data'!AD37</f>
        <v>0.651338271</v>
      </c>
    </row>
    <row r="11" spans="1:20" ht="12.75">
      <c r="A11" s="38" t="str">
        <f ca="1" t="shared" si="0"/>
        <v>CE Louise/Pembina</v>
      </c>
      <c r="B11" s="2" t="s">
        <v>224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4">
        <f>'orig. data'!D$18</f>
        <v>0.7007403074</v>
      </c>
      <c r="I11" s="3">
        <f>'orig. data'!D38</f>
        <v>0.6649215871</v>
      </c>
      <c r="J11" s="3">
        <f>'orig. data'!R38</f>
        <v>0.655456632</v>
      </c>
      <c r="K11" s="24">
        <f>'orig. data'!R$18</f>
        <v>0.6924815744</v>
      </c>
      <c r="L11" s="6">
        <f>'orig. data'!B38</f>
        <v>860</v>
      </c>
      <c r="M11" s="6">
        <f>'orig. data'!C38</f>
        <v>1306</v>
      </c>
      <c r="N11" s="12">
        <f>'orig. data'!G38</f>
        <v>0.1624922272</v>
      </c>
      <c r="O11" s="10"/>
      <c r="P11" s="6">
        <f>'orig. data'!P38</f>
        <v>800</v>
      </c>
      <c r="Q11" s="6">
        <f>'orig. data'!Q38</f>
        <v>1244</v>
      </c>
      <c r="R11" s="12">
        <f>'orig. data'!U38</f>
        <v>0.1547866717</v>
      </c>
      <c r="S11" s="10"/>
      <c r="T11" s="12">
        <f>'orig. data'!AD38</f>
        <v>0.7813107849</v>
      </c>
    </row>
    <row r="12" spans="1:20" ht="12.75">
      <c r="A12" s="38" t="str">
        <f ca="1" t="shared" si="0"/>
        <v>CE Morden/Winkler (1,2)</v>
      </c>
      <c r="B12" s="2" t="s">
        <v>348</v>
      </c>
      <c r="C12">
        <f>'orig. data'!AH39</f>
        <v>1</v>
      </c>
      <c r="D12">
        <f>'orig. data'!AI39</f>
        <v>2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4">
        <f>'orig. data'!D$18</f>
        <v>0.7007403074</v>
      </c>
      <c r="I12" s="3">
        <f>'orig. data'!D39</f>
        <v>0.5721313892</v>
      </c>
      <c r="J12" s="3">
        <f>'orig. data'!R39</f>
        <v>0.5957039211</v>
      </c>
      <c r="K12" s="24">
        <f>'orig. data'!R$18</f>
        <v>0.6924815744</v>
      </c>
      <c r="L12" s="6">
        <f>'orig. data'!B39</f>
        <v>3074</v>
      </c>
      <c r="M12" s="6">
        <f>'orig. data'!C39</f>
        <v>5349</v>
      </c>
      <c r="N12" s="12">
        <f>'orig. data'!G39</f>
        <v>2.862555E-17</v>
      </c>
      <c r="O12" s="10"/>
      <c r="P12" s="6">
        <f>'orig. data'!P39</f>
        <v>3615</v>
      </c>
      <c r="Q12" s="6">
        <f>'orig. data'!Q39</f>
        <v>6099</v>
      </c>
      <c r="R12" s="12">
        <f>'orig. data'!U39</f>
        <v>5.08126E-11</v>
      </c>
      <c r="S12" s="10"/>
      <c r="T12" s="12">
        <f>'orig. data'!AD39</f>
        <v>0.1686889176</v>
      </c>
    </row>
    <row r="13" spans="1:20" ht="12.75">
      <c r="A13" s="38" t="str">
        <f ca="1" t="shared" si="0"/>
        <v>CE Carman</v>
      </c>
      <c r="B13" s="2" t="s">
        <v>249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4">
        <f>'orig. data'!D$18</f>
        <v>0.7007403074</v>
      </c>
      <c r="I13" s="3">
        <f>'orig. data'!D40</f>
        <v>0.677000042</v>
      </c>
      <c r="J13" s="3">
        <f>'orig. data'!R40</f>
        <v>0.6645415092</v>
      </c>
      <c r="K13" s="24">
        <f>'orig. data'!R$18</f>
        <v>0.6924815744</v>
      </c>
      <c r="L13" s="6">
        <f>'orig. data'!B40</f>
        <v>1894</v>
      </c>
      <c r="M13" s="6">
        <f>'orig. data'!C40</f>
        <v>2827</v>
      </c>
      <c r="N13" s="12">
        <f>'orig. data'!G40</f>
        <v>0.2151702081</v>
      </c>
      <c r="O13" s="10"/>
      <c r="P13" s="6">
        <f>'orig. data'!P40</f>
        <v>1823</v>
      </c>
      <c r="Q13" s="6">
        <f>'orig. data'!Q40</f>
        <v>2790</v>
      </c>
      <c r="R13" s="12">
        <f>'orig. data'!U40</f>
        <v>0.1427894888</v>
      </c>
      <c r="S13" s="10"/>
      <c r="T13" s="12">
        <f>'orig. data'!AD40</f>
        <v>0.6099983239</v>
      </c>
    </row>
    <row r="14" spans="1:20" ht="12.75">
      <c r="A14" s="38" t="str">
        <f ca="1" t="shared" si="0"/>
        <v>CE Red River</v>
      </c>
      <c r="B14" s="2" t="s">
        <v>193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4">
        <f>'orig. data'!D$18</f>
        <v>0.7007403074</v>
      </c>
      <c r="I14" s="3">
        <f>'orig. data'!D41</f>
        <v>0.7125646772</v>
      </c>
      <c r="J14" s="3">
        <f>'orig. data'!R41</f>
        <v>0.7311618422</v>
      </c>
      <c r="K14" s="24">
        <f>'orig. data'!R$18</f>
        <v>0.6924815744</v>
      </c>
      <c r="L14" s="6">
        <f>'orig. data'!B41</f>
        <v>2485</v>
      </c>
      <c r="M14" s="6">
        <f>'orig. data'!C41</f>
        <v>3479</v>
      </c>
      <c r="N14" s="12">
        <f>'orig. data'!G41</f>
        <v>0.5127638592</v>
      </c>
      <c r="O14" s="10"/>
      <c r="P14" s="6">
        <f>'orig. data'!P41</f>
        <v>2657</v>
      </c>
      <c r="Q14" s="6">
        <f>'orig. data'!Q41</f>
        <v>3656</v>
      </c>
      <c r="R14" s="12">
        <f>'orig. data'!U41</f>
        <v>0.0302643281</v>
      </c>
      <c r="S14" s="10"/>
      <c r="T14" s="12">
        <f>'orig. data'!AD41</f>
        <v>0.4243112505</v>
      </c>
    </row>
    <row r="15" spans="1:20" ht="12.75">
      <c r="A15" s="38" t="str">
        <f ca="1" t="shared" si="0"/>
        <v>CE Swan Lake</v>
      </c>
      <c r="B15" s="2" t="s">
        <v>194</v>
      </c>
      <c r="C15" t="str">
        <f>'orig. data'!AH42</f>
        <v> 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4">
        <f>'orig. data'!D$18</f>
        <v>0.7007403074</v>
      </c>
      <c r="I15" s="3">
        <f>'orig. data'!D42</f>
        <v>0.6852855107</v>
      </c>
      <c r="J15" s="3">
        <f>'orig. data'!R42</f>
        <v>0.6966178002</v>
      </c>
      <c r="K15" s="24">
        <f>'orig. data'!R$18</f>
        <v>0.6924815744</v>
      </c>
      <c r="L15" s="6">
        <f>'orig. data'!B42</f>
        <v>647</v>
      </c>
      <c r="M15" s="6">
        <f>'orig. data'!C42</f>
        <v>952</v>
      </c>
      <c r="N15" s="12">
        <f>'orig. data'!G42</f>
        <v>0.5990799549</v>
      </c>
      <c r="O15" s="10"/>
      <c r="P15" s="6">
        <f>'orig. data'!P42</f>
        <v>655</v>
      </c>
      <c r="Q15" s="6">
        <f>'orig. data'!Q42</f>
        <v>955</v>
      </c>
      <c r="R15" s="12">
        <f>'orig. data'!U42</f>
        <v>0.8894389576</v>
      </c>
      <c r="S15" s="10"/>
      <c r="T15" s="12">
        <f>'orig. data'!AD42</f>
        <v>0.7764879157</v>
      </c>
    </row>
    <row r="16" spans="1:20" ht="12.75">
      <c r="A16" s="38" t="str">
        <f ca="1" t="shared" si="0"/>
        <v>CE Portage (1,2)</v>
      </c>
      <c r="B16" s="2" t="s">
        <v>195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4">
        <f>'orig. data'!D$18</f>
        <v>0.7007403074</v>
      </c>
      <c r="I16" s="3">
        <f>'orig. data'!D43</f>
        <v>0.6014350245</v>
      </c>
      <c r="J16" s="3">
        <f>'orig. data'!R43</f>
        <v>0.5886450248</v>
      </c>
      <c r="K16" s="24">
        <f>'orig. data'!R$18</f>
        <v>0.6924815744</v>
      </c>
      <c r="L16" s="6">
        <f>'orig. data'!B43</f>
        <v>4354</v>
      </c>
      <c r="M16" s="6">
        <f>'orig. data'!C43</f>
        <v>7210</v>
      </c>
      <c r="N16" s="12">
        <f>'orig. data'!G43</f>
        <v>2.417909E-12</v>
      </c>
      <c r="O16" s="10"/>
      <c r="P16" s="6">
        <f>'orig. data'!P43</f>
        <v>4222</v>
      </c>
      <c r="Q16" s="6">
        <f>'orig. data'!Q43</f>
        <v>7207</v>
      </c>
      <c r="R16" s="12">
        <f>'orig. data'!U43</f>
        <v>1.283166E-13</v>
      </c>
      <c r="S16" s="10"/>
      <c r="T16" s="12">
        <f>'orig. data'!AD43</f>
        <v>0.4218848247</v>
      </c>
    </row>
    <row r="17" spans="1:20" ht="12.75">
      <c r="A17" s="38" t="str">
        <f ca="1" t="shared" si="0"/>
        <v>CE Seven Regions (1,2,t)</v>
      </c>
      <c r="B17" s="2" t="s">
        <v>196</v>
      </c>
      <c r="C17">
        <f>'orig. data'!AH44</f>
        <v>1</v>
      </c>
      <c r="D17">
        <f>'orig. data'!AI44</f>
        <v>2</v>
      </c>
      <c r="E17" t="str">
        <f ca="1">IF(CELL("contents",F17)="s","s",IF(CELL("contents",G17)="s","s",IF(CELL("contents",'orig. data'!AJ44)="t","t","")))</f>
        <v>t</v>
      </c>
      <c r="F17" t="str">
        <f>'orig. data'!AK44</f>
        <v> </v>
      </c>
      <c r="G17" t="str">
        <f>'orig. data'!AL44</f>
        <v> </v>
      </c>
      <c r="H17" s="24">
        <f>'orig. data'!D$18</f>
        <v>0.7007403074</v>
      </c>
      <c r="I17" s="3">
        <f>'orig. data'!D44</f>
        <v>0.6270843954</v>
      </c>
      <c r="J17" s="3">
        <f>'orig. data'!R44</f>
        <v>0.5385414245</v>
      </c>
      <c r="K17" s="24">
        <f>'orig. data'!R$18</f>
        <v>0.6924815744</v>
      </c>
      <c r="L17" s="6">
        <f>'orig. data'!B44</f>
        <v>924</v>
      </c>
      <c r="M17" s="6">
        <f>'orig. data'!C44</f>
        <v>1472</v>
      </c>
      <c r="N17" s="12">
        <f>'orig. data'!G44</f>
        <v>0.0023804753</v>
      </c>
      <c r="O17" s="10"/>
      <c r="P17" s="6">
        <f>'orig. data'!P44</f>
        <v>770</v>
      </c>
      <c r="Q17" s="6">
        <f>'orig. data'!Q44</f>
        <v>1433</v>
      </c>
      <c r="R17" s="12">
        <f>'orig. data'!U44</f>
        <v>1.719663E-10</v>
      </c>
      <c r="S17" s="10"/>
      <c r="T17" s="12">
        <f>'orig. data'!AD44</f>
        <v>0.0030900942</v>
      </c>
    </row>
    <row r="18" spans="1:20" ht="12.75">
      <c r="A18" s="38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8" t="str">
        <f ca="1" t="shared" si="0"/>
        <v>AS East 2 (1,2)</v>
      </c>
      <c r="B19" s="2" t="s">
        <v>250</v>
      </c>
      <c r="C19">
        <f>'orig. data'!AH45</f>
        <v>1</v>
      </c>
      <c r="D19">
        <f>'orig. data'!AI45</f>
        <v>2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4">
        <f>'orig. data'!D$18</f>
        <v>0.7007403074</v>
      </c>
      <c r="I19" s="3">
        <f>'orig. data'!D45</f>
        <v>0.6295972989</v>
      </c>
      <c r="J19" s="3">
        <f>'orig. data'!R45</f>
        <v>0.6288222765</v>
      </c>
      <c r="K19" s="24">
        <f>'orig. data'!R$18</f>
        <v>0.6924815744</v>
      </c>
      <c r="L19" s="6">
        <f>'orig. data'!B45</f>
        <v>2286</v>
      </c>
      <c r="M19" s="6">
        <f>'orig. data'!C45</f>
        <v>3690</v>
      </c>
      <c r="N19" s="12">
        <f>'orig. data'!G45</f>
        <v>3.96828E-05</v>
      </c>
      <c r="O19" s="10"/>
      <c r="P19" s="6">
        <f>'orig. data'!P45</f>
        <v>2161</v>
      </c>
      <c r="Q19" s="6">
        <f>'orig. data'!Q45</f>
        <v>3500</v>
      </c>
      <c r="R19" s="12">
        <f>'orig. data'!U45</f>
        <v>0.0002728949</v>
      </c>
      <c r="S19" s="10"/>
      <c r="T19" s="12">
        <f>'orig. data'!AD45</f>
        <v>0.9709191207</v>
      </c>
    </row>
    <row r="20" spans="1:20" ht="12.75">
      <c r="A20" s="38" t="str">
        <f ca="1" t="shared" si="0"/>
        <v>AS West 1</v>
      </c>
      <c r="B20" s="2" t="s">
        <v>251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4">
        <f>'orig. data'!D$18</f>
        <v>0.7007403074</v>
      </c>
      <c r="I20" s="3">
        <f>'orig. data'!D46</f>
        <v>0.6675374888</v>
      </c>
      <c r="J20" s="3">
        <f>'orig. data'!R46</f>
        <v>0.681497911</v>
      </c>
      <c r="K20" s="24">
        <f>'orig. data'!R$18</f>
        <v>0.6924815744</v>
      </c>
      <c r="L20" s="6">
        <f>'orig. data'!B46</f>
        <v>1713</v>
      </c>
      <c r="M20" s="6">
        <f>'orig. data'!C46</f>
        <v>2604</v>
      </c>
      <c r="N20" s="12">
        <f>'orig. data'!G46</f>
        <v>0.0913907195</v>
      </c>
      <c r="O20" s="10"/>
      <c r="P20" s="6">
        <f>'orig. data'!P46</f>
        <v>1667</v>
      </c>
      <c r="Q20" s="6">
        <f>'orig. data'!Q46</f>
        <v>2488</v>
      </c>
      <c r="R20" s="12">
        <f>'orig. data'!U46</f>
        <v>0.5793050567</v>
      </c>
      <c r="S20" s="10"/>
      <c r="T20" s="12">
        <f>'orig. data'!AD46</f>
        <v>0.5838523842</v>
      </c>
    </row>
    <row r="21" spans="1:20" ht="12.75">
      <c r="A21" s="38" t="str">
        <f ca="1" t="shared" si="0"/>
        <v>AS North 1 (1,2)</v>
      </c>
      <c r="B21" t="s">
        <v>252</v>
      </c>
      <c r="C21">
        <f>'orig. data'!AH47</f>
        <v>1</v>
      </c>
      <c r="D21">
        <f>'orig. data'!AI47</f>
        <v>2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4">
        <f>'orig. data'!D$18</f>
        <v>0.7007403074</v>
      </c>
      <c r="I21" s="3">
        <f>'orig. data'!D47</f>
        <v>0.571616014</v>
      </c>
      <c r="J21" s="3">
        <f>'orig. data'!R47</f>
        <v>0.5436355516</v>
      </c>
      <c r="K21" s="24">
        <f>'orig. data'!R$18</f>
        <v>0.6924815744</v>
      </c>
      <c r="L21" s="6">
        <f>'orig. data'!B47</f>
        <v>2016</v>
      </c>
      <c r="M21" s="6">
        <f>'orig. data'!C47</f>
        <v>3569</v>
      </c>
      <c r="N21" s="12">
        <f>'orig. data'!G47</f>
        <v>6.526249E-14</v>
      </c>
      <c r="O21" s="10"/>
      <c r="P21" s="6">
        <f>'orig. data'!P47</f>
        <v>1780</v>
      </c>
      <c r="Q21" s="6">
        <f>'orig. data'!Q47</f>
        <v>3324</v>
      </c>
      <c r="R21" s="12">
        <f>'orig. data'!U47</f>
        <v>1.316569E-17</v>
      </c>
      <c r="S21" s="10"/>
      <c r="T21" s="12">
        <f>'orig. data'!AD47</f>
        <v>0.1640491296</v>
      </c>
    </row>
    <row r="22" spans="1:20" ht="12.75">
      <c r="A22" s="38" t="str">
        <f ca="1" t="shared" si="0"/>
        <v>AS West 2 (1)</v>
      </c>
      <c r="B22" t="s">
        <v>197</v>
      </c>
      <c r="C22">
        <f>'orig. data'!AH48</f>
        <v>1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4">
        <f>'orig. data'!D$18</f>
        <v>0.7007403074</v>
      </c>
      <c r="I22" s="3">
        <f>'orig. data'!D48</f>
        <v>0.6175089915</v>
      </c>
      <c r="J22" s="3">
        <f>'orig. data'!R48</f>
        <v>0.6450155561</v>
      </c>
      <c r="K22" s="24">
        <f>'orig. data'!R$18</f>
        <v>0.6924815744</v>
      </c>
      <c r="L22" s="6">
        <f>'orig. data'!B48</f>
        <v>2575</v>
      </c>
      <c r="M22" s="6">
        <f>'orig. data'!C48</f>
        <v>4210</v>
      </c>
      <c r="N22" s="12">
        <f>'orig. data'!G48</f>
        <v>4.8830787E-07</v>
      </c>
      <c r="O22" s="10"/>
      <c r="P22" s="6">
        <f>'orig. data'!P48</f>
        <v>2492</v>
      </c>
      <c r="Q22" s="6">
        <f>'orig. data'!Q48</f>
        <v>3922</v>
      </c>
      <c r="R22" s="12">
        <f>'orig. data'!U48</f>
        <v>0.005111621</v>
      </c>
      <c r="S22" s="10"/>
      <c r="T22" s="12">
        <f>'orig. data'!AD48</f>
        <v>0.1757388231</v>
      </c>
    </row>
    <row r="23" spans="1:20" ht="12.75">
      <c r="A23" s="38" t="str">
        <f ca="1" t="shared" si="0"/>
        <v>AS East 1</v>
      </c>
      <c r="B23" t="s">
        <v>198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4">
        <f>'orig. data'!D$18</f>
        <v>0.7007403074</v>
      </c>
      <c r="I23" s="3">
        <f>'orig. data'!D49</f>
        <v>0.7000064919</v>
      </c>
      <c r="J23" s="3">
        <f>'orig. data'!R49</f>
        <v>0.6832076752</v>
      </c>
      <c r="K23" s="24">
        <f>'orig. data'!R$18</f>
        <v>0.6924815744</v>
      </c>
      <c r="L23" s="6">
        <f>'orig. data'!B49</f>
        <v>2045</v>
      </c>
      <c r="M23" s="6">
        <f>'orig. data'!C49</f>
        <v>2949</v>
      </c>
      <c r="N23" s="12">
        <f>'orig. data'!G49</f>
        <v>0.9691087311</v>
      </c>
      <c r="O23" s="10"/>
      <c r="P23" s="6">
        <f>'orig. data'!P49</f>
        <v>1972</v>
      </c>
      <c r="Q23" s="6">
        <f>'orig. data'!Q49</f>
        <v>2930</v>
      </c>
      <c r="R23" s="12">
        <f>'orig. data'!U49</f>
        <v>0.6200667503</v>
      </c>
      <c r="S23" s="10"/>
      <c r="T23" s="12">
        <f>'orig. data'!AD49</f>
        <v>0.4905363582</v>
      </c>
    </row>
    <row r="24" spans="1:20" ht="12.75">
      <c r="A24" s="38" t="str">
        <f ca="1" t="shared" si="0"/>
        <v>AS North 2</v>
      </c>
      <c r="B24" t="s">
        <v>199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4">
        <f>'orig. data'!D$18</f>
        <v>0.7007403074</v>
      </c>
      <c r="I24" s="3">
        <f>'orig. data'!D50</f>
        <v>0.6597231361</v>
      </c>
      <c r="J24" s="3">
        <f>'orig. data'!R50</f>
        <v>0.6669791946</v>
      </c>
      <c r="K24" s="24">
        <f>'orig. data'!R$18</f>
        <v>0.6924815744</v>
      </c>
      <c r="L24" s="6">
        <f>'orig. data'!B50</f>
        <v>1799</v>
      </c>
      <c r="M24" s="6">
        <f>'orig. data'!C50</f>
        <v>2766</v>
      </c>
      <c r="N24" s="12">
        <f>'orig. data'!G50</f>
        <v>0.0328098279</v>
      </c>
      <c r="O24" s="10"/>
      <c r="P24" s="6">
        <f>'orig. data'!P50</f>
        <v>1743</v>
      </c>
      <c r="Q24" s="6">
        <f>'orig. data'!Q50</f>
        <v>2658</v>
      </c>
      <c r="R24" s="12">
        <f>'orig. data'!U50</f>
        <v>0.1882966375</v>
      </c>
      <c r="S24" s="10"/>
      <c r="T24" s="12">
        <f>'orig. data'!AD50</f>
        <v>0.7680475201</v>
      </c>
    </row>
    <row r="25" spans="1:20" ht="12.75">
      <c r="A25" s="38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8" t="str">
        <f ca="1" t="shared" si="0"/>
        <v>BDN Rural</v>
      </c>
      <c r="B26" t="s">
        <v>253</v>
      </c>
      <c r="C26" t="str">
        <f>'orig. data'!AH51</f>
        <v> 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4">
        <f>'orig. data'!D$18</f>
        <v>0.7007403074</v>
      </c>
      <c r="I26" s="3">
        <f>'orig. data'!D51</f>
        <v>0.7548190429</v>
      </c>
      <c r="J26" s="3">
        <f>'orig. data'!R51</f>
        <v>0.7240483971</v>
      </c>
      <c r="K26" s="24">
        <f>'orig. data'!R$18</f>
        <v>0.6924815744</v>
      </c>
      <c r="L26" s="6">
        <f>'orig. data'!B51</f>
        <v>1196</v>
      </c>
      <c r="M26" s="6">
        <f>'orig. data'!C51</f>
        <v>1574</v>
      </c>
      <c r="N26" s="12">
        <f>'orig. data'!G51</f>
        <v>0.0247790533</v>
      </c>
      <c r="O26" s="10"/>
      <c r="P26" s="6">
        <f>'orig. data'!P51</f>
        <v>1097</v>
      </c>
      <c r="Q26" s="6">
        <f>'orig. data'!Q51</f>
        <v>1522</v>
      </c>
      <c r="R26" s="12">
        <f>'orig. data'!U51</f>
        <v>0.193131795</v>
      </c>
      <c r="S26" s="10"/>
      <c r="T26" s="12">
        <f>'orig. data'!AD51</f>
        <v>0.3548976328</v>
      </c>
    </row>
    <row r="27" spans="1:20" ht="12.75">
      <c r="A27" s="38" t="str">
        <f ca="1" t="shared" si="0"/>
        <v>BDN Southeast (2,t)</v>
      </c>
      <c r="B27" t="s">
        <v>130</v>
      </c>
      <c r="C27" t="str">
        <f>'orig. data'!AH52</f>
        <v> </v>
      </c>
      <c r="D27">
        <f>'orig. data'!AI52</f>
        <v>2</v>
      </c>
      <c r="E27" t="str">
        <f ca="1">IF(CELL("contents",F27)="s","s",IF(CELL("contents",G27)="s","s",IF(CELL("contents",'orig. data'!AJ52)="t","t","")))</f>
        <v>t</v>
      </c>
      <c r="F27" t="str">
        <f>'orig. data'!AK52</f>
        <v> </v>
      </c>
      <c r="G27" t="str">
        <f>'orig. data'!AL52</f>
        <v> </v>
      </c>
      <c r="H27" s="24">
        <f>'orig. data'!D$18</f>
        <v>0.7007403074</v>
      </c>
      <c r="I27" s="3">
        <f>'orig. data'!D52</f>
        <v>0.7278477592</v>
      </c>
      <c r="J27" s="3">
        <f>'orig. data'!R52</f>
        <v>0.8005628906</v>
      </c>
      <c r="K27" s="24">
        <f>'orig. data'!R$18</f>
        <v>0.6924815744</v>
      </c>
      <c r="L27" s="6">
        <f>'orig. data'!B52</f>
        <v>964</v>
      </c>
      <c r="M27" s="6">
        <f>'orig. data'!C52</f>
        <v>1324</v>
      </c>
      <c r="N27" s="12">
        <f>'orig. data'!G52</f>
        <v>0.2911089587</v>
      </c>
      <c r="O27" s="10"/>
      <c r="P27" s="6">
        <f>'orig. data'!P52</f>
        <v>1026</v>
      </c>
      <c r="Q27" s="6">
        <f>'orig. data'!Q52</f>
        <v>1289</v>
      </c>
      <c r="R27" s="12">
        <f>'orig. data'!U52</f>
        <v>3.57472E-05</v>
      </c>
      <c r="S27" s="10"/>
      <c r="T27" s="12">
        <f>'orig. data'!AD52</f>
        <v>0.0461794547</v>
      </c>
    </row>
    <row r="28" spans="1:20" ht="12.75">
      <c r="A28" s="38" t="str">
        <f ca="1" t="shared" si="0"/>
        <v>BDN West (1,2)</v>
      </c>
      <c r="B28" t="s">
        <v>226</v>
      </c>
      <c r="C28">
        <f>'orig. data'!AH53</f>
        <v>1</v>
      </c>
      <c r="D28">
        <f>'orig. data'!AI53</f>
        <v>2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4">
        <f>'orig. data'!D$18</f>
        <v>0.7007403074</v>
      </c>
      <c r="I28" s="3">
        <f>'orig. data'!D53</f>
        <v>0.7624431878</v>
      </c>
      <c r="J28" s="3">
        <f>'orig. data'!R53</f>
        <v>0.793440725</v>
      </c>
      <c r="K28" s="24">
        <f>'orig. data'!R$18</f>
        <v>0.6924815744</v>
      </c>
      <c r="L28" s="6">
        <f>'orig. data'!B53</f>
        <v>2795</v>
      </c>
      <c r="M28" s="6">
        <f>'orig. data'!C53</f>
        <v>3689</v>
      </c>
      <c r="N28" s="12">
        <f>'orig. data'!G53</f>
        <v>0.0005894758</v>
      </c>
      <c r="O28" s="10"/>
      <c r="P28" s="6">
        <f>'orig. data'!P53</f>
        <v>2822</v>
      </c>
      <c r="Q28" s="6">
        <f>'orig. data'!Q53</f>
        <v>3598</v>
      </c>
      <c r="R28" s="12">
        <f>'orig. data'!U53</f>
        <v>2.7502476E-08</v>
      </c>
      <c r="S28" s="10"/>
      <c r="T28" s="12">
        <f>'orig. data'!AD53</f>
        <v>0.1987280635</v>
      </c>
    </row>
    <row r="29" spans="1:20" ht="12.75">
      <c r="A29" s="38" t="str">
        <f ca="1" t="shared" si="0"/>
        <v>BDN Southwest (1,2)</v>
      </c>
      <c r="B29" t="s">
        <v>200</v>
      </c>
      <c r="C29">
        <f>'orig. data'!AH54</f>
        <v>1</v>
      </c>
      <c r="D29">
        <f>'orig. data'!AI54</f>
        <v>2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4">
        <f>'orig. data'!D$18</f>
        <v>0.7007403074</v>
      </c>
      <c r="I29" s="3">
        <f>'orig. data'!D54</f>
        <v>0.7792692088</v>
      </c>
      <c r="J29" s="3">
        <f>'orig. data'!R54</f>
        <v>0.783465652</v>
      </c>
      <c r="K29" s="24">
        <f>'orig. data'!R$18</f>
        <v>0.6924815744</v>
      </c>
      <c r="L29" s="6">
        <f>'orig. data'!B54</f>
        <v>1387</v>
      </c>
      <c r="M29" s="6">
        <f>'orig. data'!C54</f>
        <v>1780</v>
      </c>
      <c r="N29" s="12">
        <f>'orig. data'!G54</f>
        <v>0.0006755369</v>
      </c>
      <c r="O29" s="10"/>
      <c r="P29" s="6">
        <f>'orig. data'!P54</f>
        <v>1602</v>
      </c>
      <c r="Q29" s="6">
        <f>'orig. data'!Q54</f>
        <v>2055</v>
      </c>
      <c r="R29" s="12">
        <f>'orig. data'!U54</f>
        <v>2.9745E-05</v>
      </c>
      <c r="S29" s="10"/>
      <c r="T29" s="12">
        <f>'orig. data'!AD54</f>
        <v>0.8934645772</v>
      </c>
    </row>
    <row r="30" spans="1:20" ht="12.75">
      <c r="A30" s="38" t="str">
        <f ca="1" t="shared" si="0"/>
        <v>BDN North End (2)</v>
      </c>
      <c r="B30" t="s">
        <v>201</v>
      </c>
      <c r="C30" t="str">
        <f>'orig. data'!AH55</f>
        <v> </v>
      </c>
      <c r="D30">
        <f>'orig. data'!AI55</f>
        <v>2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4">
        <f>'orig. data'!D$18</f>
        <v>0.7007403074</v>
      </c>
      <c r="I30" s="3">
        <f>'orig. data'!D55</f>
        <v>0.7380799513</v>
      </c>
      <c r="J30" s="3">
        <f>'orig. data'!R55</f>
        <v>0.7581308629</v>
      </c>
      <c r="K30" s="24">
        <f>'orig. data'!R$18</f>
        <v>0.6924815744</v>
      </c>
      <c r="L30" s="6">
        <f>'orig. data'!B55</f>
        <v>1178</v>
      </c>
      <c r="M30" s="6">
        <f>'orig. data'!C55</f>
        <v>1594</v>
      </c>
      <c r="N30" s="12">
        <f>'orig. data'!G55</f>
        <v>0.1175776738</v>
      </c>
      <c r="O30" s="10"/>
      <c r="P30" s="6">
        <f>'orig. data'!P55</f>
        <v>1330</v>
      </c>
      <c r="Q30" s="6">
        <f>'orig. data'!Q55</f>
        <v>1771</v>
      </c>
      <c r="R30" s="12">
        <f>'orig. data'!U55</f>
        <v>0.0042501422</v>
      </c>
      <c r="S30" s="10"/>
      <c r="T30" s="12">
        <f>'orig. data'!AD55</f>
        <v>0.5343890287</v>
      </c>
    </row>
    <row r="31" spans="1:20" ht="12.75">
      <c r="A31" s="38" t="str">
        <f ca="1" t="shared" si="0"/>
        <v>BDN East</v>
      </c>
      <c r="B31" t="s">
        <v>162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4">
        <f>'orig. data'!D$18</f>
        <v>0.7007403074</v>
      </c>
      <c r="I31" s="3">
        <f>'orig. data'!D56</f>
        <v>0.7322358933</v>
      </c>
      <c r="J31" s="3">
        <f>'orig. data'!R56</f>
        <v>0.7520754655</v>
      </c>
      <c r="K31" s="24">
        <f>'orig. data'!R$18</f>
        <v>0.6924815744</v>
      </c>
      <c r="L31" s="6">
        <f>'orig. data'!B56</f>
        <v>1308</v>
      </c>
      <c r="M31" s="6">
        <f>'orig. data'!C56</f>
        <v>1791</v>
      </c>
      <c r="N31" s="12">
        <f>'orig. data'!G56</f>
        <v>0.1674703635</v>
      </c>
      <c r="O31" s="10"/>
      <c r="P31" s="6">
        <f>'orig. data'!P56</f>
        <v>1356</v>
      </c>
      <c r="Q31" s="6">
        <f>'orig. data'!Q56</f>
        <v>1816</v>
      </c>
      <c r="R31" s="12">
        <f>'orig. data'!U56</f>
        <v>0.0087905663</v>
      </c>
      <c r="S31" s="10"/>
      <c r="T31" s="12">
        <f>'orig. data'!AD56</f>
        <v>0.5244428524</v>
      </c>
    </row>
    <row r="32" spans="1:20" ht="12.75">
      <c r="A32" s="38" t="str">
        <f ca="1" t="shared" si="0"/>
        <v>BDN Central</v>
      </c>
      <c r="B32" t="s">
        <v>215</v>
      </c>
      <c r="C32" t="str">
        <f>'orig. data'!AH57</f>
        <v> </v>
      </c>
      <c r="D32" t="str">
        <f>'orig. data'!AI57</f>
        <v> 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4">
        <f>'orig. data'!D$18</f>
        <v>0.7007403074</v>
      </c>
      <c r="I32" s="3">
        <f>'orig. data'!D57</f>
        <v>0.6992839338</v>
      </c>
      <c r="J32" s="3">
        <f>'orig. data'!R57</f>
        <v>0.7107172017</v>
      </c>
      <c r="K32" s="24">
        <f>'orig. data'!R$18</f>
        <v>0.6924815744</v>
      </c>
      <c r="L32" s="6">
        <f>'orig. data'!B57</f>
        <v>1938</v>
      </c>
      <c r="M32" s="6">
        <f>'orig. data'!C57</f>
        <v>2763</v>
      </c>
      <c r="N32" s="12">
        <f>'orig. data'!G57</f>
        <v>0.9402544603</v>
      </c>
      <c r="O32" s="10"/>
      <c r="P32" s="6">
        <f>'orig. data'!P57</f>
        <v>2039</v>
      </c>
      <c r="Q32" s="6">
        <f>'orig. data'!Q57</f>
        <v>2866</v>
      </c>
      <c r="R32" s="12">
        <f>'orig. data'!U57</f>
        <v>0.3435216274</v>
      </c>
      <c r="S32" s="10"/>
      <c r="T32" s="12">
        <f>'orig. data'!AD57</f>
        <v>0.6499421511</v>
      </c>
    </row>
    <row r="33" spans="1:20" ht="12.75">
      <c r="A33" s="38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8" t="str">
        <f ca="1" t="shared" si="0"/>
        <v>IL Southwest</v>
      </c>
      <c r="B34" t="s">
        <v>216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4">
        <f>'orig. data'!D$18</f>
        <v>0.7007403074</v>
      </c>
      <c r="I34" s="3">
        <f>'orig. data'!D58</f>
        <v>0.701667913</v>
      </c>
      <c r="J34" s="3">
        <f>'orig. data'!R58</f>
        <v>0.7225447452</v>
      </c>
      <c r="K34" s="24">
        <f>'orig. data'!R$18</f>
        <v>0.6924815744</v>
      </c>
      <c r="L34" s="6">
        <f>'orig. data'!B58</f>
        <v>3900</v>
      </c>
      <c r="M34" s="6">
        <f>'orig. data'!C58</f>
        <v>5553</v>
      </c>
      <c r="N34" s="12">
        <f>'orig. data'!G58</f>
        <v>0.9530177361</v>
      </c>
      <c r="O34" s="10"/>
      <c r="P34" s="6">
        <f>'orig. data'!P58</f>
        <v>4058</v>
      </c>
      <c r="Q34" s="6">
        <f>'orig. data'!Q58</f>
        <v>5656</v>
      </c>
      <c r="R34" s="12">
        <f>'orig. data'!U58</f>
        <v>0.0560299296</v>
      </c>
      <c r="S34" s="10"/>
      <c r="T34" s="12">
        <f>'orig. data'!AD58</f>
        <v>0.2862604898</v>
      </c>
    </row>
    <row r="35" spans="1:20" ht="12.75">
      <c r="A35" s="38" t="str">
        <f ca="1" t="shared" si="0"/>
        <v>IL Northeast (2,t)</v>
      </c>
      <c r="B35" t="s">
        <v>202</v>
      </c>
      <c r="C35" t="str">
        <f>'orig. data'!AH59</f>
        <v> </v>
      </c>
      <c r="D35">
        <f>'orig. data'!AI59</f>
        <v>2</v>
      </c>
      <c r="E35" t="str">
        <f ca="1">IF(CELL("contents",F35)="s","s",IF(CELL("contents",G35)="s","s",IF(CELL("contents",'orig. data'!AJ59)="t","t","")))</f>
        <v>t</v>
      </c>
      <c r="F35" t="str">
        <f>'orig. data'!AK59</f>
        <v> </v>
      </c>
      <c r="G35" t="str">
        <f>'orig. data'!AL59</f>
        <v> </v>
      </c>
      <c r="H35" s="24">
        <f>'orig. data'!D$18</f>
        <v>0.7007403074</v>
      </c>
      <c r="I35" s="3">
        <f>'orig. data'!D59</f>
        <v>0.6686639461</v>
      </c>
      <c r="J35" s="3">
        <f>'orig. data'!R59</f>
        <v>0.6152380915</v>
      </c>
      <c r="K35" s="24">
        <f>'orig. data'!R$18</f>
        <v>0.6924815744</v>
      </c>
      <c r="L35" s="6">
        <f>'orig. data'!B59</f>
        <v>3270</v>
      </c>
      <c r="M35" s="6">
        <f>'orig. data'!C59</f>
        <v>4969</v>
      </c>
      <c r="N35" s="12">
        <f>'orig. data'!G59</f>
        <v>0.0448532473</v>
      </c>
      <c r="O35" s="10"/>
      <c r="P35" s="6">
        <f>'orig. data'!P59</f>
        <v>3051</v>
      </c>
      <c r="Q35" s="6">
        <f>'orig. data'!Q59</f>
        <v>5067</v>
      </c>
      <c r="R35" s="12">
        <f>'orig. data'!U59</f>
        <v>6.6286038E-07</v>
      </c>
      <c r="S35" s="10"/>
      <c r="T35" s="12">
        <f>'orig. data'!AD59</f>
        <v>0.0048019339</v>
      </c>
    </row>
    <row r="36" spans="1:20" ht="12.75">
      <c r="A36" s="38" t="str">
        <f ca="1" t="shared" si="0"/>
        <v>IL Southeast</v>
      </c>
      <c r="B36" t="s">
        <v>203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4">
        <f>'orig. data'!D$18</f>
        <v>0.7007403074</v>
      </c>
      <c r="I36" s="3">
        <f>'orig. data'!D60</f>
        <v>0.7279279073</v>
      </c>
      <c r="J36" s="3">
        <f>'orig. data'!R60</f>
        <v>0.7170331347</v>
      </c>
      <c r="K36" s="24">
        <f>'orig. data'!R$18</f>
        <v>0.6924815744</v>
      </c>
      <c r="L36" s="6">
        <f>'orig. data'!B60</f>
        <v>6350</v>
      </c>
      <c r="M36" s="6">
        <f>'orig. data'!C60</f>
        <v>8773</v>
      </c>
      <c r="N36" s="12">
        <f>'orig. data'!G60</f>
        <v>0.0570165213</v>
      </c>
      <c r="O36" s="10"/>
      <c r="P36" s="6">
        <f>'orig. data'!P60</f>
        <v>6320</v>
      </c>
      <c r="Q36" s="6">
        <f>'orig. data'!Q60</f>
        <v>8913</v>
      </c>
      <c r="R36" s="12">
        <f>'orig. data'!U60</f>
        <v>0.0825422165</v>
      </c>
      <c r="S36" s="10"/>
      <c r="T36" s="12">
        <f>'orig. data'!AD60</f>
        <v>0.524015177</v>
      </c>
    </row>
    <row r="37" spans="1:20" ht="12.75">
      <c r="A37" s="38" t="str">
        <f ca="1" t="shared" si="0"/>
        <v>IL Northwest (1,2)</v>
      </c>
      <c r="B37" t="s">
        <v>204</v>
      </c>
      <c r="C37">
        <f>'orig. data'!AH61</f>
        <v>1</v>
      </c>
      <c r="D37">
        <f>'orig. data'!AI61</f>
        <v>2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4">
        <f>'orig. data'!D$18</f>
        <v>0.7007403074</v>
      </c>
      <c r="I37" s="3">
        <f>'orig. data'!D61</f>
        <v>0.6182658162</v>
      </c>
      <c r="J37" s="3">
        <f>'orig. data'!R61</f>
        <v>0.5783450661</v>
      </c>
      <c r="K37" s="24">
        <f>'orig. data'!R$18</f>
        <v>0.6924815744</v>
      </c>
      <c r="L37" s="6">
        <f>'orig. data'!B61</f>
        <v>1543</v>
      </c>
      <c r="M37" s="6">
        <f>'orig. data'!C61</f>
        <v>2512</v>
      </c>
      <c r="N37" s="12">
        <f>'orig. data'!G61</f>
        <v>2.80892E-05</v>
      </c>
      <c r="O37" s="10"/>
      <c r="P37" s="6">
        <f>'orig. data'!P61</f>
        <v>1422</v>
      </c>
      <c r="Q37" s="6">
        <f>'orig. data'!Q61</f>
        <v>2492</v>
      </c>
      <c r="R37" s="12">
        <f>'orig. data'!U61</f>
        <v>4.8263393E-09</v>
      </c>
      <c r="S37" s="10"/>
      <c r="T37" s="12">
        <f>'orig. data'!AD61</f>
        <v>0.0952862525</v>
      </c>
    </row>
    <row r="38" spans="1:20" ht="12.75">
      <c r="A38" s="38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8" t="str">
        <f ca="1" t="shared" si="0"/>
        <v>NE Iron Rose</v>
      </c>
      <c r="B39" t="s">
        <v>164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4">
        <f>'orig. data'!D$18</f>
        <v>0.7007403074</v>
      </c>
      <c r="I39" s="3">
        <f>'orig. data'!D62</f>
        <v>0.654682557</v>
      </c>
      <c r="J39" s="3">
        <f>'orig. data'!R62</f>
        <v>0.6384309727</v>
      </c>
      <c r="K39" s="24">
        <f>'orig. data'!R$18</f>
        <v>0.6924815744</v>
      </c>
      <c r="L39" s="6">
        <f>'orig. data'!B62</f>
        <v>584</v>
      </c>
      <c r="M39" s="6">
        <f>'orig. data'!C62</f>
        <v>902</v>
      </c>
      <c r="N39" s="12">
        <f>'orig. data'!G62</f>
        <v>0.1247061244</v>
      </c>
      <c r="O39" s="10"/>
      <c r="P39" s="6">
        <f>'orig. data'!P62</f>
        <v>528</v>
      </c>
      <c r="Q39" s="6">
        <f>'orig. data'!Q62</f>
        <v>845</v>
      </c>
      <c r="R39" s="12">
        <f>'orig. data'!U62</f>
        <v>0.078661669</v>
      </c>
      <c r="S39" s="10"/>
      <c r="T39" s="12">
        <f>'orig. data'!AD62</f>
        <v>0.6858175261</v>
      </c>
    </row>
    <row r="40" spans="1:20" ht="12.75">
      <c r="A40" s="38" t="str">
        <f ca="1" t="shared" si="0"/>
        <v>NE Springfield (1,t)</v>
      </c>
      <c r="B40" t="s">
        <v>227</v>
      </c>
      <c r="C40">
        <f>'orig. data'!AH63</f>
        <v>1</v>
      </c>
      <c r="D40" t="str">
        <f>'orig. data'!AI63</f>
        <v> </v>
      </c>
      <c r="E40" t="str">
        <f ca="1">IF(CELL("contents",F40)="s","s",IF(CELL("contents",G40)="s","s",IF(CELL("contents",'orig. data'!AJ63)="t","t","")))</f>
        <v>t</v>
      </c>
      <c r="F40" t="str">
        <f>'orig. data'!AK63</f>
        <v> </v>
      </c>
      <c r="G40" t="str">
        <f>'orig. data'!AL63</f>
        <v> </v>
      </c>
      <c r="H40" s="24">
        <f>'orig. data'!D$18</f>
        <v>0.7007403074</v>
      </c>
      <c r="I40" s="3">
        <f>'orig. data'!D63</f>
        <v>0.7523374831</v>
      </c>
      <c r="J40" s="3">
        <f>'orig. data'!R63</f>
        <v>0.7042229805</v>
      </c>
      <c r="K40" s="24">
        <f>'orig. data'!R$18</f>
        <v>0.6924815744</v>
      </c>
      <c r="L40" s="6">
        <f>'orig. data'!B63</f>
        <v>2739</v>
      </c>
      <c r="M40" s="6">
        <f>'orig. data'!C63</f>
        <v>3625</v>
      </c>
      <c r="N40" s="12">
        <f>'orig. data'!G63</f>
        <v>0.0043212729</v>
      </c>
      <c r="O40" s="10"/>
      <c r="P40" s="6">
        <f>'orig. data'!P63</f>
        <v>2614</v>
      </c>
      <c r="Q40" s="6">
        <f>'orig. data'!Q63</f>
        <v>3739</v>
      </c>
      <c r="R40" s="12">
        <f>'orig. data'!U63</f>
        <v>0.5067794074</v>
      </c>
      <c r="S40" s="10"/>
      <c r="T40" s="12">
        <f>'orig. data'!AD63</f>
        <v>0.0378813671</v>
      </c>
    </row>
    <row r="41" spans="1:20" ht="12.75">
      <c r="A41" s="38" t="str">
        <f ca="1" t="shared" si="0"/>
        <v>NE Winnipeg River</v>
      </c>
      <c r="B41" t="s">
        <v>165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4">
        <f>'orig. data'!D$18</f>
        <v>0.7007403074</v>
      </c>
      <c r="I41" s="3">
        <f>'orig. data'!D64</f>
        <v>0.6915715553</v>
      </c>
      <c r="J41" s="3">
        <f>'orig. data'!R64</f>
        <v>0.6538629633</v>
      </c>
      <c r="K41" s="24">
        <f>'orig. data'!R$18</f>
        <v>0.6924815744</v>
      </c>
      <c r="L41" s="6">
        <f>'orig. data'!B64</f>
        <v>1155</v>
      </c>
      <c r="M41" s="6">
        <f>'orig. data'!C64</f>
        <v>1715</v>
      </c>
      <c r="N41" s="12">
        <f>'orig. data'!G64</f>
        <v>0.6923663864</v>
      </c>
      <c r="O41" s="10"/>
      <c r="P41" s="6">
        <f>'orig. data'!P64</f>
        <v>1102</v>
      </c>
      <c r="Q41" s="6">
        <f>'orig. data'!Q64</f>
        <v>1753</v>
      </c>
      <c r="R41" s="12">
        <f>'orig. data'!U64</f>
        <v>0.0902703822</v>
      </c>
      <c r="S41" s="10"/>
      <c r="T41" s="12">
        <f>'orig. data'!AD64</f>
        <v>0.2121000146</v>
      </c>
    </row>
    <row r="42" spans="1:20" ht="12.75">
      <c r="A42" s="38" t="str">
        <f ca="1" t="shared" si="0"/>
        <v>NE Brokenhead</v>
      </c>
      <c r="B42" t="s">
        <v>166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4">
        <f>'orig. data'!D$18</f>
        <v>0.7007403074</v>
      </c>
      <c r="I42" s="3">
        <f>'orig. data'!D65</f>
        <v>0.7099291453</v>
      </c>
      <c r="J42" s="3">
        <f>'orig. data'!R65</f>
        <v>0.6678925698</v>
      </c>
      <c r="K42" s="24">
        <f>'orig. data'!R$18</f>
        <v>0.6924815744</v>
      </c>
      <c r="L42" s="6">
        <f>'orig. data'!B65</f>
        <v>1410</v>
      </c>
      <c r="M42" s="6">
        <f>'orig. data'!C65</f>
        <v>1996</v>
      </c>
      <c r="N42" s="12">
        <f>'orig. data'!G65</f>
        <v>0.6736203516</v>
      </c>
      <c r="O42" s="10"/>
      <c r="P42" s="6">
        <f>'orig. data'!P65</f>
        <v>1391</v>
      </c>
      <c r="Q42" s="6">
        <f>'orig. data'!Q65</f>
        <v>2108</v>
      </c>
      <c r="R42" s="12">
        <f>'orig. data'!U65</f>
        <v>0.2432478768</v>
      </c>
      <c r="S42" s="10"/>
      <c r="T42" s="12">
        <f>'orig. data'!AD65</f>
        <v>0.1365519836</v>
      </c>
    </row>
    <row r="43" spans="1:20" ht="12.75">
      <c r="A43" s="38" t="str">
        <f ca="1" t="shared" si="0"/>
        <v>NE Blue Water (1,2)</v>
      </c>
      <c r="B43" t="s">
        <v>228</v>
      </c>
      <c r="C43">
        <f>'orig. data'!AH66</f>
        <v>1</v>
      </c>
      <c r="D43">
        <f>'orig. data'!AI66</f>
        <v>2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4">
        <f>'orig. data'!D$18</f>
        <v>0.7007403074</v>
      </c>
      <c r="I43" s="3">
        <f>'orig. data'!D66</f>
        <v>0.6377833027</v>
      </c>
      <c r="J43" s="3">
        <f>'orig. data'!R66</f>
        <v>0.6271137381</v>
      </c>
      <c r="K43" s="24">
        <f>'orig. data'!R$18</f>
        <v>0.6924815744</v>
      </c>
      <c r="L43" s="6">
        <f>'orig. data'!B66</f>
        <v>1364</v>
      </c>
      <c r="M43" s="6">
        <f>'orig. data'!C66</f>
        <v>2148</v>
      </c>
      <c r="N43" s="12">
        <f>'orig. data'!G66</f>
        <v>0.0026285562</v>
      </c>
      <c r="O43" s="10"/>
      <c r="P43" s="6">
        <f>'orig. data'!P66</f>
        <v>1324</v>
      </c>
      <c r="Q43" s="6">
        <f>'orig. data'!Q66</f>
        <v>2131</v>
      </c>
      <c r="R43" s="12">
        <f>'orig. data'!U66</f>
        <v>0.0016983675</v>
      </c>
      <c r="S43" s="10"/>
      <c r="T43" s="12">
        <f>'orig. data'!AD66</f>
        <v>0.6857673319</v>
      </c>
    </row>
    <row r="44" spans="1:20" ht="12.75">
      <c r="A44" s="38" t="str">
        <f ca="1" t="shared" si="0"/>
        <v>NE Northern Remote (1,2,t)</v>
      </c>
      <c r="B44" t="s">
        <v>229</v>
      </c>
      <c r="C44">
        <f>'orig. data'!AH67</f>
        <v>1</v>
      </c>
      <c r="D44">
        <f>'orig. data'!AI67</f>
        <v>2</v>
      </c>
      <c r="E44" t="str">
        <f ca="1">IF(CELL("contents",F44)="s","s",IF(CELL("contents",G44)="s","s",IF(CELL("contents",'orig. data'!AJ67)="t","t","")))</f>
        <v>t</v>
      </c>
      <c r="F44" t="str">
        <f>'orig. data'!AK67</f>
        <v> </v>
      </c>
      <c r="G44" t="str">
        <f>'orig. data'!AL67</f>
        <v> </v>
      </c>
      <c r="H44" s="24">
        <f>'orig. data'!D$18</f>
        <v>0.7007403074</v>
      </c>
      <c r="I44" s="3">
        <f>'orig. data'!D67</f>
        <v>0.3578753762</v>
      </c>
      <c r="J44" s="3">
        <f>'orig. data'!R67</f>
        <v>0.2430192344</v>
      </c>
      <c r="K44" s="24">
        <f>'orig. data'!R$18</f>
        <v>0.6924815744</v>
      </c>
      <c r="L44" s="6">
        <f>'orig. data'!B67</f>
        <v>287</v>
      </c>
      <c r="M44" s="6">
        <f>'orig. data'!C67</f>
        <v>792</v>
      </c>
      <c r="N44" s="12">
        <f>'orig. data'!G67</f>
        <v>6.926367E-28</v>
      </c>
      <c r="O44" s="10"/>
      <c r="P44" s="6">
        <f>'orig. data'!P67</f>
        <v>202</v>
      </c>
      <c r="Q44" s="6">
        <f>'orig. data'!Q67</f>
        <v>822</v>
      </c>
      <c r="R44" s="12">
        <f>'orig. data'!U67</f>
        <v>1.553679E-47</v>
      </c>
      <c r="S44" s="10"/>
      <c r="T44" s="12">
        <f>'orig. data'!AD67</f>
        <v>3.5239E-05</v>
      </c>
    </row>
    <row r="45" spans="1:20" ht="12.75">
      <c r="A45" s="38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8" t="str">
        <f ca="1" t="shared" si="0"/>
        <v>PL West (1,2)</v>
      </c>
      <c r="B46" t="s">
        <v>205</v>
      </c>
      <c r="C46">
        <f>'orig. data'!AH68</f>
        <v>1</v>
      </c>
      <c r="D46">
        <f>'orig. data'!AI68</f>
        <v>2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4">
        <f>'orig. data'!D$18</f>
        <v>0.7007403074</v>
      </c>
      <c r="I46" s="3">
        <f>'orig. data'!D68</f>
        <v>0.5544709389</v>
      </c>
      <c r="J46" s="3">
        <f>'orig. data'!R68</f>
        <v>0.5887977504</v>
      </c>
      <c r="K46" s="24">
        <f>'orig. data'!R$18</f>
        <v>0.6924815744</v>
      </c>
      <c r="L46" s="6">
        <f>'orig. data'!B68</f>
        <v>859</v>
      </c>
      <c r="M46" s="6">
        <f>'orig. data'!C68</f>
        <v>1574</v>
      </c>
      <c r="N46" s="12">
        <f>'orig. data'!G68</f>
        <v>4.301124E-10</v>
      </c>
      <c r="O46" s="10"/>
      <c r="P46" s="6">
        <f>'orig. data'!P68</f>
        <v>843</v>
      </c>
      <c r="Q46" s="6">
        <f>'orig. data'!Q68</f>
        <v>1465</v>
      </c>
      <c r="R46" s="12">
        <f>'orig. data'!U68</f>
        <v>1.76689E-05</v>
      </c>
      <c r="S46" s="10"/>
      <c r="T46" s="12">
        <f>'orig. data'!AD68</f>
        <v>0.2383800495</v>
      </c>
    </row>
    <row r="47" spans="1:20" ht="12.75">
      <c r="A47" s="38" t="str">
        <f ca="1" t="shared" si="0"/>
        <v>PL East</v>
      </c>
      <c r="B47" t="s">
        <v>206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4">
        <f>'orig. data'!D$18</f>
        <v>0.7007403074</v>
      </c>
      <c r="I47" s="3">
        <f>'orig. data'!D69</f>
        <v>0.653949741</v>
      </c>
      <c r="J47" s="3">
        <f>'orig. data'!R69</f>
        <v>0.6633193813</v>
      </c>
      <c r="K47" s="24">
        <f>'orig. data'!R$18</f>
        <v>0.6924815744</v>
      </c>
      <c r="L47" s="6">
        <f>'orig. data'!B69</f>
        <v>1395</v>
      </c>
      <c r="M47" s="6">
        <f>'orig. data'!C69</f>
        <v>2143</v>
      </c>
      <c r="N47" s="12">
        <f>'orig. data'!G69</f>
        <v>0.0258215443</v>
      </c>
      <c r="O47" s="10"/>
      <c r="P47" s="6">
        <f>'orig. data'!P69</f>
        <v>1361</v>
      </c>
      <c r="Q47" s="6">
        <f>'orig. data'!Q69</f>
        <v>2072</v>
      </c>
      <c r="R47" s="12">
        <f>'orig. data'!U69</f>
        <v>0.1680182529</v>
      </c>
      <c r="S47" s="10"/>
      <c r="T47" s="12">
        <f>'orig. data'!AD69</f>
        <v>0.7299797057</v>
      </c>
    </row>
    <row r="48" spans="1:20" ht="12.75">
      <c r="A48" s="38" t="str">
        <f ca="1" t="shared" si="0"/>
        <v>PL Central</v>
      </c>
      <c r="B48" t="s">
        <v>163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4">
        <f>'orig. data'!D$18</f>
        <v>0.7007403074</v>
      </c>
      <c r="I48" s="3">
        <f>'orig. data'!D70</f>
        <v>0.6829043912</v>
      </c>
      <c r="J48" s="3">
        <f>'orig. data'!R70</f>
        <v>0.6516283646</v>
      </c>
      <c r="K48" s="24">
        <f>'orig. data'!R$18</f>
        <v>0.6924815744</v>
      </c>
      <c r="L48" s="6">
        <f>'orig. data'!B70</f>
        <v>2736</v>
      </c>
      <c r="M48" s="6">
        <f>'orig. data'!C70</f>
        <v>4082</v>
      </c>
      <c r="N48" s="12">
        <f>'orig. data'!G70</f>
        <v>0.2949750025</v>
      </c>
      <c r="O48" s="10"/>
      <c r="P48" s="6">
        <f>'orig. data'!P70</f>
        <v>2524</v>
      </c>
      <c r="Q48" s="6">
        <f>'orig. data'!Q70</f>
        <v>3957</v>
      </c>
      <c r="R48" s="12">
        <f>'orig. data'!U70</f>
        <v>0.0158125336</v>
      </c>
      <c r="S48" s="10"/>
      <c r="T48" s="12">
        <f>'orig. data'!AD70</f>
        <v>0.1387095296</v>
      </c>
    </row>
    <row r="49" spans="1:20" ht="12.75">
      <c r="A49" s="38" t="str">
        <f ca="1" t="shared" si="0"/>
        <v>PL North (1,2)</v>
      </c>
      <c r="B49" t="s">
        <v>236</v>
      </c>
      <c r="C49">
        <f>'orig. data'!AH71</f>
        <v>1</v>
      </c>
      <c r="D49">
        <f>'orig. data'!AI71</f>
        <v>2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4">
        <f>'orig. data'!D$18</f>
        <v>0.7007403074</v>
      </c>
      <c r="I49" s="3">
        <f>'orig. data'!D71</f>
        <v>0.5716467915</v>
      </c>
      <c r="J49" s="3">
        <f>'orig. data'!R71</f>
        <v>0.5398752075</v>
      </c>
      <c r="K49" s="24">
        <f>'orig. data'!R$18</f>
        <v>0.6924815744</v>
      </c>
      <c r="L49" s="6">
        <f>'orig. data'!B71</f>
        <v>2357</v>
      </c>
      <c r="M49" s="6">
        <f>'orig. data'!C71</f>
        <v>4145</v>
      </c>
      <c r="N49" s="12">
        <f>'orig. data'!G71</f>
        <v>3.331022E-15</v>
      </c>
      <c r="O49" s="10"/>
      <c r="P49" s="6">
        <f>'orig. data'!P71</f>
        <v>2098</v>
      </c>
      <c r="Q49" s="6">
        <f>'orig. data'!Q71</f>
        <v>3916</v>
      </c>
      <c r="R49" s="12">
        <f>'orig. data'!U71</f>
        <v>1.718315E-20</v>
      </c>
      <c r="S49" s="10"/>
      <c r="T49" s="12">
        <f>'orig. data'!AD71</f>
        <v>0.0914344672</v>
      </c>
    </row>
    <row r="50" spans="1:20" ht="12.75">
      <c r="A50" s="38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8" t="str">
        <f ca="1" t="shared" si="0"/>
        <v>NM F Flon/Snow L/Cran (1,t)</v>
      </c>
      <c r="B51" t="s">
        <v>207</v>
      </c>
      <c r="C51">
        <f>'orig. data'!AH72</f>
        <v>1</v>
      </c>
      <c r="D51" t="str">
        <f>'orig. data'!AI72</f>
        <v> </v>
      </c>
      <c r="E51" t="str">
        <f ca="1">IF(CELL("contents",F51)="s","s",IF(CELL("contents",G51)="s","s",IF(CELL("contents",'orig. data'!AJ72)="t","t","")))</f>
        <v>t</v>
      </c>
      <c r="F51" t="str">
        <f>'orig. data'!AK72</f>
        <v> </v>
      </c>
      <c r="G51" t="str">
        <f>'orig. data'!AL72</f>
        <v> </v>
      </c>
      <c r="H51" s="24">
        <f>'orig. data'!D$18</f>
        <v>0.7007403074</v>
      </c>
      <c r="I51" s="3">
        <f>'orig. data'!D72</f>
        <v>0.5849431936</v>
      </c>
      <c r="J51" s="3">
        <f>'orig. data'!R72</f>
        <v>0.6427900296</v>
      </c>
      <c r="K51" s="24">
        <f>'orig. data'!R$18</f>
        <v>0.6924815744</v>
      </c>
      <c r="L51" s="6">
        <f>'orig. data'!B72</f>
        <v>1492</v>
      </c>
      <c r="M51" s="6">
        <f>'orig. data'!C72</f>
        <v>2543</v>
      </c>
      <c r="N51" s="12">
        <f>'orig. data'!G72</f>
        <v>2.7656242E-09</v>
      </c>
      <c r="O51" s="10"/>
      <c r="P51" s="6">
        <f>'orig. data'!P72</f>
        <v>1550</v>
      </c>
      <c r="Q51" s="6">
        <f>'orig. data'!Q72</f>
        <v>2423</v>
      </c>
      <c r="R51" s="12">
        <f>'orig. data'!U72</f>
        <v>0.0127511032</v>
      </c>
      <c r="S51" s="10"/>
      <c r="T51" s="12">
        <f>'orig. data'!AD72</f>
        <v>0.0176059809</v>
      </c>
    </row>
    <row r="52" spans="1:20" ht="12.75">
      <c r="A52" s="38" t="str">
        <f ca="1" t="shared" si="0"/>
        <v>NM The Pas/OCN/Kelsey (1,2,t)</v>
      </c>
      <c r="B52" t="s">
        <v>235</v>
      </c>
      <c r="C52">
        <f>'orig. data'!AH73</f>
        <v>1</v>
      </c>
      <c r="D52">
        <f>'orig. data'!AI73</f>
        <v>2</v>
      </c>
      <c r="E52" t="str">
        <f ca="1">IF(CELL("contents",F52)="s","s",IF(CELL("contents",G52)="s","s",IF(CELL("contents",'orig. data'!AJ73)="t","t","")))</f>
        <v>t</v>
      </c>
      <c r="F52" t="str">
        <f>'orig. data'!AK73</f>
        <v> </v>
      </c>
      <c r="G52" t="str">
        <f>'orig. data'!AL73</f>
        <v> </v>
      </c>
      <c r="H52" s="24">
        <f>'orig. data'!D$18</f>
        <v>0.7007403074</v>
      </c>
      <c r="I52" s="3">
        <f>'orig. data'!D73</f>
        <v>0.5776325914</v>
      </c>
      <c r="J52" s="3">
        <f>'orig. data'!R73</f>
        <v>0.5186072949</v>
      </c>
      <c r="K52" s="24">
        <f>'orig. data'!R$18</f>
        <v>0.6924815744</v>
      </c>
      <c r="L52" s="6">
        <f>'orig. data'!B73</f>
        <v>1842</v>
      </c>
      <c r="M52" s="6">
        <f>'orig. data'!C73</f>
        <v>3144</v>
      </c>
      <c r="N52" s="12">
        <f>'orig. data'!G73</f>
        <v>8.271634E-12</v>
      </c>
      <c r="O52" s="10"/>
      <c r="P52" s="6">
        <f>'orig. data'!P73</f>
        <v>1606</v>
      </c>
      <c r="Q52" s="6">
        <f>'orig. data'!Q73</f>
        <v>3082</v>
      </c>
      <c r="R52" s="12">
        <f>'orig. data'!U73</f>
        <v>1.374586E-22</v>
      </c>
      <c r="S52" s="10"/>
      <c r="T52" s="12">
        <f>'orig. data'!AD73</f>
        <v>0.0044004175</v>
      </c>
    </row>
    <row r="53" spans="1:20" ht="12.75">
      <c r="A53" s="38" t="str">
        <f ca="1" t="shared" si="0"/>
        <v>NM Nor-Man Other (1,2,t)</v>
      </c>
      <c r="B53" t="s">
        <v>234</v>
      </c>
      <c r="C53">
        <f>'orig. data'!AH74</f>
        <v>1</v>
      </c>
      <c r="D53">
        <f>'orig. data'!AI74</f>
        <v>2</v>
      </c>
      <c r="E53" t="str">
        <f ca="1">IF(CELL("contents",F53)="s","s",IF(CELL("contents",G53)="s","s",IF(CELL("contents",'orig. data'!AJ74)="t","t","")))</f>
        <v>t</v>
      </c>
      <c r="F53" t="str">
        <f>'orig. data'!AK74</f>
        <v> </v>
      </c>
      <c r="G53" t="str">
        <f>'orig. data'!AL74</f>
        <v> </v>
      </c>
      <c r="H53" s="24">
        <f>'orig. data'!D$18</f>
        <v>0.7007403074</v>
      </c>
      <c r="I53" s="3">
        <f>'orig. data'!D74</f>
        <v>0.3966651919</v>
      </c>
      <c r="J53" s="3">
        <f>'orig. data'!R74</f>
        <v>0.2802847894</v>
      </c>
      <c r="K53" s="24">
        <f>'orig. data'!R$18</f>
        <v>0.6924815744</v>
      </c>
      <c r="L53" s="6">
        <f>'orig. data'!B74</f>
        <v>519</v>
      </c>
      <c r="M53" s="6">
        <f>'orig. data'!C74</f>
        <v>1287</v>
      </c>
      <c r="N53" s="12">
        <f>'orig. data'!G74</f>
        <v>8.9781E-34</v>
      </c>
      <c r="O53" s="10"/>
      <c r="P53" s="6">
        <f>'orig. data'!P74</f>
        <v>383</v>
      </c>
      <c r="Q53" s="6">
        <f>'orig. data'!Q74</f>
        <v>1351</v>
      </c>
      <c r="R53" s="12">
        <f>'orig. data'!U74</f>
        <v>1.171275E-63</v>
      </c>
      <c r="S53" s="10"/>
      <c r="T53" s="12">
        <f>'orig. data'!AD74</f>
        <v>6.1157328E-07</v>
      </c>
    </row>
    <row r="54" spans="1:20" ht="12.75">
      <c r="A54" s="38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8" t="str">
        <f ca="1" t="shared" si="0"/>
        <v>BW Thompson (2,t)</v>
      </c>
      <c r="B55" t="s">
        <v>208</v>
      </c>
      <c r="C55" t="str">
        <f>'orig. data'!AH75</f>
        <v> </v>
      </c>
      <c r="D55">
        <f>'orig. data'!AI75</f>
        <v>2</v>
      </c>
      <c r="E55" t="str">
        <f ca="1">IF(CELL("contents",F55)="s","s",IF(CELL("contents",G55)="s","s",IF(CELL("contents",'orig. data'!AJ75)="t","t","")))</f>
        <v>t</v>
      </c>
      <c r="F55" t="str">
        <f>'orig. data'!AK75</f>
        <v> </v>
      </c>
      <c r="G55" t="str">
        <f>'orig. data'!AL75</f>
        <v> </v>
      </c>
      <c r="H55" s="24">
        <f>'orig. data'!D$18</f>
        <v>0.7007403074</v>
      </c>
      <c r="I55" s="3">
        <f>'orig. data'!D75</f>
        <v>0.7120816844</v>
      </c>
      <c r="J55" s="3">
        <f>'orig. data'!R75</f>
        <v>0.6232086508</v>
      </c>
      <c r="K55" s="24">
        <f>'orig. data'!R$18</f>
        <v>0.6924815744</v>
      </c>
      <c r="L55" s="6">
        <f>'orig. data'!B75</f>
        <v>3138</v>
      </c>
      <c r="M55" s="6">
        <f>'orig. data'!C75</f>
        <v>4324</v>
      </c>
      <c r="N55" s="12">
        <f>'orig. data'!G75</f>
        <v>0.5056582521</v>
      </c>
      <c r="O55" s="10"/>
      <c r="P55" s="6">
        <f>'orig. data'!P75</f>
        <v>2633</v>
      </c>
      <c r="Q55" s="6">
        <f>'orig. data'!Q75</f>
        <v>4185</v>
      </c>
      <c r="R55" s="12">
        <f>'orig. data'!U75</f>
        <v>3.07762E-05</v>
      </c>
      <c r="S55" s="10"/>
      <c r="T55" s="12">
        <f>'orig. data'!AD75</f>
        <v>2.07345E-05</v>
      </c>
    </row>
    <row r="56" spans="1:20" ht="12.75">
      <c r="A56" s="38" t="str">
        <f ca="1" t="shared" si="0"/>
        <v>BW Gillam/Fox Lake</v>
      </c>
      <c r="B56" t="s">
        <v>167</v>
      </c>
      <c r="C56" t="str">
        <f>'orig. data'!AH76</f>
        <v> </v>
      </c>
      <c r="D56" t="str">
        <f>'orig. data'!AI76</f>
        <v> 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4">
        <f>'orig. data'!D$18</f>
        <v>0.7007403074</v>
      </c>
      <c r="I56" s="3">
        <f>'orig. data'!D76</f>
        <v>0.7158311286</v>
      </c>
      <c r="J56" s="3">
        <f>'orig. data'!R76</f>
        <v>0.6978985677</v>
      </c>
      <c r="K56" s="24">
        <f>'orig. data'!R$18</f>
        <v>0.6924815744</v>
      </c>
      <c r="L56" s="6">
        <f>'orig. data'!B76</f>
        <v>303</v>
      </c>
      <c r="M56" s="6">
        <f>'orig. data'!C76</f>
        <v>411</v>
      </c>
      <c r="N56" s="12">
        <f>'orig. data'!G76</f>
        <v>0.7224508614</v>
      </c>
      <c r="O56" s="10"/>
      <c r="P56" s="6">
        <f>'orig. data'!P76</f>
        <v>250</v>
      </c>
      <c r="Q56" s="6">
        <f>'orig. data'!Q76</f>
        <v>351</v>
      </c>
      <c r="R56" s="12">
        <f>'orig. data'!U76</f>
        <v>0.9063089584</v>
      </c>
      <c r="S56" s="10"/>
      <c r="T56" s="12">
        <f>'orig. data'!AD76</f>
        <v>0.7715628885</v>
      </c>
    </row>
    <row r="57" spans="1:20" ht="12.75">
      <c r="A57" s="38" t="str">
        <f ca="1" t="shared" si="0"/>
        <v>BW Lynn/Leaf/SIL (1,2)</v>
      </c>
      <c r="B57" t="s">
        <v>254</v>
      </c>
      <c r="C57">
        <f>'orig. data'!AH77</f>
        <v>1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4">
        <f>'orig. data'!D$18</f>
        <v>0.7007403074</v>
      </c>
      <c r="I57" s="3">
        <f>'orig. data'!D77</f>
        <v>0.4937515607</v>
      </c>
      <c r="J57" s="3">
        <f>'orig. data'!R77</f>
        <v>0.450750427</v>
      </c>
      <c r="K57" s="24">
        <f>'orig. data'!R$18</f>
        <v>0.6924815744</v>
      </c>
      <c r="L57" s="6">
        <f>'orig. data'!B77</f>
        <v>451</v>
      </c>
      <c r="M57" s="6">
        <f>'orig. data'!C77</f>
        <v>900</v>
      </c>
      <c r="N57" s="12">
        <f>'orig. data'!G77</f>
        <v>2.138962E-12</v>
      </c>
      <c r="O57" s="10"/>
      <c r="P57" s="6">
        <f>'orig. data'!P77</f>
        <v>268</v>
      </c>
      <c r="Q57" s="6">
        <f>'orig. data'!Q77</f>
        <v>593</v>
      </c>
      <c r="R57" s="12">
        <f>'orig. data'!U77</f>
        <v>1.081698E-11</v>
      </c>
      <c r="S57" s="10"/>
      <c r="T57" s="12">
        <f>'orig. data'!AD77</f>
        <v>0.248566133</v>
      </c>
    </row>
    <row r="58" spans="1:20" ht="12.75">
      <c r="A58" s="38" t="str">
        <f ca="1" t="shared" si="0"/>
        <v>BW Thick Por/Pik/Wab</v>
      </c>
      <c r="B58" t="s">
        <v>217</v>
      </c>
      <c r="C58" t="str">
        <f>'orig. data'!AH78</f>
        <v> 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4">
        <f>'orig. data'!D$18</f>
        <v>0.7007403074</v>
      </c>
      <c r="I58" s="3">
        <f>'orig. data'!D78</f>
        <v>0.6284802683</v>
      </c>
      <c r="J58" s="3">
        <f>'orig. data'!R78</f>
        <v>0.6256788031</v>
      </c>
      <c r="K58" s="24">
        <f>'orig. data'!R$18</f>
        <v>0.6924815744</v>
      </c>
      <c r="L58" s="6">
        <f>'orig. data'!B78</f>
        <v>168</v>
      </c>
      <c r="M58" s="6">
        <f>'orig. data'!C78</f>
        <v>266</v>
      </c>
      <c r="N58" s="12">
        <f>'orig. data'!G78</f>
        <v>0.1679409525</v>
      </c>
      <c r="O58" s="10"/>
      <c r="P58" s="6">
        <f>'orig. data'!P78</f>
        <v>151</v>
      </c>
      <c r="Q58" s="6">
        <f>'orig. data'!Q78</f>
        <v>242</v>
      </c>
      <c r="R58" s="12">
        <f>'orig. data'!U78</f>
        <v>0.2213510022</v>
      </c>
      <c r="S58" s="10"/>
      <c r="T58" s="12">
        <f>'orig. data'!AD78</f>
        <v>0.9686022394</v>
      </c>
    </row>
    <row r="59" spans="1:20" ht="12.75">
      <c r="A59" s="38" t="str">
        <f ca="1" t="shared" si="0"/>
        <v>BW Oxford H &amp; Gods (1,2)</v>
      </c>
      <c r="B59" t="s">
        <v>255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4">
        <f>'orig. data'!D$18</f>
        <v>0.7007403074</v>
      </c>
      <c r="I59" s="3">
        <f>'orig. data'!D79</f>
        <v>0.3447126811</v>
      </c>
      <c r="J59" s="3">
        <f>'orig. data'!R79</f>
        <v>0.2923970085</v>
      </c>
      <c r="K59" s="24">
        <f>'orig. data'!R$18</f>
        <v>0.6924815744</v>
      </c>
      <c r="L59" s="6">
        <f>'orig. data'!B79</f>
        <v>264</v>
      </c>
      <c r="M59" s="6">
        <f>'orig. data'!C79</f>
        <v>757</v>
      </c>
      <c r="N59" s="12">
        <f>'orig. data'!G79</f>
        <v>1.108265E-28</v>
      </c>
      <c r="O59" s="10"/>
      <c r="P59" s="6">
        <f>'orig. data'!P79</f>
        <v>234</v>
      </c>
      <c r="Q59" s="6">
        <f>'orig. data'!Q79</f>
        <v>793</v>
      </c>
      <c r="R59" s="12">
        <f>'orig. data'!U79</f>
        <v>2.557055E-37</v>
      </c>
      <c r="S59" s="10"/>
      <c r="T59" s="12">
        <f>'orig. data'!AD79</f>
        <v>0.0724426394</v>
      </c>
    </row>
    <row r="60" spans="1:20" ht="12.75">
      <c r="A60" s="38" t="str">
        <f ca="1" t="shared" si="0"/>
        <v>BW Cross Lake (1,2,t)</v>
      </c>
      <c r="B60" t="s">
        <v>256</v>
      </c>
      <c r="C60">
        <f>'orig. data'!AH80</f>
        <v>1</v>
      </c>
      <c r="D60">
        <f>'orig. data'!AI80</f>
        <v>2</v>
      </c>
      <c r="E60" t="str">
        <f ca="1">IF(CELL("contents",F60)="s","s",IF(CELL("contents",G60)="s","s",IF(CELL("contents",'orig. data'!AJ80)="t","t","")))</f>
        <v>t</v>
      </c>
      <c r="F60" t="str">
        <f>'orig. data'!AK80</f>
        <v> </v>
      </c>
      <c r="G60" t="str">
        <f>'orig. data'!AL80</f>
        <v> </v>
      </c>
      <c r="H60" s="24">
        <f>'orig. data'!D$18</f>
        <v>0.7007403074</v>
      </c>
      <c r="I60" s="3">
        <f>'orig. data'!D80</f>
        <v>0.4951218635</v>
      </c>
      <c r="J60" s="3">
        <f>'orig. data'!R80</f>
        <v>0.2313995051</v>
      </c>
      <c r="K60" s="24">
        <f>'orig. data'!R$18</f>
        <v>0.6924815744</v>
      </c>
      <c r="L60" s="6">
        <f>'orig. data'!B80</f>
        <v>472</v>
      </c>
      <c r="M60" s="6">
        <f>'orig. data'!C80</f>
        <v>937</v>
      </c>
      <c r="N60" s="12">
        <f>'orig. data'!G80</f>
        <v>1.302026E-12</v>
      </c>
      <c r="O60" s="10"/>
      <c r="P60" s="6">
        <f>'orig. data'!P80</f>
        <v>244</v>
      </c>
      <c r="Q60" s="6">
        <f>'orig. data'!Q80</f>
        <v>1039</v>
      </c>
      <c r="R60" s="12">
        <f>'orig. data'!U80</f>
        <v>1.181327E-61</v>
      </c>
      <c r="S60" s="10"/>
      <c r="T60" s="12">
        <f>'orig. data'!AD80</f>
        <v>4.892823E-21</v>
      </c>
    </row>
    <row r="61" spans="1:20" ht="12.75">
      <c r="A61" s="38" t="str">
        <f ca="1" t="shared" si="0"/>
        <v>BW Tad/Broch/Lac Br (1,2)</v>
      </c>
      <c r="B61" t="s">
        <v>233</v>
      </c>
      <c r="C61">
        <f>'orig. data'!AH81</f>
        <v>1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4">
        <f>'orig. data'!D$18</f>
        <v>0.7007403074</v>
      </c>
      <c r="I61" s="3">
        <f>'orig. data'!D81</f>
        <v>0.2373266717</v>
      </c>
      <c r="J61" s="3">
        <f>'orig. data'!R81</f>
        <v>0.2008755565</v>
      </c>
      <c r="K61" s="24">
        <f>'orig. data'!R$18</f>
        <v>0.6924815744</v>
      </c>
      <c r="L61" s="6">
        <f>'orig. data'!B81</f>
        <v>89</v>
      </c>
      <c r="M61" s="6">
        <f>'orig. data'!C81</f>
        <v>372</v>
      </c>
      <c r="N61" s="12">
        <f>'orig. data'!G81</f>
        <v>6.313863E-24</v>
      </c>
      <c r="O61" s="10"/>
      <c r="P61" s="6">
        <f>'orig. data'!P81</f>
        <v>78</v>
      </c>
      <c r="Q61" s="6">
        <f>'orig. data'!Q81</f>
        <v>385</v>
      </c>
      <c r="R61" s="12">
        <f>'orig. data'!U81</f>
        <v>3.148087E-27</v>
      </c>
      <c r="S61" s="10"/>
      <c r="T61" s="12">
        <f>'orig. data'!AD81</f>
        <v>0.2856594641</v>
      </c>
    </row>
    <row r="62" spans="1:20" ht="12.75">
      <c r="A62" s="38" t="str">
        <f ca="1" t="shared" si="0"/>
        <v>BW Norway House (1,2,t)</v>
      </c>
      <c r="B62" t="s">
        <v>232</v>
      </c>
      <c r="C62">
        <f>'orig. data'!AH82</f>
        <v>1</v>
      </c>
      <c r="D62">
        <f>'orig. data'!AI82</f>
        <v>2</v>
      </c>
      <c r="E62" t="str">
        <f ca="1">IF(CELL("contents",F62)="s","s",IF(CELL("contents",G62)="s","s",IF(CELL("contents",'orig. data'!AJ82)="t","t","")))</f>
        <v>t</v>
      </c>
      <c r="F62" t="str">
        <f>'orig. data'!AK82</f>
        <v> </v>
      </c>
      <c r="G62" t="str">
        <f>'orig. data'!AL82</f>
        <v> </v>
      </c>
      <c r="H62" s="24">
        <f>'orig. data'!D$18</f>
        <v>0.7007403074</v>
      </c>
      <c r="I62" s="3">
        <f>'orig. data'!D82</f>
        <v>0.358674603</v>
      </c>
      <c r="J62" s="3">
        <f>'orig. data'!R82</f>
        <v>0.1794304192</v>
      </c>
      <c r="K62" s="24">
        <f>'orig. data'!R$18</f>
        <v>0.6924815744</v>
      </c>
      <c r="L62" s="6">
        <f>'orig. data'!B82</f>
        <v>417</v>
      </c>
      <c r="M62" s="6">
        <f>'orig. data'!C82</f>
        <v>1141</v>
      </c>
      <c r="N62" s="12">
        <f>'orig. data'!G82</f>
        <v>2.206424E-38</v>
      </c>
      <c r="O62" s="10"/>
      <c r="P62" s="6">
        <f>'orig. data'!P82</f>
        <v>218</v>
      </c>
      <c r="Q62" s="6">
        <f>'orig. data'!Q82</f>
        <v>1202</v>
      </c>
      <c r="R62" s="12">
        <f>'orig. data'!U82</f>
        <v>1.197236E-83</v>
      </c>
      <c r="S62" s="10"/>
      <c r="T62" s="12">
        <f>'orig. data'!AD82</f>
        <v>4.932025E-16</v>
      </c>
    </row>
    <row r="63" spans="1:20" ht="12.75">
      <c r="A63" s="38" t="str">
        <f ca="1" t="shared" si="0"/>
        <v>BW Island Lake (1,2,t)</v>
      </c>
      <c r="B63" t="s">
        <v>257</v>
      </c>
      <c r="C63">
        <f>'orig. data'!AH83</f>
        <v>1</v>
      </c>
      <c r="D63">
        <f>'orig. data'!AI83</f>
        <v>2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24">
        <f>'orig. data'!D$18</f>
        <v>0.7007403074</v>
      </c>
      <c r="I63" s="3">
        <f>'orig. data'!D83</f>
        <v>0.2499558243</v>
      </c>
      <c r="J63" s="3">
        <f>'orig. data'!R83</f>
        <v>0.1511089733</v>
      </c>
      <c r="K63" s="24">
        <f>'orig. data'!R$18</f>
        <v>0.6924815744</v>
      </c>
      <c r="L63" s="6">
        <f>'orig. data'!B83</f>
        <v>394</v>
      </c>
      <c r="M63" s="6">
        <f>'orig. data'!C83</f>
        <v>1559</v>
      </c>
      <c r="N63" s="12">
        <f>'orig. data'!G83</f>
        <v>1.006747E-83</v>
      </c>
      <c r="O63" s="10"/>
      <c r="P63" s="6">
        <f>'orig. data'!P83</f>
        <v>249</v>
      </c>
      <c r="Q63" s="6">
        <f>'orig. data'!Q83</f>
        <v>1628</v>
      </c>
      <c r="R63" s="12">
        <f>'orig. data'!U83</f>
        <v>3.48496E-119</v>
      </c>
      <c r="S63" s="10"/>
      <c r="T63" s="12">
        <f>'orig. data'!AD83</f>
        <v>1.3198508E-09</v>
      </c>
    </row>
    <row r="64" spans="1:20" ht="12.75">
      <c r="A64" s="38" t="str">
        <f ca="1" t="shared" si="0"/>
        <v>BW Sha/York/Split/War (1,2,t)</v>
      </c>
      <c r="B64" t="s">
        <v>231</v>
      </c>
      <c r="C64">
        <f>'orig. data'!AH84</f>
        <v>1</v>
      </c>
      <c r="D64">
        <f>'orig. data'!AI84</f>
        <v>2</v>
      </c>
      <c r="E64" t="str">
        <f ca="1">IF(CELL("contents",F64)="s","s",IF(CELL("contents",G64)="s","s",IF(CELL("contents",'orig. data'!AJ84)="t","t","")))</f>
        <v>t</v>
      </c>
      <c r="F64" t="str">
        <f>'orig. data'!AK84</f>
        <v> </v>
      </c>
      <c r="G64" t="str">
        <f>'orig. data'!AL84</f>
        <v> </v>
      </c>
      <c r="H64" s="24">
        <f>'orig. data'!D$18</f>
        <v>0.7007403074</v>
      </c>
      <c r="I64" s="3">
        <f>'orig. data'!D84</f>
        <v>0.4494869901</v>
      </c>
      <c r="J64" s="3">
        <f>'orig. data'!R84</f>
        <v>0.2695487502</v>
      </c>
      <c r="K64" s="24">
        <f>'orig. data'!R$18</f>
        <v>0.6924815744</v>
      </c>
      <c r="L64" s="6">
        <f>'orig. data'!B84</f>
        <v>335</v>
      </c>
      <c r="M64" s="6">
        <f>'orig. data'!C84</f>
        <v>733</v>
      </c>
      <c r="N64" s="12">
        <f>'orig. data'!G84</f>
        <v>8.456248E-15</v>
      </c>
      <c r="O64" s="10"/>
      <c r="P64" s="6">
        <f>'orig. data'!P84</f>
        <v>216</v>
      </c>
      <c r="Q64" s="6">
        <f>'orig. data'!Q84</f>
        <v>791</v>
      </c>
      <c r="R64" s="12">
        <f>'orig. data'!U84</f>
        <v>2.411764E-41</v>
      </c>
      <c r="S64" s="10"/>
      <c r="T64" s="12">
        <f>'orig. data'!AD84</f>
        <v>9.5384798E-09</v>
      </c>
    </row>
    <row r="65" spans="1:20" ht="12.75">
      <c r="A65" s="38" t="str">
        <f ca="1" t="shared" si="0"/>
        <v>BW Nelson House (1,2,t)</v>
      </c>
      <c r="B65" t="s">
        <v>349</v>
      </c>
      <c r="C65">
        <f>'orig. data'!AH85</f>
        <v>1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4">
        <f>'orig. data'!D$18</f>
        <v>0.7007403074</v>
      </c>
      <c r="I65" s="3">
        <f>'orig. data'!D85</f>
        <v>0.3751341236</v>
      </c>
      <c r="J65" s="3">
        <f>'orig. data'!R85</f>
        <v>0.2558594381</v>
      </c>
      <c r="K65" s="24">
        <f>'orig. data'!R$18</f>
        <v>0.6924815744</v>
      </c>
      <c r="L65" s="6">
        <f>'orig. data'!B85</f>
        <v>183</v>
      </c>
      <c r="M65" s="6">
        <f>'orig. data'!C85</f>
        <v>479</v>
      </c>
      <c r="N65" s="12">
        <f>'orig. data'!G85</f>
        <v>1.779604E-16</v>
      </c>
      <c r="O65" s="10"/>
      <c r="P65" s="6">
        <f>'orig. data'!P85</f>
        <v>135</v>
      </c>
      <c r="Q65" s="6">
        <f>'orig. data'!Q85</f>
        <v>520</v>
      </c>
      <c r="R65" s="12">
        <f>'orig. data'!U85</f>
        <v>7.243833E-30</v>
      </c>
      <c r="S65" s="10"/>
      <c r="T65" s="12">
        <f>'orig. data'!AD85</f>
        <v>0.0008694558</v>
      </c>
    </row>
    <row r="66" spans="1:20" ht="12.75">
      <c r="A66" s="38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8" t="str">
        <f ca="1" t="shared" si="0"/>
        <v>Fort Garry S (1,2)</v>
      </c>
      <c r="B67" t="s">
        <v>258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4">
        <f>'orig. data'!D$18</f>
        <v>0.7007403074</v>
      </c>
      <c r="I67" s="3">
        <f>'orig. data'!D86</f>
        <v>0.762121463</v>
      </c>
      <c r="J67" s="3">
        <f>'orig. data'!R86</f>
        <v>0.7698204879</v>
      </c>
      <c r="K67" s="24">
        <f>'orig. data'!R$18</f>
        <v>0.6924815744</v>
      </c>
      <c r="L67" s="6">
        <f>'orig. data'!B86</f>
        <v>9067</v>
      </c>
      <c r="M67" s="6">
        <f>'orig. data'!C86</f>
        <v>11913</v>
      </c>
      <c r="N67" s="12">
        <f>'orig. data'!G86</f>
        <v>8.5406305E-06</v>
      </c>
      <c r="O67" s="10"/>
      <c r="P67" s="6">
        <f>'orig. data'!P86</f>
        <v>9102</v>
      </c>
      <c r="Q67" s="6">
        <f>'orig. data'!Q86</f>
        <v>11934</v>
      </c>
      <c r="R67" s="12">
        <f>'orig. data'!U86</f>
        <v>1.8186757E-08</v>
      </c>
      <c r="S67" s="10"/>
      <c r="T67" s="12">
        <f>'orig. data'!AD86</f>
        <v>0.6423802251</v>
      </c>
    </row>
    <row r="68" spans="1:20" ht="12.75">
      <c r="A68" s="38" t="str">
        <f ca="1" t="shared" si="0"/>
        <v>Fort Garry N (1,2)</v>
      </c>
      <c r="B68" t="s">
        <v>259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4">
        <f>'orig. data'!D$18</f>
        <v>0.7007403074</v>
      </c>
      <c r="I68" s="3">
        <f>'orig. data'!D87</f>
        <v>0.7759393109</v>
      </c>
      <c r="J68" s="3">
        <f>'orig. data'!R87</f>
        <v>0.7749929648</v>
      </c>
      <c r="K68" s="24">
        <f>'orig. data'!R$18</f>
        <v>0.6924815744</v>
      </c>
      <c r="L68" s="6">
        <f>'orig. data'!B87</f>
        <v>6554</v>
      </c>
      <c r="M68" s="6">
        <f>'orig. data'!C87</f>
        <v>8443</v>
      </c>
      <c r="N68" s="12">
        <f>'orig. data'!G87</f>
        <v>3.4339203E-07</v>
      </c>
      <c r="O68" s="10"/>
      <c r="P68" s="6">
        <f>'orig. data'!P87</f>
        <v>7058</v>
      </c>
      <c r="Q68" s="6">
        <f>'orig. data'!Q87</f>
        <v>9173</v>
      </c>
      <c r="R68" s="12">
        <f>'orig. data'!U87</f>
        <v>1.1442909E-08</v>
      </c>
      <c r="S68" s="10"/>
      <c r="T68" s="12">
        <f>'orig. data'!AD87</f>
        <v>0.958407132</v>
      </c>
    </row>
    <row r="69" spans="1:20" ht="12.75">
      <c r="A69" s="38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151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4">
        <f>'orig. data'!D$18</f>
        <v>0.7007403074</v>
      </c>
      <c r="I70" s="3">
        <f>'orig. data'!D88</f>
        <v>0.7715929831</v>
      </c>
      <c r="J70" s="3">
        <f>'orig. data'!R88</f>
        <v>0.7735705537</v>
      </c>
      <c r="K70" s="24">
        <f>'orig. data'!R$18</f>
        <v>0.6924815744</v>
      </c>
      <c r="L70" s="6">
        <f>'orig. data'!B88</f>
        <v>8971</v>
      </c>
      <c r="M70" s="6">
        <f>'orig. data'!C88</f>
        <v>11666</v>
      </c>
      <c r="N70" s="12">
        <f>'orig. data'!G88</f>
        <v>3.2435826E-07</v>
      </c>
      <c r="O70" s="10"/>
      <c r="P70" s="6">
        <f>'orig. data'!P88</f>
        <v>8982</v>
      </c>
      <c r="Q70" s="6">
        <f>'orig. data'!Q88</f>
        <v>11795</v>
      </c>
      <c r="R70" s="12">
        <f>'orig. data'!U88</f>
        <v>4.0847435E-09</v>
      </c>
      <c r="S70" s="10"/>
      <c r="T70" s="12">
        <f>'orig. data'!AD88</f>
        <v>0.9059124872</v>
      </c>
    </row>
    <row r="71" spans="1:20" ht="12.75">
      <c r="A71" s="38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8" t="str">
        <f ca="1" t="shared" si="1"/>
        <v>St. Boniface E (1,2)</v>
      </c>
      <c r="B72" t="s">
        <v>260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4">
        <f>'orig. data'!D$18</f>
        <v>0.7007403074</v>
      </c>
      <c r="I72" s="3">
        <f>'orig. data'!D89</f>
        <v>0.7960105885</v>
      </c>
      <c r="J72" s="3">
        <f>'orig. data'!R89</f>
        <v>0.7907630078</v>
      </c>
      <c r="K72" s="24">
        <f>'orig. data'!R$18</f>
        <v>0.6924815744</v>
      </c>
      <c r="L72" s="6">
        <f>'orig. data'!B89</f>
        <v>8026</v>
      </c>
      <c r="M72" s="6">
        <f>'orig. data'!C89</f>
        <v>10137</v>
      </c>
      <c r="N72" s="12">
        <f>'orig. data'!G89</f>
        <v>2.848757E-11</v>
      </c>
      <c r="O72" s="10"/>
      <c r="P72" s="6">
        <f>'orig. data'!P89</f>
        <v>8642</v>
      </c>
      <c r="Q72" s="6">
        <f>'orig. data'!Q89</f>
        <v>11055</v>
      </c>
      <c r="R72" s="12">
        <f>'orig. data'!U89</f>
        <v>2.542636E-12</v>
      </c>
      <c r="S72" s="10"/>
      <c r="T72" s="12">
        <f>'orig. data'!AD89</f>
        <v>0.7640091871</v>
      </c>
    </row>
    <row r="73" spans="1:20" ht="12.75">
      <c r="A73" s="38" t="str">
        <f ca="1" t="shared" si="1"/>
        <v>St. Boniface W (1)</v>
      </c>
      <c r="B73" t="s">
        <v>209</v>
      </c>
      <c r="C73">
        <f>'orig. data'!AH90</f>
        <v>1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4">
        <f>'orig. data'!D$18</f>
        <v>0.7007403074</v>
      </c>
      <c r="I73" s="3">
        <f>'orig. data'!D90</f>
        <v>0.7561446306</v>
      </c>
      <c r="J73" s="3">
        <f>'orig. data'!R90</f>
        <v>0.7314746049</v>
      </c>
      <c r="K73" s="24">
        <f>'orig. data'!R$18</f>
        <v>0.6924815744</v>
      </c>
      <c r="L73" s="6">
        <f>'orig. data'!B90</f>
        <v>3633</v>
      </c>
      <c r="M73" s="6">
        <f>'orig. data'!C90</f>
        <v>4791</v>
      </c>
      <c r="N73" s="12">
        <f>'orig. data'!G90</f>
        <v>0.0008638374</v>
      </c>
      <c r="O73" s="10"/>
      <c r="P73" s="6">
        <f>'orig. data'!P90</f>
        <v>3551</v>
      </c>
      <c r="Q73" s="6">
        <f>'orig. data'!Q90</f>
        <v>4871</v>
      </c>
      <c r="R73" s="12">
        <f>'orig. data'!U90</f>
        <v>0.0171198041</v>
      </c>
      <c r="S73" s="10"/>
      <c r="T73" s="12">
        <f>'orig. data'!AD90</f>
        <v>0.2430015846</v>
      </c>
    </row>
    <row r="74" spans="1:20" ht="12.75">
      <c r="A74" s="38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8" t="str">
        <f ca="1" t="shared" si="1"/>
        <v>St. Vital S (1,2)</v>
      </c>
      <c r="B75" t="s">
        <v>268</v>
      </c>
      <c r="C75">
        <f>'orig. data'!AH91</f>
        <v>1</v>
      </c>
      <c r="D75">
        <f>'orig. data'!AI91</f>
        <v>2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4">
        <f>'orig. data'!D$18</f>
        <v>0.7007403074</v>
      </c>
      <c r="I75" s="3">
        <f>'orig. data'!D91</f>
        <v>0.7902390186</v>
      </c>
      <c r="J75" s="3">
        <f>'orig. data'!R91</f>
        <v>0.8016441547</v>
      </c>
      <c r="K75" s="24">
        <f>'orig. data'!R$18</f>
        <v>0.6924815744</v>
      </c>
      <c r="L75" s="6">
        <f>'orig. data'!B91</f>
        <v>8628</v>
      </c>
      <c r="M75" s="6">
        <f>'orig. data'!C91</f>
        <v>10846</v>
      </c>
      <c r="N75" s="12">
        <f>'orig. data'!G91</f>
        <v>3.544012E-10</v>
      </c>
      <c r="O75" s="10"/>
      <c r="P75" s="6">
        <f>'orig. data'!P91</f>
        <v>8890</v>
      </c>
      <c r="Q75" s="6">
        <f>'orig. data'!Q91</f>
        <v>11128</v>
      </c>
      <c r="R75" s="12">
        <f>'orig. data'!U91</f>
        <v>1.157578E-14</v>
      </c>
      <c r="S75" s="10"/>
      <c r="T75" s="12">
        <f>'orig. data'!AD91</f>
        <v>0.5154719474</v>
      </c>
    </row>
    <row r="76" spans="1:20" ht="12.75">
      <c r="A76" s="38" t="str">
        <f ca="1" t="shared" si="1"/>
        <v>St. Vital N (1,2)</v>
      </c>
      <c r="B76" t="s">
        <v>267</v>
      </c>
      <c r="C76">
        <f>'orig. data'!AH92</f>
        <v>1</v>
      </c>
      <c r="D76">
        <f>'orig. data'!AI92</f>
        <v>2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4">
        <f>'orig. data'!D$18</f>
        <v>0.7007403074</v>
      </c>
      <c r="I76" s="3">
        <f>'orig. data'!D92</f>
        <v>0.7600981963</v>
      </c>
      <c r="J76" s="3">
        <f>'orig. data'!R92</f>
        <v>0.7577579431</v>
      </c>
      <c r="K76" s="24">
        <f>'orig. data'!R$18</f>
        <v>0.6924815744</v>
      </c>
      <c r="L76" s="6">
        <f>'orig. data'!B92</f>
        <v>6638</v>
      </c>
      <c r="M76" s="6">
        <f>'orig. data'!C92</f>
        <v>8758</v>
      </c>
      <c r="N76" s="12">
        <f>'orig. data'!G92</f>
        <v>4.0948E-05</v>
      </c>
      <c r="O76" s="10"/>
      <c r="P76" s="6">
        <f>'orig. data'!P92</f>
        <v>6405</v>
      </c>
      <c r="Q76" s="6">
        <f>'orig. data'!Q92</f>
        <v>8508</v>
      </c>
      <c r="R76" s="12">
        <f>'orig. data'!U92</f>
        <v>6.4199018E-06</v>
      </c>
      <c r="S76" s="10"/>
      <c r="T76" s="12">
        <f>'orig. data'!AD92</f>
        <v>0.8954056556</v>
      </c>
    </row>
    <row r="77" spans="1:20" ht="12.75">
      <c r="A77" s="38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8" t="str">
        <f ca="1" t="shared" si="1"/>
        <v>Transcona (1,2)</v>
      </c>
      <c r="B78" t="s">
        <v>156</v>
      </c>
      <c r="C78">
        <f>'orig. data'!AH93</f>
        <v>1</v>
      </c>
      <c r="D78">
        <f>'orig. data'!AI93</f>
        <v>2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4">
        <f>'orig. data'!D$18</f>
        <v>0.7007403074</v>
      </c>
      <c r="I78" s="3">
        <f>'orig. data'!D93</f>
        <v>0.7721856262</v>
      </c>
      <c r="J78" s="3">
        <f>'orig. data'!R93</f>
        <v>0.776992805</v>
      </c>
      <c r="K78" s="24">
        <f>'orig. data'!R$18</f>
        <v>0.6924815744</v>
      </c>
      <c r="L78" s="6">
        <f>'orig. data'!B93</f>
        <v>8133</v>
      </c>
      <c r="M78" s="6">
        <f>'orig. data'!C93</f>
        <v>10520</v>
      </c>
      <c r="N78" s="12">
        <f>'orig. data'!G93</f>
        <v>4.3240351E-07</v>
      </c>
      <c r="O78" s="10"/>
      <c r="P78" s="6">
        <f>'orig. data'!P93</f>
        <v>8004</v>
      </c>
      <c r="Q78" s="6">
        <f>'orig. data'!Q93</f>
        <v>10367</v>
      </c>
      <c r="R78" s="12">
        <f>'orig. data'!U93</f>
        <v>2.2064051E-09</v>
      </c>
      <c r="S78" s="10"/>
      <c r="T78" s="12">
        <f>'orig. data'!AD93</f>
        <v>0.7810105052</v>
      </c>
    </row>
    <row r="79" spans="1:20" ht="12.75">
      <c r="A79" s="38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8" t="str">
        <f ca="1" t="shared" si="1"/>
        <v>River Heights W (1,2)</v>
      </c>
      <c r="B80" t="s">
        <v>230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4">
        <f>'orig. data'!D$18</f>
        <v>0.7007403074</v>
      </c>
      <c r="I80" s="3">
        <f>'orig. data'!D94</f>
        <v>0.7688504669</v>
      </c>
      <c r="J80" s="3">
        <f>'orig. data'!R94</f>
        <v>0.7688981272</v>
      </c>
      <c r="K80" s="24">
        <f>'orig. data'!R$18</f>
        <v>0.6924815744</v>
      </c>
      <c r="L80" s="6">
        <f>'orig. data'!B94</f>
        <v>9079</v>
      </c>
      <c r="M80" s="6">
        <f>'orig. data'!C94</f>
        <v>11817</v>
      </c>
      <c r="N80" s="12">
        <f>'orig. data'!G94</f>
        <v>8.1746085E-07</v>
      </c>
      <c r="O80" s="10"/>
      <c r="P80" s="6">
        <f>'orig. data'!P94</f>
        <v>8964</v>
      </c>
      <c r="Q80" s="6">
        <f>'orig. data'!Q94</f>
        <v>11729</v>
      </c>
      <c r="R80" s="12">
        <f>'orig. data'!U94</f>
        <v>2.7853114E-08</v>
      </c>
      <c r="S80" s="10"/>
      <c r="T80" s="12">
        <f>'orig. data'!AD94</f>
        <v>0.997713432</v>
      </c>
    </row>
    <row r="81" spans="1:20" ht="12.75">
      <c r="A81" s="38" t="str">
        <f ca="1" t="shared" si="1"/>
        <v>River Heights E (1,2)</v>
      </c>
      <c r="B81" t="s">
        <v>210</v>
      </c>
      <c r="C81">
        <f>'orig. data'!AH95</f>
        <v>1</v>
      </c>
      <c r="D81">
        <f>'orig. data'!AI95</f>
        <v>2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4">
        <f>'orig. data'!D$18</f>
        <v>0.7007403074</v>
      </c>
      <c r="I81" s="3">
        <f>'orig. data'!D95</f>
        <v>0.7516119498</v>
      </c>
      <c r="J81" s="3">
        <f>'orig. data'!R95</f>
        <v>0.7394365849</v>
      </c>
      <c r="K81" s="24">
        <f>'orig. data'!R$18</f>
        <v>0.6924815744</v>
      </c>
      <c r="L81" s="6">
        <f>'orig. data'!B95</f>
        <v>5542</v>
      </c>
      <c r="M81" s="6">
        <f>'orig. data'!C95</f>
        <v>7310</v>
      </c>
      <c r="N81" s="12">
        <f>'orig. data'!G95</f>
        <v>0.0007203817</v>
      </c>
      <c r="O81" s="10"/>
      <c r="P81" s="6">
        <f>'orig. data'!P95</f>
        <v>5444</v>
      </c>
      <c r="Q81" s="6">
        <f>'orig. data'!Q95</f>
        <v>7330</v>
      </c>
      <c r="R81" s="12">
        <f>'orig. data'!U95</f>
        <v>0.0016310466</v>
      </c>
      <c r="S81" s="10"/>
      <c r="T81" s="12">
        <f>'orig. data'!AD95</f>
        <v>0.512299357</v>
      </c>
    </row>
    <row r="82" spans="1:20" ht="12.75">
      <c r="A82" s="38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8" t="str">
        <f ca="1" t="shared" si="1"/>
        <v>River East N (2)</v>
      </c>
      <c r="B83" t="s">
        <v>238</v>
      </c>
      <c r="C83" t="str">
        <f>'orig. data'!AH96</f>
        <v> 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4">
        <f>'orig. data'!D$18</f>
        <v>0.7007403074</v>
      </c>
      <c r="I83" s="3">
        <f>'orig. data'!D96</f>
        <v>0.7550814739</v>
      </c>
      <c r="J83" s="3">
        <f>'orig. data'!R96</f>
        <v>0.7997075873</v>
      </c>
      <c r="K83" s="24">
        <f>'orig. data'!R$18</f>
        <v>0.6924815744</v>
      </c>
      <c r="L83" s="6">
        <f>'orig. data'!B96</f>
        <v>1860</v>
      </c>
      <c r="M83" s="6">
        <f>'orig. data'!C96</f>
        <v>2456</v>
      </c>
      <c r="N83" s="12">
        <f>'orig. data'!G96</f>
        <v>0.0081783166</v>
      </c>
      <c r="O83" s="10"/>
      <c r="P83" s="6">
        <f>'orig. data'!P96</f>
        <v>2402</v>
      </c>
      <c r="Q83" s="6">
        <f>'orig. data'!Q96</f>
        <v>3034</v>
      </c>
      <c r="R83" s="12">
        <f>'orig. data'!U96</f>
        <v>2.8218181E-08</v>
      </c>
      <c r="S83" s="10"/>
      <c r="T83" s="12">
        <f>'orig. data'!AD96</f>
        <v>0.1013250211</v>
      </c>
    </row>
    <row r="84" spans="1:20" ht="12.75">
      <c r="A84" s="38" t="str">
        <f ca="1" t="shared" si="1"/>
        <v>River East E (1,2)</v>
      </c>
      <c r="B84" t="s">
        <v>237</v>
      </c>
      <c r="C84">
        <f>'orig. data'!AH97</f>
        <v>1</v>
      </c>
      <c r="D84">
        <f>'orig. data'!AI97</f>
        <v>2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4">
        <f>'orig. data'!D$18</f>
        <v>0.7007403074</v>
      </c>
      <c r="I84" s="3">
        <f>'orig. data'!D97</f>
        <v>0.7461585199</v>
      </c>
      <c r="J84" s="3">
        <f>'orig. data'!R97</f>
        <v>0.7513764056</v>
      </c>
      <c r="K84" s="24">
        <f>'orig. data'!R$18</f>
        <v>0.6924815744</v>
      </c>
      <c r="L84" s="6">
        <f>'orig. data'!B97</f>
        <v>6667</v>
      </c>
      <c r="M84" s="6">
        <f>'orig. data'!C97</f>
        <v>8872</v>
      </c>
      <c r="N84" s="12">
        <f>'orig. data'!G97</f>
        <v>0.0016418941</v>
      </c>
      <c r="O84" s="10"/>
      <c r="P84" s="6">
        <f>'orig. data'!P97</f>
        <v>6712</v>
      </c>
      <c r="Q84" s="6">
        <f>'orig. data'!Q97</f>
        <v>8952</v>
      </c>
      <c r="R84" s="12">
        <f>'orig. data'!U97</f>
        <v>4.04807E-05</v>
      </c>
      <c r="S84" s="10"/>
      <c r="T84" s="12">
        <f>'orig. data'!AD97</f>
        <v>0.7667014426</v>
      </c>
    </row>
    <row r="85" spans="1:20" ht="12.75">
      <c r="A85" s="38" t="str">
        <f ca="1" t="shared" si="1"/>
        <v>River East W (1,2)</v>
      </c>
      <c r="B85" t="s">
        <v>239</v>
      </c>
      <c r="C85">
        <f>'orig. data'!AH98</f>
        <v>1</v>
      </c>
      <c r="D85">
        <f>'orig. data'!AI98</f>
        <v>2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4">
        <f>'orig. data'!D$18</f>
        <v>0.7007403074</v>
      </c>
      <c r="I85" s="3">
        <f>'orig. data'!D98</f>
        <v>0.75780107</v>
      </c>
      <c r="J85" s="3">
        <f>'orig. data'!R98</f>
        <v>0.7380364911</v>
      </c>
      <c r="K85" s="24">
        <f>'orig. data'!R$18</f>
        <v>0.6924815744</v>
      </c>
      <c r="L85" s="6">
        <f>'orig. data'!B98</f>
        <v>8982</v>
      </c>
      <c r="M85" s="6">
        <f>'orig. data'!C98</f>
        <v>12005</v>
      </c>
      <c r="N85" s="12">
        <f>'orig. data'!G98</f>
        <v>2.91682E-05</v>
      </c>
      <c r="O85" s="10"/>
      <c r="P85" s="6">
        <f>'orig. data'!P98</f>
        <v>8597</v>
      </c>
      <c r="Q85" s="6">
        <f>'orig. data'!Q98</f>
        <v>11801</v>
      </c>
      <c r="R85" s="12">
        <f>'orig. data'!U98</f>
        <v>0.0007398814</v>
      </c>
      <c r="S85" s="10"/>
      <c r="T85" s="12">
        <f>'orig. data'!AD98</f>
        <v>0.2207911466</v>
      </c>
    </row>
    <row r="86" spans="1:20" ht="12.75">
      <c r="A86" s="38" t="str">
        <f ca="1" t="shared" si="1"/>
        <v>River East S (t)</v>
      </c>
      <c r="B86" t="s">
        <v>240</v>
      </c>
      <c r="C86" t="str">
        <f>'orig. data'!AH99</f>
        <v> </v>
      </c>
      <c r="D86" t="str">
        <f>'orig. data'!AI99</f>
        <v> </v>
      </c>
      <c r="E86" t="str">
        <f ca="1">IF(CELL("contents",F86)="s","s",IF(CELL("contents",G86)="s","s",IF(CELL("contents",'orig. data'!AJ99)="t","t","")))</f>
        <v>t</v>
      </c>
      <c r="F86" t="str">
        <f>'orig. data'!AK99</f>
        <v> </v>
      </c>
      <c r="G86" t="str">
        <f>'orig. data'!AL99</f>
        <v> </v>
      </c>
      <c r="H86" s="24">
        <f>'orig. data'!D$18</f>
        <v>0.7007403074</v>
      </c>
      <c r="I86" s="3">
        <f>'orig. data'!D99</f>
        <v>0.6949744182</v>
      </c>
      <c r="J86" s="3">
        <f>'orig. data'!R99</f>
        <v>0.6550669808</v>
      </c>
      <c r="K86" s="24">
        <f>'orig. data'!R$18</f>
        <v>0.6924815744</v>
      </c>
      <c r="L86" s="6">
        <f>'orig. data'!B99</f>
        <v>3798</v>
      </c>
      <c r="M86" s="6">
        <f>'orig. data'!C99</f>
        <v>5389</v>
      </c>
      <c r="N86" s="12">
        <f>'orig. data'!G99</f>
        <v>0.716550255</v>
      </c>
      <c r="O86" s="10"/>
      <c r="P86" s="6">
        <f>'orig. data'!P99</f>
        <v>3585</v>
      </c>
      <c r="Q86" s="6">
        <f>'orig. data'!Q99</f>
        <v>5419</v>
      </c>
      <c r="R86" s="12">
        <f>'orig. data'!U99</f>
        <v>0.015765326</v>
      </c>
      <c r="S86" s="10"/>
      <c r="T86" s="12">
        <f>'orig. data'!AD99</f>
        <v>0.0374562043</v>
      </c>
    </row>
    <row r="87" spans="1:20" ht="12.75">
      <c r="A87" s="38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8" t="str">
        <f ca="1" t="shared" si="1"/>
        <v>Seven Oaks N (2)</v>
      </c>
      <c r="B88" t="s">
        <v>168</v>
      </c>
      <c r="C88" t="str">
        <f>'orig. data'!AH100</f>
        <v> </v>
      </c>
      <c r="D88">
        <f>'orig. data'!AI100</f>
        <v>2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4">
        <f>'orig. data'!D$18</f>
        <v>0.7007403074</v>
      </c>
      <c r="I88" s="3">
        <f>'orig. data'!D100</f>
        <v>0.7264203148</v>
      </c>
      <c r="J88" s="3">
        <f>'orig. data'!R100</f>
        <v>0.7683713067</v>
      </c>
      <c r="K88" s="24">
        <f>'orig. data'!R$18</f>
        <v>0.6924815744</v>
      </c>
      <c r="L88" s="6">
        <f>'orig. data'!B100</f>
        <v>865</v>
      </c>
      <c r="M88" s="6">
        <f>'orig. data'!C100</f>
        <v>1194</v>
      </c>
      <c r="N88" s="12">
        <f>'orig. data'!G100</f>
        <v>0.3380105972</v>
      </c>
      <c r="O88" s="10"/>
      <c r="P88" s="6">
        <f>'orig. data'!P100</f>
        <v>983</v>
      </c>
      <c r="Q88" s="6">
        <f>'orig. data'!Q100</f>
        <v>1289</v>
      </c>
      <c r="R88" s="12">
        <f>'orig. data'!U100</f>
        <v>0.0035642563</v>
      </c>
      <c r="S88" s="10"/>
      <c r="T88" s="12">
        <f>'orig. data'!AD100</f>
        <v>0.2558284424</v>
      </c>
    </row>
    <row r="89" spans="1:20" ht="12.75">
      <c r="A89" s="38" t="str">
        <f ca="1" t="shared" si="1"/>
        <v>Seven Oaks W</v>
      </c>
      <c r="B89" t="s">
        <v>211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4">
        <f>'orig. data'!D$18</f>
        <v>0.7007403074</v>
      </c>
      <c r="I89" s="3">
        <f>'orig. data'!D101</f>
        <v>0.6819911296</v>
      </c>
      <c r="J89" s="3">
        <f>'orig. data'!R101</f>
        <v>0.6870970902</v>
      </c>
      <c r="K89" s="24">
        <f>'orig. data'!R$18</f>
        <v>0.6924815744</v>
      </c>
      <c r="L89" s="6">
        <f>'orig. data'!B101</f>
        <v>4722</v>
      </c>
      <c r="M89" s="6">
        <f>'orig. data'!C101</f>
        <v>6884</v>
      </c>
      <c r="N89" s="12">
        <f>'orig. data'!G101</f>
        <v>0.2062781065</v>
      </c>
      <c r="O89" s="10"/>
      <c r="P89" s="6">
        <f>'orig. data'!P101</f>
        <v>4832</v>
      </c>
      <c r="Q89" s="6">
        <f>'orig. data'!Q101</f>
        <v>7055</v>
      </c>
      <c r="R89" s="12">
        <f>'orig. data'!U101</f>
        <v>0.7104226094</v>
      </c>
      <c r="S89" s="10"/>
      <c r="T89" s="12">
        <f>'orig. data'!AD101</f>
        <v>0.7735791702</v>
      </c>
    </row>
    <row r="90" spans="1:20" ht="12.75">
      <c r="A90" s="38" t="str">
        <f ca="1" t="shared" si="1"/>
        <v>Seven Oaks E</v>
      </c>
      <c r="B90" t="s">
        <v>212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4">
        <f>'orig. data'!D$18</f>
        <v>0.7007403074</v>
      </c>
      <c r="I90" s="3">
        <f>'orig. data'!D102</f>
        <v>0.73510241</v>
      </c>
      <c r="J90" s="3">
        <f>'orig. data'!R102</f>
        <v>0.7227698708</v>
      </c>
      <c r="K90" s="24">
        <f>'orig. data'!R$18</f>
        <v>0.6924815744</v>
      </c>
      <c r="L90" s="6">
        <f>'orig. data'!B102</f>
        <v>7495</v>
      </c>
      <c r="M90" s="6">
        <f>'orig. data'!C102</f>
        <v>10258</v>
      </c>
      <c r="N90" s="12">
        <f>'orig. data'!G102</f>
        <v>0.0134304507</v>
      </c>
      <c r="O90" s="10"/>
      <c r="P90" s="6">
        <f>'orig. data'!P102</f>
        <v>7358</v>
      </c>
      <c r="Q90" s="6">
        <f>'orig. data'!Q102</f>
        <v>10285</v>
      </c>
      <c r="R90" s="12">
        <f>'orig. data'!U102</f>
        <v>0.0278578583</v>
      </c>
      <c r="S90" s="10"/>
      <c r="T90" s="12">
        <f>'orig. data'!AD102</f>
        <v>0.4545378644</v>
      </c>
    </row>
    <row r="91" spans="1:20" ht="12.75">
      <c r="A91" s="38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8" t="str">
        <f ca="1" t="shared" si="1"/>
        <v>St. James - Assiniboia W (1,2)</v>
      </c>
      <c r="B92" t="s">
        <v>261</v>
      </c>
      <c r="C92">
        <f>'orig. data'!AH103</f>
        <v>1</v>
      </c>
      <c r="D92">
        <f>'orig. data'!AI103</f>
        <v>2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4">
        <f>'orig. data'!D$18</f>
        <v>0.7007403074</v>
      </c>
      <c r="I92" s="3">
        <f>'orig. data'!D103</f>
        <v>0.7932450261</v>
      </c>
      <c r="J92" s="3">
        <f>'orig. data'!R103</f>
        <v>0.7719825439</v>
      </c>
      <c r="K92" s="24">
        <f>'orig. data'!R$18</f>
        <v>0.6924815744</v>
      </c>
      <c r="L92" s="6">
        <f>'orig. data'!B103</f>
        <v>8395</v>
      </c>
      <c r="M92" s="6">
        <f>'orig. data'!C103</f>
        <v>10756</v>
      </c>
      <c r="N92" s="12">
        <f>'orig. data'!G103</f>
        <v>5.624876E-11</v>
      </c>
      <c r="O92" s="10"/>
      <c r="P92" s="6">
        <f>'orig. data'!P103</f>
        <v>7748</v>
      </c>
      <c r="Q92" s="6">
        <f>'orig. data'!Q103</f>
        <v>10259</v>
      </c>
      <c r="R92" s="12">
        <f>'orig. data'!U103</f>
        <v>1.4706535E-08</v>
      </c>
      <c r="S92" s="10"/>
      <c r="T92" s="12">
        <f>'orig. data'!AD103</f>
        <v>0.2173451715</v>
      </c>
    </row>
    <row r="93" spans="1:20" ht="12.75">
      <c r="A93" s="38" t="str">
        <f ca="1" t="shared" si="1"/>
        <v>St. James - Assiniboia E (1,2)</v>
      </c>
      <c r="B93" t="s">
        <v>213</v>
      </c>
      <c r="C93">
        <f>'orig. data'!AH104</f>
        <v>1</v>
      </c>
      <c r="D93">
        <f>'orig. data'!AI104</f>
        <v>2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4">
        <f>'orig. data'!D$18</f>
        <v>0.7007403074</v>
      </c>
      <c r="I93" s="3">
        <f>'orig. data'!D104</f>
        <v>0.7737851032</v>
      </c>
      <c r="J93" s="3">
        <f>'orig. data'!R104</f>
        <v>0.7475565173</v>
      </c>
      <c r="K93" s="24">
        <f>'orig. data'!R$18</f>
        <v>0.6924815744</v>
      </c>
      <c r="L93" s="6">
        <f>'orig. data'!B104</f>
        <v>6472</v>
      </c>
      <c r="M93" s="6">
        <f>'orig. data'!C104</f>
        <v>8425</v>
      </c>
      <c r="N93" s="12">
        <f>'orig. data'!G104</f>
        <v>6.5544138E-07</v>
      </c>
      <c r="O93" s="10"/>
      <c r="P93" s="6">
        <f>'orig. data'!P104</f>
        <v>6175</v>
      </c>
      <c r="Q93" s="6">
        <f>'orig. data'!Q104</f>
        <v>8328</v>
      </c>
      <c r="R93" s="12">
        <f>'orig. data'!U104</f>
        <v>0.0001451023</v>
      </c>
      <c r="S93" s="10"/>
      <c r="T93" s="12">
        <f>'orig. data'!AD104</f>
        <v>0.1456398792</v>
      </c>
    </row>
    <row r="94" spans="1:20" ht="12.75">
      <c r="A94" s="38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8" t="str">
        <f ca="1" t="shared" si="1"/>
        <v>Inkster West</v>
      </c>
      <c r="B95" t="s">
        <v>262</v>
      </c>
      <c r="C95" t="str">
        <f>'orig. data'!AH105</f>
        <v> </v>
      </c>
      <c r="D95" t="str">
        <f>'orig. data'!AI105</f>
        <v> 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4">
        <f>'orig. data'!D$18</f>
        <v>0.7007403074</v>
      </c>
      <c r="I95" s="3">
        <f>'orig. data'!D105</f>
        <v>0.686900999</v>
      </c>
      <c r="J95" s="3">
        <f>'orig. data'!R105</f>
        <v>0.6700885928</v>
      </c>
      <c r="K95" s="24">
        <f>'orig. data'!R$18</f>
        <v>0.6924815744</v>
      </c>
      <c r="L95" s="6">
        <f>'orig. data'!B105</f>
        <v>3869</v>
      </c>
      <c r="M95" s="6">
        <f>'orig. data'!C105</f>
        <v>5527</v>
      </c>
      <c r="N95" s="12">
        <f>'orig. data'!G105</f>
        <v>0.3791134273</v>
      </c>
      <c r="O95" s="10"/>
      <c r="P95" s="6">
        <f>'orig. data'!P105</f>
        <v>3714</v>
      </c>
      <c r="Q95" s="6">
        <f>'orig. data'!Q105</f>
        <v>5522</v>
      </c>
      <c r="R95" s="12">
        <f>'orig. data'!U105</f>
        <v>0.148511516</v>
      </c>
      <c r="S95" s="10"/>
      <c r="T95" s="12">
        <f>'orig. data'!AD105</f>
        <v>0.3790846615</v>
      </c>
    </row>
    <row r="96" spans="1:20" ht="12.75">
      <c r="A96" s="38" t="str">
        <f ca="1" t="shared" si="1"/>
        <v>Inkster East (1,2)</v>
      </c>
      <c r="B96" t="s">
        <v>263</v>
      </c>
      <c r="C96">
        <f>'orig. data'!AH106</f>
        <v>1</v>
      </c>
      <c r="D96">
        <f>'orig. data'!AI106</f>
        <v>2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4">
        <f>'orig. data'!D$18</f>
        <v>0.7007403074</v>
      </c>
      <c r="I96" s="3">
        <f>'orig. data'!D106</f>
        <v>0.6401967891</v>
      </c>
      <c r="J96" s="3">
        <f>'orig. data'!R106</f>
        <v>0.6164208229</v>
      </c>
      <c r="K96" s="24">
        <f>'orig. data'!R$18</f>
        <v>0.6924815744</v>
      </c>
      <c r="L96" s="6">
        <f>'orig. data'!B106</f>
        <v>2579</v>
      </c>
      <c r="M96" s="6">
        <f>'orig. data'!C106</f>
        <v>4007</v>
      </c>
      <c r="N96" s="12">
        <f>'orig. data'!G106</f>
        <v>0.0003456667</v>
      </c>
      <c r="O96" s="10"/>
      <c r="P96" s="6">
        <f>'orig. data'!P106</f>
        <v>2478</v>
      </c>
      <c r="Q96" s="6">
        <f>'orig. data'!Q106</f>
        <v>4017</v>
      </c>
      <c r="R96" s="12">
        <f>'orig. data'!U106</f>
        <v>5.1142766E-06</v>
      </c>
      <c r="S96" s="10"/>
      <c r="T96" s="12">
        <f>'orig. data'!AD106</f>
        <v>0.2425474887</v>
      </c>
    </row>
    <row r="97" spans="1:20" ht="12.75">
      <c r="A97" s="38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8" t="str">
        <f ca="1" t="shared" si="1"/>
        <v>Downtown W (1,2)</v>
      </c>
      <c r="B98" t="s">
        <v>214</v>
      </c>
      <c r="C98">
        <f>'orig. data'!AH107</f>
        <v>1</v>
      </c>
      <c r="D98">
        <f>'orig. data'!AI107</f>
        <v>2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4">
        <f>'orig. data'!D$18</f>
        <v>0.7007403074</v>
      </c>
      <c r="I98" s="3">
        <f>'orig. data'!D107</f>
        <v>0.6455907975</v>
      </c>
      <c r="J98" s="3">
        <f>'orig. data'!R107</f>
        <v>0.6267199307</v>
      </c>
      <c r="K98" s="24">
        <f>'orig. data'!R$18</f>
        <v>0.6924815744</v>
      </c>
      <c r="L98" s="6">
        <f>'orig. data'!B107</f>
        <v>7796</v>
      </c>
      <c r="M98" s="6">
        <f>'orig. data'!C107</f>
        <v>11853</v>
      </c>
      <c r="N98" s="12">
        <f>'orig. data'!G107</f>
        <v>2.35549E-05</v>
      </c>
      <c r="O98" s="10"/>
      <c r="P98" s="6">
        <f>'orig. data'!P107</f>
        <v>7538</v>
      </c>
      <c r="Q98" s="6">
        <f>'orig. data'!Q107</f>
        <v>11874</v>
      </c>
      <c r="R98" s="12">
        <f>'orig. data'!U107</f>
        <v>2.8472662E-07</v>
      </c>
      <c r="S98" s="10"/>
      <c r="T98" s="12">
        <f>'orig. data'!AD107</f>
        <v>0.1905074079</v>
      </c>
    </row>
    <row r="99" spans="1:20" ht="12.75">
      <c r="A99" s="38" t="str">
        <f ca="1" t="shared" si="1"/>
        <v>Downtown E (1,2)</v>
      </c>
      <c r="B99" t="s">
        <v>264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4">
        <f>'orig. data'!D$18</f>
        <v>0.7007403074</v>
      </c>
      <c r="I99" s="3">
        <f>'orig. data'!D108</f>
        <v>0.6300446295</v>
      </c>
      <c r="J99" s="3">
        <f>'orig. data'!R108</f>
        <v>0.6164757245</v>
      </c>
      <c r="K99" s="24">
        <f>'orig. data'!R$18</f>
        <v>0.6924815744</v>
      </c>
      <c r="L99" s="6">
        <f>'orig. data'!B108</f>
        <v>6045</v>
      </c>
      <c r="M99" s="6">
        <f>'orig. data'!C108</f>
        <v>9336</v>
      </c>
      <c r="N99" s="12">
        <f>'orig. data'!G108</f>
        <v>1.849029E-07</v>
      </c>
      <c r="O99" s="10"/>
      <c r="P99" s="6">
        <f>'orig. data'!P108</f>
        <v>6313</v>
      </c>
      <c r="Q99" s="6">
        <f>'orig. data'!Q108</f>
        <v>9985</v>
      </c>
      <c r="R99" s="12">
        <f>'orig. data'!U108</f>
        <v>8.5533118E-09</v>
      </c>
      <c r="S99" s="10"/>
      <c r="T99" s="12">
        <f>'orig. data'!AD108</f>
        <v>0.3673806731</v>
      </c>
    </row>
    <row r="100" spans="1:20" ht="12.75">
      <c r="A100" s="38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8" t="str">
        <f ca="1" t="shared" si="1"/>
        <v>Point Douglas N (2)</v>
      </c>
      <c r="B101" t="s">
        <v>265</v>
      </c>
      <c r="C101" t="str">
        <f>'orig. data'!AH109</f>
        <v> </v>
      </c>
      <c r="D101">
        <f>'orig. data'!AI109</f>
        <v>2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4">
        <f>'orig. data'!D$18</f>
        <v>0.7007403074</v>
      </c>
      <c r="I101" s="3">
        <f>'orig. data'!D109</f>
        <v>0.6628427613</v>
      </c>
      <c r="J101" s="3">
        <f>'orig. data'!R109</f>
        <v>0.6465091844</v>
      </c>
      <c r="K101" s="24">
        <f>'orig. data'!R$18</f>
        <v>0.6924815744</v>
      </c>
      <c r="L101" s="6">
        <f>'orig. data'!B109</f>
        <v>5119</v>
      </c>
      <c r="M101" s="6">
        <f>'orig. data'!C109</f>
        <v>7664</v>
      </c>
      <c r="N101" s="12">
        <f>'orig. data'!G109</f>
        <v>0.0082098661</v>
      </c>
      <c r="O101" s="10"/>
      <c r="P101" s="6">
        <f>'orig. data'!P109</f>
        <v>5140</v>
      </c>
      <c r="Q101" s="6">
        <f>'orig. data'!Q109</f>
        <v>7909</v>
      </c>
      <c r="R101" s="12">
        <f>'orig. data'!U109</f>
        <v>0.0010558415</v>
      </c>
      <c r="S101" s="10"/>
      <c r="T101" s="12">
        <f>'orig. data'!AD109</f>
        <v>0.3250248642</v>
      </c>
    </row>
    <row r="102" spans="1:20" ht="12.75">
      <c r="A102" s="38" t="str">
        <f ca="1" t="shared" si="1"/>
        <v>Point Douglas S (1,2)</v>
      </c>
      <c r="B102" t="s">
        <v>266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4">
        <f>'orig. data'!D$18</f>
        <v>0.7007403074</v>
      </c>
      <c r="I102" s="3">
        <f>'orig. data'!D110</f>
        <v>0.5666587597</v>
      </c>
      <c r="J102" s="3">
        <f>'orig. data'!R110</f>
        <v>0.550925166</v>
      </c>
      <c r="K102" s="24">
        <f>'orig. data'!R$18</f>
        <v>0.6924815744</v>
      </c>
      <c r="L102" s="6">
        <f>'orig. data'!B110</f>
        <v>2051</v>
      </c>
      <c r="M102" s="6">
        <f>'orig. data'!C110</f>
        <v>3594</v>
      </c>
      <c r="N102" s="12">
        <f>'orig. data'!G110</f>
        <v>5.146259E-15</v>
      </c>
      <c r="O102" s="10"/>
      <c r="P102" s="6">
        <f>'orig. data'!P110</f>
        <v>2136</v>
      </c>
      <c r="Q102" s="6">
        <f>'orig. data'!Q110</f>
        <v>3860</v>
      </c>
      <c r="R102" s="12">
        <f>'orig. data'!U110</f>
        <v>1.463156E-17</v>
      </c>
      <c r="S102" s="10"/>
      <c r="T102" s="12">
        <f>'orig. data'!AD110</f>
        <v>0.4192275899</v>
      </c>
    </row>
    <row r="103" spans="1:20" ht="12.75">
      <c r="A103" s="38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2" customFormat="1" ht="12.75">
      <c r="A104" s="38" t="str">
        <f ca="1" t="shared" si="1"/>
        <v>Winnipeg (1,2)</v>
      </c>
      <c r="B104" s="42" t="s">
        <v>146</v>
      </c>
      <c r="C104" s="42">
        <f>'orig. data'!AH8</f>
        <v>1</v>
      </c>
      <c r="D104" s="42">
        <f>'orig. data'!AI8</f>
        <v>2</v>
      </c>
      <c r="E104">
        <f ca="1">IF(CELL("contents",F104)="s","s",IF(CELL("contents",G104)="s","s",IF(CELL("contents",'orig. data'!AJ8)="t","t","")))</f>
      </c>
      <c r="F104" s="42" t="str">
        <f>'orig. data'!AK8</f>
        <v> </v>
      </c>
      <c r="G104" s="42" t="str">
        <f>'orig. data'!AL8</f>
        <v> </v>
      </c>
      <c r="H104" s="43">
        <f>'orig. data'!D$18</f>
        <v>0.7007403074</v>
      </c>
      <c r="I104" s="44">
        <f>'orig. data'!D8</f>
        <v>0.7383209613</v>
      </c>
      <c r="J104" s="44">
        <f>'orig. data'!R8</f>
        <v>0.7320706886</v>
      </c>
      <c r="K104" s="43">
        <f>'orig. data'!R$18</f>
        <v>0.6924815744</v>
      </c>
      <c r="L104" s="45">
        <f>'orig. data'!B8</f>
        <v>150986</v>
      </c>
      <c r="M104" s="45">
        <f>'orig. data'!C8</f>
        <v>204421</v>
      </c>
      <c r="N104" s="46">
        <f>'orig. data'!G8</f>
        <v>0.0002254343</v>
      </c>
      <c r="O104" s="10"/>
      <c r="P104" s="45">
        <f>'orig. data'!P8</f>
        <v>150753</v>
      </c>
      <c r="Q104" s="45">
        <f>'orig. data'!Q8</f>
        <v>207479</v>
      </c>
      <c r="R104" s="46">
        <f>'orig. data'!U8</f>
        <v>8.50367E-05</v>
      </c>
      <c r="S104" s="10"/>
      <c r="T104" s="46">
        <f>'orig. data'!AD8</f>
        <v>0.5511536707</v>
      </c>
    </row>
    <row r="105" spans="1:20" s="42" customFormat="1" ht="12.75">
      <c r="A105" s="38" t="str">
        <f ca="1" t="shared" si="1"/>
        <v>Manitoba</v>
      </c>
      <c r="B105" s="42" t="s">
        <v>147</v>
      </c>
      <c r="C105" s="42" t="str">
        <f>'orig. data'!AH18</f>
        <v> </v>
      </c>
      <c r="D105" s="42" t="str">
        <f>'orig. data'!AI18</f>
        <v> </v>
      </c>
      <c r="E105">
        <f ca="1">IF(CELL("contents",F105)="s","s",IF(CELL("contents",G105)="s","s",IF(CELL("contents",'orig. data'!AJ18)="t","t","")))</f>
      </c>
      <c r="F105" s="42" t="str">
        <f>'orig. data'!AK18</f>
        <v> </v>
      </c>
      <c r="G105" s="42" t="str">
        <f>'orig. data'!AL18</f>
        <v> </v>
      </c>
      <c r="H105" s="43">
        <f>'orig. data'!D$18</f>
        <v>0.7007403074</v>
      </c>
      <c r="I105" s="44">
        <f>'orig. data'!D18</f>
        <v>0.7007403074</v>
      </c>
      <c r="J105" s="44">
        <f>'orig. data'!R18</f>
        <v>0.6924815744</v>
      </c>
      <c r="K105" s="43">
        <f>'orig. data'!R$18</f>
        <v>0.6924815744</v>
      </c>
      <c r="L105" s="45">
        <f>'orig. data'!B18</f>
        <v>241939</v>
      </c>
      <c r="M105" s="45">
        <f>'orig. data'!C18</f>
        <v>345262</v>
      </c>
      <c r="N105" s="46" t="str">
        <f>'orig. data'!G18</f>
        <v> </v>
      </c>
      <c r="O105" s="10"/>
      <c r="P105" s="45">
        <f>'orig. data'!P18</f>
        <v>239754</v>
      </c>
      <c r="Q105" s="45">
        <f>'orig. data'!Q18</f>
        <v>349623</v>
      </c>
      <c r="R105" s="46" t="str">
        <f>'orig. data'!U18</f>
        <v> </v>
      </c>
      <c r="S105" s="10"/>
      <c r="T105" s="46">
        <f>'orig. data'!AD18</f>
        <v>0.45930569</v>
      </c>
    </row>
    <row r="106" spans="8:20" ht="12.75">
      <c r="H106" s="24"/>
      <c r="I106" s="11"/>
      <c r="J106" s="11"/>
      <c r="K106" s="24"/>
      <c r="L106" s="6"/>
      <c r="M106" s="6"/>
      <c r="N106" s="12"/>
      <c r="O106" s="40"/>
      <c r="P106" s="6"/>
      <c r="Q106" s="6"/>
      <c r="R106" s="12"/>
      <c r="S106" s="40"/>
      <c r="T106" s="12"/>
    </row>
    <row r="108" ht="12.75">
      <c r="U108" t="s">
        <v>220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275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169</v>
      </c>
      <c r="F3" t="s">
        <v>170</v>
      </c>
      <c r="G3" t="s">
        <v>111</v>
      </c>
      <c r="H3" t="s">
        <v>112</v>
      </c>
      <c r="I3" t="s">
        <v>171</v>
      </c>
      <c r="J3" t="s">
        <v>172</v>
      </c>
      <c r="K3" t="s">
        <v>173</v>
      </c>
      <c r="L3" t="s">
        <v>174</v>
      </c>
      <c r="M3" t="s">
        <v>175</v>
      </c>
      <c r="N3" t="s">
        <v>176</v>
      </c>
      <c r="O3" t="s">
        <v>177</v>
      </c>
      <c r="P3" t="s">
        <v>113</v>
      </c>
      <c r="Q3" t="s">
        <v>114</v>
      </c>
      <c r="R3" t="s">
        <v>115</v>
      </c>
      <c r="S3" t="s">
        <v>178</v>
      </c>
      <c r="T3" t="s">
        <v>179</v>
      </c>
      <c r="U3" t="s">
        <v>116</v>
      </c>
      <c r="V3" t="s">
        <v>117</v>
      </c>
      <c r="W3" t="s">
        <v>180</v>
      </c>
      <c r="X3" t="s">
        <v>181</v>
      </c>
      <c r="Y3" t="s">
        <v>182</v>
      </c>
      <c r="Z3" t="s">
        <v>183</v>
      </c>
      <c r="AA3" t="s">
        <v>184</v>
      </c>
      <c r="AB3" t="s">
        <v>185</v>
      </c>
      <c r="AC3" t="s">
        <v>186</v>
      </c>
      <c r="AD3" t="s">
        <v>118</v>
      </c>
      <c r="AE3" t="s">
        <v>187</v>
      </c>
      <c r="AF3" t="s">
        <v>188</v>
      </c>
      <c r="AG3" t="s">
        <v>189</v>
      </c>
      <c r="AH3" t="s">
        <v>241</v>
      </c>
      <c r="AI3" t="s">
        <v>242</v>
      </c>
      <c r="AJ3" t="s">
        <v>243</v>
      </c>
      <c r="AK3" t="s">
        <v>244</v>
      </c>
      <c r="AL3" t="s">
        <v>245</v>
      </c>
    </row>
    <row r="4" spans="1:38" ht="12.75">
      <c r="A4" t="s">
        <v>3</v>
      </c>
      <c r="B4">
        <v>10522</v>
      </c>
      <c r="C4">
        <v>15073</v>
      </c>
      <c r="D4">
        <v>0.6993188286</v>
      </c>
      <c r="E4">
        <v>0.6739188123</v>
      </c>
      <c r="F4">
        <v>0.7256761721</v>
      </c>
      <c r="G4">
        <v>0.9143341949</v>
      </c>
      <c r="H4">
        <v>0.6980693956</v>
      </c>
      <c r="I4">
        <v>0.0037394094</v>
      </c>
      <c r="J4">
        <v>-0.002</v>
      </c>
      <c r="K4">
        <v>-0.039</v>
      </c>
      <c r="L4">
        <v>0.035</v>
      </c>
      <c r="M4">
        <v>0.9979714614</v>
      </c>
      <c r="N4">
        <v>0.9617240585</v>
      </c>
      <c r="O4">
        <v>1.0355850298</v>
      </c>
      <c r="P4">
        <v>11376</v>
      </c>
      <c r="Q4">
        <v>16245</v>
      </c>
      <c r="R4">
        <v>0.7047695152</v>
      </c>
      <c r="S4">
        <v>0.6794463906</v>
      </c>
      <c r="T4">
        <v>0.7310364385</v>
      </c>
      <c r="U4">
        <v>0.3461358632</v>
      </c>
      <c r="V4">
        <v>0.7002770083</v>
      </c>
      <c r="W4">
        <v>0.003594472</v>
      </c>
      <c r="X4">
        <v>0.0176</v>
      </c>
      <c r="Y4">
        <v>-0.019</v>
      </c>
      <c r="Z4">
        <v>0.0542</v>
      </c>
      <c r="AA4">
        <v>1.017744791</v>
      </c>
      <c r="AB4">
        <v>0.9811761291</v>
      </c>
      <c r="AC4">
        <v>1.0556763755</v>
      </c>
      <c r="AD4">
        <v>0.7137012062</v>
      </c>
      <c r="AE4">
        <v>-0.0078</v>
      </c>
      <c r="AF4">
        <v>-0.0492</v>
      </c>
      <c r="AG4">
        <v>0.0337</v>
      </c>
      <c r="AH4" t="s">
        <v>220</v>
      </c>
      <c r="AI4" t="s">
        <v>220</v>
      </c>
      <c r="AJ4" t="s">
        <v>220</v>
      </c>
      <c r="AK4" t="s">
        <v>220</v>
      </c>
      <c r="AL4" t="s">
        <v>220</v>
      </c>
    </row>
    <row r="5" spans="1:38" ht="12.75">
      <c r="A5" t="s">
        <v>1</v>
      </c>
      <c r="B5">
        <v>16882</v>
      </c>
      <c r="C5">
        <v>26571</v>
      </c>
      <c r="D5">
        <v>0.6334257543</v>
      </c>
      <c r="E5">
        <v>0.6117018612</v>
      </c>
      <c r="F5">
        <v>0.6559211467</v>
      </c>
      <c r="G5" s="4">
        <v>1.4101078E-08</v>
      </c>
      <c r="H5">
        <v>0.6353543337</v>
      </c>
      <c r="I5">
        <v>0.0029528377</v>
      </c>
      <c r="J5">
        <v>-0.101</v>
      </c>
      <c r="K5">
        <v>-0.1359</v>
      </c>
      <c r="L5">
        <v>-0.0661</v>
      </c>
      <c r="M5">
        <v>0.9039379463</v>
      </c>
      <c r="N5">
        <v>0.8729365998</v>
      </c>
      <c r="O5">
        <v>0.9360402702</v>
      </c>
      <c r="P5">
        <v>17268</v>
      </c>
      <c r="Q5">
        <v>27534</v>
      </c>
      <c r="R5">
        <v>0.6339815638</v>
      </c>
      <c r="S5">
        <v>0.6122956984</v>
      </c>
      <c r="T5">
        <v>0.6564354841</v>
      </c>
      <c r="U5" s="4">
        <v>6.6840977E-07</v>
      </c>
      <c r="V5">
        <v>0.6271518849</v>
      </c>
      <c r="W5">
        <v>0.0029141888</v>
      </c>
      <c r="X5">
        <v>-0.0883</v>
      </c>
      <c r="Y5">
        <v>-0.1231</v>
      </c>
      <c r="Z5">
        <v>-0.0535</v>
      </c>
      <c r="AA5">
        <v>0.9155212026</v>
      </c>
      <c r="AB5">
        <v>0.8842050403</v>
      </c>
      <c r="AC5">
        <v>0.9479464991</v>
      </c>
      <c r="AD5">
        <v>0.9638993767</v>
      </c>
      <c r="AE5">
        <v>-0.0009</v>
      </c>
      <c r="AF5">
        <v>-0.0389</v>
      </c>
      <c r="AG5">
        <v>0.0371</v>
      </c>
      <c r="AH5">
        <v>1</v>
      </c>
      <c r="AI5">
        <v>2</v>
      </c>
      <c r="AJ5" t="s">
        <v>220</v>
      </c>
      <c r="AK5" t="s">
        <v>220</v>
      </c>
      <c r="AL5" t="s">
        <v>220</v>
      </c>
    </row>
    <row r="6" spans="1:38" ht="12.75">
      <c r="A6" t="s">
        <v>10</v>
      </c>
      <c r="B6">
        <v>12434</v>
      </c>
      <c r="C6">
        <v>19788</v>
      </c>
      <c r="D6">
        <v>0.6369430852</v>
      </c>
      <c r="E6">
        <v>0.6144834622</v>
      </c>
      <c r="F6">
        <v>0.6602236167</v>
      </c>
      <c r="G6" s="4">
        <v>1.8708186E-07</v>
      </c>
      <c r="H6">
        <v>0.6283606226</v>
      </c>
      <c r="I6">
        <v>0.0034352978</v>
      </c>
      <c r="J6">
        <v>-0.0955</v>
      </c>
      <c r="K6">
        <v>-0.1314</v>
      </c>
      <c r="L6">
        <v>-0.0596</v>
      </c>
      <c r="M6">
        <v>0.9089573962</v>
      </c>
      <c r="N6">
        <v>0.8769061174</v>
      </c>
      <c r="O6">
        <v>0.9421801625</v>
      </c>
      <c r="P6">
        <v>11815</v>
      </c>
      <c r="Q6">
        <v>18822</v>
      </c>
      <c r="R6">
        <v>0.637996718</v>
      </c>
      <c r="S6">
        <v>0.6153644547</v>
      </c>
      <c r="T6">
        <v>0.6614613649</v>
      </c>
      <c r="U6" s="4">
        <v>8.7107014E-06</v>
      </c>
      <c r="V6">
        <v>0.6277228775</v>
      </c>
      <c r="W6">
        <v>0.0035235811</v>
      </c>
      <c r="X6">
        <v>-0.0819</v>
      </c>
      <c r="Y6">
        <v>-0.1181</v>
      </c>
      <c r="Z6">
        <v>-0.0458</v>
      </c>
      <c r="AA6">
        <v>0.9213194135</v>
      </c>
      <c r="AB6">
        <v>0.8886365753</v>
      </c>
      <c r="AC6">
        <v>0.9552042818</v>
      </c>
      <c r="AD6">
        <v>0.9355899067</v>
      </c>
      <c r="AE6">
        <v>-0.0017</v>
      </c>
      <c r="AF6">
        <v>-0.0417</v>
      </c>
      <c r="AG6">
        <v>0.0384</v>
      </c>
      <c r="AH6">
        <v>1</v>
      </c>
      <c r="AI6">
        <v>2</v>
      </c>
      <c r="AJ6" t="s">
        <v>220</v>
      </c>
      <c r="AK6" t="s">
        <v>220</v>
      </c>
      <c r="AL6" t="s">
        <v>220</v>
      </c>
    </row>
    <row r="7" spans="1:38" ht="12.75">
      <c r="A7" t="s">
        <v>9</v>
      </c>
      <c r="B7">
        <v>10766</v>
      </c>
      <c r="C7">
        <v>14515</v>
      </c>
      <c r="D7">
        <v>0.744781024</v>
      </c>
      <c r="E7">
        <v>0.7178514988</v>
      </c>
      <c r="F7">
        <v>0.7727207852</v>
      </c>
      <c r="G7">
        <v>0.0011789776</v>
      </c>
      <c r="H7">
        <v>0.7417154668</v>
      </c>
      <c r="I7">
        <v>0.0036329494</v>
      </c>
      <c r="J7">
        <v>0.061</v>
      </c>
      <c r="K7">
        <v>0.0241</v>
      </c>
      <c r="L7">
        <v>0.0978</v>
      </c>
      <c r="M7">
        <v>1.0628488417</v>
      </c>
      <c r="N7">
        <v>1.0244187343</v>
      </c>
      <c r="O7">
        <v>1.1027206185</v>
      </c>
      <c r="P7">
        <v>11272</v>
      </c>
      <c r="Q7">
        <v>14917</v>
      </c>
      <c r="R7">
        <v>0.7638074795</v>
      </c>
      <c r="S7">
        <v>0.7363588171</v>
      </c>
      <c r="T7">
        <v>0.7922793239</v>
      </c>
      <c r="U7" s="4">
        <v>1.5204065E-07</v>
      </c>
      <c r="V7">
        <v>0.7556479185</v>
      </c>
      <c r="W7">
        <v>0.0035182526</v>
      </c>
      <c r="X7">
        <v>0.098</v>
      </c>
      <c r="Y7">
        <v>0.0614</v>
      </c>
      <c r="Z7">
        <v>0.1346</v>
      </c>
      <c r="AA7">
        <v>1.1030004375</v>
      </c>
      <c r="AB7">
        <v>1.0633623252</v>
      </c>
      <c r="AC7">
        <v>1.1441161082</v>
      </c>
      <c r="AD7">
        <v>0.2316294576</v>
      </c>
      <c r="AE7">
        <v>-0.0252</v>
      </c>
      <c r="AF7">
        <v>-0.0666</v>
      </c>
      <c r="AG7">
        <v>0.0161</v>
      </c>
      <c r="AH7">
        <v>1</v>
      </c>
      <c r="AI7">
        <v>2</v>
      </c>
      <c r="AJ7" t="s">
        <v>220</v>
      </c>
      <c r="AK7" t="s">
        <v>220</v>
      </c>
      <c r="AL7" t="s">
        <v>220</v>
      </c>
    </row>
    <row r="8" spans="1:38" ht="12.75">
      <c r="A8" t="s">
        <v>11</v>
      </c>
      <c r="B8">
        <v>150986</v>
      </c>
      <c r="C8">
        <v>204421</v>
      </c>
      <c r="D8">
        <v>0.7383209613</v>
      </c>
      <c r="E8">
        <v>0.7181082652</v>
      </c>
      <c r="F8">
        <v>0.7591025872</v>
      </c>
      <c r="G8">
        <v>0.0002254343</v>
      </c>
      <c r="H8">
        <v>0.7386031768</v>
      </c>
      <c r="I8">
        <v>0.000971836</v>
      </c>
      <c r="J8">
        <v>0.0522</v>
      </c>
      <c r="K8">
        <v>0.0245</v>
      </c>
      <c r="L8">
        <v>0.08</v>
      </c>
      <c r="M8">
        <v>1.0536299305</v>
      </c>
      <c r="N8">
        <v>1.024785156</v>
      </c>
      <c r="O8">
        <v>1.083286603</v>
      </c>
      <c r="P8">
        <v>150753</v>
      </c>
      <c r="Q8">
        <v>207479</v>
      </c>
      <c r="R8">
        <v>0.7320706886</v>
      </c>
      <c r="S8">
        <v>0.7120304323</v>
      </c>
      <c r="T8">
        <v>0.7526749825</v>
      </c>
      <c r="U8">
        <v>8.50367E-05</v>
      </c>
      <c r="V8">
        <v>0.7265940167</v>
      </c>
      <c r="W8">
        <v>0.0009785045</v>
      </c>
      <c r="X8">
        <v>0.0557</v>
      </c>
      <c r="Y8">
        <v>0.0279</v>
      </c>
      <c r="Z8">
        <v>0.0834</v>
      </c>
      <c r="AA8">
        <v>1.0572295433</v>
      </c>
      <c r="AB8">
        <v>1.0282881428</v>
      </c>
      <c r="AC8">
        <v>1.0869855061</v>
      </c>
      <c r="AD8">
        <v>0.5511536707</v>
      </c>
      <c r="AE8">
        <v>0.0085</v>
      </c>
      <c r="AF8">
        <v>-0.0195</v>
      </c>
      <c r="AG8">
        <v>0.0365</v>
      </c>
      <c r="AH8">
        <v>1</v>
      </c>
      <c r="AI8">
        <v>2</v>
      </c>
      <c r="AJ8" t="s">
        <v>220</v>
      </c>
      <c r="AK8" t="s">
        <v>220</v>
      </c>
      <c r="AL8" t="s">
        <v>220</v>
      </c>
    </row>
    <row r="9" spans="1:38" ht="12.75">
      <c r="A9" t="s">
        <v>4</v>
      </c>
      <c r="B9">
        <v>15063</v>
      </c>
      <c r="C9">
        <v>21807</v>
      </c>
      <c r="D9">
        <v>0.6959520536</v>
      </c>
      <c r="E9">
        <v>0.67188253</v>
      </c>
      <c r="F9">
        <v>0.720883844</v>
      </c>
      <c r="G9">
        <v>0.7026022039</v>
      </c>
      <c r="H9">
        <v>0.690741505</v>
      </c>
      <c r="I9">
        <v>0.0031298292</v>
      </c>
      <c r="J9">
        <v>-0.0069</v>
      </c>
      <c r="K9">
        <v>-0.0421</v>
      </c>
      <c r="L9">
        <v>0.0283</v>
      </c>
      <c r="M9">
        <v>0.9931668641</v>
      </c>
      <c r="N9">
        <v>0.9588181569</v>
      </c>
      <c r="O9">
        <v>1.0287460795</v>
      </c>
      <c r="P9">
        <v>14851</v>
      </c>
      <c r="Q9">
        <v>22128</v>
      </c>
      <c r="R9">
        <v>0.6809177846</v>
      </c>
      <c r="S9">
        <v>0.6573453346</v>
      </c>
      <c r="T9">
        <v>0.7053355443</v>
      </c>
      <c r="U9">
        <v>0.3488540266</v>
      </c>
      <c r="V9">
        <v>0.6711406363</v>
      </c>
      <c r="W9">
        <v>0.0031582085</v>
      </c>
      <c r="X9">
        <v>-0.0168</v>
      </c>
      <c r="Y9">
        <v>-0.0521</v>
      </c>
      <c r="Z9">
        <v>0.0184</v>
      </c>
      <c r="AA9">
        <v>0.9833009423</v>
      </c>
      <c r="AB9">
        <v>0.9492603976</v>
      </c>
      <c r="AC9">
        <v>1.0185621833</v>
      </c>
      <c r="AD9">
        <v>0.2680822064</v>
      </c>
      <c r="AE9">
        <v>0.0218</v>
      </c>
      <c r="AF9">
        <v>-0.0168</v>
      </c>
      <c r="AG9">
        <v>0.0605</v>
      </c>
      <c r="AH9" t="s">
        <v>220</v>
      </c>
      <c r="AI9" t="s">
        <v>220</v>
      </c>
      <c r="AJ9" t="s">
        <v>220</v>
      </c>
      <c r="AK9" t="s">
        <v>220</v>
      </c>
      <c r="AL9" t="s">
        <v>220</v>
      </c>
    </row>
    <row r="10" spans="1:38" ht="12.75">
      <c r="A10" t="s">
        <v>2</v>
      </c>
      <c r="B10">
        <v>7539</v>
      </c>
      <c r="C10">
        <v>11178</v>
      </c>
      <c r="D10">
        <v>0.6789181496</v>
      </c>
      <c r="E10">
        <v>0.6530946316</v>
      </c>
      <c r="F10">
        <v>0.7057627357</v>
      </c>
      <c r="G10">
        <v>0.1098201787</v>
      </c>
      <c r="H10">
        <v>0.6744498121</v>
      </c>
      <c r="I10">
        <v>0.0044320203</v>
      </c>
      <c r="J10">
        <v>-0.0316</v>
      </c>
      <c r="K10">
        <v>-0.0704</v>
      </c>
      <c r="L10">
        <v>0.0071</v>
      </c>
      <c r="M10">
        <v>0.9688584237</v>
      </c>
      <c r="N10">
        <v>0.9320066574</v>
      </c>
      <c r="O10">
        <v>1.0071673176</v>
      </c>
      <c r="P10">
        <v>7161</v>
      </c>
      <c r="Q10">
        <v>11398</v>
      </c>
      <c r="R10">
        <v>0.6401227444</v>
      </c>
      <c r="S10">
        <v>0.6155992611</v>
      </c>
      <c r="T10">
        <v>0.6656231638</v>
      </c>
      <c r="U10">
        <v>7.98921E-05</v>
      </c>
      <c r="V10">
        <v>0.6282681172</v>
      </c>
      <c r="W10">
        <v>0.0045266101</v>
      </c>
      <c r="X10">
        <v>-0.0786</v>
      </c>
      <c r="Y10">
        <v>-0.1177</v>
      </c>
      <c r="Z10">
        <v>-0.0396</v>
      </c>
      <c r="AA10">
        <v>0.9243895694</v>
      </c>
      <c r="AB10">
        <v>0.888975655</v>
      </c>
      <c r="AC10">
        <v>0.9612142596</v>
      </c>
      <c r="AD10">
        <v>0.010725885</v>
      </c>
      <c r="AE10">
        <v>0.0588</v>
      </c>
      <c r="AF10">
        <v>0.0136</v>
      </c>
      <c r="AG10">
        <v>0.104</v>
      </c>
      <c r="AH10" t="s">
        <v>220</v>
      </c>
      <c r="AI10">
        <v>2</v>
      </c>
      <c r="AJ10" t="s">
        <v>131</v>
      </c>
      <c r="AK10" t="s">
        <v>220</v>
      </c>
      <c r="AL10" t="s">
        <v>220</v>
      </c>
    </row>
    <row r="11" spans="1:38" ht="12.75">
      <c r="A11" t="s">
        <v>6</v>
      </c>
      <c r="B11">
        <v>7347</v>
      </c>
      <c r="C11">
        <v>11944</v>
      </c>
      <c r="D11">
        <v>0.6213535454</v>
      </c>
      <c r="E11">
        <v>0.5977035511</v>
      </c>
      <c r="F11">
        <v>0.645939325</v>
      </c>
      <c r="G11" s="4">
        <v>1.2563108E-09</v>
      </c>
      <c r="H11">
        <v>0.6151205626</v>
      </c>
      <c r="I11">
        <v>0.0044521274</v>
      </c>
      <c r="J11">
        <v>-0.1202</v>
      </c>
      <c r="K11">
        <v>-0.159</v>
      </c>
      <c r="L11">
        <v>-0.0814</v>
      </c>
      <c r="M11">
        <v>0.8867101533</v>
      </c>
      <c r="N11">
        <v>0.8529601406</v>
      </c>
      <c r="O11">
        <v>0.92179559</v>
      </c>
      <c r="P11">
        <v>6826</v>
      </c>
      <c r="Q11">
        <v>11410</v>
      </c>
      <c r="R11">
        <v>0.6068638904</v>
      </c>
      <c r="S11">
        <v>0.5834672944</v>
      </c>
      <c r="T11">
        <v>0.6311986721</v>
      </c>
      <c r="U11" s="4">
        <v>4.728523E-11</v>
      </c>
      <c r="V11">
        <v>0.5982471516</v>
      </c>
      <c r="W11">
        <v>0.0045896226</v>
      </c>
      <c r="X11">
        <v>-0.132</v>
      </c>
      <c r="Y11">
        <v>-0.1713</v>
      </c>
      <c r="Z11">
        <v>-0.0927</v>
      </c>
      <c r="AA11">
        <v>0.8763610655</v>
      </c>
      <c r="AB11">
        <v>0.8425744684</v>
      </c>
      <c r="AC11">
        <v>0.9115024795</v>
      </c>
      <c r="AD11">
        <v>0.3088126932</v>
      </c>
      <c r="AE11">
        <v>0.0236</v>
      </c>
      <c r="AF11">
        <v>-0.0218</v>
      </c>
      <c r="AG11">
        <v>0.069</v>
      </c>
      <c r="AH11">
        <v>1</v>
      </c>
      <c r="AI11">
        <v>2</v>
      </c>
      <c r="AJ11" t="s">
        <v>220</v>
      </c>
      <c r="AK11" t="s">
        <v>220</v>
      </c>
      <c r="AL11" t="s">
        <v>220</v>
      </c>
    </row>
    <row r="12" spans="1:38" ht="12.75">
      <c r="A12" t="s">
        <v>8</v>
      </c>
      <c r="B12">
        <v>171</v>
      </c>
      <c r="C12">
        <v>323</v>
      </c>
      <c r="D12">
        <v>0.5227710901</v>
      </c>
      <c r="E12">
        <v>0.4483393597</v>
      </c>
      <c r="F12">
        <v>0.6095597159</v>
      </c>
      <c r="G12">
        <v>0.000184888</v>
      </c>
      <c r="H12">
        <v>0.5294117647</v>
      </c>
      <c r="I12">
        <v>0.0277725697</v>
      </c>
      <c r="J12">
        <v>-0.293</v>
      </c>
      <c r="K12">
        <v>-0.4466</v>
      </c>
      <c r="L12">
        <v>-0.1394</v>
      </c>
      <c r="M12">
        <v>0.7460268585</v>
      </c>
      <c r="N12">
        <v>0.63980815</v>
      </c>
      <c r="O12">
        <v>0.8698796251</v>
      </c>
      <c r="P12">
        <v>92</v>
      </c>
      <c r="Q12">
        <v>303</v>
      </c>
      <c r="R12">
        <v>0.3017368261</v>
      </c>
      <c r="S12">
        <v>0.2452959453</v>
      </c>
      <c r="T12">
        <v>0.3711643586</v>
      </c>
      <c r="U12" s="4">
        <v>3.772611E-15</v>
      </c>
      <c r="V12">
        <v>0.303630363</v>
      </c>
      <c r="W12">
        <v>0.026416252</v>
      </c>
      <c r="X12">
        <v>-0.8307</v>
      </c>
      <c r="Y12">
        <v>-1.0378</v>
      </c>
      <c r="Z12">
        <v>-0.6236</v>
      </c>
      <c r="AA12">
        <v>0.4357326422</v>
      </c>
      <c r="AB12">
        <v>0.3542273966</v>
      </c>
      <c r="AC12">
        <v>0.5359916745</v>
      </c>
      <c r="AD12">
        <v>2.56052E-05</v>
      </c>
      <c r="AE12">
        <v>0.5496</v>
      </c>
      <c r="AF12">
        <v>0.2937</v>
      </c>
      <c r="AG12">
        <v>0.8055</v>
      </c>
      <c r="AH12">
        <v>1</v>
      </c>
      <c r="AI12">
        <v>2</v>
      </c>
      <c r="AJ12" t="s">
        <v>131</v>
      </c>
      <c r="AK12" t="s">
        <v>220</v>
      </c>
      <c r="AL12" t="s">
        <v>220</v>
      </c>
    </row>
    <row r="13" spans="1:38" ht="12.75">
      <c r="A13" t="s">
        <v>5</v>
      </c>
      <c r="B13">
        <v>3853</v>
      </c>
      <c r="C13">
        <v>6974</v>
      </c>
      <c r="D13">
        <v>0.5450685896</v>
      </c>
      <c r="E13">
        <v>0.521034133</v>
      </c>
      <c r="F13">
        <v>0.5702117166</v>
      </c>
      <c r="G13" s="4">
        <v>9.376653E-28</v>
      </c>
      <c r="H13">
        <v>0.5524806424</v>
      </c>
      <c r="I13">
        <v>0.0059542008</v>
      </c>
      <c r="J13">
        <v>-0.2512</v>
      </c>
      <c r="K13">
        <v>-0.2963</v>
      </c>
      <c r="L13">
        <v>-0.2061</v>
      </c>
      <c r="M13">
        <v>0.777846777</v>
      </c>
      <c r="N13">
        <v>0.7435481126</v>
      </c>
      <c r="O13">
        <v>0.813727583</v>
      </c>
      <c r="P13">
        <v>3539</v>
      </c>
      <c r="Q13">
        <v>6856</v>
      </c>
      <c r="R13">
        <v>0.5154739215</v>
      </c>
      <c r="S13">
        <v>0.492324962</v>
      </c>
      <c r="T13">
        <v>0.5397113374</v>
      </c>
      <c r="U13" s="4">
        <v>2.338263E-36</v>
      </c>
      <c r="V13">
        <v>0.5161901984</v>
      </c>
      <c r="W13">
        <v>0.0060354104</v>
      </c>
      <c r="X13">
        <v>-0.2952</v>
      </c>
      <c r="Y13">
        <v>-0.3411</v>
      </c>
      <c r="Z13">
        <v>-0.2492</v>
      </c>
      <c r="AA13">
        <v>0.7443864798</v>
      </c>
      <c r="AB13">
        <v>0.71095749</v>
      </c>
      <c r="AC13">
        <v>0.7793872897</v>
      </c>
      <c r="AD13">
        <v>0.0514060863</v>
      </c>
      <c r="AE13">
        <v>0.0558</v>
      </c>
      <c r="AF13">
        <v>-0.0003</v>
      </c>
      <c r="AG13">
        <v>0.112</v>
      </c>
      <c r="AH13">
        <v>1</v>
      </c>
      <c r="AI13">
        <v>2</v>
      </c>
      <c r="AJ13" t="s">
        <v>220</v>
      </c>
      <c r="AK13" t="s">
        <v>220</v>
      </c>
      <c r="AL13" t="s">
        <v>220</v>
      </c>
    </row>
    <row r="14" spans="1:38" ht="12.75">
      <c r="A14" t="s">
        <v>7</v>
      </c>
      <c r="B14">
        <v>6214</v>
      </c>
      <c r="C14">
        <v>11879</v>
      </c>
      <c r="D14">
        <v>0.5061137335</v>
      </c>
      <c r="E14">
        <v>0.4857516954</v>
      </c>
      <c r="F14">
        <v>0.52732932</v>
      </c>
      <c r="G14" s="4">
        <v>2.170688E-54</v>
      </c>
      <c r="H14">
        <v>0.5231080057</v>
      </c>
      <c r="I14">
        <v>0.0045826402</v>
      </c>
      <c r="J14">
        <v>-0.3254</v>
      </c>
      <c r="K14">
        <v>-0.3664</v>
      </c>
      <c r="L14">
        <v>-0.2843</v>
      </c>
      <c r="M14">
        <v>0.7222557746</v>
      </c>
      <c r="N14">
        <v>0.6931978798</v>
      </c>
      <c r="O14">
        <v>0.752531736</v>
      </c>
      <c r="P14">
        <v>4676</v>
      </c>
      <c r="Q14">
        <v>11729</v>
      </c>
      <c r="R14">
        <v>0.3931075797</v>
      </c>
      <c r="S14">
        <v>0.3763941313</v>
      </c>
      <c r="T14">
        <v>0.4105631741</v>
      </c>
      <c r="U14" s="4">
        <v>6.66734E-144</v>
      </c>
      <c r="V14">
        <v>0.3986699633</v>
      </c>
      <c r="W14">
        <v>0.0045209813</v>
      </c>
      <c r="X14">
        <v>-0.5662</v>
      </c>
      <c r="Y14">
        <v>-0.6096</v>
      </c>
      <c r="Z14">
        <v>-0.5228</v>
      </c>
      <c r="AA14">
        <v>0.5676794796</v>
      </c>
      <c r="AB14">
        <v>0.5435438937</v>
      </c>
      <c r="AC14">
        <v>0.5928867847</v>
      </c>
      <c r="AD14" s="4">
        <v>1.825941E-22</v>
      </c>
      <c r="AE14">
        <v>0.2527</v>
      </c>
      <c r="AF14">
        <v>0.2019</v>
      </c>
      <c r="AG14">
        <v>0.3035</v>
      </c>
      <c r="AH14">
        <v>1</v>
      </c>
      <c r="AI14">
        <v>2</v>
      </c>
      <c r="AJ14" t="s">
        <v>131</v>
      </c>
      <c r="AK14" t="s">
        <v>220</v>
      </c>
      <c r="AL14" t="s">
        <v>220</v>
      </c>
    </row>
    <row r="15" spans="1:38" ht="12.75">
      <c r="A15" t="s">
        <v>14</v>
      </c>
      <c r="B15">
        <v>39838</v>
      </c>
      <c r="C15">
        <v>61432</v>
      </c>
      <c r="D15">
        <v>0.650315501</v>
      </c>
      <c r="E15">
        <v>0.6316616261</v>
      </c>
      <c r="F15">
        <v>0.6695202515</v>
      </c>
      <c r="G15" s="4">
        <v>4.9245686E-07</v>
      </c>
      <c r="H15">
        <v>0.6484893866</v>
      </c>
      <c r="I15">
        <v>0.0019262974</v>
      </c>
      <c r="J15">
        <v>-0.0747</v>
      </c>
      <c r="K15">
        <v>-0.1038</v>
      </c>
      <c r="L15">
        <v>-0.0456</v>
      </c>
      <c r="M15">
        <v>0.9280406652</v>
      </c>
      <c r="N15">
        <v>0.9014204257</v>
      </c>
      <c r="O15">
        <v>0.9554470386</v>
      </c>
      <c r="P15">
        <v>40459</v>
      </c>
      <c r="Q15">
        <v>62601</v>
      </c>
      <c r="R15">
        <v>0.652524132</v>
      </c>
      <c r="S15">
        <v>0.6338267376</v>
      </c>
      <c r="T15">
        <v>0.671773085</v>
      </c>
      <c r="U15">
        <v>6.2546E-05</v>
      </c>
      <c r="V15">
        <v>0.6462995799</v>
      </c>
      <c r="W15">
        <v>0.001910927</v>
      </c>
      <c r="X15">
        <v>-0.0594</v>
      </c>
      <c r="Y15">
        <v>-0.0884</v>
      </c>
      <c r="Z15">
        <v>-0.0303</v>
      </c>
      <c r="AA15">
        <v>0.9423513341</v>
      </c>
      <c r="AB15">
        <v>0.9153492453</v>
      </c>
      <c r="AC15">
        <v>0.9701499635</v>
      </c>
      <c r="AD15">
        <v>0.8277211583</v>
      </c>
      <c r="AE15">
        <v>-0.0034</v>
      </c>
      <c r="AF15">
        <v>-0.0339</v>
      </c>
      <c r="AG15">
        <v>0.0271</v>
      </c>
      <c r="AH15">
        <v>1</v>
      </c>
      <c r="AI15">
        <v>2</v>
      </c>
      <c r="AJ15" t="s">
        <v>220</v>
      </c>
      <c r="AK15" t="s">
        <v>220</v>
      </c>
      <c r="AL15" t="s">
        <v>220</v>
      </c>
    </row>
    <row r="16" spans="1:38" ht="12.75">
      <c r="A16" t="s">
        <v>12</v>
      </c>
      <c r="B16">
        <v>29949</v>
      </c>
      <c r="C16">
        <v>44929</v>
      </c>
      <c r="D16">
        <v>0.6718664109</v>
      </c>
      <c r="E16">
        <v>0.6522521939</v>
      </c>
      <c r="F16">
        <v>0.6920704572</v>
      </c>
      <c r="G16">
        <v>0.0053771234</v>
      </c>
      <c r="H16">
        <v>0.6665850564</v>
      </c>
      <c r="I16">
        <v>0.0022241135</v>
      </c>
      <c r="J16">
        <v>-0.0421</v>
      </c>
      <c r="K16">
        <v>-0.0717</v>
      </c>
      <c r="L16">
        <v>-0.0124</v>
      </c>
      <c r="M16">
        <v>0.9587951539</v>
      </c>
      <c r="N16">
        <v>0.9308044464</v>
      </c>
      <c r="O16">
        <v>0.9876275846</v>
      </c>
      <c r="P16">
        <v>28838</v>
      </c>
      <c r="Q16">
        <v>44936</v>
      </c>
      <c r="R16">
        <v>0.6523984302</v>
      </c>
      <c r="S16">
        <v>0.6333051893</v>
      </c>
      <c r="T16">
        <v>0.6720673049</v>
      </c>
      <c r="U16">
        <v>8.46881E-05</v>
      </c>
      <c r="V16">
        <v>0.6417571657</v>
      </c>
      <c r="W16">
        <v>0.0022619183</v>
      </c>
      <c r="X16">
        <v>-0.0596</v>
      </c>
      <c r="Y16">
        <v>-0.0893</v>
      </c>
      <c r="Z16">
        <v>-0.0299</v>
      </c>
      <c r="AA16">
        <v>0.9421698002</v>
      </c>
      <c r="AB16">
        <v>0.9145960444</v>
      </c>
      <c r="AC16">
        <v>0.9705748651</v>
      </c>
      <c r="AD16">
        <v>0.0684560081</v>
      </c>
      <c r="AE16">
        <v>0.0294</v>
      </c>
      <c r="AF16">
        <v>-0.0022</v>
      </c>
      <c r="AG16">
        <v>0.061</v>
      </c>
      <c r="AH16">
        <v>1</v>
      </c>
      <c r="AI16">
        <v>2</v>
      </c>
      <c r="AJ16" t="s">
        <v>220</v>
      </c>
      <c r="AK16" t="s">
        <v>220</v>
      </c>
      <c r="AL16" t="s">
        <v>220</v>
      </c>
    </row>
    <row r="17" spans="1:38" ht="12.75">
      <c r="A17" t="s">
        <v>13</v>
      </c>
      <c r="B17">
        <v>10238</v>
      </c>
      <c r="C17">
        <v>19176</v>
      </c>
      <c r="D17">
        <v>0.5184488149</v>
      </c>
      <c r="E17">
        <v>0.5009364649</v>
      </c>
      <c r="F17">
        <v>0.5365733831</v>
      </c>
      <c r="G17" s="4">
        <v>3.408632E-66</v>
      </c>
      <c r="H17">
        <v>0.5338965373</v>
      </c>
      <c r="I17">
        <v>0.0036023898</v>
      </c>
      <c r="J17">
        <v>-0.3013</v>
      </c>
      <c r="K17">
        <v>-0.3357</v>
      </c>
      <c r="L17">
        <v>-0.2669</v>
      </c>
      <c r="M17">
        <v>0.7398587029</v>
      </c>
      <c r="N17">
        <v>0.7148674903</v>
      </c>
      <c r="O17">
        <v>0.765723589</v>
      </c>
      <c r="P17">
        <v>8307</v>
      </c>
      <c r="Q17">
        <v>18888</v>
      </c>
      <c r="R17">
        <v>0.4359824675</v>
      </c>
      <c r="S17">
        <v>0.4207684201</v>
      </c>
      <c r="T17">
        <v>0.4517466209</v>
      </c>
      <c r="U17" s="4">
        <v>9.74257E-144</v>
      </c>
      <c r="V17">
        <v>0.4398030496</v>
      </c>
      <c r="W17">
        <v>0.003611657</v>
      </c>
      <c r="X17">
        <v>-0.4626</v>
      </c>
      <c r="Y17">
        <v>-0.4981</v>
      </c>
      <c r="Z17">
        <v>-0.4271</v>
      </c>
      <c r="AA17">
        <v>0.6296298324</v>
      </c>
      <c r="AB17">
        <v>0.6076582652</v>
      </c>
      <c r="AC17">
        <v>0.6523958426</v>
      </c>
      <c r="AD17" s="4">
        <v>1.010225E-16</v>
      </c>
      <c r="AE17">
        <v>0.1732</v>
      </c>
      <c r="AF17">
        <v>0.1323</v>
      </c>
      <c r="AG17">
        <v>0.2141</v>
      </c>
      <c r="AH17">
        <v>1</v>
      </c>
      <c r="AI17">
        <v>2</v>
      </c>
      <c r="AJ17" t="s">
        <v>131</v>
      </c>
      <c r="AK17" t="s">
        <v>220</v>
      </c>
      <c r="AL17" t="s">
        <v>220</v>
      </c>
    </row>
    <row r="18" spans="1:38" ht="12.75">
      <c r="A18" t="s">
        <v>15</v>
      </c>
      <c r="B18">
        <v>241939</v>
      </c>
      <c r="C18">
        <v>345262</v>
      </c>
      <c r="D18">
        <v>0.7007403074</v>
      </c>
      <c r="E18" t="s">
        <v>220</v>
      </c>
      <c r="F18" t="s">
        <v>220</v>
      </c>
      <c r="G18" t="s">
        <v>220</v>
      </c>
      <c r="H18">
        <v>0.7007403074</v>
      </c>
      <c r="I18">
        <v>0.0007793423</v>
      </c>
      <c r="J18" t="s">
        <v>220</v>
      </c>
      <c r="K18" t="s">
        <v>220</v>
      </c>
      <c r="L18" t="s">
        <v>220</v>
      </c>
      <c r="M18" t="s">
        <v>220</v>
      </c>
      <c r="N18" t="s">
        <v>220</v>
      </c>
      <c r="O18" t="s">
        <v>220</v>
      </c>
      <c r="P18">
        <v>239754</v>
      </c>
      <c r="Q18">
        <v>349623</v>
      </c>
      <c r="R18">
        <v>0.6924815744</v>
      </c>
      <c r="S18" t="s">
        <v>220</v>
      </c>
      <c r="T18" t="s">
        <v>220</v>
      </c>
      <c r="U18" t="s">
        <v>220</v>
      </c>
      <c r="V18">
        <v>0.6857500794</v>
      </c>
      <c r="W18">
        <v>0.0007850919</v>
      </c>
      <c r="X18" t="s">
        <v>220</v>
      </c>
      <c r="Y18" t="s">
        <v>220</v>
      </c>
      <c r="Z18" t="s">
        <v>220</v>
      </c>
      <c r="AA18" t="s">
        <v>220</v>
      </c>
      <c r="AB18" t="s">
        <v>220</v>
      </c>
      <c r="AC18" t="s">
        <v>220</v>
      </c>
      <c r="AD18">
        <v>0.45930569</v>
      </c>
      <c r="AE18">
        <v>0.0119</v>
      </c>
      <c r="AF18">
        <v>-0.0195</v>
      </c>
      <c r="AG18">
        <v>0.0433</v>
      </c>
      <c r="AH18" t="s">
        <v>220</v>
      </c>
      <c r="AI18" t="s">
        <v>220</v>
      </c>
      <c r="AJ18" t="s">
        <v>220</v>
      </c>
      <c r="AK18" t="s">
        <v>220</v>
      </c>
      <c r="AL18" t="s">
        <v>220</v>
      </c>
    </row>
    <row r="19" spans="1:38" ht="12.75">
      <c r="A19" t="s">
        <v>190</v>
      </c>
      <c r="B19">
        <v>162</v>
      </c>
      <c r="C19">
        <v>789</v>
      </c>
      <c r="D19">
        <v>0.2119589284</v>
      </c>
      <c r="E19">
        <v>0.1810907567</v>
      </c>
      <c r="F19">
        <v>0.2480887935</v>
      </c>
      <c r="G19" s="4">
        <v>3.821443E-50</v>
      </c>
      <c r="H19">
        <v>0.2053231939</v>
      </c>
      <c r="I19">
        <v>0.0143805592</v>
      </c>
      <c r="J19">
        <v>-1.1957</v>
      </c>
      <c r="K19">
        <v>-1.3531</v>
      </c>
      <c r="L19">
        <v>-1.0384</v>
      </c>
      <c r="M19">
        <v>0.3024785733</v>
      </c>
      <c r="N19">
        <v>0.2584277725</v>
      </c>
      <c r="O19">
        <v>0.3540381378</v>
      </c>
      <c r="P19">
        <v>125</v>
      </c>
      <c r="Q19">
        <v>802</v>
      </c>
      <c r="R19">
        <v>0.1613186773</v>
      </c>
      <c r="S19">
        <v>0.1349725409</v>
      </c>
      <c r="T19">
        <v>0.1928074811</v>
      </c>
      <c r="U19" s="4">
        <v>1.019577E-57</v>
      </c>
      <c r="V19">
        <v>0.1558603491</v>
      </c>
      <c r="W19">
        <v>0.0128081908</v>
      </c>
      <c r="X19">
        <v>-1.4569</v>
      </c>
      <c r="Y19">
        <v>-1.6352</v>
      </c>
      <c r="Z19">
        <v>-1.2786</v>
      </c>
      <c r="AA19">
        <v>0.2329573569</v>
      </c>
      <c r="AB19">
        <v>0.1949113824</v>
      </c>
      <c r="AC19">
        <v>0.2784297636</v>
      </c>
      <c r="AD19">
        <v>0.0232226373</v>
      </c>
      <c r="AE19">
        <v>0.273</v>
      </c>
      <c r="AF19">
        <v>0.0373</v>
      </c>
      <c r="AG19">
        <v>0.5088</v>
      </c>
      <c r="AH19">
        <v>1</v>
      </c>
      <c r="AI19">
        <v>2</v>
      </c>
      <c r="AJ19" t="s">
        <v>131</v>
      </c>
      <c r="AK19" t="s">
        <v>220</v>
      </c>
      <c r="AL19" t="s">
        <v>220</v>
      </c>
    </row>
    <row r="20" spans="1:38" ht="12.75">
      <c r="A20" t="s">
        <v>72</v>
      </c>
      <c r="B20">
        <v>15621</v>
      </c>
      <c r="C20">
        <v>20356</v>
      </c>
      <c r="D20">
        <v>0.7695982457</v>
      </c>
      <c r="E20">
        <v>0.7429393906</v>
      </c>
      <c r="F20">
        <v>0.7972136991</v>
      </c>
      <c r="G20" s="4">
        <v>1.8781082E-07</v>
      </c>
      <c r="H20">
        <v>0.76739045</v>
      </c>
      <c r="I20">
        <v>0.0029612546</v>
      </c>
      <c r="J20">
        <v>0.0937</v>
      </c>
      <c r="K20">
        <v>0.0585</v>
      </c>
      <c r="L20">
        <v>0.129</v>
      </c>
      <c r="M20">
        <v>1.0982645605</v>
      </c>
      <c r="N20">
        <v>1.0602207163</v>
      </c>
      <c r="O20">
        <v>1.13767353</v>
      </c>
      <c r="P20">
        <v>16160</v>
      </c>
      <c r="Q20">
        <v>21107</v>
      </c>
      <c r="R20">
        <v>0.7750153107</v>
      </c>
      <c r="S20">
        <v>0.7482961248</v>
      </c>
      <c r="T20">
        <v>0.8026885504</v>
      </c>
      <c r="U20" s="4">
        <v>3.165422E-10</v>
      </c>
      <c r="V20">
        <v>0.7656227792</v>
      </c>
      <c r="W20">
        <v>0.0029157606</v>
      </c>
      <c r="X20">
        <v>0.1126</v>
      </c>
      <c r="Y20">
        <v>0.0775</v>
      </c>
      <c r="Z20">
        <v>0.1477</v>
      </c>
      <c r="AA20">
        <v>1.1191854619</v>
      </c>
      <c r="AB20">
        <v>1.0806007734</v>
      </c>
      <c r="AC20">
        <v>1.1591478822</v>
      </c>
      <c r="AD20">
        <v>0.7214345561</v>
      </c>
      <c r="AE20">
        <v>-0.007</v>
      </c>
      <c r="AF20">
        <v>-0.0456</v>
      </c>
      <c r="AG20">
        <v>0.0315</v>
      </c>
      <c r="AH20">
        <v>1</v>
      </c>
      <c r="AI20">
        <v>2</v>
      </c>
      <c r="AJ20" t="s">
        <v>220</v>
      </c>
      <c r="AK20" t="s">
        <v>220</v>
      </c>
      <c r="AL20" t="s">
        <v>220</v>
      </c>
    </row>
    <row r="21" spans="1:38" ht="12.75">
      <c r="A21" t="s">
        <v>71</v>
      </c>
      <c r="B21">
        <v>8971</v>
      </c>
      <c r="C21">
        <v>11666</v>
      </c>
      <c r="D21">
        <v>0.7714608501</v>
      </c>
      <c r="E21">
        <v>0.7428298465</v>
      </c>
      <c r="F21">
        <v>0.8011953829</v>
      </c>
      <c r="G21" s="4">
        <v>6.2639578E-07</v>
      </c>
      <c r="H21">
        <v>0.7689867992</v>
      </c>
      <c r="I21">
        <v>0.0039022659</v>
      </c>
      <c r="J21">
        <v>0.0961</v>
      </c>
      <c r="K21">
        <v>0.0583</v>
      </c>
      <c r="L21">
        <v>0.134</v>
      </c>
      <c r="M21">
        <v>1.1009226129</v>
      </c>
      <c r="N21">
        <v>1.06006439</v>
      </c>
      <c r="O21">
        <v>1.1433556405</v>
      </c>
      <c r="P21">
        <v>8982</v>
      </c>
      <c r="Q21">
        <v>11795</v>
      </c>
      <c r="R21">
        <v>0.7736468944</v>
      </c>
      <c r="S21">
        <v>0.7449900974</v>
      </c>
      <c r="T21">
        <v>0.803406004</v>
      </c>
      <c r="U21" s="4">
        <v>8.6504111E-09</v>
      </c>
      <c r="V21">
        <v>0.761509114</v>
      </c>
      <c r="W21">
        <v>0.0039239591</v>
      </c>
      <c r="X21">
        <v>0.1108</v>
      </c>
      <c r="Y21">
        <v>0.0731</v>
      </c>
      <c r="Z21">
        <v>0.1486</v>
      </c>
      <c r="AA21">
        <v>1.1172093569</v>
      </c>
      <c r="AB21">
        <v>1.0758265995</v>
      </c>
      <c r="AC21">
        <v>1.1601839438</v>
      </c>
      <c r="AD21">
        <v>0.897889494</v>
      </c>
      <c r="AE21">
        <v>-0.0028</v>
      </c>
      <c r="AF21">
        <v>-0.046</v>
      </c>
      <c r="AG21">
        <v>0.0404</v>
      </c>
      <c r="AH21">
        <v>1</v>
      </c>
      <c r="AI21">
        <v>2</v>
      </c>
      <c r="AJ21" t="s">
        <v>220</v>
      </c>
      <c r="AK21" t="s">
        <v>220</v>
      </c>
      <c r="AL21" t="s">
        <v>220</v>
      </c>
    </row>
    <row r="22" spans="1:38" ht="12.75">
      <c r="A22" t="s">
        <v>74</v>
      </c>
      <c r="B22">
        <v>11659</v>
      </c>
      <c r="C22">
        <v>14928</v>
      </c>
      <c r="D22">
        <v>0.7829867986</v>
      </c>
      <c r="E22">
        <v>0.7550409724</v>
      </c>
      <c r="F22">
        <v>0.8119669649</v>
      </c>
      <c r="G22" s="4">
        <v>2.1653415E-09</v>
      </c>
      <c r="H22">
        <v>0.7810155413</v>
      </c>
      <c r="I22">
        <v>0.0033848207</v>
      </c>
      <c r="J22">
        <v>0.111</v>
      </c>
      <c r="K22">
        <v>0.0746</v>
      </c>
      <c r="L22">
        <v>0.1473</v>
      </c>
      <c r="M22">
        <v>1.1173708582</v>
      </c>
      <c r="N22">
        <v>1.0774904262</v>
      </c>
      <c r="O22">
        <v>1.1587273579</v>
      </c>
      <c r="P22">
        <v>12193</v>
      </c>
      <c r="Q22">
        <v>15926</v>
      </c>
      <c r="R22">
        <v>0.7731907744</v>
      </c>
      <c r="S22">
        <v>0.7457332316</v>
      </c>
      <c r="T22">
        <v>0.8016592909</v>
      </c>
      <c r="U22" s="4">
        <v>2.2887105E-09</v>
      </c>
      <c r="V22">
        <v>0.7656034158</v>
      </c>
      <c r="W22">
        <v>0.0033567903</v>
      </c>
      <c r="X22">
        <v>0.1102</v>
      </c>
      <c r="Y22">
        <v>0.0741</v>
      </c>
      <c r="Z22">
        <v>0.1464</v>
      </c>
      <c r="AA22">
        <v>1.1165506824</v>
      </c>
      <c r="AB22">
        <v>1.0768997461</v>
      </c>
      <c r="AC22">
        <v>1.1576615474</v>
      </c>
      <c r="AD22">
        <v>0.5424841622</v>
      </c>
      <c r="AE22">
        <v>0.0126</v>
      </c>
      <c r="AF22">
        <v>-0.0279</v>
      </c>
      <c r="AG22">
        <v>0.0531</v>
      </c>
      <c r="AH22">
        <v>1</v>
      </c>
      <c r="AI22">
        <v>2</v>
      </c>
      <c r="AJ22" t="s">
        <v>220</v>
      </c>
      <c r="AK22" t="s">
        <v>220</v>
      </c>
      <c r="AL22" t="s">
        <v>220</v>
      </c>
    </row>
    <row r="23" spans="1:38" ht="12.75">
      <c r="A23" t="s">
        <v>73</v>
      </c>
      <c r="B23">
        <v>15266</v>
      </c>
      <c r="C23">
        <v>19604</v>
      </c>
      <c r="D23">
        <v>0.7774937819</v>
      </c>
      <c r="E23">
        <v>0.7504851834</v>
      </c>
      <c r="F23">
        <v>0.8054743707</v>
      </c>
      <c r="G23" s="4">
        <v>8.3185162E-09</v>
      </c>
      <c r="H23">
        <v>0.7787186289</v>
      </c>
      <c r="I23">
        <v>0.0029647656</v>
      </c>
      <c r="J23">
        <v>0.1039</v>
      </c>
      <c r="K23">
        <v>0.0686</v>
      </c>
      <c r="L23">
        <v>0.1393</v>
      </c>
      <c r="M23">
        <v>1.1095319817</v>
      </c>
      <c r="N23">
        <v>1.0709890319</v>
      </c>
      <c r="O23">
        <v>1.1494620222</v>
      </c>
      <c r="P23">
        <v>15295</v>
      </c>
      <c r="Q23">
        <v>19636</v>
      </c>
      <c r="R23">
        <v>0.7834076194</v>
      </c>
      <c r="S23">
        <v>0.7562690118</v>
      </c>
      <c r="T23">
        <v>0.8115200922</v>
      </c>
      <c r="U23" s="4">
        <v>6.958094E-12</v>
      </c>
      <c r="V23">
        <v>0.7789264616</v>
      </c>
      <c r="W23">
        <v>0.0029613524</v>
      </c>
      <c r="X23">
        <v>0.1234</v>
      </c>
      <c r="Y23">
        <v>0.0881</v>
      </c>
      <c r="Z23">
        <v>0.1586</v>
      </c>
      <c r="AA23">
        <v>1.1313046417</v>
      </c>
      <c r="AB23">
        <v>1.0921142739</v>
      </c>
      <c r="AC23">
        <v>1.1719013504</v>
      </c>
      <c r="AD23">
        <v>0.7019492187</v>
      </c>
      <c r="AE23">
        <v>-0.0076</v>
      </c>
      <c r="AF23">
        <v>-0.0464</v>
      </c>
      <c r="AG23">
        <v>0.0312</v>
      </c>
      <c r="AH23">
        <v>1</v>
      </c>
      <c r="AI23">
        <v>2</v>
      </c>
      <c r="AJ23" t="s">
        <v>220</v>
      </c>
      <c r="AK23" t="s">
        <v>220</v>
      </c>
      <c r="AL23" t="s">
        <v>220</v>
      </c>
    </row>
    <row r="24" spans="1:38" ht="12.75">
      <c r="A24" t="s">
        <v>75</v>
      </c>
      <c r="B24">
        <v>8133</v>
      </c>
      <c r="C24">
        <v>10520</v>
      </c>
      <c r="D24">
        <v>0.7723849193</v>
      </c>
      <c r="E24">
        <v>0.7432124377</v>
      </c>
      <c r="F24">
        <v>0.8027024756</v>
      </c>
      <c r="G24" s="4">
        <v>7.2127315E-07</v>
      </c>
      <c r="H24">
        <v>0.7730988593</v>
      </c>
      <c r="I24">
        <v>0.004083457</v>
      </c>
      <c r="J24">
        <v>0.0973</v>
      </c>
      <c r="K24">
        <v>0.0588</v>
      </c>
      <c r="L24">
        <v>0.1358</v>
      </c>
      <c r="M24">
        <v>1.1022413171</v>
      </c>
      <c r="N24">
        <v>1.0606103714</v>
      </c>
      <c r="O24">
        <v>1.1455063554</v>
      </c>
      <c r="P24">
        <v>8004</v>
      </c>
      <c r="Q24">
        <v>10367</v>
      </c>
      <c r="R24">
        <v>0.7772127822</v>
      </c>
      <c r="S24">
        <v>0.7478205914</v>
      </c>
      <c r="T24">
        <v>0.8077601978</v>
      </c>
      <c r="U24" s="4">
        <v>4.392962E-09</v>
      </c>
      <c r="V24">
        <v>0.7720652069</v>
      </c>
      <c r="W24">
        <v>0.004120081</v>
      </c>
      <c r="X24">
        <v>0.1154</v>
      </c>
      <c r="Y24">
        <v>0.0769</v>
      </c>
      <c r="Z24">
        <v>0.154</v>
      </c>
      <c r="AA24">
        <v>1.1223587904</v>
      </c>
      <c r="AB24">
        <v>1.0799140642</v>
      </c>
      <c r="AC24">
        <v>1.1664717556</v>
      </c>
      <c r="AD24">
        <v>0.7837679979</v>
      </c>
      <c r="AE24">
        <v>-0.0062</v>
      </c>
      <c r="AF24">
        <v>-0.0507</v>
      </c>
      <c r="AG24">
        <v>0.0383</v>
      </c>
      <c r="AH24">
        <v>1</v>
      </c>
      <c r="AI24">
        <v>2</v>
      </c>
      <c r="AJ24" t="s">
        <v>220</v>
      </c>
      <c r="AK24" t="s">
        <v>220</v>
      </c>
      <c r="AL24" t="s">
        <v>220</v>
      </c>
    </row>
    <row r="25" spans="1:38" ht="12.75">
      <c r="A25" t="s">
        <v>81</v>
      </c>
      <c r="B25">
        <v>14621</v>
      </c>
      <c r="C25">
        <v>19127</v>
      </c>
      <c r="D25">
        <v>0.7628539516</v>
      </c>
      <c r="E25">
        <v>0.7362707693</v>
      </c>
      <c r="F25">
        <v>0.7903969242</v>
      </c>
      <c r="G25" s="4">
        <v>2.6908445E-06</v>
      </c>
      <c r="H25">
        <v>0.764416793</v>
      </c>
      <c r="I25">
        <v>0.0030684132</v>
      </c>
      <c r="J25">
        <v>0.0849</v>
      </c>
      <c r="K25">
        <v>0.0495</v>
      </c>
      <c r="L25">
        <v>0.1204</v>
      </c>
      <c r="M25">
        <v>1.0886400334</v>
      </c>
      <c r="N25">
        <v>1.050704179</v>
      </c>
      <c r="O25">
        <v>1.1279455683</v>
      </c>
      <c r="P25">
        <v>14408</v>
      </c>
      <c r="Q25">
        <v>19059</v>
      </c>
      <c r="R25">
        <v>0.757450704</v>
      </c>
      <c r="S25">
        <v>0.7310326438</v>
      </c>
      <c r="T25">
        <v>0.7848234603</v>
      </c>
      <c r="U25" s="4">
        <v>7.3820767E-07</v>
      </c>
      <c r="V25">
        <v>0.7559683089</v>
      </c>
      <c r="W25">
        <v>0.003111178</v>
      </c>
      <c r="X25">
        <v>0.0897</v>
      </c>
      <c r="Y25">
        <v>0.0542</v>
      </c>
      <c r="Z25">
        <v>0.1252</v>
      </c>
      <c r="AA25">
        <v>1.0938207341</v>
      </c>
      <c r="AB25">
        <v>1.0556708955</v>
      </c>
      <c r="AC25">
        <v>1.1333492317</v>
      </c>
      <c r="AD25">
        <v>0.7218396733</v>
      </c>
      <c r="AE25">
        <v>0.0071</v>
      </c>
      <c r="AF25">
        <v>-0.032</v>
      </c>
      <c r="AG25">
        <v>0.0462</v>
      </c>
      <c r="AH25">
        <v>1</v>
      </c>
      <c r="AI25">
        <v>2</v>
      </c>
      <c r="AJ25" t="s">
        <v>220</v>
      </c>
      <c r="AK25" t="s">
        <v>220</v>
      </c>
      <c r="AL25" t="s">
        <v>220</v>
      </c>
    </row>
    <row r="26" spans="1:38" ht="12.75">
      <c r="A26" t="s">
        <v>76</v>
      </c>
      <c r="B26">
        <v>21307</v>
      </c>
      <c r="C26">
        <v>28722</v>
      </c>
      <c r="D26">
        <v>0.7430868065</v>
      </c>
      <c r="E26">
        <v>0.7181422642</v>
      </c>
      <c r="F26">
        <v>0.768897793</v>
      </c>
      <c r="G26">
        <v>0.000757082</v>
      </c>
      <c r="H26">
        <v>0.7418355268</v>
      </c>
      <c r="I26">
        <v>0.0025822288</v>
      </c>
      <c r="J26">
        <v>0.0587</v>
      </c>
      <c r="K26">
        <v>0.0245</v>
      </c>
      <c r="L26">
        <v>0.0928</v>
      </c>
      <c r="M26">
        <v>1.060431088</v>
      </c>
      <c r="N26">
        <v>1.0248336748</v>
      </c>
      <c r="O26">
        <v>1.097264971</v>
      </c>
      <c r="P26">
        <v>21296</v>
      </c>
      <c r="Q26">
        <v>29206</v>
      </c>
      <c r="R26">
        <v>0.7341868224</v>
      </c>
      <c r="S26">
        <v>0.7095569308</v>
      </c>
      <c r="T26">
        <v>0.7596716582</v>
      </c>
      <c r="U26">
        <v>0.0007819226</v>
      </c>
      <c r="V26">
        <v>0.72916524</v>
      </c>
      <c r="W26">
        <v>0.002600334</v>
      </c>
      <c r="X26">
        <v>0.0585</v>
      </c>
      <c r="Y26">
        <v>0.0244</v>
      </c>
      <c r="Z26">
        <v>0.0926</v>
      </c>
      <c r="AA26">
        <v>1.0602257873</v>
      </c>
      <c r="AB26">
        <v>1.0246582105</v>
      </c>
      <c r="AC26">
        <v>1.0970279734</v>
      </c>
      <c r="AD26">
        <v>0.5194254374</v>
      </c>
      <c r="AE26">
        <v>0.012</v>
      </c>
      <c r="AF26">
        <v>-0.0246</v>
      </c>
      <c r="AG26">
        <v>0.0487</v>
      </c>
      <c r="AH26">
        <v>1</v>
      </c>
      <c r="AI26">
        <v>2</v>
      </c>
      <c r="AJ26" t="s">
        <v>220</v>
      </c>
      <c r="AK26" t="s">
        <v>220</v>
      </c>
      <c r="AL26" t="s">
        <v>220</v>
      </c>
    </row>
    <row r="27" spans="1:38" ht="12.75">
      <c r="A27" t="s">
        <v>77</v>
      </c>
      <c r="B27">
        <v>13082</v>
      </c>
      <c r="C27">
        <v>18336</v>
      </c>
      <c r="D27">
        <v>0.7145891077</v>
      </c>
      <c r="E27">
        <v>0.6894422536</v>
      </c>
      <c r="F27">
        <v>0.7406531732</v>
      </c>
      <c r="G27">
        <v>0.2843093634</v>
      </c>
      <c r="H27">
        <v>0.7134598604</v>
      </c>
      <c r="I27">
        <v>0.0033390676</v>
      </c>
      <c r="J27">
        <v>0.0196</v>
      </c>
      <c r="K27">
        <v>-0.0163</v>
      </c>
      <c r="L27">
        <v>0.0554</v>
      </c>
      <c r="M27">
        <v>1.0197630994</v>
      </c>
      <c r="N27">
        <v>0.9838769746</v>
      </c>
      <c r="O27">
        <v>1.0569581419</v>
      </c>
      <c r="P27">
        <v>13173</v>
      </c>
      <c r="Q27">
        <v>18629</v>
      </c>
      <c r="R27">
        <v>0.7127059279</v>
      </c>
      <c r="S27">
        <v>0.687659613</v>
      </c>
      <c r="T27">
        <v>0.7386644934</v>
      </c>
      <c r="U27">
        <v>0.1147637596</v>
      </c>
      <c r="V27">
        <v>0.7071233024</v>
      </c>
      <c r="W27">
        <v>0.0033342274</v>
      </c>
      <c r="X27">
        <v>0.0288</v>
      </c>
      <c r="Y27">
        <v>-0.007</v>
      </c>
      <c r="Z27">
        <v>0.0646</v>
      </c>
      <c r="AA27">
        <v>1.0292056197</v>
      </c>
      <c r="AB27">
        <v>0.9930366936</v>
      </c>
      <c r="AC27">
        <v>1.0666919102</v>
      </c>
      <c r="AD27">
        <v>0.8963604382</v>
      </c>
      <c r="AE27">
        <v>0.0026</v>
      </c>
      <c r="AF27">
        <v>-0.0371</v>
      </c>
      <c r="AG27">
        <v>0.0423</v>
      </c>
      <c r="AH27" t="s">
        <v>220</v>
      </c>
      <c r="AI27" t="s">
        <v>220</v>
      </c>
      <c r="AJ27" t="s">
        <v>220</v>
      </c>
      <c r="AK27" t="s">
        <v>220</v>
      </c>
      <c r="AL27" t="s">
        <v>220</v>
      </c>
    </row>
    <row r="28" spans="1:38" ht="12.75">
      <c r="A28" t="s">
        <v>70</v>
      </c>
      <c r="B28">
        <v>14867</v>
      </c>
      <c r="C28">
        <v>19181</v>
      </c>
      <c r="D28">
        <v>0.7867297824</v>
      </c>
      <c r="E28">
        <v>0.7595234889</v>
      </c>
      <c r="F28">
        <v>0.8149106111</v>
      </c>
      <c r="G28" s="4">
        <v>1.147758E-10</v>
      </c>
      <c r="H28">
        <v>0.7750899327</v>
      </c>
      <c r="I28">
        <v>0.0030147054</v>
      </c>
      <c r="J28">
        <v>0.1157</v>
      </c>
      <c r="K28">
        <v>0.0806</v>
      </c>
      <c r="L28">
        <v>0.1509</v>
      </c>
      <c r="M28">
        <v>1.1227123288</v>
      </c>
      <c r="N28">
        <v>1.083887256</v>
      </c>
      <c r="O28">
        <v>1.1629281241</v>
      </c>
      <c r="P28">
        <v>13923</v>
      </c>
      <c r="Q28">
        <v>18587</v>
      </c>
      <c r="R28">
        <v>0.7623267313</v>
      </c>
      <c r="S28">
        <v>0.7357872844</v>
      </c>
      <c r="T28">
        <v>0.7898234415</v>
      </c>
      <c r="U28" s="4">
        <v>1.0653611E-07</v>
      </c>
      <c r="V28">
        <v>0.749071932</v>
      </c>
      <c r="W28">
        <v>0.0031800338</v>
      </c>
      <c r="X28">
        <v>0.0961</v>
      </c>
      <c r="Y28">
        <v>0.0607</v>
      </c>
      <c r="Z28">
        <v>0.1315</v>
      </c>
      <c r="AA28">
        <v>1.100862116</v>
      </c>
      <c r="AB28">
        <v>1.0625369853</v>
      </c>
      <c r="AC28">
        <v>1.1405696133</v>
      </c>
      <c r="AD28">
        <v>0.1117362567</v>
      </c>
      <c r="AE28">
        <v>0.0315</v>
      </c>
      <c r="AF28">
        <v>-0.0073</v>
      </c>
      <c r="AG28">
        <v>0.0703</v>
      </c>
      <c r="AH28">
        <v>1</v>
      </c>
      <c r="AI28">
        <v>2</v>
      </c>
      <c r="AJ28" t="s">
        <v>220</v>
      </c>
      <c r="AK28" t="s">
        <v>220</v>
      </c>
      <c r="AL28" t="s">
        <v>220</v>
      </c>
    </row>
    <row r="29" spans="1:38" ht="12.75">
      <c r="A29" t="s">
        <v>78</v>
      </c>
      <c r="B29">
        <v>6448</v>
      </c>
      <c r="C29">
        <v>9534</v>
      </c>
      <c r="D29">
        <v>0.664931047</v>
      </c>
      <c r="E29">
        <v>0.6386946945</v>
      </c>
      <c r="F29">
        <v>0.6922451386</v>
      </c>
      <c r="G29">
        <v>0.0106553105</v>
      </c>
      <c r="H29">
        <v>0.6763163415</v>
      </c>
      <c r="I29">
        <v>0.0047917897</v>
      </c>
      <c r="J29">
        <v>-0.0525</v>
      </c>
      <c r="K29">
        <v>-0.0927</v>
      </c>
      <c r="L29">
        <v>-0.0122</v>
      </c>
      <c r="M29">
        <v>0.9488979584</v>
      </c>
      <c r="N29">
        <v>0.9114570516</v>
      </c>
      <c r="O29">
        <v>0.9878768659</v>
      </c>
      <c r="P29">
        <v>6192</v>
      </c>
      <c r="Q29">
        <v>9539</v>
      </c>
      <c r="R29">
        <v>0.6464280711</v>
      </c>
      <c r="S29">
        <v>0.6208085699</v>
      </c>
      <c r="T29">
        <v>0.6731048368</v>
      </c>
      <c r="U29">
        <v>0.0008515137</v>
      </c>
      <c r="V29">
        <v>0.6491246462</v>
      </c>
      <c r="W29">
        <v>0.0048864005</v>
      </c>
      <c r="X29">
        <v>-0.0688</v>
      </c>
      <c r="Y29">
        <v>-0.1093</v>
      </c>
      <c r="Z29">
        <v>-0.0284</v>
      </c>
      <c r="AA29">
        <v>0.9334949766</v>
      </c>
      <c r="AB29">
        <v>0.8964983227</v>
      </c>
      <c r="AC29">
        <v>0.9720184069</v>
      </c>
      <c r="AD29">
        <v>0.245270956</v>
      </c>
      <c r="AE29">
        <v>0.0282</v>
      </c>
      <c r="AF29">
        <v>-0.0194</v>
      </c>
      <c r="AG29">
        <v>0.0758</v>
      </c>
      <c r="AH29" t="s">
        <v>220</v>
      </c>
      <c r="AI29">
        <v>2</v>
      </c>
      <c r="AJ29" t="s">
        <v>220</v>
      </c>
      <c r="AK29" t="s">
        <v>220</v>
      </c>
      <c r="AL29" t="s">
        <v>220</v>
      </c>
    </row>
    <row r="30" spans="1:38" ht="12.75">
      <c r="A30" t="s">
        <v>80</v>
      </c>
      <c r="B30">
        <v>13841</v>
      </c>
      <c r="C30">
        <v>21189</v>
      </c>
      <c r="D30">
        <v>0.634313817</v>
      </c>
      <c r="E30">
        <v>0.6119911885</v>
      </c>
      <c r="F30">
        <v>0.6574506726</v>
      </c>
      <c r="G30" s="4">
        <v>5.0778851E-08</v>
      </c>
      <c r="H30">
        <v>0.6532162915</v>
      </c>
      <c r="I30">
        <v>0.0032696602</v>
      </c>
      <c r="J30">
        <v>-0.0996</v>
      </c>
      <c r="K30">
        <v>-0.1354</v>
      </c>
      <c r="L30">
        <v>-0.0638</v>
      </c>
      <c r="M30">
        <v>0.905205267</v>
      </c>
      <c r="N30">
        <v>0.8733494878</v>
      </c>
      <c r="O30">
        <v>0.9382229989</v>
      </c>
      <c r="P30">
        <v>13851</v>
      </c>
      <c r="Q30">
        <v>21859</v>
      </c>
      <c r="R30">
        <v>0.6180015729</v>
      </c>
      <c r="S30">
        <v>0.5962724497</v>
      </c>
      <c r="T30">
        <v>0.6405225402</v>
      </c>
      <c r="U30" s="4">
        <v>4.636805E-10</v>
      </c>
      <c r="V30">
        <v>0.6336520426</v>
      </c>
      <c r="W30">
        <v>0.0032587959</v>
      </c>
      <c r="X30">
        <v>-0.1138</v>
      </c>
      <c r="Y30">
        <v>-0.1496</v>
      </c>
      <c r="Z30">
        <v>-0.078</v>
      </c>
      <c r="AA30">
        <v>0.8924447895</v>
      </c>
      <c r="AB30">
        <v>0.8610661594</v>
      </c>
      <c r="AC30">
        <v>0.9249669073</v>
      </c>
      <c r="AD30">
        <v>0.1980081321</v>
      </c>
      <c r="AE30">
        <v>0.0261</v>
      </c>
      <c r="AF30">
        <v>-0.0136</v>
      </c>
      <c r="AG30">
        <v>0.0657</v>
      </c>
      <c r="AH30">
        <v>1</v>
      </c>
      <c r="AI30">
        <v>2</v>
      </c>
      <c r="AJ30" t="s">
        <v>220</v>
      </c>
      <c r="AK30" t="s">
        <v>220</v>
      </c>
      <c r="AL30" t="s">
        <v>220</v>
      </c>
    </row>
    <row r="31" spans="1:38" ht="12.75">
      <c r="A31" t="s">
        <v>79</v>
      </c>
      <c r="B31">
        <v>7170</v>
      </c>
      <c r="C31">
        <v>11258</v>
      </c>
      <c r="D31">
        <v>0.6294798339</v>
      </c>
      <c r="E31">
        <v>0.6052288996</v>
      </c>
      <c r="F31">
        <v>0.6547024796</v>
      </c>
      <c r="G31" s="4">
        <v>8.7860611E-08</v>
      </c>
      <c r="H31">
        <v>0.6368804406</v>
      </c>
      <c r="I31">
        <v>0.004532347</v>
      </c>
      <c r="J31">
        <v>-0.1072</v>
      </c>
      <c r="K31">
        <v>-0.1465</v>
      </c>
      <c r="L31">
        <v>-0.068</v>
      </c>
      <c r="M31">
        <v>0.8983068724</v>
      </c>
      <c r="N31">
        <v>0.8636992809</v>
      </c>
      <c r="O31">
        <v>0.9343011565</v>
      </c>
      <c r="P31">
        <v>7276</v>
      </c>
      <c r="Q31">
        <v>11769</v>
      </c>
      <c r="R31">
        <v>0.6132973679</v>
      </c>
      <c r="S31">
        <v>0.5897259482</v>
      </c>
      <c r="T31">
        <v>0.6378109403</v>
      </c>
      <c r="U31" s="4">
        <v>1.2576531E-09</v>
      </c>
      <c r="V31">
        <v>0.6182343445</v>
      </c>
      <c r="W31">
        <v>0.0044782178</v>
      </c>
      <c r="X31">
        <v>-0.1214</v>
      </c>
      <c r="Y31">
        <v>-0.1606</v>
      </c>
      <c r="Z31">
        <v>-0.0822</v>
      </c>
      <c r="AA31">
        <v>0.885651533</v>
      </c>
      <c r="AB31">
        <v>0.851612476</v>
      </c>
      <c r="AC31">
        <v>0.9210511353</v>
      </c>
      <c r="AD31">
        <v>0.2641998428</v>
      </c>
      <c r="AE31">
        <v>0.026</v>
      </c>
      <c r="AF31">
        <v>-0.0197</v>
      </c>
      <c r="AG31">
        <v>0.0718</v>
      </c>
      <c r="AH31">
        <v>1</v>
      </c>
      <c r="AI31">
        <v>2</v>
      </c>
      <c r="AJ31" t="s">
        <v>220</v>
      </c>
      <c r="AK31" t="s">
        <v>220</v>
      </c>
      <c r="AL31" t="s">
        <v>220</v>
      </c>
    </row>
    <row r="32" spans="1:38" ht="12.75">
      <c r="A32" t="s">
        <v>32</v>
      </c>
      <c r="B32">
        <v>3379</v>
      </c>
      <c r="C32">
        <v>4488</v>
      </c>
      <c r="D32">
        <v>0.7524188763</v>
      </c>
      <c r="E32">
        <v>0.7186950065</v>
      </c>
      <c r="F32">
        <v>0.7877251967</v>
      </c>
      <c r="G32">
        <v>0.0023554748</v>
      </c>
      <c r="H32">
        <v>0.7528966132</v>
      </c>
      <c r="I32">
        <v>0.0064384392</v>
      </c>
      <c r="J32">
        <v>0.0712</v>
      </c>
      <c r="K32">
        <v>0.0253</v>
      </c>
      <c r="L32">
        <v>0.117</v>
      </c>
      <c r="M32">
        <v>1.073748532</v>
      </c>
      <c r="N32">
        <v>1.0256224724</v>
      </c>
      <c r="O32">
        <v>1.124132847</v>
      </c>
      <c r="P32">
        <v>3461</v>
      </c>
      <c r="Q32">
        <v>4599</v>
      </c>
      <c r="R32">
        <v>0.7555756548</v>
      </c>
      <c r="S32">
        <v>0.7220014318</v>
      </c>
      <c r="T32">
        <v>0.790711133</v>
      </c>
      <c r="U32">
        <v>0.0001725926</v>
      </c>
      <c r="V32">
        <v>0.7525549032</v>
      </c>
      <c r="W32">
        <v>0.0063632182</v>
      </c>
      <c r="X32">
        <v>0.0871</v>
      </c>
      <c r="Y32">
        <v>0.0417</v>
      </c>
      <c r="Z32">
        <v>0.1326</v>
      </c>
      <c r="AA32">
        <v>1.0910122643</v>
      </c>
      <c r="AB32">
        <v>1.0425328183</v>
      </c>
      <c r="AC32">
        <v>1.1417460821</v>
      </c>
      <c r="AD32">
        <v>0.8854322382</v>
      </c>
      <c r="AE32">
        <v>-0.0042</v>
      </c>
      <c r="AF32">
        <v>-0.0611</v>
      </c>
      <c r="AG32">
        <v>0.0528</v>
      </c>
      <c r="AH32">
        <v>1</v>
      </c>
      <c r="AI32">
        <v>2</v>
      </c>
      <c r="AJ32" t="s">
        <v>220</v>
      </c>
      <c r="AK32" t="s">
        <v>220</v>
      </c>
      <c r="AL32" t="s">
        <v>220</v>
      </c>
    </row>
    <row r="33" spans="1:38" ht="12.75">
      <c r="A33" t="s">
        <v>31</v>
      </c>
      <c r="B33">
        <v>4046</v>
      </c>
      <c r="C33">
        <v>6031</v>
      </c>
      <c r="D33">
        <v>0.6693790504</v>
      </c>
      <c r="E33">
        <v>0.6406940553</v>
      </c>
      <c r="F33">
        <v>0.699348323</v>
      </c>
      <c r="G33">
        <v>0.0404674725</v>
      </c>
      <c r="H33">
        <v>0.6708671862</v>
      </c>
      <c r="I33">
        <v>0.0060507499</v>
      </c>
      <c r="J33">
        <v>-0.0458</v>
      </c>
      <c r="K33">
        <v>-0.0896</v>
      </c>
      <c r="L33">
        <v>-0.002</v>
      </c>
      <c r="M33">
        <v>0.9552455359</v>
      </c>
      <c r="N33">
        <v>0.9143102639</v>
      </c>
      <c r="O33">
        <v>0.9980135517</v>
      </c>
      <c r="P33">
        <v>4547</v>
      </c>
      <c r="Q33">
        <v>6742</v>
      </c>
      <c r="R33">
        <v>0.676902348</v>
      </c>
      <c r="S33">
        <v>0.6487307553</v>
      </c>
      <c r="T33">
        <v>0.7062973121</v>
      </c>
      <c r="U33">
        <v>0.2921582546</v>
      </c>
      <c r="V33">
        <v>0.6744289528</v>
      </c>
      <c r="W33">
        <v>0.0057068521</v>
      </c>
      <c r="X33">
        <v>-0.0228</v>
      </c>
      <c r="Y33">
        <v>-0.0654</v>
      </c>
      <c r="Z33">
        <v>0.0197</v>
      </c>
      <c r="AA33">
        <v>0.9774120681</v>
      </c>
      <c r="AB33">
        <v>0.9367337416</v>
      </c>
      <c r="AC33">
        <v>1.0198568797</v>
      </c>
      <c r="AD33">
        <v>0.6788672992</v>
      </c>
      <c r="AE33">
        <v>-0.0112</v>
      </c>
      <c r="AF33">
        <v>-0.0641</v>
      </c>
      <c r="AG33">
        <v>0.0417</v>
      </c>
      <c r="AH33" t="s">
        <v>220</v>
      </c>
      <c r="AI33" t="s">
        <v>220</v>
      </c>
      <c r="AJ33" t="s">
        <v>220</v>
      </c>
      <c r="AK33" t="s">
        <v>220</v>
      </c>
      <c r="AL33" t="s">
        <v>220</v>
      </c>
    </row>
    <row r="34" spans="1:38" ht="12.75">
      <c r="A34" t="s">
        <v>34</v>
      </c>
      <c r="B34">
        <v>2141</v>
      </c>
      <c r="C34">
        <v>3046</v>
      </c>
      <c r="D34">
        <v>0.7004117275</v>
      </c>
      <c r="E34">
        <v>0.6645352994</v>
      </c>
      <c r="F34">
        <v>0.7382250251</v>
      </c>
      <c r="G34">
        <v>0.9860514774</v>
      </c>
      <c r="H34">
        <v>0.7028890348</v>
      </c>
      <c r="I34">
        <v>0.0082801418</v>
      </c>
      <c r="J34">
        <v>-0.0005</v>
      </c>
      <c r="K34">
        <v>-0.053</v>
      </c>
      <c r="L34">
        <v>0.0521</v>
      </c>
      <c r="M34">
        <v>0.9995310962</v>
      </c>
      <c r="N34">
        <v>0.9483332019</v>
      </c>
      <c r="O34">
        <v>1.0534930235</v>
      </c>
      <c r="P34">
        <v>2422</v>
      </c>
      <c r="Q34">
        <v>3337</v>
      </c>
      <c r="R34">
        <v>0.7288673637</v>
      </c>
      <c r="S34">
        <v>0.6929867103</v>
      </c>
      <c r="T34">
        <v>0.7666058034</v>
      </c>
      <c r="U34">
        <v>0.0471789294</v>
      </c>
      <c r="V34">
        <v>0.7258016182</v>
      </c>
      <c r="W34">
        <v>0.0077225958</v>
      </c>
      <c r="X34">
        <v>0.0511</v>
      </c>
      <c r="Y34">
        <v>0.0006</v>
      </c>
      <c r="Z34">
        <v>0.1016</v>
      </c>
      <c r="AA34">
        <v>1.0524468697</v>
      </c>
      <c r="AB34">
        <v>1.0006370575</v>
      </c>
      <c r="AC34">
        <v>1.1069392297</v>
      </c>
      <c r="AD34">
        <v>0.2386375861</v>
      </c>
      <c r="AE34">
        <v>-0.0398</v>
      </c>
      <c r="AF34">
        <v>-0.1061</v>
      </c>
      <c r="AG34">
        <v>0.0264</v>
      </c>
      <c r="AH34" t="s">
        <v>220</v>
      </c>
      <c r="AI34" t="s">
        <v>220</v>
      </c>
      <c r="AJ34" t="s">
        <v>220</v>
      </c>
      <c r="AK34" t="s">
        <v>220</v>
      </c>
      <c r="AL34" t="s">
        <v>220</v>
      </c>
    </row>
    <row r="35" spans="1:38" ht="12.75">
      <c r="A35" t="s">
        <v>33</v>
      </c>
      <c r="B35">
        <v>956</v>
      </c>
      <c r="C35">
        <v>1508</v>
      </c>
      <c r="D35">
        <v>0.6447836834</v>
      </c>
      <c r="E35">
        <v>0.6010012224</v>
      </c>
      <c r="F35">
        <v>0.6917556618</v>
      </c>
      <c r="G35">
        <v>0.0203597487</v>
      </c>
      <c r="H35">
        <v>0.6339522546</v>
      </c>
      <c r="I35">
        <v>0.0124049915</v>
      </c>
      <c r="J35">
        <v>-0.0832</v>
      </c>
      <c r="K35">
        <v>-0.1535</v>
      </c>
      <c r="L35">
        <v>-0.0129</v>
      </c>
      <c r="M35">
        <v>0.9201464174</v>
      </c>
      <c r="N35">
        <v>0.8576661226</v>
      </c>
      <c r="O35">
        <v>0.987178352</v>
      </c>
      <c r="P35">
        <v>946</v>
      </c>
      <c r="Q35">
        <v>1567</v>
      </c>
      <c r="R35">
        <v>0.6139738161</v>
      </c>
      <c r="S35">
        <v>0.5720900899</v>
      </c>
      <c r="T35">
        <v>0.658923924</v>
      </c>
      <c r="U35">
        <v>0.000836428</v>
      </c>
      <c r="V35">
        <v>0.6037013401</v>
      </c>
      <c r="W35">
        <v>0.0123562838</v>
      </c>
      <c r="X35">
        <v>-0.1204</v>
      </c>
      <c r="Y35">
        <v>-0.1911</v>
      </c>
      <c r="Z35">
        <v>-0.0498</v>
      </c>
      <c r="AA35">
        <v>0.8865465146</v>
      </c>
      <c r="AB35">
        <v>0.8260685748</v>
      </c>
      <c r="AC35">
        <v>0.9514521513</v>
      </c>
      <c r="AD35">
        <v>0.3121036802</v>
      </c>
      <c r="AE35">
        <v>0.049</v>
      </c>
      <c r="AF35">
        <v>-0.046</v>
      </c>
      <c r="AG35">
        <v>0.1439</v>
      </c>
      <c r="AH35" t="s">
        <v>220</v>
      </c>
      <c r="AI35">
        <v>2</v>
      </c>
      <c r="AJ35" t="s">
        <v>220</v>
      </c>
      <c r="AK35" t="s">
        <v>220</v>
      </c>
      <c r="AL35" t="s">
        <v>220</v>
      </c>
    </row>
    <row r="36" spans="1:38" ht="12.75">
      <c r="A36" t="s">
        <v>23</v>
      </c>
      <c r="B36">
        <v>1439</v>
      </c>
      <c r="C36">
        <v>2307</v>
      </c>
      <c r="D36">
        <v>0.6229552426</v>
      </c>
      <c r="E36">
        <v>0.5864917519</v>
      </c>
      <c r="F36">
        <v>0.6616857491</v>
      </c>
      <c r="G36">
        <v>0.0001316048</v>
      </c>
      <c r="H36">
        <v>0.6237537928</v>
      </c>
      <c r="I36">
        <v>0.0100859978</v>
      </c>
      <c r="J36">
        <v>-0.1177</v>
      </c>
      <c r="K36">
        <v>-0.178</v>
      </c>
      <c r="L36">
        <v>-0.0573</v>
      </c>
      <c r="M36">
        <v>0.8889958748</v>
      </c>
      <c r="N36">
        <v>0.8369602059</v>
      </c>
      <c r="O36">
        <v>0.9442667165</v>
      </c>
      <c r="P36">
        <v>1420</v>
      </c>
      <c r="Q36">
        <v>2362</v>
      </c>
      <c r="R36">
        <v>0.6048955005</v>
      </c>
      <c r="S36">
        <v>0.5693188901</v>
      </c>
      <c r="T36">
        <v>0.6426952852</v>
      </c>
      <c r="U36">
        <v>1.21173E-05</v>
      </c>
      <c r="V36">
        <v>0.6011854361</v>
      </c>
      <c r="W36">
        <v>0.0100751097</v>
      </c>
      <c r="X36">
        <v>-0.1353</v>
      </c>
      <c r="Y36">
        <v>-0.1959</v>
      </c>
      <c r="Z36">
        <v>-0.0747</v>
      </c>
      <c r="AA36">
        <v>0.8734378952</v>
      </c>
      <c r="AB36">
        <v>0.8220671053</v>
      </c>
      <c r="AC36">
        <v>0.9280188342</v>
      </c>
      <c r="AD36">
        <v>0.4705782424</v>
      </c>
      <c r="AE36">
        <v>0.0294</v>
      </c>
      <c r="AF36">
        <v>-0.0505</v>
      </c>
      <c r="AG36">
        <v>0.1093</v>
      </c>
      <c r="AH36">
        <v>1</v>
      </c>
      <c r="AI36">
        <v>2</v>
      </c>
      <c r="AJ36" t="s">
        <v>220</v>
      </c>
      <c r="AK36" t="s">
        <v>220</v>
      </c>
      <c r="AL36" t="s">
        <v>220</v>
      </c>
    </row>
    <row r="37" spans="1:38" ht="12.75">
      <c r="A37" t="s">
        <v>16</v>
      </c>
      <c r="B37">
        <v>1205</v>
      </c>
      <c r="C37">
        <v>1669</v>
      </c>
      <c r="D37">
        <v>0.7203279333</v>
      </c>
      <c r="E37">
        <v>0.6752559454</v>
      </c>
      <c r="F37">
        <v>0.7684083865</v>
      </c>
      <c r="G37">
        <v>0.4030094005</v>
      </c>
      <c r="H37">
        <v>0.7219892151</v>
      </c>
      <c r="I37">
        <v>0.0109664991</v>
      </c>
      <c r="J37">
        <v>0.0276</v>
      </c>
      <c r="K37">
        <v>-0.037</v>
      </c>
      <c r="L37">
        <v>0.0922</v>
      </c>
      <c r="M37">
        <v>1.0279527604</v>
      </c>
      <c r="N37">
        <v>0.9636322305</v>
      </c>
      <c r="O37">
        <v>1.0965665574</v>
      </c>
      <c r="P37">
        <v>1306</v>
      </c>
      <c r="Q37">
        <v>1788</v>
      </c>
      <c r="R37">
        <v>0.7345273278</v>
      </c>
      <c r="S37">
        <v>0.6899563508</v>
      </c>
      <c r="T37">
        <v>0.7819775767</v>
      </c>
      <c r="U37">
        <v>0.0653744823</v>
      </c>
      <c r="V37">
        <v>0.7304250559</v>
      </c>
      <c r="W37">
        <v>0.0104940671</v>
      </c>
      <c r="X37">
        <v>0.0589</v>
      </c>
      <c r="Y37">
        <v>-0.0037</v>
      </c>
      <c r="Z37">
        <v>0.1215</v>
      </c>
      <c r="AA37">
        <v>1.0606195659</v>
      </c>
      <c r="AB37">
        <v>0.9962613746</v>
      </c>
      <c r="AC37">
        <v>1.1291352774</v>
      </c>
      <c r="AD37">
        <v>0.651338271</v>
      </c>
      <c r="AE37">
        <v>-0.0195</v>
      </c>
      <c r="AF37">
        <v>-0.1042</v>
      </c>
      <c r="AG37">
        <v>0.0651</v>
      </c>
      <c r="AH37" t="s">
        <v>220</v>
      </c>
      <c r="AI37" t="s">
        <v>220</v>
      </c>
      <c r="AJ37" t="s">
        <v>220</v>
      </c>
      <c r="AK37" t="s">
        <v>220</v>
      </c>
      <c r="AL37" t="s">
        <v>220</v>
      </c>
    </row>
    <row r="38" spans="1:38" ht="12.75">
      <c r="A38" t="s">
        <v>21</v>
      </c>
      <c r="B38">
        <v>860</v>
      </c>
      <c r="C38">
        <v>1306</v>
      </c>
      <c r="D38">
        <v>0.6649215871</v>
      </c>
      <c r="E38">
        <v>0.6177250237</v>
      </c>
      <c r="F38">
        <v>0.7157241492</v>
      </c>
      <c r="G38">
        <v>0.1624922272</v>
      </c>
      <c r="H38">
        <v>0.6584992343</v>
      </c>
      <c r="I38">
        <v>0.0131220561</v>
      </c>
      <c r="J38">
        <v>-0.0525</v>
      </c>
      <c r="K38">
        <v>-0.1261</v>
      </c>
      <c r="L38">
        <v>0.0212</v>
      </c>
      <c r="M38">
        <v>0.9488844585</v>
      </c>
      <c r="N38">
        <v>0.8815320272</v>
      </c>
      <c r="O38">
        <v>1.0213828742</v>
      </c>
      <c r="P38">
        <v>800</v>
      </c>
      <c r="Q38">
        <v>1244</v>
      </c>
      <c r="R38">
        <v>0.655456632</v>
      </c>
      <c r="S38">
        <v>0.607596611</v>
      </c>
      <c r="T38">
        <v>0.7070865581</v>
      </c>
      <c r="U38">
        <v>0.1547866717</v>
      </c>
      <c r="V38">
        <v>0.6430868167</v>
      </c>
      <c r="W38">
        <v>0.0135833192</v>
      </c>
      <c r="X38">
        <v>-0.055</v>
      </c>
      <c r="Y38">
        <v>-0.1309</v>
      </c>
      <c r="Z38">
        <v>0.0208</v>
      </c>
      <c r="AA38">
        <v>0.9464455606</v>
      </c>
      <c r="AB38">
        <v>0.8773381595</v>
      </c>
      <c r="AC38">
        <v>1.0209965103</v>
      </c>
      <c r="AD38">
        <v>0.7813107849</v>
      </c>
      <c r="AE38">
        <v>0.0143</v>
      </c>
      <c r="AF38">
        <v>-0.0869</v>
      </c>
      <c r="AG38">
        <v>0.1156</v>
      </c>
      <c r="AH38" t="s">
        <v>220</v>
      </c>
      <c r="AI38" t="s">
        <v>220</v>
      </c>
      <c r="AJ38" t="s">
        <v>220</v>
      </c>
      <c r="AK38" t="s">
        <v>220</v>
      </c>
      <c r="AL38" t="s">
        <v>220</v>
      </c>
    </row>
    <row r="39" spans="1:38" ht="12.75">
      <c r="A39" t="s">
        <v>22</v>
      </c>
      <c r="B39">
        <v>3074</v>
      </c>
      <c r="C39">
        <v>5349</v>
      </c>
      <c r="D39">
        <v>0.5721313892</v>
      </c>
      <c r="E39">
        <v>0.5458521474</v>
      </c>
      <c r="F39">
        <v>0.5996758062</v>
      </c>
      <c r="G39" s="4">
        <v>2.862555E-17</v>
      </c>
      <c r="H39">
        <v>0.5746868574</v>
      </c>
      <c r="I39">
        <v>0.0067597983</v>
      </c>
      <c r="J39">
        <v>-0.2028</v>
      </c>
      <c r="K39">
        <v>-0.2498</v>
      </c>
      <c r="L39">
        <v>-0.1557</v>
      </c>
      <c r="M39">
        <v>0.8164670752</v>
      </c>
      <c r="N39">
        <v>0.7789649627</v>
      </c>
      <c r="O39">
        <v>0.8557746712</v>
      </c>
      <c r="P39">
        <v>3615</v>
      </c>
      <c r="Q39">
        <v>6099</v>
      </c>
      <c r="R39">
        <v>0.5957039211</v>
      </c>
      <c r="S39">
        <v>0.5695221688</v>
      </c>
      <c r="T39">
        <v>0.6230892862</v>
      </c>
      <c r="U39" s="4">
        <v>5.08126E-11</v>
      </c>
      <c r="V39">
        <v>0.5927201181</v>
      </c>
      <c r="W39">
        <v>0.0062913232</v>
      </c>
      <c r="X39">
        <v>-0.1506</v>
      </c>
      <c r="Y39">
        <v>-0.1956</v>
      </c>
      <c r="Z39">
        <v>-0.1057</v>
      </c>
      <c r="AA39">
        <v>0.8601657288</v>
      </c>
      <c r="AB39">
        <v>0.8223606292</v>
      </c>
      <c r="AC39">
        <v>0.8997087831</v>
      </c>
      <c r="AD39">
        <v>0.1686889176</v>
      </c>
      <c r="AE39">
        <v>-0.0404</v>
      </c>
      <c r="AF39">
        <v>-0.0979</v>
      </c>
      <c r="AG39">
        <v>0.0171</v>
      </c>
      <c r="AH39">
        <v>1</v>
      </c>
      <c r="AI39">
        <v>2</v>
      </c>
      <c r="AJ39" t="s">
        <v>220</v>
      </c>
      <c r="AK39" t="s">
        <v>220</v>
      </c>
      <c r="AL39" t="s">
        <v>220</v>
      </c>
    </row>
    <row r="40" spans="1:38" ht="12.75">
      <c r="A40" t="s">
        <v>19</v>
      </c>
      <c r="B40">
        <v>1894</v>
      </c>
      <c r="C40">
        <v>2827</v>
      </c>
      <c r="D40">
        <v>0.677000042</v>
      </c>
      <c r="E40">
        <v>0.6410905055</v>
      </c>
      <c r="F40">
        <v>0.714920987</v>
      </c>
      <c r="G40">
        <v>0.2151702081</v>
      </c>
      <c r="H40">
        <v>0.6699681641</v>
      </c>
      <c r="I40">
        <v>0.0088438648</v>
      </c>
      <c r="J40">
        <v>-0.0345</v>
      </c>
      <c r="K40">
        <v>-0.089</v>
      </c>
      <c r="L40">
        <v>0.02</v>
      </c>
      <c r="M40">
        <v>0.9661211649</v>
      </c>
      <c r="N40">
        <v>0.9148760229</v>
      </c>
      <c r="O40">
        <v>1.0202367117</v>
      </c>
      <c r="P40">
        <v>1823</v>
      </c>
      <c r="Q40">
        <v>2790</v>
      </c>
      <c r="R40">
        <v>0.6645415092</v>
      </c>
      <c r="S40">
        <v>0.6288502693</v>
      </c>
      <c r="T40">
        <v>0.7022584532</v>
      </c>
      <c r="U40">
        <v>0.1427894888</v>
      </c>
      <c r="V40">
        <v>0.6534050179</v>
      </c>
      <c r="W40">
        <v>0.0090094912</v>
      </c>
      <c r="X40">
        <v>-0.0413</v>
      </c>
      <c r="Y40">
        <v>-0.0965</v>
      </c>
      <c r="Z40">
        <v>0.0139</v>
      </c>
      <c r="AA40">
        <v>0.9595636545</v>
      </c>
      <c r="AB40">
        <v>0.9080273456</v>
      </c>
      <c r="AC40">
        <v>1.0140249758</v>
      </c>
      <c r="AD40">
        <v>0.6099983239</v>
      </c>
      <c r="AE40">
        <v>0.0186</v>
      </c>
      <c r="AF40">
        <v>-0.0528</v>
      </c>
      <c r="AG40">
        <v>0.0899</v>
      </c>
      <c r="AH40" t="s">
        <v>220</v>
      </c>
      <c r="AI40" t="s">
        <v>220</v>
      </c>
      <c r="AJ40" t="s">
        <v>220</v>
      </c>
      <c r="AK40" t="s">
        <v>220</v>
      </c>
      <c r="AL40" t="s">
        <v>220</v>
      </c>
    </row>
    <row r="41" spans="1:38" ht="12.75">
      <c r="A41" t="s">
        <v>24</v>
      </c>
      <c r="B41">
        <v>2485</v>
      </c>
      <c r="C41">
        <v>3479</v>
      </c>
      <c r="D41">
        <v>0.7125646772</v>
      </c>
      <c r="E41">
        <v>0.6777403074</v>
      </c>
      <c r="F41">
        <v>0.7491784296</v>
      </c>
      <c r="G41">
        <v>0.5127638592</v>
      </c>
      <c r="H41">
        <v>0.7142857143</v>
      </c>
      <c r="I41">
        <v>0.0076590472</v>
      </c>
      <c r="J41">
        <v>0.0167</v>
      </c>
      <c r="K41">
        <v>-0.0334</v>
      </c>
      <c r="L41">
        <v>0.0668</v>
      </c>
      <c r="M41">
        <v>1.0168741111</v>
      </c>
      <c r="N41">
        <v>0.9671775696</v>
      </c>
      <c r="O41">
        <v>1.069124213</v>
      </c>
      <c r="P41">
        <v>2657</v>
      </c>
      <c r="Q41">
        <v>3656</v>
      </c>
      <c r="R41">
        <v>0.7311618422</v>
      </c>
      <c r="S41">
        <v>0.6961389766</v>
      </c>
      <c r="T41">
        <v>0.7679467139</v>
      </c>
      <c r="U41">
        <v>0.0302643281</v>
      </c>
      <c r="V41">
        <v>0.726750547</v>
      </c>
      <c r="W41">
        <v>0.0073700297</v>
      </c>
      <c r="X41">
        <v>0.0543</v>
      </c>
      <c r="Y41">
        <v>0.0052</v>
      </c>
      <c r="Z41">
        <v>0.1033</v>
      </c>
      <c r="AA41">
        <v>1.0557599783</v>
      </c>
      <c r="AB41">
        <v>1.0051887673</v>
      </c>
      <c r="AC41">
        <v>1.1088754352</v>
      </c>
      <c r="AD41">
        <v>0.4243112505</v>
      </c>
      <c r="AE41">
        <v>-0.0258</v>
      </c>
      <c r="AF41">
        <v>-0.089</v>
      </c>
      <c r="AG41">
        <v>0.0374</v>
      </c>
      <c r="AH41" t="s">
        <v>220</v>
      </c>
      <c r="AI41" t="s">
        <v>220</v>
      </c>
      <c r="AJ41" t="s">
        <v>220</v>
      </c>
      <c r="AK41" t="s">
        <v>220</v>
      </c>
      <c r="AL41" t="s">
        <v>220</v>
      </c>
    </row>
    <row r="42" spans="1:38" ht="12.75">
      <c r="A42" t="s">
        <v>20</v>
      </c>
      <c r="B42">
        <v>647</v>
      </c>
      <c r="C42">
        <v>952</v>
      </c>
      <c r="D42">
        <v>0.6852855107</v>
      </c>
      <c r="E42">
        <v>0.630612575</v>
      </c>
      <c r="F42">
        <v>0.7446984882</v>
      </c>
      <c r="G42">
        <v>0.5990799549</v>
      </c>
      <c r="H42">
        <v>0.6796218487</v>
      </c>
      <c r="I42">
        <v>0.0151233024</v>
      </c>
      <c r="J42">
        <v>-0.0223</v>
      </c>
      <c r="K42">
        <v>-0.1054</v>
      </c>
      <c r="L42">
        <v>0.0608</v>
      </c>
      <c r="M42">
        <v>0.977945044</v>
      </c>
      <c r="N42">
        <v>0.8999233644</v>
      </c>
      <c r="O42">
        <v>1.0627310579</v>
      </c>
      <c r="P42">
        <v>655</v>
      </c>
      <c r="Q42">
        <v>955</v>
      </c>
      <c r="R42">
        <v>0.6966178002</v>
      </c>
      <c r="S42">
        <v>0.6413498746</v>
      </c>
      <c r="T42">
        <v>0.7566484049</v>
      </c>
      <c r="U42">
        <v>0.8894389576</v>
      </c>
      <c r="V42">
        <v>0.6858638743</v>
      </c>
      <c r="W42">
        <v>0.0150202174</v>
      </c>
      <c r="X42">
        <v>0.0059</v>
      </c>
      <c r="Y42">
        <v>-0.0768</v>
      </c>
      <c r="Z42">
        <v>0.0885</v>
      </c>
      <c r="AA42">
        <v>1.0058801639</v>
      </c>
      <c r="AB42">
        <v>0.9260761307</v>
      </c>
      <c r="AC42">
        <v>1.09256126</v>
      </c>
      <c r="AD42">
        <v>0.7764879157</v>
      </c>
      <c r="AE42">
        <v>-0.0164</v>
      </c>
      <c r="AF42">
        <v>-0.1296</v>
      </c>
      <c r="AG42">
        <v>0.0968</v>
      </c>
      <c r="AH42" t="s">
        <v>220</v>
      </c>
      <c r="AI42" t="s">
        <v>220</v>
      </c>
      <c r="AJ42" t="s">
        <v>220</v>
      </c>
      <c r="AK42" t="s">
        <v>220</v>
      </c>
      <c r="AL42" t="s">
        <v>220</v>
      </c>
    </row>
    <row r="43" spans="1:38" ht="12.75">
      <c r="A43" t="s">
        <v>17</v>
      </c>
      <c r="B43">
        <v>4354</v>
      </c>
      <c r="C43">
        <v>7210</v>
      </c>
      <c r="D43">
        <v>0.6014350245</v>
      </c>
      <c r="E43">
        <v>0.5762713894</v>
      </c>
      <c r="F43">
        <v>0.6276974622</v>
      </c>
      <c r="G43" s="4">
        <v>2.417909E-12</v>
      </c>
      <c r="H43">
        <v>0.6038834951</v>
      </c>
      <c r="I43">
        <v>0.0057599726</v>
      </c>
      <c r="J43">
        <v>-0.1528</v>
      </c>
      <c r="K43">
        <v>-0.1956</v>
      </c>
      <c r="L43">
        <v>-0.1101</v>
      </c>
      <c r="M43">
        <v>0.8582851852</v>
      </c>
      <c r="N43">
        <v>0.8223751129</v>
      </c>
      <c r="O43">
        <v>0.8957633171</v>
      </c>
      <c r="P43">
        <v>4222</v>
      </c>
      <c r="Q43">
        <v>7207</v>
      </c>
      <c r="R43">
        <v>0.5886450248</v>
      </c>
      <c r="S43">
        <v>0.563865681</v>
      </c>
      <c r="T43">
        <v>0.6145133086</v>
      </c>
      <c r="U43" s="4">
        <v>1.283166E-13</v>
      </c>
      <c r="V43">
        <v>0.5858193423</v>
      </c>
      <c r="W43">
        <v>0.0058022909</v>
      </c>
      <c r="X43">
        <v>-0.1626</v>
      </c>
      <c r="Y43">
        <v>-0.2056</v>
      </c>
      <c r="Z43">
        <v>-0.1195</v>
      </c>
      <c r="AA43">
        <v>0.8499730467</v>
      </c>
      <c r="AB43">
        <v>0.8141929527</v>
      </c>
      <c r="AC43">
        <v>0.8873255139</v>
      </c>
      <c r="AD43">
        <v>0.4218848247</v>
      </c>
      <c r="AE43">
        <v>0.0215</v>
      </c>
      <c r="AF43">
        <v>-0.031</v>
      </c>
      <c r="AG43">
        <v>0.074</v>
      </c>
      <c r="AH43">
        <v>1</v>
      </c>
      <c r="AI43">
        <v>2</v>
      </c>
      <c r="AJ43" t="s">
        <v>220</v>
      </c>
      <c r="AK43" t="s">
        <v>220</v>
      </c>
      <c r="AL43" t="s">
        <v>220</v>
      </c>
    </row>
    <row r="44" spans="1:38" ht="12.75">
      <c r="A44" t="s">
        <v>18</v>
      </c>
      <c r="B44">
        <v>924</v>
      </c>
      <c r="C44">
        <v>1472</v>
      </c>
      <c r="D44">
        <v>0.6270843954</v>
      </c>
      <c r="E44">
        <v>0.5837287754</v>
      </c>
      <c r="F44">
        <v>0.6736601921</v>
      </c>
      <c r="G44">
        <v>0.0023804753</v>
      </c>
      <c r="H44">
        <v>0.6277173913</v>
      </c>
      <c r="I44">
        <v>0.0125998261</v>
      </c>
      <c r="J44">
        <v>-0.1111</v>
      </c>
      <c r="K44">
        <v>-0.1827</v>
      </c>
      <c r="L44">
        <v>-0.0394</v>
      </c>
      <c r="M44">
        <v>0.8948884328</v>
      </c>
      <c r="N44">
        <v>0.8330172665</v>
      </c>
      <c r="O44">
        <v>0.9613549914</v>
      </c>
      <c r="P44">
        <v>770</v>
      </c>
      <c r="Q44">
        <v>1433</v>
      </c>
      <c r="R44">
        <v>0.5385414245</v>
      </c>
      <c r="S44">
        <v>0.4985251087</v>
      </c>
      <c r="T44">
        <v>0.5817698264</v>
      </c>
      <c r="U44" s="4">
        <v>1.719663E-10</v>
      </c>
      <c r="V44">
        <v>0.5373342638</v>
      </c>
      <c r="W44">
        <v>0.0131714274</v>
      </c>
      <c r="X44">
        <v>-0.2515</v>
      </c>
      <c r="Y44">
        <v>-0.3287</v>
      </c>
      <c r="Z44">
        <v>-0.1743</v>
      </c>
      <c r="AA44">
        <v>0.7776260328</v>
      </c>
      <c r="AB44">
        <v>0.7198445373</v>
      </c>
      <c r="AC44">
        <v>0.8400456149</v>
      </c>
      <c r="AD44">
        <v>0.0030900942</v>
      </c>
      <c r="AE44">
        <v>0.1522</v>
      </c>
      <c r="AF44">
        <v>0.0514</v>
      </c>
      <c r="AG44">
        <v>0.2531</v>
      </c>
      <c r="AH44">
        <v>1</v>
      </c>
      <c r="AI44">
        <v>2</v>
      </c>
      <c r="AJ44" t="s">
        <v>131</v>
      </c>
      <c r="AK44" t="s">
        <v>220</v>
      </c>
      <c r="AL44" t="s">
        <v>220</v>
      </c>
    </row>
    <row r="45" spans="1:38" ht="12.75">
      <c r="A45" t="s">
        <v>67</v>
      </c>
      <c r="B45">
        <v>2286</v>
      </c>
      <c r="C45">
        <v>3690</v>
      </c>
      <c r="D45">
        <v>0.6295972989</v>
      </c>
      <c r="E45">
        <v>0.5982561232</v>
      </c>
      <c r="F45">
        <v>0.6625803621</v>
      </c>
      <c r="G45">
        <v>3.96828E-05</v>
      </c>
      <c r="H45">
        <v>0.6195121951</v>
      </c>
      <c r="I45">
        <v>0.0079924903</v>
      </c>
      <c r="J45">
        <v>-0.1071</v>
      </c>
      <c r="K45">
        <v>-0.1581</v>
      </c>
      <c r="L45">
        <v>-0.056</v>
      </c>
      <c r="M45">
        <v>0.8984745023</v>
      </c>
      <c r="N45">
        <v>0.8537486954</v>
      </c>
      <c r="O45">
        <v>0.9455433849</v>
      </c>
      <c r="P45">
        <v>2161</v>
      </c>
      <c r="Q45">
        <v>3500</v>
      </c>
      <c r="R45">
        <v>0.6288222765</v>
      </c>
      <c r="S45">
        <v>0.5969724698</v>
      </c>
      <c r="T45">
        <v>0.662371341</v>
      </c>
      <c r="U45">
        <v>0.0002728949</v>
      </c>
      <c r="V45">
        <v>0.6174285714</v>
      </c>
      <c r="W45">
        <v>0.008215152</v>
      </c>
      <c r="X45">
        <v>-0.0965</v>
      </c>
      <c r="Y45">
        <v>-0.1485</v>
      </c>
      <c r="Z45">
        <v>-0.0445</v>
      </c>
      <c r="AA45">
        <v>0.9079869253</v>
      </c>
      <c r="AB45">
        <v>0.8619974476</v>
      </c>
      <c r="AC45">
        <v>0.9564300437</v>
      </c>
      <c r="AD45">
        <v>0.9709191207</v>
      </c>
      <c r="AE45">
        <v>0.0012</v>
      </c>
      <c r="AF45">
        <v>-0.065</v>
      </c>
      <c r="AG45">
        <v>0.0675</v>
      </c>
      <c r="AH45">
        <v>1</v>
      </c>
      <c r="AI45">
        <v>2</v>
      </c>
      <c r="AJ45" t="s">
        <v>220</v>
      </c>
      <c r="AK45" t="s">
        <v>220</v>
      </c>
      <c r="AL45" t="s">
        <v>220</v>
      </c>
    </row>
    <row r="46" spans="1:38" ht="12.75">
      <c r="A46" t="s">
        <v>68</v>
      </c>
      <c r="B46">
        <v>1713</v>
      </c>
      <c r="C46">
        <v>2604</v>
      </c>
      <c r="D46">
        <v>0.6675374888</v>
      </c>
      <c r="E46">
        <v>0.6309561997</v>
      </c>
      <c r="F46">
        <v>0.7062396711</v>
      </c>
      <c r="G46">
        <v>0.0913907195</v>
      </c>
      <c r="H46">
        <v>0.6578341014</v>
      </c>
      <c r="I46">
        <v>0.0092972833</v>
      </c>
      <c r="J46">
        <v>-0.0485</v>
      </c>
      <c r="K46">
        <v>-0.1049</v>
      </c>
      <c r="L46">
        <v>0.0078</v>
      </c>
      <c r="M46">
        <v>0.9526175129</v>
      </c>
      <c r="N46">
        <v>0.9004137382</v>
      </c>
      <c r="O46">
        <v>1.0078479341</v>
      </c>
      <c r="P46">
        <v>1667</v>
      </c>
      <c r="Q46">
        <v>2488</v>
      </c>
      <c r="R46">
        <v>0.681497911</v>
      </c>
      <c r="S46">
        <v>0.6438353291</v>
      </c>
      <c r="T46">
        <v>0.7213636496</v>
      </c>
      <c r="U46">
        <v>0.5793050567</v>
      </c>
      <c r="V46">
        <v>0.6700160772</v>
      </c>
      <c r="W46">
        <v>0.0094267896</v>
      </c>
      <c r="X46">
        <v>-0.0161</v>
      </c>
      <c r="Y46">
        <v>-0.0729</v>
      </c>
      <c r="Z46">
        <v>0.0408</v>
      </c>
      <c r="AA46">
        <v>0.984047824</v>
      </c>
      <c r="AB46">
        <v>0.9296649987</v>
      </c>
      <c r="AC46">
        <v>1.0416118938</v>
      </c>
      <c r="AD46">
        <v>0.5838523842</v>
      </c>
      <c r="AE46">
        <v>-0.0207</v>
      </c>
      <c r="AF46">
        <v>-0.0948</v>
      </c>
      <c r="AG46">
        <v>0.0534</v>
      </c>
      <c r="AH46" t="s">
        <v>220</v>
      </c>
      <c r="AI46" t="s">
        <v>220</v>
      </c>
      <c r="AJ46" t="s">
        <v>220</v>
      </c>
      <c r="AK46" t="s">
        <v>220</v>
      </c>
      <c r="AL46" t="s">
        <v>220</v>
      </c>
    </row>
    <row r="47" spans="1:38" ht="12.75">
      <c r="A47" t="s">
        <v>64</v>
      </c>
      <c r="B47">
        <v>2016</v>
      </c>
      <c r="C47">
        <v>3569</v>
      </c>
      <c r="D47">
        <v>0.571616014</v>
      </c>
      <c r="E47">
        <v>0.5419760824</v>
      </c>
      <c r="F47">
        <v>0.602876913</v>
      </c>
      <c r="G47" s="4">
        <v>6.526249E-14</v>
      </c>
      <c r="H47">
        <v>0.5648641076</v>
      </c>
      <c r="I47">
        <v>0.0082987211</v>
      </c>
      <c r="J47">
        <v>-0.2037</v>
      </c>
      <c r="K47">
        <v>-0.2569</v>
      </c>
      <c r="L47">
        <v>-0.1504</v>
      </c>
      <c r="M47">
        <v>0.8157316027</v>
      </c>
      <c r="N47">
        <v>0.7734335768</v>
      </c>
      <c r="O47">
        <v>0.8603428497</v>
      </c>
      <c r="P47">
        <v>1780</v>
      </c>
      <c r="Q47">
        <v>3324</v>
      </c>
      <c r="R47">
        <v>0.5436355516</v>
      </c>
      <c r="S47">
        <v>0.5142614739</v>
      </c>
      <c r="T47">
        <v>0.5746874458</v>
      </c>
      <c r="U47" s="4">
        <v>1.316569E-17</v>
      </c>
      <c r="V47">
        <v>0.5354993983</v>
      </c>
      <c r="W47">
        <v>0.0086505182</v>
      </c>
      <c r="X47">
        <v>-0.2421</v>
      </c>
      <c r="Y47">
        <v>-0.2976</v>
      </c>
      <c r="Z47">
        <v>-0.1865</v>
      </c>
      <c r="AA47">
        <v>0.7849816895</v>
      </c>
      <c r="AB47">
        <v>0.7425670368</v>
      </c>
      <c r="AC47">
        <v>0.8298190227</v>
      </c>
      <c r="AD47">
        <v>0.1640491296</v>
      </c>
      <c r="AE47">
        <v>0.0502</v>
      </c>
      <c r="AF47">
        <v>-0.0205</v>
      </c>
      <c r="AG47">
        <v>0.1209</v>
      </c>
      <c r="AH47">
        <v>1</v>
      </c>
      <c r="AI47">
        <v>2</v>
      </c>
      <c r="AJ47" t="s">
        <v>220</v>
      </c>
      <c r="AK47" t="s">
        <v>220</v>
      </c>
      <c r="AL47" t="s">
        <v>220</v>
      </c>
    </row>
    <row r="48" spans="1:38" ht="12.75">
      <c r="A48" t="s">
        <v>69</v>
      </c>
      <c r="B48">
        <v>2575</v>
      </c>
      <c r="C48">
        <v>4210</v>
      </c>
      <c r="D48">
        <v>0.6175089915</v>
      </c>
      <c r="E48">
        <v>0.5878269184</v>
      </c>
      <c r="F48">
        <v>0.6486898484</v>
      </c>
      <c r="G48" s="4">
        <v>4.8830787E-07</v>
      </c>
      <c r="H48">
        <v>0.6116389549</v>
      </c>
      <c r="I48">
        <v>0.0075114599</v>
      </c>
      <c r="J48">
        <v>-0.1264</v>
      </c>
      <c r="K48">
        <v>-0.1757</v>
      </c>
      <c r="L48">
        <v>-0.0772</v>
      </c>
      <c r="M48">
        <v>0.8812237358</v>
      </c>
      <c r="N48">
        <v>0.8388655715</v>
      </c>
      <c r="O48">
        <v>0.9257207578</v>
      </c>
      <c r="P48">
        <v>2492</v>
      </c>
      <c r="Q48">
        <v>3922</v>
      </c>
      <c r="R48">
        <v>0.6450155561</v>
      </c>
      <c r="S48">
        <v>0.6136987354</v>
      </c>
      <c r="T48">
        <v>0.6779304626</v>
      </c>
      <c r="U48">
        <v>0.005111621</v>
      </c>
      <c r="V48">
        <v>0.6353901071</v>
      </c>
      <c r="W48">
        <v>0.0076856509</v>
      </c>
      <c r="X48">
        <v>-0.0711</v>
      </c>
      <c r="Y48">
        <v>-0.1209</v>
      </c>
      <c r="Z48">
        <v>-0.0213</v>
      </c>
      <c r="AA48">
        <v>0.9313691857</v>
      </c>
      <c r="AB48">
        <v>0.8861493123</v>
      </c>
      <c r="AC48">
        <v>0.9788966126</v>
      </c>
      <c r="AD48">
        <v>0.1757388231</v>
      </c>
      <c r="AE48">
        <v>-0.0436</v>
      </c>
      <c r="AF48">
        <v>-0.1067</v>
      </c>
      <c r="AG48">
        <v>0.0195</v>
      </c>
      <c r="AH48">
        <v>1</v>
      </c>
      <c r="AI48" t="s">
        <v>220</v>
      </c>
      <c r="AJ48" t="s">
        <v>220</v>
      </c>
      <c r="AK48" t="s">
        <v>220</v>
      </c>
      <c r="AL48" t="s">
        <v>220</v>
      </c>
    </row>
    <row r="49" spans="1:38" ht="12.75">
      <c r="A49" t="s">
        <v>66</v>
      </c>
      <c r="B49">
        <v>2045</v>
      </c>
      <c r="C49">
        <v>2949</v>
      </c>
      <c r="D49">
        <v>0.7000064919</v>
      </c>
      <c r="E49">
        <v>0.6638539123</v>
      </c>
      <c r="F49">
        <v>0.7381278917</v>
      </c>
      <c r="G49">
        <v>0.9691087311</v>
      </c>
      <c r="H49">
        <v>0.6934554086</v>
      </c>
      <c r="I49">
        <v>0.0084902155</v>
      </c>
      <c r="J49">
        <v>-0.001</v>
      </c>
      <c r="K49">
        <v>-0.0541</v>
      </c>
      <c r="L49">
        <v>0.052</v>
      </c>
      <c r="M49">
        <v>0.9989527997</v>
      </c>
      <c r="N49">
        <v>0.9473608201</v>
      </c>
      <c r="O49">
        <v>1.0533544082</v>
      </c>
      <c r="P49">
        <v>1972</v>
      </c>
      <c r="Q49">
        <v>2930</v>
      </c>
      <c r="R49">
        <v>0.6832076752</v>
      </c>
      <c r="S49">
        <v>0.6475072103</v>
      </c>
      <c r="T49">
        <v>0.7208764937</v>
      </c>
      <c r="U49">
        <v>0.6200667503</v>
      </c>
      <c r="V49">
        <v>0.6730375427</v>
      </c>
      <c r="W49">
        <v>0.0086663212</v>
      </c>
      <c r="X49">
        <v>-0.0136</v>
      </c>
      <c r="Y49">
        <v>-0.0672</v>
      </c>
      <c r="Z49">
        <v>0.0401</v>
      </c>
      <c r="AA49">
        <v>0.9865166352</v>
      </c>
      <c r="AB49">
        <v>0.9349670058</v>
      </c>
      <c r="AC49">
        <v>1.0409084657</v>
      </c>
      <c r="AD49">
        <v>0.4905363582</v>
      </c>
      <c r="AE49">
        <v>0.0243</v>
      </c>
      <c r="AF49">
        <v>-0.0448</v>
      </c>
      <c r="AG49">
        <v>0.0933</v>
      </c>
      <c r="AH49" t="s">
        <v>220</v>
      </c>
      <c r="AI49" t="s">
        <v>220</v>
      </c>
      <c r="AJ49" t="s">
        <v>220</v>
      </c>
      <c r="AK49" t="s">
        <v>220</v>
      </c>
      <c r="AL49" t="s">
        <v>220</v>
      </c>
    </row>
    <row r="50" spans="1:38" ht="12.75">
      <c r="A50" t="s">
        <v>65</v>
      </c>
      <c r="B50">
        <v>1799</v>
      </c>
      <c r="C50">
        <v>2766</v>
      </c>
      <c r="D50">
        <v>0.6597231361</v>
      </c>
      <c r="E50">
        <v>0.624176201</v>
      </c>
      <c r="F50">
        <v>0.6972944748</v>
      </c>
      <c r="G50">
        <v>0.0328098279</v>
      </c>
      <c r="H50">
        <v>0.6503976862</v>
      </c>
      <c r="I50">
        <v>0.0090667273</v>
      </c>
      <c r="J50">
        <v>-0.0603</v>
      </c>
      <c r="K50">
        <v>-0.1157</v>
      </c>
      <c r="L50">
        <v>-0.0049</v>
      </c>
      <c r="M50">
        <v>0.9414659456</v>
      </c>
      <c r="N50">
        <v>0.8907382585</v>
      </c>
      <c r="O50">
        <v>0.9950825827</v>
      </c>
      <c r="P50">
        <v>1743</v>
      </c>
      <c r="Q50">
        <v>2658</v>
      </c>
      <c r="R50">
        <v>0.6669791946</v>
      </c>
      <c r="S50">
        <v>0.6306315781</v>
      </c>
      <c r="T50">
        <v>0.7054217732</v>
      </c>
      <c r="U50">
        <v>0.1882966375</v>
      </c>
      <c r="V50">
        <v>0.6557562077</v>
      </c>
      <c r="W50">
        <v>0.009215667</v>
      </c>
      <c r="X50">
        <v>-0.0376</v>
      </c>
      <c r="Y50">
        <v>-0.0937</v>
      </c>
      <c r="Z50">
        <v>0.0184</v>
      </c>
      <c r="AA50">
        <v>0.9630835466</v>
      </c>
      <c r="AB50">
        <v>0.9105994636</v>
      </c>
      <c r="AC50">
        <v>1.0185926467</v>
      </c>
      <c r="AD50">
        <v>0.7680475201</v>
      </c>
      <c r="AE50">
        <v>-0.0109</v>
      </c>
      <c r="AF50">
        <v>-0.0836</v>
      </c>
      <c r="AG50">
        <v>0.0618</v>
      </c>
      <c r="AH50" t="s">
        <v>220</v>
      </c>
      <c r="AI50" t="s">
        <v>220</v>
      </c>
      <c r="AJ50" t="s">
        <v>220</v>
      </c>
      <c r="AK50" t="s">
        <v>220</v>
      </c>
      <c r="AL50" t="s">
        <v>220</v>
      </c>
    </row>
    <row r="51" spans="1:38" ht="12.75">
      <c r="A51" t="s">
        <v>57</v>
      </c>
      <c r="B51">
        <v>1196</v>
      </c>
      <c r="C51">
        <v>1574</v>
      </c>
      <c r="D51">
        <v>0.7548190429</v>
      </c>
      <c r="E51">
        <v>0.7073821846</v>
      </c>
      <c r="F51">
        <v>0.805437004</v>
      </c>
      <c r="G51">
        <v>0.0247790533</v>
      </c>
      <c r="H51">
        <v>0.7598475222</v>
      </c>
      <c r="I51">
        <v>0.0107672401</v>
      </c>
      <c r="J51">
        <v>0.0743</v>
      </c>
      <c r="K51">
        <v>0.0094</v>
      </c>
      <c r="L51">
        <v>0.1392</v>
      </c>
      <c r="M51">
        <v>1.0771737189</v>
      </c>
      <c r="N51">
        <v>1.009478372</v>
      </c>
      <c r="O51">
        <v>1.1494086975</v>
      </c>
      <c r="P51">
        <v>1097</v>
      </c>
      <c r="Q51">
        <v>1522</v>
      </c>
      <c r="R51">
        <v>0.7240483971</v>
      </c>
      <c r="S51">
        <v>0.6771287885</v>
      </c>
      <c r="T51">
        <v>0.7742191593</v>
      </c>
      <c r="U51">
        <v>0.193131795</v>
      </c>
      <c r="V51">
        <v>0.7207621551</v>
      </c>
      <c r="W51">
        <v>0.0114994164</v>
      </c>
      <c r="X51">
        <v>0.0445</v>
      </c>
      <c r="Y51">
        <v>-0.0225</v>
      </c>
      <c r="Z51">
        <v>0.1115</v>
      </c>
      <c r="AA51">
        <v>1.0454885307</v>
      </c>
      <c r="AB51">
        <v>0.9777390364</v>
      </c>
      <c r="AC51">
        <v>1.1179325229</v>
      </c>
      <c r="AD51">
        <v>0.3548976328</v>
      </c>
      <c r="AE51">
        <v>0.0416</v>
      </c>
      <c r="AF51">
        <v>-0.0466</v>
      </c>
      <c r="AG51">
        <v>0.1298</v>
      </c>
      <c r="AH51" t="s">
        <v>220</v>
      </c>
      <c r="AI51" t="s">
        <v>220</v>
      </c>
      <c r="AJ51" t="s">
        <v>220</v>
      </c>
      <c r="AK51" t="s">
        <v>220</v>
      </c>
      <c r="AL51" t="s">
        <v>220</v>
      </c>
    </row>
    <row r="52" spans="1:38" ht="12.75">
      <c r="A52" t="s">
        <v>61</v>
      </c>
      <c r="B52">
        <v>964</v>
      </c>
      <c r="C52">
        <v>1324</v>
      </c>
      <c r="D52">
        <v>0.7278477592</v>
      </c>
      <c r="E52">
        <v>0.6783251245</v>
      </c>
      <c r="F52">
        <v>0.780985904</v>
      </c>
      <c r="G52">
        <v>0.2911089587</v>
      </c>
      <c r="H52">
        <v>0.7280966767</v>
      </c>
      <c r="I52">
        <v>0.0122280664</v>
      </c>
      <c r="J52">
        <v>0.038</v>
      </c>
      <c r="K52">
        <v>-0.0325</v>
      </c>
      <c r="L52">
        <v>0.1084</v>
      </c>
      <c r="M52">
        <v>1.0386840197</v>
      </c>
      <c r="N52">
        <v>0.96801214</v>
      </c>
      <c r="O52">
        <v>1.1145154572</v>
      </c>
      <c r="P52">
        <v>1026</v>
      </c>
      <c r="Q52">
        <v>1289</v>
      </c>
      <c r="R52">
        <v>0.8005628906</v>
      </c>
      <c r="S52">
        <v>0.7473898502</v>
      </c>
      <c r="T52">
        <v>0.8575189261</v>
      </c>
      <c r="U52">
        <v>3.57472E-05</v>
      </c>
      <c r="V52">
        <v>0.795965865</v>
      </c>
      <c r="W52">
        <v>0.0112246337</v>
      </c>
      <c r="X52">
        <v>0.1449</v>
      </c>
      <c r="Y52">
        <v>0.0762</v>
      </c>
      <c r="Z52">
        <v>0.2137</v>
      </c>
      <c r="AA52">
        <v>1.1559715117</v>
      </c>
      <c r="AB52">
        <v>1.0791923847</v>
      </c>
      <c r="AC52">
        <v>1.2382130886</v>
      </c>
      <c r="AD52">
        <v>0.0461794547</v>
      </c>
      <c r="AE52">
        <v>-0.0952</v>
      </c>
      <c r="AF52">
        <v>-0.1888</v>
      </c>
      <c r="AG52">
        <v>-0.0016</v>
      </c>
      <c r="AH52" t="s">
        <v>220</v>
      </c>
      <c r="AI52">
        <v>2</v>
      </c>
      <c r="AJ52" t="s">
        <v>131</v>
      </c>
      <c r="AK52" t="s">
        <v>220</v>
      </c>
      <c r="AL52" t="s">
        <v>220</v>
      </c>
    </row>
    <row r="53" spans="1:38" ht="12.75">
      <c r="A53" t="s">
        <v>59</v>
      </c>
      <c r="B53">
        <v>2795</v>
      </c>
      <c r="C53">
        <v>3689</v>
      </c>
      <c r="D53">
        <v>0.7624431878</v>
      </c>
      <c r="E53">
        <v>0.7266141737</v>
      </c>
      <c r="F53">
        <v>0.8000389142</v>
      </c>
      <c r="G53">
        <v>0.0005894758</v>
      </c>
      <c r="H53">
        <v>0.7576579019</v>
      </c>
      <c r="I53">
        <v>0.0070549946</v>
      </c>
      <c r="J53">
        <v>0.0844</v>
      </c>
      <c r="K53">
        <v>0.0363</v>
      </c>
      <c r="L53">
        <v>0.1325</v>
      </c>
      <c r="M53">
        <v>1.0880538478</v>
      </c>
      <c r="N53">
        <v>1.0369236165</v>
      </c>
      <c r="O53">
        <v>1.1417052876</v>
      </c>
      <c r="P53">
        <v>2822</v>
      </c>
      <c r="Q53">
        <v>3598</v>
      </c>
      <c r="R53">
        <v>0.793440725</v>
      </c>
      <c r="S53">
        <v>0.7562761013</v>
      </c>
      <c r="T53">
        <v>0.832431678</v>
      </c>
      <c r="U53" s="4">
        <v>2.7502476E-08</v>
      </c>
      <c r="V53">
        <v>0.7843246248</v>
      </c>
      <c r="W53">
        <v>0.0068567391</v>
      </c>
      <c r="X53">
        <v>0.136</v>
      </c>
      <c r="Y53">
        <v>0.088</v>
      </c>
      <c r="Z53">
        <v>0.184</v>
      </c>
      <c r="AA53">
        <v>1.145687472</v>
      </c>
      <c r="AB53">
        <v>1.0920236728</v>
      </c>
      <c r="AC53">
        <v>1.2019883966</v>
      </c>
      <c r="AD53">
        <v>0.1987280635</v>
      </c>
      <c r="AE53">
        <v>-0.0399</v>
      </c>
      <c r="AF53">
        <v>-0.1006</v>
      </c>
      <c r="AG53">
        <v>0.0209</v>
      </c>
      <c r="AH53">
        <v>1</v>
      </c>
      <c r="AI53">
        <v>2</v>
      </c>
      <c r="AJ53" t="s">
        <v>220</v>
      </c>
      <c r="AK53" t="s">
        <v>220</v>
      </c>
      <c r="AL53" t="s">
        <v>220</v>
      </c>
    </row>
    <row r="54" spans="1:38" ht="12.75">
      <c r="A54" t="s">
        <v>58</v>
      </c>
      <c r="B54">
        <v>1387</v>
      </c>
      <c r="C54">
        <v>1780</v>
      </c>
      <c r="D54">
        <v>0.7792692088</v>
      </c>
      <c r="E54">
        <v>0.732976169</v>
      </c>
      <c r="F54">
        <v>0.8284860073</v>
      </c>
      <c r="G54">
        <v>0.0006755369</v>
      </c>
      <c r="H54">
        <v>0.7792134831</v>
      </c>
      <c r="I54">
        <v>0.0098311541</v>
      </c>
      <c r="J54">
        <v>0.1062</v>
      </c>
      <c r="K54">
        <v>0.045</v>
      </c>
      <c r="L54">
        <v>0.1675</v>
      </c>
      <c r="M54">
        <v>1.1120656263</v>
      </c>
      <c r="N54">
        <v>1.0460025794</v>
      </c>
      <c r="O54">
        <v>1.1823010588</v>
      </c>
      <c r="P54">
        <v>1602</v>
      </c>
      <c r="Q54">
        <v>2055</v>
      </c>
      <c r="R54">
        <v>0.783465652</v>
      </c>
      <c r="S54">
        <v>0.7393891817</v>
      </c>
      <c r="T54">
        <v>0.8301696091</v>
      </c>
      <c r="U54">
        <v>2.9745E-05</v>
      </c>
      <c r="V54">
        <v>0.7795620438</v>
      </c>
      <c r="W54">
        <v>0.0091445559</v>
      </c>
      <c r="X54">
        <v>0.1234</v>
      </c>
      <c r="Y54">
        <v>0.0655</v>
      </c>
      <c r="Z54">
        <v>0.1813</v>
      </c>
      <c r="AA54">
        <v>1.1312839814</v>
      </c>
      <c r="AB54">
        <v>1.0676398321</v>
      </c>
      <c r="AC54">
        <v>1.1987220859</v>
      </c>
      <c r="AD54">
        <v>0.8934645772</v>
      </c>
      <c r="AE54">
        <v>-0.0054</v>
      </c>
      <c r="AF54">
        <v>-0.084</v>
      </c>
      <c r="AG54">
        <v>0.0732</v>
      </c>
      <c r="AH54">
        <v>1</v>
      </c>
      <c r="AI54">
        <v>2</v>
      </c>
      <c r="AJ54" t="s">
        <v>220</v>
      </c>
      <c r="AK54" t="s">
        <v>220</v>
      </c>
      <c r="AL54" t="s">
        <v>220</v>
      </c>
    </row>
    <row r="55" spans="1:38" ht="12.75">
      <c r="A55" t="s">
        <v>63</v>
      </c>
      <c r="B55">
        <v>1178</v>
      </c>
      <c r="C55">
        <v>1594</v>
      </c>
      <c r="D55">
        <v>0.7380799513</v>
      </c>
      <c r="E55">
        <v>0.6916198017</v>
      </c>
      <c r="F55">
        <v>0.787661101</v>
      </c>
      <c r="G55">
        <v>0.1175776738</v>
      </c>
      <c r="H55">
        <v>0.73902133</v>
      </c>
      <c r="I55">
        <v>0.0109998518</v>
      </c>
      <c r="J55">
        <v>0.0519</v>
      </c>
      <c r="K55">
        <v>-0.0131</v>
      </c>
      <c r="L55">
        <v>0.1169</v>
      </c>
      <c r="M55">
        <v>1.0532859941</v>
      </c>
      <c r="N55">
        <v>0.9869844712</v>
      </c>
      <c r="O55">
        <v>1.1240413784</v>
      </c>
      <c r="P55">
        <v>1330</v>
      </c>
      <c r="Q55">
        <v>1771</v>
      </c>
      <c r="R55">
        <v>0.7581308629</v>
      </c>
      <c r="S55">
        <v>0.7125329919</v>
      </c>
      <c r="T55">
        <v>0.8066467264</v>
      </c>
      <c r="U55">
        <v>0.0042501422</v>
      </c>
      <c r="V55">
        <v>0.7509881423</v>
      </c>
      <c r="W55">
        <v>0.0102758386</v>
      </c>
      <c r="X55">
        <v>0.0905</v>
      </c>
      <c r="Y55">
        <v>0.0285</v>
      </c>
      <c r="Z55">
        <v>0.1525</v>
      </c>
      <c r="AA55">
        <v>1.0947018529</v>
      </c>
      <c r="AB55">
        <v>1.0288608796</v>
      </c>
      <c r="AC55">
        <v>1.1647562567</v>
      </c>
      <c r="AD55">
        <v>0.5343890287</v>
      </c>
      <c r="AE55">
        <v>-0.0268</v>
      </c>
      <c r="AF55">
        <v>-0.1114</v>
      </c>
      <c r="AG55">
        <v>0.0577</v>
      </c>
      <c r="AH55" t="s">
        <v>220</v>
      </c>
      <c r="AI55">
        <v>2</v>
      </c>
      <c r="AJ55" t="s">
        <v>220</v>
      </c>
      <c r="AK55" t="s">
        <v>220</v>
      </c>
      <c r="AL55" t="s">
        <v>220</v>
      </c>
    </row>
    <row r="56" spans="1:38" ht="12.75">
      <c r="A56" t="s">
        <v>62</v>
      </c>
      <c r="B56">
        <v>1308</v>
      </c>
      <c r="C56">
        <v>1791</v>
      </c>
      <c r="D56">
        <v>0.7322358933</v>
      </c>
      <c r="E56">
        <v>0.6879233336</v>
      </c>
      <c r="F56">
        <v>0.7794028451</v>
      </c>
      <c r="G56">
        <v>0.1674703635</v>
      </c>
      <c r="H56">
        <v>0.730318258</v>
      </c>
      <c r="I56">
        <v>0.0104865844</v>
      </c>
      <c r="J56">
        <v>0.044</v>
      </c>
      <c r="K56">
        <v>-0.0185</v>
      </c>
      <c r="L56">
        <v>0.1064</v>
      </c>
      <c r="M56">
        <v>1.0449461599</v>
      </c>
      <c r="N56">
        <v>0.9817093814</v>
      </c>
      <c r="O56">
        <v>1.1122563336</v>
      </c>
      <c r="P56">
        <v>1356</v>
      </c>
      <c r="Q56">
        <v>1816</v>
      </c>
      <c r="R56">
        <v>0.7520754655</v>
      </c>
      <c r="S56">
        <v>0.7070846217</v>
      </c>
      <c r="T56">
        <v>0.7999290163</v>
      </c>
      <c r="U56">
        <v>0.0087905663</v>
      </c>
      <c r="V56">
        <v>0.7466960352</v>
      </c>
      <c r="W56">
        <v>0.0102055166</v>
      </c>
      <c r="X56">
        <v>0.0825</v>
      </c>
      <c r="Y56">
        <v>0.0208</v>
      </c>
      <c r="Z56">
        <v>0.1441</v>
      </c>
      <c r="AA56">
        <v>1.0859581715</v>
      </c>
      <c r="AB56">
        <v>1.0209937142</v>
      </c>
      <c r="AC56">
        <v>1.1550562299</v>
      </c>
      <c r="AD56">
        <v>0.5244428524</v>
      </c>
      <c r="AE56">
        <v>-0.0267</v>
      </c>
      <c r="AF56">
        <v>-0.1091</v>
      </c>
      <c r="AG56">
        <v>0.0556</v>
      </c>
      <c r="AH56" t="s">
        <v>220</v>
      </c>
      <c r="AI56" t="s">
        <v>220</v>
      </c>
      <c r="AJ56" t="s">
        <v>220</v>
      </c>
      <c r="AK56" t="s">
        <v>220</v>
      </c>
      <c r="AL56" t="s">
        <v>220</v>
      </c>
    </row>
    <row r="57" spans="1:38" ht="12.75">
      <c r="A57" t="s">
        <v>60</v>
      </c>
      <c r="B57">
        <v>1938</v>
      </c>
      <c r="C57">
        <v>2763</v>
      </c>
      <c r="D57">
        <v>0.6992839338</v>
      </c>
      <c r="E57">
        <v>0.6622553851</v>
      </c>
      <c r="F57">
        <v>0.738382852</v>
      </c>
      <c r="G57">
        <v>0.9402544603</v>
      </c>
      <c r="H57">
        <v>0.7014115092</v>
      </c>
      <c r="I57">
        <v>0.0087062781</v>
      </c>
      <c r="J57">
        <v>-0.0021</v>
      </c>
      <c r="K57">
        <v>-0.0565</v>
      </c>
      <c r="L57">
        <v>0.0523</v>
      </c>
      <c r="M57">
        <v>0.9979216643</v>
      </c>
      <c r="N57">
        <v>0.9450796225</v>
      </c>
      <c r="O57">
        <v>1.0537182523</v>
      </c>
      <c r="P57">
        <v>2039</v>
      </c>
      <c r="Q57">
        <v>2866</v>
      </c>
      <c r="R57">
        <v>0.7107172017</v>
      </c>
      <c r="S57">
        <v>0.6736308196</v>
      </c>
      <c r="T57">
        <v>0.7498453547</v>
      </c>
      <c r="U57">
        <v>0.3435216274</v>
      </c>
      <c r="V57">
        <v>0.711444522</v>
      </c>
      <c r="W57">
        <v>0.0084634433</v>
      </c>
      <c r="X57">
        <v>0.0259</v>
      </c>
      <c r="Y57">
        <v>-0.0277</v>
      </c>
      <c r="Z57">
        <v>0.0795</v>
      </c>
      <c r="AA57">
        <v>1.0262389723</v>
      </c>
      <c r="AB57">
        <v>0.9726881498</v>
      </c>
      <c r="AC57">
        <v>1.0827380065</v>
      </c>
      <c r="AD57">
        <v>0.6499421511</v>
      </c>
      <c r="AE57">
        <v>-0.0162</v>
      </c>
      <c r="AF57">
        <v>-0.0863</v>
      </c>
      <c r="AG57">
        <v>0.0538</v>
      </c>
      <c r="AH57" t="s">
        <v>220</v>
      </c>
      <c r="AI57" t="s">
        <v>220</v>
      </c>
      <c r="AJ57" t="s">
        <v>220</v>
      </c>
      <c r="AK57" t="s">
        <v>220</v>
      </c>
      <c r="AL57" t="s">
        <v>220</v>
      </c>
    </row>
    <row r="58" spans="1:38" ht="12.75">
      <c r="A58" t="s">
        <v>38</v>
      </c>
      <c r="B58">
        <v>3900</v>
      </c>
      <c r="C58">
        <v>5553</v>
      </c>
      <c r="D58">
        <v>0.701667913</v>
      </c>
      <c r="E58">
        <v>0.6714591692</v>
      </c>
      <c r="F58">
        <v>0.733235739</v>
      </c>
      <c r="G58">
        <v>0.9530177361</v>
      </c>
      <c r="H58">
        <v>0.7023230686</v>
      </c>
      <c r="I58">
        <v>0.0061358851</v>
      </c>
      <c r="J58">
        <v>0.0013</v>
      </c>
      <c r="K58">
        <v>-0.0427</v>
      </c>
      <c r="L58">
        <v>0.0453</v>
      </c>
      <c r="M58">
        <v>1.001323751</v>
      </c>
      <c r="N58">
        <v>0.9582139948</v>
      </c>
      <c r="O58">
        <v>1.046373002</v>
      </c>
      <c r="P58">
        <v>4058</v>
      </c>
      <c r="Q58">
        <v>5656</v>
      </c>
      <c r="R58">
        <v>0.7225447452</v>
      </c>
      <c r="S58">
        <v>0.691790359</v>
      </c>
      <c r="T58">
        <v>0.7546663553</v>
      </c>
      <c r="U58">
        <v>0.0560299296</v>
      </c>
      <c r="V58">
        <v>0.7174681754</v>
      </c>
      <c r="W58">
        <v>0.0059866009</v>
      </c>
      <c r="X58">
        <v>0.0424</v>
      </c>
      <c r="Y58">
        <v>-0.0011</v>
      </c>
      <c r="Z58">
        <v>0.0859</v>
      </c>
      <c r="AA58">
        <v>1.0433173349</v>
      </c>
      <c r="AB58">
        <v>0.9989095878</v>
      </c>
      <c r="AC58">
        <v>1.0896992827</v>
      </c>
      <c r="AD58">
        <v>0.2862604898</v>
      </c>
      <c r="AE58">
        <v>-0.0293</v>
      </c>
      <c r="AF58">
        <v>-0.0832</v>
      </c>
      <c r="AG58">
        <v>0.0246</v>
      </c>
      <c r="AH58" t="s">
        <v>220</v>
      </c>
      <c r="AI58" t="s">
        <v>220</v>
      </c>
      <c r="AJ58" t="s">
        <v>220</v>
      </c>
      <c r="AK58" t="s">
        <v>220</v>
      </c>
      <c r="AL58" t="s">
        <v>220</v>
      </c>
    </row>
    <row r="59" spans="1:38" ht="12.75">
      <c r="A59" t="s">
        <v>35</v>
      </c>
      <c r="B59">
        <v>3270</v>
      </c>
      <c r="C59">
        <v>4969</v>
      </c>
      <c r="D59">
        <v>0.6686639461</v>
      </c>
      <c r="E59">
        <v>0.6387427596</v>
      </c>
      <c r="F59">
        <v>0.699986757</v>
      </c>
      <c r="G59">
        <v>0.0448532473</v>
      </c>
      <c r="H59">
        <v>0.6580800966</v>
      </c>
      <c r="I59">
        <v>0.0067292563</v>
      </c>
      <c r="J59">
        <v>-0.0469</v>
      </c>
      <c r="K59">
        <v>-0.0926</v>
      </c>
      <c r="L59">
        <v>-0.0011</v>
      </c>
      <c r="M59">
        <v>0.9542250375</v>
      </c>
      <c r="N59">
        <v>0.9115256435</v>
      </c>
      <c r="O59">
        <v>0.9989246367</v>
      </c>
      <c r="P59">
        <v>3051</v>
      </c>
      <c r="Q59">
        <v>5067</v>
      </c>
      <c r="R59">
        <v>0.6152380915</v>
      </c>
      <c r="S59">
        <v>0.587190559</v>
      </c>
      <c r="T59">
        <v>0.6446253324</v>
      </c>
      <c r="U59" s="4">
        <v>6.6286038E-07</v>
      </c>
      <c r="V59">
        <v>0.6021314387</v>
      </c>
      <c r="W59">
        <v>0.0068760656</v>
      </c>
      <c r="X59">
        <v>-0.1184</v>
      </c>
      <c r="Y59">
        <v>-0.165</v>
      </c>
      <c r="Z59">
        <v>-0.0717</v>
      </c>
      <c r="AA59">
        <v>0.8883720631</v>
      </c>
      <c r="AB59">
        <v>0.8478728732</v>
      </c>
      <c r="AC59">
        <v>0.9308057227</v>
      </c>
      <c r="AD59">
        <v>0.0048019339</v>
      </c>
      <c r="AE59">
        <v>0.0833</v>
      </c>
      <c r="AF59">
        <v>0.0254</v>
      </c>
      <c r="AG59">
        <v>0.1411</v>
      </c>
      <c r="AH59" t="s">
        <v>220</v>
      </c>
      <c r="AI59">
        <v>2</v>
      </c>
      <c r="AJ59" t="s">
        <v>131</v>
      </c>
      <c r="AK59" t="s">
        <v>220</v>
      </c>
      <c r="AL59" t="s">
        <v>220</v>
      </c>
    </row>
    <row r="60" spans="1:38" ht="12.75">
      <c r="A60" t="s">
        <v>37</v>
      </c>
      <c r="B60">
        <v>6350</v>
      </c>
      <c r="C60">
        <v>8773</v>
      </c>
      <c r="D60">
        <v>0.7279279073</v>
      </c>
      <c r="E60">
        <v>0.6999449802</v>
      </c>
      <c r="F60">
        <v>0.757029557</v>
      </c>
      <c r="G60">
        <v>0.0570165213</v>
      </c>
      <c r="H60">
        <v>0.723811695</v>
      </c>
      <c r="I60">
        <v>0.0047735489</v>
      </c>
      <c r="J60">
        <v>0.0381</v>
      </c>
      <c r="K60">
        <v>-0.0011</v>
      </c>
      <c r="L60">
        <v>0.0773</v>
      </c>
      <c r="M60">
        <v>1.0387983961</v>
      </c>
      <c r="N60">
        <v>0.9988650187</v>
      </c>
      <c r="O60">
        <v>1.08032826</v>
      </c>
      <c r="P60">
        <v>6320</v>
      </c>
      <c r="Q60">
        <v>8913</v>
      </c>
      <c r="R60">
        <v>0.7170331347</v>
      </c>
      <c r="S60">
        <v>0.6894497581</v>
      </c>
      <c r="T60">
        <v>0.7457200618</v>
      </c>
      <c r="U60">
        <v>0.0825422165</v>
      </c>
      <c r="V60">
        <v>0.7090766296</v>
      </c>
      <c r="W60">
        <v>0.0048108735</v>
      </c>
      <c r="X60">
        <v>0.0347</v>
      </c>
      <c r="Y60">
        <v>-0.0045</v>
      </c>
      <c r="Z60">
        <v>0.074</v>
      </c>
      <c r="AA60">
        <v>1.0353588536</v>
      </c>
      <c r="AB60">
        <v>0.9955298809</v>
      </c>
      <c r="AC60">
        <v>1.0767812964</v>
      </c>
      <c r="AD60">
        <v>0.524015177</v>
      </c>
      <c r="AE60">
        <v>0.0151</v>
      </c>
      <c r="AF60">
        <v>-0.0313</v>
      </c>
      <c r="AG60">
        <v>0.0615</v>
      </c>
      <c r="AH60" t="s">
        <v>220</v>
      </c>
      <c r="AI60" t="s">
        <v>220</v>
      </c>
      <c r="AJ60" t="s">
        <v>220</v>
      </c>
      <c r="AK60" t="s">
        <v>220</v>
      </c>
      <c r="AL60" t="s">
        <v>220</v>
      </c>
    </row>
    <row r="61" spans="1:38" ht="12.75">
      <c r="A61" t="s">
        <v>36</v>
      </c>
      <c r="B61">
        <v>1543</v>
      </c>
      <c r="C61">
        <v>2512</v>
      </c>
      <c r="D61">
        <v>0.6182658162</v>
      </c>
      <c r="E61">
        <v>0.5830789836</v>
      </c>
      <c r="F61">
        <v>0.6555760544</v>
      </c>
      <c r="G61">
        <v>2.80892E-05</v>
      </c>
      <c r="H61">
        <v>0.6142515924</v>
      </c>
      <c r="I61">
        <v>0.0097121504</v>
      </c>
      <c r="J61">
        <v>-0.1252</v>
      </c>
      <c r="K61">
        <v>-0.1838</v>
      </c>
      <c r="L61">
        <v>-0.0666</v>
      </c>
      <c r="M61">
        <v>0.8823037718</v>
      </c>
      <c r="N61">
        <v>0.8320899732</v>
      </c>
      <c r="O61">
        <v>0.9355478022</v>
      </c>
      <c r="P61">
        <v>1422</v>
      </c>
      <c r="Q61">
        <v>2492</v>
      </c>
      <c r="R61">
        <v>0.5783450661</v>
      </c>
      <c r="S61">
        <v>0.5444779688</v>
      </c>
      <c r="T61">
        <v>0.6143187321</v>
      </c>
      <c r="U61" s="4">
        <v>4.8263393E-09</v>
      </c>
      <c r="V61">
        <v>0.5706260032</v>
      </c>
      <c r="W61">
        <v>0.0099156144</v>
      </c>
      <c r="X61">
        <v>-0.1802</v>
      </c>
      <c r="Y61">
        <v>-0.2405</v>
      </c>
      <c r="Z61">
        <v>-0.1199</v>
      </c>
      <c r="AA61">
        <v>0.8351004377</v>
      </c>
      <c r="AB61">
        <v>0.7861980965</v>
      </c>
      <c r="AC61">
        <v>0.8870445555</v>
      </c>
      <c r="AD61">
        <v>0.0952862525</v>
      </c>
      <c r="AE61">
        <v>0.0667</v>
      </c>
      <c r="AF61">
        <v>-0.0117</v>
      </c>
      <c r="AG61">
        <v>0.1452</v>
      </c>
      <c r="AH61">
        <v>1</v>
      </c>
      <c r="AI61">
        <v>2</v>
      </c>
      <c r="AJ61" t="s">
        <v>220</v>
      </c>
      <c r="AK61" t="s">
        <v>220</v>
      </c>
      <c r="AL61" t="s">
        <v>220</v>
      </c>
    </row>
    <row r="62" spans="1:38" ht="12.75">
      <c r="A62" t="s">
        <v>27</v>
      </c>
      <c r="B62">
        <v>584</v>
      </c>
      <c r="C62">
        <v>902</v>
      </c>
      <c r="D62">
        <v>0.654682557</v>
      </c>
      <c r="E62">
        <v>0.6002578673</v>
      </c>
      <c r="F62">
        <v>0.7140418707</v>
      </c>
      <c r="G62">
        <v>0.1247061244</v>
      </c>
      <c r="H62">
        <v>0.6474501109</v>
      </c>
      <c r="I62">
        <v>0.015907802</v>
      </c>
      <c r="J62">
        <v>-0.068</v>
      </c>
      <c r="K62">
        <v>-0.1548</v>
      </c>
      <c r="L62">
        <v>0.0188</v>
      </c>
      <c r="M62">
        <v>0.9342727258</v>
      </c>
      <c r="N62">
        <v>0.8566053087</v>
      </c>
      <c r="O62">
        <v>1.0189821582</v>
      </c>
      <c r="P62">
        <v>528</v>
      </c>
      <c r="Q62">
        <v>845</v>
      </c>
      <c r="R62">
        <v>0.6384309727</v>
      </c>
      <c r="S62">
        <v>0.5830845941</v>
      </c>
      <c r="T62">
        <v>0.6990308286</v>
      </c>
      <c r="U62">
        <v>0.078661669</v>
      </c>
      <c r="V62">
        <v>0.624852071</v>
      </c>
      <c r="W62">
        <v>0.0166556478</v>
      </c>
      <c r="X62">
        <v>-0.0814</v>
      </c>
      <c r="Y62">
        <v>-0.172</v>
      </c>
      <c r="Z62">
        <v>0.0093</v>
      </c>
      <c r="AA62">
        <v>0.921861387</v>
      </c>
      <c r="AB62">
        <v>0.8419440716</v>
      </c>
      <c r="AC62">
        <v>1.0093644524</v>
      </c>
      <c r="AD62">
        <v>0.6858175261</v>
      </c>
      <c r="AE62">
        <v>0.0251</v>
      </c>
      <c r="AF62">
        <v>-0.0967</v>
      </c>
      <c r="AG62">
        <v>0.1469</v>
      </c>
      <c r="AH62" t="s">
        <v>220</v>
      </c>
      <c r="AI62" t="s">
        <v>220</v>
      </c>
      <c r="AJ62" t="s">
        <v>220</v>
      </c>
      <c r="AK62" t="s">
        <v>220</v>
      </c>
      <c r="AL62" t="s">
        <v>220</v>
      </c>
    </row>
    <row r="63" spans="1:38" ht="12.75">
      <c r="A63" t="s">
        <v>28</v>
      </c>
      <c r="B63">
        <v>2739</v>
      </c>
      <c r="C63">
        <v>3625</v>
      </c>
      <c r="D63">
        <v>0.7523374831</v>
      </c>
      <c r="E63">
        <v>0.716507338</v>
      </c>
      <c r="F63">
        <v>0.7899593744</v>
      </c>
      <c r="G63">
        <v>0.0043212729</v>
      </c>
      <c r="H63">
        <v>0.7555862069</v>
      </c>
      <c r="I63">
        <v>0.0071375779</v>
      </c>
      <c r="J63">
        <v>0.071</v>
      </c>
      <c r="K63">
        <v>0.0223</v>
      </c>
      <c r="L63">
        <v>0.1198</v>
      </c>
      <c r="M63">
        <v>1.0736323787</v>
      </c>
      <c r="N63">
        <v>1.0225005333</v>
      </c>
      <c r="O63">
        <v>1.1273211574</v>
      </c>
      <c r="P63">
        <v>2614</v>
      </c>
      <c r="Q63">
        <v>3739</v>
      </c>
      <c r="R63">
        <v>0.7042229805</v>
      </c>
      <c r="S63">
        <v>0.6703019049</v>
      </c>
      <c r="T63">
        <v>0.7398606548</v>
      </c>
      <c r="U63">
        <v>0.5067794074</v>
      </c>
      <c r="V63">
        <v>0.6991174111</v>
      </c>
      <c r="W63">
        <v>0.0075005974</v>
      </c>
      <c r="X63">
        <v>0.0167</v>
      </c>
      <c r="Y63">
        <v>-0.0326</v>
      </c>
      <c r="Z63">
        <v>0.0661</v>
      </c>
      <c r="AA63">
        <v>1.0168616519</v>
      </c>
      <c r="AB63">
        <v>0.9678813688</v>
      </c>
      <c r="AC63">
        <v>1.068320615</v>
      </c>
      <c r="AD63">
        <v>0.0378813671</v>
      </c>
      <c r="AE63">
        <v>0.0661</v>
      </c>
      <c r="AF63">
        <v>0.0037</v>
      </c>
      <c r="AG63">
        <v>0.1285</v>
      </c>
      <c r="AH63">
        <v>1</v>
      </c>
      <c r="AI63" t="s">
        <v>220</v>
      </c>
      <c r="AJ63" t="s">
        <v>131</v>
      </c>
      <c r="AK63" t="s">
        <v>220</v>
      </c>
      <c r="AL63" t="s">
        <v>220</v>
      </c>
    </row>
    <row r="64" spans="1:38" ht="12.75">
      <c r="A64" t="s">
        <v>30</v>
      </c>
      <c r="B64">
        <v>1155</v>
      </c>
      <c r="C64">
        <v>1715</v>
      </c>
      <c r="D64">
        <v>0.6915715553</v>
      </c>
      <c r="E64">
        <v>0.6478900285</v>
      </c>
      <c r="F64">
        <v>0.7381981434</v>
      </c>
      <c r="G64">
        <v>0.6923663864</v>
      </c>
      <c r="H64">
        <v>0.6734693878</v>
      </c>
      <c r="I64">
        <v>0.0113237121</v>
      </c>
      <c r="J64">
        <v>-0.0132</v>
      </c>
      <c r="K64">
        <v>-0.0784</v>
      </c>
      <c r="L64">
        <v>0.0521</v>
      </c>
      <c r="M64">
        <v>0.9869156206</v>
      </c>
      <c r="N64">
        <v>0.9245793651</v>
      </c>
      <c r="O64">
        <v>1.0534546616</v>
      </c>
      <c r="P64">
        <v>1102</v>
      </c>
      <c r="Q64">
        <v>1753</v>
      </c>
      <c r="R64">
        <v>0.6538629633</v>
      </c>
      <c r="S64">
        <v>0.6117945987</v>
      </c>
      <c r="T64">
        <v>0.6988240426</v>
      </c>
      <c r="U64">
        <v>0.0902703822</v>
      </c>
      <c r="V64">
        <v>0.6286366229</v>
      </c>
      <c r="W64">
        <v>0.0115400693</v>
      </c>
      <c r="X64">
        <v>-0.0575</v>
      </c>
      <c r="Y64">
        <v>-0.124</v>
      </c>
      <c r="Z64">
        <v>0.009</v>
      </c>
      <c r="AA64">
        <v>0.9441443851</v>
      </c>
      <c r="AB64">
        <v>0.8833998371</v>
      </c>
      <c r="AC64">
        <v>1.0090658641</v>
      </c>
      <c r="AD64">
        <v>0.2121000146</v>
      </c>
      <c r="AE64">
        <v>0.0561</v>
      </c>
      <c r="AF64">
        <v>-0.032</v>
      </c>
      <c r="AG64">
        <v>0.1441</v>
      </c>
      <c r="AH64" t="s">
        <v>220</v>
      </c>
      <c r="AI64" t="s">
        <v>220</v>
      </c>
      <c r="AJ64" t="s">
        <v>220</v>
      </c>
      <c r="AK64" t="s">
        <v>220</v>
      </c>
      <c r="AL64" t="s">
        <v>220</v>
      </c>
    </row>
    <row r="65" spans="1:38" ht="12.75">
      <c r="A65" t="s">
        <v>26</v>
      </c>
      <c r="B65">
        <v>1410</v>
      </c>
      <c r="C65">
        <v>1996</v>
      </c>
      <c r="D65">
        <v>0.7099291453</v>
      </c>
      <c r="E65">
        <v>0.6681687824</v>
      </c>
      <c r="F65">
        <v>0.7542995193</v>
      </c>
      <c r="G65">
        <v>0.6736203516</v>
      </c>
      <c r="H65">
        <v>0.7064128257</v>
      </c>
      <c r="I65">
        <v>0.0101933646</v>
      </c>
      <c r="J65">
        <v>0.013</v>
      </c>
      <c r="K65">
        <v>-0.0476</v>
      </c>
      <c r="L65">
        <v>0.0737</v>
      </c>
      <c r="M65">
        <v>1.0131130433</v>
      </c>
      <c r="N65">
        <v>0.9535184082</v>
      </c>
      <c r="O65">
        <v>1.0764323264</v>
      </c>
      <c r="P65">
        <v>1391</v>
      </c>
      <c r="Q65">
        <v>2108</v>
      </c>
      <c r="R65">
        <v>0.6678925698</v>
      </c>
      <c r="S65">
        <v>0.6284438378</v>
      </c>
      <c r="T65">
        <v>0.7098175811</v>
      </c>
      <c r="U65">
        <v>0.2432478768</v>
      </c>
      <c r="V65">
        <v>0.6598671727</v>
      </c>
      <c r="W65">
        <v>0.0103185158</v>
      </c>
      <c r="X65">
        <v>-0.0362</v>
      </c>
      <c r="Y65">
        <v>-0.0971</v>
      </c>
      <c r="Z65">
        <v>0.0246</v>
      </c>
      <c r="AA65">
        <v>0.9644024132</v>
      </c>
      <c r="AB65">
        <v>0.9074404794</v>
      </c>
      <c r="AC65">
        <v>1.0249399665</v>
      </c>
      <c r="AD65">
        <v>0.1365519836</v>
      </c>
      <c r="AE65">
        <v>0.061</v>
      </c>
      <c r="AF65">
        <v>-0.0193</v>
      </c>
      <c r="AG65">
        <v>0.1414</v>
      </c>
      <c r="AH65" t="s">
        <v>220</v>
      </c>
      <c r="AI65" t="s">
        <v>220</v>
      </c>
      <c r="AJ65" t="s">
        <v>220</v>
      </c>
      <c r="AK65" t="s">
        <v>220</v>
      </c>
      <c r="AL65" t="s">
        <v>220</v>
      </c>
    </row>
    <row r="66" spans="1:38" ht="12.75">
      <c r="A66" t="s">
        <v>25</v>
      </c>
      <c r="B66">
        <v>1364</v>
      </c>
      <c r="C66">
        <v>2148</v>
      </c>
      <c r="D66">
        <v>0.6377833027</v>
      </c>
      <c r="E66">
        <v>0.599839453</v>
      </c>
      <c r="F66">
        <v>0.6781273542</v>
      </c>
      <c r="G66">
        <v>0.0026285562</v>
      </c>
      <c r="H66">
        <v>0.635009311</v>
      </c>
      <c r="I66">
        <v>0.0103875661</v>
      </c>
      <c r="J66">
        <v>-0.0941</v>
      </c>
      <c r="K66">
        <v>-0.1555</v>
      </c>
      <c r="L66">
        <v>-0.0328</v>
      </c>
      <c r="M66">
        <v>0.9101564388</v>
      </c>
      <c r="N66">
        <v>0.8560082055</v>
      </c>
      <c r="O66">
        <v>0.9677299095</v>
      </c>
      <c r="P66">
        <v>1324</v>
      </c>
      <c r="Q66">
        <v>2131</v>
      </c>
      <c r="R66">
        <v>0.6271137381</v>
      </c>
      <c r="S66">
        <v>0.589425865</v>
      </c>
      <c r="T66">
        <v>0.6672113728</v>
      </c>
      <c r="U66">
        <v>0.0016983675</v>
      </c>
      <c r="V66">
        <v>0.6213045519</v>
      </c>
      <c r="W66">
        <v>0.0105076497</v>
      </c>
      <c r="X66">
        <v>-0.0992</v>
      </c>
      <c r="Y66">
        <v>-0.1612</v>
      </c>
      <c r="Z66">
        <v>-0.0373</v>
      </c>
      <c r="AA66">
        <v>0.9055198841</v>
      </c>
      <c r="AB66">
        <v>0.8511005397</v>
      </c>
      <c r="AC66">
        <v>0.9634187999</v>
      </c>
      <c r="AD66">
        <v>0.6857673319</v>
      </c>
      <c r="AE66">
        <v>0.0169</v>
      </c>
      <c r="AF66">
        <v>-0.0649</v>
      </c>
      <c r="AG66">
        <v>0.0986</v>
      </c>
      <c r="AH66">
        <v>1</v>
      </c>
      <c r="AI66">
        <v>2</v>
      </c>
      <c r="AJ66" t="s">
        <v>220</v>
      </c>
      <c r="AK66" t="s">
        <v>220</v>
      </c>
      <c r="AL66" t="s">
        <v>220</v>
      </c>
    </row>
    <row r="67" spans="1:38" ht="12.75">
      <c r="A67" t="s">
        <v>29</v>
      </c>
      <c r="B67">
        <v>287</v>
      </c>
      <c r="C67">
        <v>792</v>
      </c>
      <c r="D67">
        <v>0.3578753762</v>
      </c>
      <c r="E67">
        <v>0.3173068447</v>
      </c>
      <c r="F67">
        <v>0.4036307033</v>
      </c>
      <c r="G67" s="4">
        <v>6.926367E-28</v>
      </c>
      <c r="H67">
        <v>0.3623737374</v>
      </c>
      <c r="I67">
        <v>0.0170804326</v>
      </c>
      <c r="J67">
        <v>-0.672</v>
      </c>
      <c r="K67">
        <v>-0.7923</v>
      </c>
      <c r="L67">
        <v>-0.5516</v>
      </c>
      <c r="M67">
        <v>0.5107104193</v>
      </c>
      <c r="N67">
        <v>0.4528166018</v>
      </c>
      <c r="O67">
        <v>0.5760061168</v>
      </c>
      <c r="P67">
        <v>202</v>
      </c>
      <c r="Q67">
        <v>822</v>
      </c>
      <c r="R67">
        <v>0.2430192344</v>
      </c>
      <c r="S67">
        <v>0.210907392</v>
      </c>
      <c r="T67">
        <v>0.2800202862</v>
      </c>
      <c r="U67" s="4">
        <v>1.553679E-47</v>
      </c>
      <c r="V67">
        <v>0.2457420925</v>
      </c>
      <c r="W67">
        <v>0.01501633</v>
      </c>
      <c r="X67">
        <v>-1.0472</v>
      </c>
      <c r="Y67">
        <v>-1.189</v>
      </c>
      <c r="Z67">
        <v>-0.9055</v>
      </c>
      <c r="AA67">
        <v>0.3509072367</v>
      </c>
      <c r="AB67">
        <v>0.3045393931</v>
      </c>
      <c r="AC67">
        <v>0.4043348466</v>
      </c>
      <c r="AD67">
        <v>3.5239E-05</v>
      </c>
      <c r="AE67">
        <v>0.387</v>
      </c>
      <c r="AF67">
        <v>0.2037</v>
      </c>
      <c r="AG67">
        <v>0.5704</v>
      </c>
      <c r="AH67">
        <v>1</v>
      </c>
      <c r="AI67">
        <v>2</v>
      </c>
      <c r="AJ67" t="s">
        <v>131</v>
      </c>
      <c r="AK67" t="s">
        <v>220</v>
      </c>
      <c r="AL67" t="s">
        <v>220</v>
      </c>
    </row>
    <row r="68" spans="1:38" ht="12.75">
      <c r="A68" t="s">
        <v>45</v>
      </c>
      <c r="B68">
        <v>859</v>
      </c>
      <c r="C68">
        <v>1574</v>
      </c>
      <c r="D68">
        <v>0.5544709389</v>
      </c>
      <c r="E68">
        <v>0.5151761066</v>
      </c>
      <c r="F68">
        <v>0.5967629675</v>
      </c>
      <c r="G68" s="4">
        <v>4.301124E-10</v>
      </c>
      <c r="H68">
        <v>0.5457433291</v>
      </c>
      <c r="I68">
        <v>0.0125499649</v>
      </c>
      <c r="J68">
        <v>-0.2341</v>
      </c>
      <c r="K68">
        <v>-0.3076</v>
      </c>
      <c r="L68">
        <v>-0.1606</v>
      </c>
      <c r="M68">
        <v>0.7912645143</v>
      </c>
      <c r="N68">
        <v>0.7351883446</v>
      </c>
      <c r="O68">
        <v>0.8516178693</v>
      </c>
      <c r="P68">
        <v>843</v>
      </c>
      <c r="Q68">
        <v>1465</v>
      </c>
      <c r="R68">
        <v>0.5887977504</v>
      </c>
      <c r="S68">
        <v>0.5467435667</v>
      </c>
      <c r="T68">
        <v>0.6340866395</v>
      </c>
      <c r="U68">
        <v>1.76689E-05</v>
      </c>
      <c r="V68">
        <v>0.5754266212</v>
      </c>
      <c r="W68">
        <v>0.012913755</v>
      </c>
      <c r="X68">
        <v>-0.1623</v>
      </c>
      <c r="Y68">
        <v>-0.2364</v>
      </c>
      <c r="Z68">
        <v>-0.0882</v>
      </c>
      <c r="AA68">
        <v>0.8501935746</v>
      </c>
      <c r="AB68">
        <v>0.789469503</v>
      </c>
      <c r="AC68">
        <v>0.915588394</v>
      </c>
      <c r="AD68">
        <v>0.2383800495</v>
      </c>
      <c r="AE68">
        <v>-0.0601</v>
      </c>
      <c r="AF68">
        <v>-0.1599</v>
      </c>
      <c r="AG68">
        <v>0.0398</v>
      </c>
      <c r="AH68">
        <v>1</v>
      </c>
      <c r="AI68">
        <v>2</v>
      </c>
      <c r="AJ68" t="s">
        <v>220</v>
      </c>
      <c r="AK68" t="s">
        <v>220</v>
      </c>
      <c r="AL68" t="s">
        <v>220</v>
      </c>
    </row>
    <row r="69" spans="1:38" ht="12.75">
      <c r="A69" t="s">
        <v>43</v>
      </c>
      <c r="B69">
        <v>1395</v>
      </c>
      <c r="C69">
        <v>2143</v>
      </c>
      <c r="D69">
        <v>0.653949741</v>
      </c>
      <c r="E69">
        <v>0.6153933008</v>
      </c>
      <c r="F69">
        <v>0.6949218708</v>
      </c>
      <c r="G69">
        <v>0.0258215443</v>
      </c>
      <c r="H69">
        <v>0.6509566029</v>
      </c>
      <c r="I69">
        <v>0.0102968562</v>
      </c>
      <c r="J69">
        <v>-0.0691</v>
      </c>
      <c r="K69">
        <v>-0.1299</v>
      </c>
      <c r="L69">
        <v>-0.0083</v>
      </c>
      <c r="M69">
        <v>0.9332269518</v>
      </c>
      <c r="N69">
        <v>0.8782045136</v>
      </c>
      <c r="O69">
        <v>0.9916967291</v>
      </c>
      <c r="P69">
        <v>1361</v>
      </c>
      <c r="Q69">
        <v>2072</v>
      </c>
      <c r="R69">
        <v>0.6633193813</v>
      </c>
      <c r="S69">
        <v>0.6238789423</v>
      </c>
      <c r="T69">
        <v>0.7052531697</v>
      </c>
      <c r="U69">
        <v>0.1680182529</v>
      </c>
      <c r="V69">
        <v>0.6568532819</v>
      </c>
      <c r="W69">
        <v>0.0104298782</v>
      </c>
      <c r="X69">
        <v>-0.0431</v>
      </c>
      <c r="Y69">
        <v>-0.1044</v>
      </c>
      <c r="Z69">
        <v>0.0182</v>
      </c>
      <c r="AA69">
        <v>0.9577989649</v>
      </c>
      <c r="AB69">
        <v>0.9008490058</v>
      </c>
      <c r="AC69">
        <v>1.0183491919</v>
      </c>
      <c r="AD69">
        <v>0.7299797057</v>
      </c>
      <c r="AE69">
        <v>-0.0142</v>
      </c>
      <c r="AF69">
        <v>-0.095</v>
      </c>
      <c r="AG69">
        <v>0.0666</v>
      </c>
      <c r="AH69" t="s">
        <v>220</v>
      </c>
      <c r="AI69" t="s">
        <v>220</v>
      </c>
      <c r="AJ69" t="s">
        <v>220</v>
      </c>
      <c r="AK69" t="s">
        <v>220</v>
      </c>
      <c r="AL69" t="s">
        <v>220</v>
      </c>
    </row>
    <row r="70" spans="1:38" ht="12.75">
      <c r="A70" t="s">
        <v>42</v>
      </c>
      <c r="B70">
        <v>2736</v>
      </c>
      <c r="C70">
        <v>4082</v>
      </c>
      <c r="D70">
        <v>0.6829043912</v>
      </c>
      <c r="E70">
        <v>0.6507353191</v>
      </c>
      <c r="F70">
        <v>0.7166637399</v>
      </c>
      <c r="G70">
        <v>0.2949750025</v>
      </c>
      <c r="H70">
        <v>0.6702596766</v>
      </c>
      <c r="I70">
        <v>0.0073581913</v>
      </c>
      <c r="J70">
        <v>-0.0258</v>
      </c>
      <c r="K70">
        <v>-0.074</v>
      </c>
      <c r="L70">
        <v>0.0225</v>
      </c>
      <c r="M70">
        <v>0.9745470383</v>
      </c>
      <c r="N70">
        <v>0.9286397718</v>
      </c>
      <c r="O70">
        <v>1.0227237285</v>
      </c>
      <c r="P70">
        <v>2524</v>
      </c>
      <c r="Q70">
        <v>3957</v>
      </c>
      <c r="R70">
        <v>0.6516283646</v>
      </c>
      <c r="S70">
        <v>0.6201820132</v>
      </c>
      <c r="T70">
        <v>0.6846692044</v>
      </c>
      <c r="U70">
        <v>0.0158125336</v>
      </c>
      <c r="V70">
        <v>0.6378569623</v>
      </c>
      <c r="W70">
        <v>0.0076404457</v>
      </c>
      <c r="X70">
        <v>-0.0609</v>
      </c>
      <c r="Y70">
        <v>-0.1104</v>
      </c>
      <c r="Z70">
        <v>-0.0114</v>
      </c>
      <c r="AA70">
        <v>0.94091774</v>
      </c>
      <c r="AB70">
        <v>0.895510831</v>
      </c>
      <c r="AC70">
        <v>0.988627008</v>
      </c>
      <c r="AD70">
        <v>0.1387095296</v>
      </c>
      <c r="AE70">
        <v>0.0469</v>
      </c>
      <c r="AF70">
        <v>-0.0152</v>
      </c>
      <c r="AG70">
        <v>0.1089</v>
      </c>
      <c r="AH70" t="s">
        <v>220</v>
      </c>
      <c r="AI70" t="s">
        <v>220</v>
      </c>
      <c r="AJ70" t="s">
        <v>220</v>
      </c>
      <c r="AK70" t="s">
        <v>220</v>
      </c>
      <c r="AL70" t="s">
        <v>220</v>
      </c>
    </row>
    <row r="71" spans="1:38" ht="12.75">
      <c r="A71" t="s">
        <v>44</v>
      </c>
      <c r="B71">
        <v>2357</v>
      </c>
      <c r="C71">
        <v>4145</v>
      </c>
      <c r="D71">
        <v>0.5716467915</v>
      </c>
      <c r="E71">
        <v>0.5434092383</v>
      </c>
      <c r="F71">
        <v>0.6013516723</v>
      </c>
      <c r="G71" s="4">
        <v>3.331022E-15</v>
      </c>
      <c r="H71">
        <v>0.5686369119</v>
      </c>
      <c r="I71">
        <v>0.0076926637</v>
      </c>
      <c r="J71">
        <v>-0.2036</v>
      </c>
      <c r="K71">
        <v>-0.2543</v>
      </c>
      <c r="L71">
        <v>-0.153</v>
      </c>
      <c r="M71">
        <v>0.8157755241</v>
      </c>
      <c r="N71">
        <v>0.7754787795</v>
      </c>
      <c r="O71">
        <v>0.8581662365</v>
      </c>
      <c r="P71">
        <v>2098</v>
      </c>
      <c r="Q71">
        <v>3916</v>
      </c>
      <c r="R71">
        <v>0.5398752075</v>
      </c>
      <c r="S71">
        <v>0.5122088967</v>
      </c>
      <c r="T71">
        <v>0.5690358788</v>
      </c>
      <c r="U71" s="4">
        <v>1.718315E-20</v>
      </c>
      <c r="V71">
        <v>0.5357507661</v>
      </c>
      <c r="W71">
        <v>0.0079695841</v>
      </c>
      <c r="X71">
        <v>-0.249</v>
      </c>
      <c r="Y71">
        <v>-0.3016</v>
      </c>
      <c r="Z71">
        <v>-0.1964</v>
      </c>
      <c r="AA71">
        <v>0.7795519466</v>
      </c>
      <c r="AB71">
        <v>0.7396032212</v>
      </c>
      <c r="AC71">
        <v>0.8216584515</v>
      </c>
      <c r="AD71">
        <v>0.0914344672</v>
      </c>
      <c r="AE71">
        <v>0.0572</v>
      </c>
      <c r="AF71">
        <v>-0.0092</v>
      </c>
      <c r="AG71">
        <v>0.1236</v>
      </c>
      <c r="AH71">
        <v>1</v>
      </c>
      <c r="AI71">
        <v>2</v>
      </c>
      <c r="AJ71" t="s">
        <v>220</v>
      </c>
      <c r="AK71" t="s">
        <v>220</v>
      </c>
      <c r="AL71" t="s">
        <v>220</v>
      </c>
    </row>
    <row r="72" spans="1:38" ht="12.75">
      <c r="A72" t="s">
        <v>39</v>
      </c>
      <c r="B72">
        <v>1492</v>
      </c>
      <c r="C72">
        <v>2543</v>
      </c>
      <c r="D72">
        <v>0.5849431936</v>
      </c>
      <c r="E72">
        <v>0.5511273721</v>
      </c>
      <c r="F72">
        <v>0.6208338708</v>
      </c>
      <c r="G72" s="4">
        <v>2.7656242E-09</v>
      </c>
      <c r="H72">
        <v>0.5867086119</v>
      </c>
      <c r="I72">
        <v>0.0097648647</v>
      </c>
      <c r="J72">
        <v>-0.1806</v>
      </c>
      <c r="K72">
        <v>-0.2402</v>
      </c>
      <c r="L72">
        <v>-0.1211</v>
      </c>
      <c r="M72">
        <v>0.8347503169</v>
      </c>
      <c r="N72">
        <v>0.7864930365</v>
      </c>
      <c r="O72">
        <v>0.8859685454</v>
      </c>
      <c r="P72">
        <v>1550</v>
      </c>
      <c r="Q72">
        <v>2423</v>
      </c>
      <c r="R72">
        <v>0.6427900296</v>
      </c>
      <c r="S72">
        <v>0.6061623766</v>
      </c>
      <c r="T72">
        <v>0.6816309261</v>
      </c>
      <c r="U72">
        <v>0.0127511032</v>
      </c>
      <c r="V72">
        <v>0.6397028477</v>
      </c>
      <c r="W72">
        <v>0.0097531039</v>
      </c>
      <c r="X72">
        <v>-0.0746</v>
      </c>
      <c r="Y72">
        <v>-0.1332</v>
      </c>
      <c r="Z72">
        <v>-0.0159</v>
      </c>
      <c r="AA72">
        <v>0.9281556402</v>
      </c>
      <c r="AB72">
        <v>0.8752671989</v>
      </c>
      <c r="AC72">
        <v>0.9842398909</v>
      </c>
      <c r="AD72">
        <v>0.0176059809</v>
      </c>
      <c r="AE72">
        <v>-0.0943</v>
      </c>
      <c r="AF72">
        <v>-0.1722</v>
      </c>
      <c r="AG72">
        <v>-0.0164</v>
      </c>
      <c r="AH72">
        <v>1</v>
      </c>
      <c r="AI72" t="s">
        <v>220</v>
      </c>
      <c r="AJ72" t="s">
        <v>131</v>
      </c>
      <c r="AK72" t="s">
        <v>220</v>
      </c>
      <c r="AL72" t="s">
        <v>220</v>
      </c>
    </row>
    <row r="73" spans="1:38" ht="12.75">
      <c r="A73" t="s">
        <v>40</v>
      </c>
      <c r="B73">
        <v>1842</v>
      </c>
      <c r="C73">
        <v>3144</v>
      </c>
      <c r="D73">
        <v>0.5776325914</v>
      </c>
      <c r="E73">
        <v>0.5464961577</v>
      </c>
      <c r="F73">
        <v>0.6105430129</v>
      </c>
      <c r="G73" s="4">
        <v>8.271634E-12</v>
      </c>
      <c r="H73">
        <v>0.5858778626</v>
      </c>
      <c r="I73">
        <v>0.0087846912</v>
      </c>
      <c r="J73">
        <v>-0.1932</v>
      </c>
      <c r="K73">
        <v>-0.2486</v>
      </c>
      <c r="L73">
        <v>-0.1378</v>
      </c>
      <c r="M73">
        <v>0.8243176328</v>
      </c>
      <c r="N73">
        <v>0.7798840054</v>
      </c>
      <c r="O73">
        <v>0.8712828511</v>
      </c>
      <c r="P73">
        <v>1606</v>
      </c>
      <c r="Q73">
        <v>3082</v>
      </c>
      <c r="R73">
        <v>0.5186072949</v>
      </c>
      <c r="S73">
        <v>0.4894015031</v>
      </c>
      <c r="T73">
        <v>0.5495559875</v>
      </c>
      <c r="U73" s="4">
        <v>1.374586E-22</v>
      </c>
      <c r="V73">
        <v>0.5210902012</v>
      </c>
      <c r="W73">
        <v>0.0089984353</v>
      </c>
      <c r="X73">
        <v>-0.2892</v>
      </c>
      <c r="Y73">
        <v>-0.3472</v>
      </c>
      <c r="Z73">
        <v>-0.2313</v>
      </c>
      <c r="AA73">
        <v>0.7488421781</v>
      </c>
      <c r="AB73">
        <v>0.7066705215</v>
      </c>
      <c r="AC73">
        <v>0.7935304935</v>
      </c>
      <c r="AD73">
        <v>0.0044004175</v>
      </c>
      <c r="AE73">
        <v>0.1078</v>
      </c>
      <c r="AF73">
        <v>0.0336</v>
      </c>
      <c r="AG73">
        <v>0.182</v>
      </c>
      <c r="AH73">
        <v>1</v>
      </c>
      <c r="AI73">
        <v>2</v>
      </c>
      <c r="AJ73" t="s">
        <v>131</v>
      </c>
      <c r="AK73" t="s">
        <v>220</v>
      </c>
      <c r="AL73" t="s">
        <v>220</v>
      </c>
    </row>
    <row r="74" spans="1:38" ht="12.75">
      <c r="A74" t="s">
        <v>41</v>
      </c>
      <c r="B74">
        <v>519</v>
      </c>
      <c r="C74">
        <v>1287</v>
      </c>
      <c r="D74">
        <v>0.3966651919</v>
      </c>
      <c r="E74">
        <v>0.3617740366</v>
      </c>
      <c r="F74">
        <v>0.434921411</v>
      </c>
      <c r="G74" s="4">
        <v>8.9781E-34</v>
      </c>
      <c r="H74">
        <v>0.4032634033</v>
      </c>
      <c r="I74">
        <v>0.0136740281</v>
      </c>
      <c r="J74">
        <v>-0.569</v>
      </c>
      <c r="K74">
        <v>-0.6611</v>
      </c>
      <c r="L74">
        <v>-0.477</v>
      </c>
      <c r="M74">
        <v>0.5660658987</v>
      </c>
      <c r="N74">
        <v>0.5162740501</v>
      </c>
      <c r="O74">
        <v>0.6206599027</v>
      </c>
      <c r="P74">
        <v>383</v>
      </c>
      <c r="Q74">
        <v>1351</v>
      </c>
      <c r="R74">
        <v>0.2802847894</v>
      </c>
      <c r="S74">
        <v>0.2522820437</v>
      </c>
      <c r="T74">
        <v>0.3113957775</v>
      </c>
      <c r="U74" s="4">
        <v>1.171275E-63</v>
      </c>
      <c r="V74">
        <v>0.2834937084</v>
      </c>
      <c r="W74">
        <v>0.0122617947</v>
      </c>
      <c r="X74">
        <v>-0.9046</v>
      </c>
      <c r="Y74">
        <v>-1.0098</v>
      </c>
      <c r="Z74">
        <v>-0.7993</v>
      </c>
      <c r="AA74">
        <v>0.4047167755</v>
      </c>
      <c r="AB74">
        <v>0.3642822555</v>
      </c>
      <c r="AC74">
        <v>0.4496394373</v>
      </c>
      <c r="AD74" s="4">
        <v>6.1157328E-07</v>
      </c>
      <c r="AE74">
        <v>0.3473</v>
      </c>
      <c r="AF74">
        <v>0.2108</v>
      </c>
      <c r="AG74">
        <v>0.4838</v>
      </c>
      <c r="AH74">
        <v>1</v>
      </c>
      <c r="AI74">
        <v>2</v>
      </c>
      <c r="AJ74" t="s">
        <v>131</v>
      </c>
      <c r="AK74" t="s">
        <v>220</v>
      </c>
      <c r="AL74" t="s">
        <v>220</v>
      </c>
    </row>
    <row r="75" spans="1:38" ht="12.75">
      <c r="A75" t="s">
        <v>46</v>
      </c>
      <c r="B75">
        <v>3138</v>
      </c>
      <c r="C75">
        <v>4324</v>
      </c>
      <c r="D75">
        <v>0.7120816844</v>
      </c>
      <c r="E75">
        <v>0.6792004548</v>
      </c>
      <c r="F75">
        <v>0.7465547492</v>
      </c>
      <c r="G75">
        <v>0.5056582521</v>
      </c>
      <c r="H75">
        <v>0.7257169288</v>
      </c>
      <c r="I75">
        <v>0.0067848506</v>
      </c>
      <c r="J75">
        <v>0.0161</v>
      </c>
      <c r="K75">
        <v>-0.0312</v>
      </c>
      <c r="L75">
        <v>0.0633</v>
      </c>
      <c r="M75">
        <v>1.0161848503</v>
      </c>
      <c r="N75">
        <v>0.9692612908</v>
      </c>
      <c r="O75">
        <v>1.0653800578</v>
      </c>
      <c r="P75">
        <v>2633</v>
      </c>
      <c r="Q75">
        <v>4185</v>
      </c>
      <c r="R75">
        <v>0.6232086508</v>
      </c>
      <c r="S75">
        <v>0.5930449706</v>
      </c>
      <c r="T75">
        <v>0.6549065275</v>
      </c>
      <c r="U75">
        <v>3.07762E-05</v>
      </c>
      <c r="V75">
        <v>0.6291517324</v>
      </c>
      <c r="W75">
        <v>0.0074666895</v>
      </c>
      <c r="X75">
        <v>-0.1055</v>
      </c>
      <c r="Y75">
        <v>-0.1551</v>
      </c>
      <c r="Z75">
        <v>-0.0559</v>
      </c>
      <c r="AA75">
        <v>0.8998811394</v>
      </c>
      <c r="AB75">
        <v>0.8563263415</v>
      </c>
      <c r="AC75">
        <v>0.9456512381</v>
      </c>
      <c r="AD75">
        <v>2.07345E-05</v>
      </c>
      <c r="AE75">
        <v>0.1333</v>
      </c>
      <c r="AF75">
        <v>0.0719</v>
      </c>
      <c r="AG75">
        <v>0.1947</v>
      </c>
      <c r="AH75" t="s">
        <v>220</v>
      </c>
      <c r="AI75">
        <v>2</v>
      </c>
      <c r="AJ75" t="s">
        <v>131</v>
      </c>
      <c r="AK75" t="s">
        <v>220</v>
      </c>
      <c r="AL75" t="s">
        <v>220</v>
      </c>
    </row>
    <row r="76" spans="1:38" ht="12.75">
      <c r="A76" t="s">
        <v>48</v>
      </c>
      <c r="B76">
        <v>303</v>
      </c>
      <c r="C76">
        <v>411</v>
      </c>
      <c r="D76">
        <v>0.7158311286</v>
      </c>
      <c r="E76">
        <v>0.6364268812</v>
      </c>
      <c r="F76">
        <v>0.8051423027</v>
      </c>
      <c r="G76">
        <v>0.7224508614</v>
      </c>
      <c r="H76">
        <v>0.7372262774</v>
      </c>
      <c r="I76">
        <v>0.0217105317</v>
      </c>
      <c r="J76">
        <v>0.0213</v>
      </c>
      <c r="K76">
        <v>-0.0963</v>
      </c>
      <c r="L76">
        <v>0.1389</v>
      </c>
      <c r="M76">
        <v>1.0215355404</v>
      </c>
      <c r="N76">
        <v>0.908220741</v>
      </c>
      <c r="O76">
        <v>1.1489881405</v>
      </c>
      <c r="P76">
        <v>250</v>
      </c>
      <c r="Q76">
        <v>351</v>
      </c>
      <c r="R76">
        <v>0.6978985677</v>
      </c>
      <c r="S76">
        <v>0.6139110928</v>
      </c>
      <c r="T76">
        <v>0.7933761363</v>
      </c>
      <c r="U76">
        <v>0.9063089584</v>
      </c>
      <c r="V76">
        <v>0.7122507123</v>
      </c>
      <c r="W76">
        <v>0.0241640662</v>
      </c>
      <c r="X76">
        <v>0.0077</v>
      </c>
      <c r="Y76">
        <v>-0.1205</v>
      </c>
      <c r="Z76">
        <v>0.1359</v>
      </c>
      <c r="AA76">
        <v>1.0077295261</v>
      </c>
      <c r="AB76">
        <v>0.8864559453</v>
      </c>
      <c r="AC76">
        <v>1.1455942093</v>
      </c>
      <c r="AD76">
        <v>0.7715628885</v>
      </c>
      <c r="AE76">
        <v>0.0254</v>
      </c>
      <c r="AF76">
        <v>-0.1459</v>
      </c>
      <c r="AG76">
        <v>0.1966</v>
      </c>
      <c r="AH76" t="s">
        <v>220</v>
      </c>
      <c r="AI76" t="s">
        <v>220</v>
      </c>
      <c r="AJ76" t="s">
        <v>220</v>
      </c>
      <c r="AK76" t="s">
        <v>220</v>
      </c>
      <c r="AL76" t="s">
        <v>220</v>
      </c>
    </row>
    <row r="77" spans="1:38" ht="12.75">
      <c r="A77" t="s">
        <v>47</v>
      </c>
      <c r="B77">
        <v>451</v>
      </c>
      <c r="C77">
        <v>900</v>
      </c>
      <c r="D77">
        <v>0.4937515607</v>
      </c>
      <c r="E77">
        <v>0.4478038522</v>
      </c>
      <c r="F77">
        <v>0.5444138153</v>
      </c>
      <c r="G77" s="4">
        <v>2.138962E-12</v>
      </c>
      <c r="H77">
        <v>0.5011111111</v>
      </c>
      <c r="I77">
        <v>0.0166666255</v>
      </c>
      <c r="J77">
        <v>-0.3501</v>
      </c>
      <c r="K77">
        <v>-0.4478</v>
      </c>
      <c r="L77">
        <v>-0.2524</v>
      </c>
      <c r="M77">
        <v>0.7046141852</v>
      </c>
      <c r="N77">
        <v>0.6390439475</v>
      </c>
      <c r="O77">
        <v>0.7769123734</v>
      </c>
      <c r="P77">
        <v>268</v>
      </c>
      <c r="Q77">
        <v>593</v>
      </c>
      <c r="R77">
        <v>0.450750427</v>
      </c>
      <c r="S77">
        <v>0.3982352413</v>
      </c>
      <c r="T77">
        <v>0.5101907777</v>
      </c>
      <c r="U77" s="4">
        <v>1.081698E-11</v>
      </c>
      <c r="V77">
        <v>0.4519392917</v>
      </c>
      <c r="W77">
        <v>0.0204374655</v>
      </c>
      <c r="X77">
        <v>-0.4295</v>
      </c>
      <c r="Y77">
        <v>-0.5533</v>
      </c>
      <c r="Z77">
        <v>-0.3056</v>
      </c>
      <c r="AA77">
        <v>0.6508603617</v>
      </c>
      <c r="AB77">
        <v>0.5750311429</v>
      </c>
      <c r="AC77">
        <v>0.7366891614</v>
      </c>
      <c r="AD77">
        <v>0.248566133</v>
      </c>
      <c r="AE77">
        <v>0.0911</v>
      </c>
      <c r="AF77">
        <v>-0.0637</v>
      </c>
      <c r="AG77">
        <v>0.2459</v>
      </c>
      <c r="AH77">
        <v>1</v>
      </c>
      <c r="AI77">
        <v>2</v>
      </c>
      <c r="AJ77" t="s">
        <v>220</v>
      </c>
      <c r="AK77" t="s">
        <v>220</v>
      </c>
      <c r="AL77" t="s">
        <v>220</v>
      </c>
    </row>
    <row r="78" spans="1:38" ht="12.75">
      <c r="A78" t="s">
        <v>53</v>
      </c>
      <c r="B78">
        <v>168</v>
      </c>
      <c r="C78">
        <v>266</v>
      </c>
      <c r="D78">
        <v>0.6284802683</v>
      </c>
      <c r="E78">
        <v>0.5384014977</v>
      </c>
      <c r="F78">
        <v>0.7336299199</v>
      </c>
      <c r="G78">
        <v>0.1679409525</v>
      </c>
      <c r="H78">
        <v>0.6315789474</v>
      </c>
      <c r="I78">
        <v>0.029576394</v>
      </c>
      <c r="J78">
        <v>-0.1088</v>
      </c>
      <c r="K78">
        <v>-0.2635</v>
      </c>
      <c r="L78">
        <v>0.0459</v>
      </c>
      <c r="M78">
        <v>0.8968804302</v>
      </c>
      <c r="N78">
        <v>0.7683324222</v>
      </c>
      <c r="O78">
        <v>1.0469355227</v>
      </c>
      <c r="P78">
        <v>151</v>
      </c>
      <c r="Q78">
        <v>242</v>
      </c>
      <c r="R78">
        <v>0.6256788031</v>
      </c>
      <c r="S78">
        <v>0.5317152181</v>
      </c>
      <c r="T78">
        <v>0.7362474333</v>
      </c>
      <c r="U78">
        <v>0.2213510022</v>
      </c>
      <c r="V78">
        <v>0.6239669421</v>
      </c>
      <c r="W78">
        <v>0.0311376707</v>
      </c>
      <c r="X78">
        <v>-0.1015</v>
      </c>
      <c r="Y78">
        <v>-0.2643</v>
      </c>
      <c r="Z78">
        <v>0.0612</v>
      </c>
      <c r="AA78">
        <v>0.9034479119</v>
      </c>
      <c r="AB78">
        <v>0.767769343</v>
      </c>
      <c r="AC78">
        <v>1.0631033095</v>
      </c>
      <c r="AD78">
        <v>0.9686022394</v>
      </c>
      <c r="AE78">
        <v>0.0045</v>
      </c>
      <c r="AF78">
        <v>-0.218</v>
      </c>
      <c r="AG78">
        <v>0.2269</v>
      </c>
      <c r="AH78" t="s">
        <v>220</v>
      </c>
      <c r="AI78" t="s">
        <v>220</v>
      </c>
      <c r="AJ78" t="s">
        <v>220</v>
      </c>
      <c r="AK78" t="s">
        <v>220</v>
      </c>
      <c r="AL78" t="s">
        <v>220</v>
      </c>
    </row>
    <row r="79" spans="1:38" ht="12.75">
      <c r="A79" t="s">
        <v>55</v>
      </c>
      <c r="B79">
        <v>264</v>
      </c>
      <c r="C79">
        <v>757</v>
      </c>
      <c r="D79">
        <v>0.3447126811</v>
      </c>
      <c r="E79">
        <v>0.304164997</v>
      </c>
      <c r="F79">
        <v>0.3906657034</v>
      </c>
      <c r="G79" s="4">
        <v>1.108265E-28</v>
      </c>
      <c r="H79">
        <v>0.3487450462</v>
      </c>
      <c r="I79">
        <v>0.0173213447</v>
      </c>
      <c r="J79">
        <v>-0.7094</v>
      </c>
      <c r="K79">
        <v>-0.8346</v>
      </c>
      <c r="L79">
        <v>-0.5843</v>
      </c>
      <c r="M79">
        <v>0.4919264348</v>
      </c>
      <c r="N79">
        <v>0.4340623678</v>
      </c>
      <c r="O79">
        <v>0.5575042556</v>
      </c>
      <c r="P79">
        <v>234</v>
      </c>
      <c r="Q79">
        <v>793</v>
      </c>
      <c r="R79">
        <v>0.2923970085</v>
      </c>
      <c r="S79">
        <v>0.2561398728</v>
      </c>
      <c r="T79">
        <v>0.3337864177</v>
      </c>
      <c r="U79" s="4">
        <v>2.557055E-37</v>
      </c>
      <c r="V79">
        <v>0.2950819672</v>
      </c>
      <c r="W79">
        <v>0.0161958614</v>
      </c>
      <c r="X79">
        <v>-0.8623</v>
      </c>
      <c r="Y79">
        <v>-0.9947</v>
      </c>
      <c r="Z79">
        <v>-0.7299</v>
      </c>
      <c r="AA79">
        <v>0.422206195</v>
      </c>
      <c r="AB79">
        <v>0.3698527617</v>
      </c>
      <c r="AC79">
        <v>0.4819703666</v>
      </c>
      <c r="AD79">
        <v>0.0724426394</v>
      </c>
      <c r="AE79">
        <v>0.1646</v>
      </c>
      <c r="AF79">
        <v>-0.015</v>
      </c>
      <c r="AG79">
        <v>0.3442</v>
      </c>
      <c r="AH79">
        <v>1</v>
      </c>
      <c r="AI79">
        <v>2</v>
      </c>
      <c r="AJ79" t="s">
        <v>220</v>
      </c>
      <c r="AK79" t="s">
        <v>220</v>
      </c>
      <c r="AL79" t="s">
        <v>220</v>
      </c>
    </row>
    <row r="80" spans="1:38" ht="12.75">
      <c r="A80" t="s">
        <v>51</v>
      </c>
      <c r="B80">
        <v>472</v>
      </c>
      <c r="C80">
        <v>937</v>
      </c>
      <c r="D80">
        <v>0.4951218635</v>
      </c>
      <c r="E80">
        <v>0.4498176368</v>
      </c>
      <c r="F80">
        <v>0.5449889904</v>
      </c>
      <c r="G80" s="4">
        <v>1.302026E-12</v>
      </c>
      <c r="H80">
        <v>0.5037353255</v>
      </c>
      <c r="I80">
        <v>0.0163338322</v>
      </c>
      <c r="J80">
        <v>-0.3473</v>
      </c>
      <c r="K80">
        <v>-0.4433</v>
      </c>
      <c r="L80">
        <v>-0.2514</v>
      </c>
      <c r="M80">
        <v>0.7065696925</v>
      </c>
      <c r="N80">
        <v>0.6419177433</v>
      </c>
      <c r="O80">
        <v>0.777733184</v>
      </c>
      <c r="P80">
        <v>244</v>
      </c>
      <c r="Q80">
        <v>1039</v>
      </c>
      <c r="R80">
        <v>0.2313995051</v>
      </c>
      <c r="S80">
        <v>0.2032559803</v>
      </c>
      <c r="T80">
        <v>0.2634398794</v>
      </c>
      <c r="U80" s="4">
        <v>1.181327E-61</v>
      </c>
      <c r="V80">
        <v>0.2348411935</v>
      </c>
      <c r="W80">
        <v>0.0131508903</v>
      </c>
      <c r="X80">
        <v>-1.0962</v>
      </c>
      <c r="Y80">
        <v>-1.2259</v>
      </c>
      <c r="Z80">
        <v>-0.9665</v>
      </c>
      <c r="AA80">
        <v>0.3341289471</v>
      </c>
      <c r="AB80">
        <v>0.2934911493</v>
      </c>
      <c r="AC80">
        <v>0.3803935946</v>
      </c>
      <c r="AD80" s="4">
        <v>4.892823E-21</v>
      </c>
      <c r="AE80">
        <v>0.7607</v>
      </c>
      <c r="AF80">
        <v>0.6022</v>
      </c>
      <c r="AG80">
        <v>0.9191</v>
      </c>
      <c r="AH80">
        <v>1</v>
      </c>
      <c r="AI80">
        <v>2</v>
      </c>
      <c r="AJ80" t="s">
        <v>131</v>
      </c>
      <c r="AK80" t="s">
        <v>220</v>
      </c>
      <c r="AL80" t="s">
        <v>220</v>
      </c>
    </row>
    <row r="81" spans="1:38" ht="12.75">
      <c r="A81" t="s">
        <v>54</v>
      </c>
      <c r="B81">
        <v>89</v>
      </c>
      <c r="C81">
        <v>372</v>
      </c>
      <c r="D81">
        <v>0.2373266717</v>
      </c>
      <c r="E81">
        <v>0.1923006912</v>
      </c>
      <c r="F81">
        <v>0.2928951984</v>
      </c>
      <c r="G81" s="4">
        <v>6.313863E-24</v>
      </c>
      <c r="H81">
        <v>0.2392473118</v>
      </c>
      <c r="I81">
        <v>0.0221194239</v>
      </c>
      <c r="J81">
        <v>-1.0827</v>
      </c>
      <c r="K81">
        <v>-1.2931</v>
      </c>
      <c r="L81">
        <v>-0.8723</v>
      </c>
      <c r="M81">
        <v>0.3386799207</v>
      </c>
      <c r="N81">
        <v>0.2744250462</v>
      </c>
      <c r="O81">
        <v>0.4179796642</v>
      </c>
      <c r="P81">
        <v>78</v>
      </c>
      <c r="Q81">
        <v>385</v>
      </c>
      <c r="R81">
        <v>0.2008755565</v>
      </c>
      <c r="S81">
        <v>0.1604917398</v>
      </c>
      <c r="T81">
        <v>0.251420972</v>
      </c>
      <c r="U81" s="4">
        <v>3.148087E-27</v>
      </c>
      <c r="V81">
        <v>0.2025974026</v>
      </c>
      <c r="W81">
        <v>0.0204845013</v>
      </c>
      <c r="X81">
        <v>-1.2377</v>
      </c>
      <c r="Y81">
        <v>-1.4621</v>
      </c>
      <c r="Z81">
        <v>-1.0132</v>
      </c>
      <c r="AA81">
        <v>0.2900539402</v>
      </c>
      <c r="AB81">
        <v>0.2317417923</v>
      </c>
      <c r="AC81">
        <v>0.3630389123</v>
      </c>
      <c r="AD81">
        <v>0.2856594641</v>
      </c>
      <c r="AE81">
        <v>0.1668</v>
      </c>
      <c r="AF81">
        <v>-0.1394</v>
      </c>
      <c r="AG81">
        <v>0.4729</v>
      </c>
      <c r="AH81">
        <v>1</v>
      </c>
      <c r="AI81">
        <v>2</v>
      </c>
      <c r="AJ81" t="s">
        <v>220</v>
      </c>
      <c r="AK81" t="s">
        <v>220</v>
      </c>
      <c r="AL81" t="s">
        <v>220</v>
      </c>
    </row>
    <row r="82" spans="1:38" ht="12.75">
      <c r="A82" t="s">
        <v>50</v>
      </c>
      <c r="B82">
        <v>417</v>
      </c>
      <c r="C82">
        <v>1141</v>
      </c>
      <c r="D82">
        <v>0.358674603</v>
      </c>
      <c r="E82">
        <v>0.3241128921</v>
      </c>
      <c r="F82">
        <v>0.3969217949</v>
      </c>
      <c r="G82" s="4">
        <v>2.206424E-38</v>
      </c>
      <c r="H82">
        <v>0.3654688869</v>
      </c>
      <c r="I82">
        <v>0.0142563662</v>
      </c>
      <c r="J82">
        <v>-0.6697</v>
      </c>
      <c r="K82">
        <v>-0.771</v>
      </c>
      <c r="L82">
        <v>-0.5684</v>
      </c>
      <c r="M82">
        <v>0.5118509657</v>
      </c>
      <c r="N82">
        <v>0.4625292546</v>
      </c>
      <c r="O82">
        <v>0.5664320872</v>
      </c>
      <c r="P82">
        <v>218</v>
      </c>
      <c r="Q82">
        <v>1202</v>
      </c>
      <c r="R82">
        <v>0.1794304192</v>
      </c>
      <c r="S82">
        <v>0.156519394</v>
      </c>
      <c r="T82">
        <v>0.2056951187</v>
      </c>
      <c r="U82" s="4">
        <v>1.197236E-83</v>
      </c>
      <c r="V82">
        <v>0.1813643927</v>
      </c>
      <c r="W82">
        <v>0.0111139668</v>
      </c>
      <c r="X82">
        <v>-1.3506</v>
      </c>
      <c r="Y82">
        <v>-1.4872</v>
      </c>
      <c r="Z82">
        <v>-1.214</v>
      </c>
      <c r="AA82">
        <v>0.2590882682</v>
      </c>
      <c r="AB82">
        <v>0.2260059299</v>
      </c>
      <c r="AC82">
        <v>0.2970131392</v>
      </c>
      <c r="AD82" s="4">
        <v>4.932025E-16</v>
      </c>
      <c r="AE82">
        <v>0.6926</v>
      </c>
      <c r="AF82">
        <v>0.5253</v>
      </c>
      <c r="AG82">
        <v>0.86</v>
      </c>
      <c r="AH82">
        <v>1</v>
      </c>
      <c r="AI82">
        <v>2</v>
      </c>
      <c r="AJ82" t="s">
        <v>131</v>
      </c>
      <c r="AK82" t="s">
        <v>220</v>
      </c>
      <c r="AL82" t="s">
        <v>220</v>
      </c>
    </row>
    <row r="83" spans="1:38" ht="12.75">
      <c r="A83" t="s">
        <v>52</v>
      </c>
      <c r="B83">
        <v>394</v>
      </c>
      <c r="C83">
        <v>1559</v>
      </c>
      <c r="D83">
        <v>0.2499558243</v>
      </c>
      <c r="E83">
        <v>0.225217051</v>
      </c>
      <c r="F83">
        <v>0.2774120069</v>
      </c>
      <c r="G83" s="4">
        <v>1.006747E-83</v>
      </c>
      <c r="H83">
        <v>0.2527261065</v>
      </c>
      <c r="I83">
        <v>0.0110063141</v>
      </c>
      <c r="J83">
        <v>-1.0309</v>
      </c>
      <c r="K83">
        <v>-1.1351</v>
      </c>
      <c r="L83">
        <v>-0.9266</v>
      </c>
      <c r="M83">
        <v>0.3567025069</v>
      </c>
      <c r="N83">
        <v>0.3213987388</v>
      </c>
      <c r="O83">
        <v>0.395884187</v>
      </c>
      <c r="P83">
        <v>249</v>
      </c>
      <c r="Q83">
        <v>1628</v>
      </c>
      <c r="R83">
        <v>0.1511089733</v>
      </c>
      <c r="S83">
        <v>0.1328808809</v>
      </c>
      <c r="T83">
        <v>0.1718375259</v>
      </c>
      <c r="U83" s="4">
        <v>3.48496E-119</v>
      </c>
      <c r="V83">
        <v>0.1529484029</v>
      </c>
      <c r="W83">
        <v>0.0089207261</v>
      </c>
      <c r="X83">
        <v>-1.5224</v>
      </c>
      <c r="Y83">
        <v>-1.6509</v>
      </c>
      <c r="Z83">
        <v>-1.3938</v>
      </c>
      <c r="AA83">
        <v>0.2181935615</v>
      </c>
      <c r="AB83">
        <v>0.1918731365</v>
      </c>
      <c r="AC83">
        <v>0.2481245221</v>
      </c>
      <c r="AD83" s="4">
        <v>1.3198508E-09</v>
      </c>
      <c r="AE83">
        <v>0.5033</v>
      </c>
      <c r="AF83">
        <v>0.3406</v>
      </c>
      <c r="AG83">
        <v>0.6659</v>
      </c>
      <c r="AH83">
        <v>1</v>
      </c>
      <c r="AI83">
        <v>2</v>
      </c>
      <c r="AJ83" t="s">
        <v>131</v>
      </c>
      <c r="AK83" t="s">
        <v>220</v>
      </c>
      <c r="AL83" t="s">
        <v>220</v>
      </c>
    </row>
    <row r="84" spans="1:38" ht="12.75">
      <c r="A84" t="s">
        <v>56</v>
      </c>
      <c r="B84">
        <v>335</v>
      </c>
      <c r="C84">
        <v>733</v>
      </c>
      <c r="D84">
        <v>0.4494869901</v>
      </c>
      <c r="E84">
        <v>0.4018041921</v>
      </c>
      <c r="F84">
        <v>0.5028283881</v>
      </c>
      <c r="G84" s="4">
        <v>8.456248E-15</v>
      </c>
      <c r="H84">
        <v>0.4570259209</v>
      </c>
      <c r="I84">
        <v>0.0183995829</v>
      </c>
      <c r="J84">
        <v>-0.444</v>
      </c>
      <c r="K84">
        <v>-0.5562</v>
      </c>
      <c r="L84">
        <v>-0.3319</v>
      </c>
      <c r="M84">
        <v>0.64144589</v>
      </c>
      <c r="N84">
        <v>0.5733995716</v>
      </c>
      <c r="O84">
        <v>0.7175673825</v>
      </c>
      <c r="P84">
        <v>216</v>
      </c>
      <c r="Q84">
        <v>791</v>
      </c>
      <c r="R84">
        <v>0.2695487502</v>
      </c>
      <c r="S84">
        <v>0.2349626062</v>
      </c>
      <c r="T84">
        <v>0.309225923</v>
      </c>
      <c r="U84" s="4">
        <v>2.411764E-41</v>
      </c>
      <c r="V84">
        <v>0.2730720607</v>
      </c>
      <c r="W84">
        <v>0.0158414916</v>
      </c>
      <c r="X84">
        <v>-0.9436</v>
      </c>
      <c r="Y84">
        <v>-1.0809</v>
      </c>
      <c r="Z84">
        <v>-0.8063</v>
      </c>
      <c r="AA84">
        <v>0.3892144889</v>
      </c>
      <c r="AB84">
        <v>0.3392738812</v>
      </c>
      <c r="AC84">
        <v>0.4465062793</v>
      </c>
      <c r="AD84" s="4">
        <v>9.5384798E-09</v>
      </c>
      <c r="AE84">
        <v>0.5114</v>
      </c>
      <c r="AF84">
        <v>0.3367</v>
      </c>
      <c r="AG84">
        <v>0.686</v>
      </c>
      <c r="AH84">
        <v>1</v>
      </c>
      <c r="AI84">
        <v>2</v>
      </c>
      <c r="AJ84" t="s">
        <v>131</v>
      </c>
      <c r="AK84" t="s">
        <v>220</v>
      </c>
      <c r="AL84" t="s">
        <v>220</v>
      </c>
    </row>
    <row r="85" spans="1:38" ht="12.75">
      <c r="A85" t="s">
        <v>49</v>
      </c>
      <c r="B85">
        <v>183</v>
      </c>
      <c r="C85">
        <v>479</v>
      </c>
      <c r="D85">
        <v>0.3751341236</v>
      </c>
      <c r="E85">
        <v>0.3233014507</v>
      </c>
      <c r="F85">
        <v>0.4352767684</v>
      </c>
      <c r="G85" s="4">
        <v>1.779604E-16</v>
      </c>
      <c r="H85">
        <v>0.382045929</v>
      </c>
      <c r="I85">
        <v>0.0222007747</v>
      </c>
      <c r="J85">
        <v>-0.6249</v>
      </c>
      <c r="K85">
        <v>-0.7736</v>
      </c>
      <c r="L85">
        <v>-0.4762</v>
      </c>
      <c r="M85">
        <v>0.5353397252</v>
      </c>
      <c r="N85">
        <v>0.4613712774</v>
      </c>
      <c r="O85">
        <v>0.6211670199</v>
      </c>
      <c r="P85">
        <v>135</v>
      </c>
      <c r="Q85">
        <v>520</v>
      </c>
      <c r="R85">
        <v>0.2558594381</v>
      </c>
      <c r="S85">
        <v>0.2154459292</v>
      </c>
      <c r="T85">
        <v>0.3038537433</v>
      </c>
      <c r="U85" s="4">
        <v>7.243833E-30</v>
      </c>
      <c r="V85">
        <v>0.2596153846</v>
      </c>
      <c r="W85">
        <v>0.0192261459</v>
      </c>
      <c r="X85">
        <v>-0.9957</v>
      </c>
      <c r="Y85">
        <v>-1.1677</v>
      </c>
      <c r="Z85">
        <v>-0.8238</v>
      </c>
      <c r="AA85">
        <v>0.3694478285</v>
      </c>
      <c r="AB85">
        <v>0.3110928066</v>
      </c>
      <c r="AC85">
        <v>0.438749129</v>
      </c>
      <c r="AD85">
        <v>0.0008694558</v>
      </c>
      <c r="AE85">
        <v>0.3827</v>
      </c>
      <c r="AF85">
        <v>0.1574</v>
      </c>
      <c r="AG85">
        <v>0.6079</v>
      </c>
      <c r="AH85">
        <v>1</v>
      </c>
      <c r="AI85">
        <v>2</v>
      </c>
      <c r="AJ85" t="s">
        <v>131</v>
      </c>
      <c r="AK85" t="s">
        <v>220</v>
      </c>
      <c r="AL85" t="s">
        <v>220</v>
      </c>
    </row>
    <row r="86" spans="1:38" ht="12.75">
      <c r="A86" t="s">
        <v>87</v>
      </c>
      <c r="B86">
        <v>9067</v>
      </c>
      <c r="C86">
        <v>11913</v>
      </c>
      <c r="D86">
        <v>0.762121463</v>
      </c>
      <c r="E86">
        <v>0.7344576777</v>
      </c>
      <c r="F86">
        <v>0.7908272213</v>
      </c>
      <c r="G86" s="4">
        <v>8.5406305E-06</v>
      </c>
      <c r="H86">
        <v>0.7611013179</v>
      </c>
      <c r="I86">
        <v>0.0039067673</v>
      </c>
      <c r="J86">
        <v>0.084</v>
      </c>
      <c r="K86">
        <v>0.047</v>
      </c>
      <c r="L86">
        <v>0.1209</v>
      </c>
      <c r="M86">
        <v>1.0875947266</v>
      </c>
      <c r="N86">
        <v>1.0481167845</v>
      </c>
      <c r="O86">
        <v>1.128559629</v>
      </c>
      <c r="P86">
        <v>9102</v>
      </c>
      <c r="Q86">
        <v>11934</v>
      </c>
      <c r="R86">
        <v>0.7698204879</v>
      </c>
      <c r="S86">
        <v>0.7419788931</v>
      </c>
      <c r="T86">
        <v>0.798706795</v>
      </c>
      <c r="U86" s="4">
        <v>1.8186757E-08</v>
      </c>
      <c r="V86">
        <v>0.7626948215</v>
      </c>
      <c r="W86">
        <v>0.003894359</v>
      </c>
      <c r="X86">
        <v>0.1058</v>
      </c>
      <c r="Y86">
        <v>0.0689</v>
      </c>
      <c r="Z86">
        <v>0.1426</v>
      </c>
      <c r="AA86">
        <v>1.1115810684</v>
      </c>
      <c r="AB86">
        <v>1.0713792418</v>
      </c>
      <c r="AC86">
        <v>1.1532914054</v>
      </c>
      <c r="AD86">
        <v>0.6423802251</v>
      </c>
      <c r="AE86">
        <v>-0.0101</v>
      </c>
      <c r="AF86">
        <v>-0.0525</v>
      </c>
      <c r="AG86">
        <v>0.0324</v>
      </c>
      <c r="AH86">
        <v>1</v>
      </c>
      <c r="AI86">
        <v>2</v>
      </c>
      <c r="AJ86" t="s">
        <v>220</v>
      </c>
      <c r="AK86" t="s">
        <v>220</v>
      </c>
      <c r="AL86" t="s">
        <v>220</v>
      </c>
    </row>
    <row r="87" spans="1:38" ht="12.75">
      <c r="A87" t="s">
        <v>86</v>
      </c>
      <c r="B87">
        <v>6554</v>
      </c>
      <c r="C87">
        <v>8443</v>
      </c>
      <c r="D87">
        <v>0.7759393109</v>
      </c>
      <c r="E87">
        <v>0.7461176792</v>
      </c>
      <c r="F87">
        <v>0.8069528855</v>
      </c>
      <c r="G87" s="4">
        <v>3.4339203E-07</v>
      </c>
      <c r="H87">
        <v>0.776264361</v>
      </c>
      <c r="I87">
        <v>0.0045354879</v>
      </c>
      <c r="J87">
        <v>0.1019</v>
      </c>
      <c r="K87">
        <v>0.0627</v>
      </c>
      <c r="L87">
        <v>0.1411</v>
      </c>
      <c r="M87">
        <v>1.1073136549</v>
      </c>
      <c r="N87">
        <v>1.0647563318</v>
      </c>
      <c r="O87">
        <v>1.1515719547</v>
      </c>
      <c r="P87">
        <v>7058</v>
      </c>
      <c r="Q87">
        <v>9173</v>
      </c>
      <c r="R87">
        <v>0.7749929648</v>
      </c>
      <c r="S87">
        <v>0.7456306393</v>
      </c>
      <c r="T87">
        <v>0.8055115546</v>
      </c>
      <c r="U87" s="4">
        <v>1.1442909E-08</v>
      </c>
      <c r="V87">
        <v>0.7694320288</v>
      </c>
      <c r="W87">
        <v>0.0043977336</v>
      </c>
      <c r="X87">
        <v>0.1125</v>
      </c>
      <c r="Y87">
        <v>0.0739</v>
      </c>
      <c r="Z87">
        <v>0.1511</v>
      </c>
      <c r="AA87">
        <v>1.119049858</v>
      </c>
      <c r="AB87">
        <v>1.076652175</v>
      </c>
      <c r="AC87">
        <v>1.1631171272</v>
      </c>
      <c r="AD87">
        <v>0.958407132</v>
      </c>
      <c r="AE87">
        <v>0.0012</v>
      </c>
      <c r="AF87">
        <v>-0.0446</v>
      </c>
      <c r="AG87">
        <v>0.0471</v>
      </c>
      <c r="AH87">
        <v>1</v>
      </c>
      <c r="AI87">
        <v>2</v>
      </c>
      <c r="AJ87" t="s">
        <v>220</v>
      </c>
      <c r="AK87" t="s">
        <v>220</v>
      </c>
      <c r="AL87" t="s">
        <v>220</v>
      </c>
    </row>
    <row r="88" spans="1:38" ht="12.75">
      <c r="A88" t="s">
        <v>82</v>
      </c>
      <c r="B88">
        <v>8971</v>
      </c>
      <c r="C88">
        <v>11666</v>
      </c>
      <c r="D88">
        <v>0.7715929831</v>
      </c>
      <c r="E88">
        <v>0.7436005361</v>
      </c>
      <c r="F88">
        <v>0.8006391908</v>
      </c>
      <c r="G88" s="4">
        <v>3.2435826E-07</v>
      </c>
      <c r="H88">
        <v>0.7689867992</v>
      </c>
      <c r="I88">
        <v>0.0039022659</v>
      </c>
      <c r="J88">
        <v>0.0963</v>
      </c>
      <c r="K88">
        <v>0.0594</v>
      </c>
      <c r="L88">
        <v>0.1333</v>
      </c>
      <c r="M88">
        <v>1.1011111748</v>
      </c>
      <c r="N88">
        <v>1.0611642121</v>
      </c>
      <c r="O88">
        <v>1.1425619197</v>
      </c>
      <c r="P88">
        <v>8982</v>
      </c>
      <c r="Q88">
        <v>11795</v>
      </c>
      <c r="R88">
        <v>0.7735705537</v>
      </c>
      <c r="S88">
        <v>0.7455641131</v>
      </c>
      <c r="T88">
        <v>0.8026290309</v>
      </c>
      <c r="U88" s="4">
        <v>4.0847435E-09</v>
      </c>
      <c r="V88">
        <v>0.761509114</v>
      </c>
      <c r="W88">
        <v>0.0039239591</v>
      </c>
      <c r="X88">
        <v>0.1106</v>
      </c>
      <c r="Y88">
        <v>0.0738</v>
      </c>
      <c r="Z88">
        <v>0.1475</v>
      </c>
      <c r="AA88">
        <v>1.1169959699</v>
      </c>
      <c r="AB88">
        <v>1.0765561145</v>
      </c>
      <c r="AC88">
        <v>1.1589549118</v>
      </c>
      <c r="AD88">
        <v>0.9059124872</v>
      </c>
      <c r="AE88">
        <v>-0.0026</v>
      </c>
      <c r="AF88">
        <v>-0.045</v>
      </c>
      <c r="AG88">
        <v>0.0399</v>
      </c>
      <c r="AH88">
        <v>1</v>
      </c>
      <c r="AI88">
        <v>2</v>
      </c>
      <c r="AJ88" t="s">
        <v>220</v>
      </c>
      <c r="AK88" t="s">
        <v>220</v>
      </c>
      <c r="AL88" t="s">
        <v>220</v>
      </c>
    </row>
    <row r="89" spans="1:38" ht="12.75">
      <c r="A89" t="s">
        <v>91</v>
      </c>
      <c r="B89">
        <v>8026</v>
      </c>
      <c r="C89">
        <v>10137</v>
      </c>
      <c r="D89">
        <v>0.7960105885</v>
      </c>
      <c r="E89">
        <v>0.7666766892</v>
      </c>
      <c r="F89">
        <v>0.8264668353</v>
      </c>
      <c r="G89" s="4">
        <v>2.848757E-11</v>
      </c>
      <c r="H89">
        <v>0.7917529841</v>
      </c>
      <c r="I89">
        <v>0.0040330121</v>
      </c>
      <c r="J89">
        <v>0.1275</v>
      </c>
      <c r="K89">
        <v>0.0899</v>
      </c>
      <c r="L89">
        <v>0.165</v>
      </c>
      <c r="M89">
        <v>1.1359566164</v>
      </c>
      <c r="N89">
        <v>1.0940953177</v>
      </c>
      <c r="O89">
        <v>1.1794195747</v>
      </c>
      <c r="P89">
        <v>8642</v>
      </c>
      <c r="Q89">
        <v>11055</v>
      </c>
      <c r="R89">
        <v>0.7907630078</v>
      </c>
      <c r="S89">
        <v>0.7619410011</v>
      </c>
      <c r="T89">
        <v>0.8206752669</v>
      </c>
      <c r="U89" s="4">
        <v>2.542636E-12</v>
      </c>
      <c r="V89">
        <v>0.781727725</v>
      </c>
      <c r="W89">
        <v>0.0039286892</v>
      </c>
      <c r="X89">
        <v>0.1326</v>
      </c>
      <c r="Y89">
        <v>0.0955</v>
      </c>
      <c r="Z89">
        <v>0.1698</v>
      </c>
      <c r="AA89">
        <v>1.1418209865</v>
      </c>
      <c r="AB89">
        <v>1.1002034959</v>
      </c>
      <c r="AC89">
        <v>1.1850127455</v>
      </c>
      <c r="AD89">
        <v>0.7640091871</v>
      </c>
      <c r="AE89">
        <v>0.0066</v>
      </c>
      <c r="AF89">
        <v>-0.0366</v>
      </c>
      <c r="AG89">
        <v>0.0498</v>
      </c>
      <c r="AH89">
        <v>1</v>
      </c>
      <c r="AI89">
        <v>2</v>
      </c>
      <c r="AJ89" t="s">
        <v>220</v>
      </c>
      <c r="AK89" t="s">
        <v>220</v>
      </c>
      <c r="AL89" t="s">
        <v>220</v>
      </c>
    </row>
    <row r="90" spans="1:38" ht="12.75">
      <c r="A90" t="s">
        <v>90</v>
      </c>
      <c r="B90">
        <v>3633</v>
      </c>
      <c r="C90">
        <v>4791</v>
      </c>
      <c r="D90">
        <v>0.7561446306</v>
      </c>
      <c r="E90">
        <v>0.7230400634</v>
      </c>
      <c r="F90">
        <v>0.7907648985</v>
      </c>
      <c r="G90">
        <v>0.0008638374</v>
      </c>
      <c r="H90">
        <v>0.7582968065</v>
      </c>
      <c r="I90">
        <v>0.0061851142</v>
      </c>
      <c r="J90">
        <v>0.0761</v>
      </c>
      <c r="K90">
        <v>0.0313</v>
      </c>
      <c r="L90">
        <v>0.1209</v>
      </c>
      <c r="M90">
        <v>1.079065415</v>
      </c>
      <c r="N90">
        <v>1.0318231388</v>
      </c>
      <c r="O90">
        <v>1.1284706904</v>
      </c>
      <c r="P90">
        <v>3551</v>
      </c>
      <c r="Q90">
        <v>4871</v>
      </c>
      <c r="R90">
        <v>0.7314746049</v>
      </c>
      <c r="S90">
        <v>0.699316639</v>
      </c>
      <c r="T90">
        <v>0.7651113498</v>
      </c>
      <c r="U90">
        <v>0.0171198041</v>
      </c>
      <c r="V90">
        <v>0.7290084172</v>
      </c>
      <c r="W90">
        <v>0.00636847</v>
      </c>
      <c r="X90">
        <v>0.0547</v>
      </c>
      <c r="Y90">
        <v>0.0097</v>
      </c>
      <c r="Z90">
        <v>0.0996</v>
      </c>
      <c r="AA90">
        <v>1.0562115916</v>
      </c>
      <c r="AB90">
        <v>1.0097771479</v>
      </c>
      <c r="AC90">
        <v>1.1047813158</v>
      </c>
      <c r="AD90">
        <v>0.2430015846</v>
      </c>
      <c r="AE90">
        <v>0.0332</v>
      </c>
      <c r="AF90">
        <v>-0.0225</v>
      </c>
      <c r="AG90">
        <v>0.0889</v>
      </c>
      <c r="AH90">
        <v>1</v>
      </c>
      <c r="AI90" t="s">
        <v>220</v>
      </c>
      <c r="AJ90" t="s">
        <v>220</v>
      </c>
      <c r="AK90" t="s">
        <v>220</v>
      </c>
      <c r="AL90" t="s">
        <v>220</v>
      </c>
    </row>
    <row r="91" spans="1:38" ht="12.75">
      <c r="A91" t="s">
        <v>89</v>
      </c>
      <c r="B91">
        <v>8628</v>
      </c>
      <c r="C91">
        <v>10846</v>
      </c>
      <c r="D91">
        <v>0.7902390186</v>
      </c>
      <c r="E91">
        <v>0.7611112871</v>
      </c>
      <c r="F91">
        <v>0.8204814685</v>
      </c>
      <c r="G91" s="4">
        <v>3.544012E-10</v>
      </c>
      <c r="H91">
        <v>0.7955006454</v>
      </c>
      <c r="I91">
        <v>0.0038728568</v>
      </c>
      <c r="J91">
        <v>0.1202</v>
      </c>
      <c r="K91">
        <v>0.0826</v>
      </c>
      <c r="L91">
        <v>0.1578</v>
      </c>
      <c r="M91">
        <v>1.1277202272</v>
      </c>
      <c r="N91">
        <v>1.0861531428</v>
      </c>
      <c r="O91">
        <v>1.1708780841</v>
      </c>
      <c r="P91">
        <v>8890</v>
      </c>
      <c r="Q91">
        <v>11128</v>
      </c>
      <c r="R91">
        <v>0.8016441547</v>
      </c>
      <c r="S91">
        <v>0.7724191302</v>
      </c>
      <c r="T91">
        <v>0.8319749286</v>
      </c>
      <c r="U91" s="4">
        <v>1.157578E-14</v>
      </c>
      <c r="V91">
        <v>0.7988856937</v>
      </c>
      <c r="W91">
        <v>0.0037997519</v>
      </c>
      <c r="X91">
        <v>0.1463</v>
      </c>
      <c r="Y91">
        <v>0.1092</v>
      </c>
      <c r="Z91">
        <v>0.1834</v>
      </c>
      <c r="AA91">
        <v>1.1575328013</v>
      </c>
      <c r="AB91">
        <v>1.1153333737</v>
      </c>
      <c r="AC91">
        <v>1.2013288741</v>
      </c>
      <c r="AD91">
        <v>0.5154719474</v>
      </c>
      <c r="AE91">
        <v>-0.0143</v>
      </c>
      <c r="AF91">
        <v>-0.0575</v>
      </c>
      <c r="AG91">
        <v>0.0289</v>
      </c>
      <c r="AH91">
        <v>1</v>
      </c>
      <c r="AI91">
        <v>2</v>
      </c>
      <c r="AJ91" t="s">
        <v>220</v>
      </c>
      <c r="AK91" t="s">
        <v>220</v>
      </c>
      <c r="AL91" t="s">
        <v>220</v>
      </c>
    </row>
    <row r="92" spans="1:38" ht="12.75">
      <c r="A92" t="s">
        <v>88</v>
      </c>
      <c r="B92">
        <v>6638</v>
      </c>
      <c r="C92">
        <v>8758</v>
      </c>
      <c r="D92">
        <v>0.7600981963</v>
      </c>
      <c r="E92">
        <v>0.731134642</v>
      </c>
      <c r="F92">
        <v>0.7902091282</v>
      </c>
      <c r="G92">
        <v>4.0948E-05</v>
      </c>
      <c r="H92">
        <v>0.7579356017</v>
      </c>
      <c r="I92">
        <v>0.0045769814</v>
      </c>
      <c r="J92">
        <v>0.0813</v>
      </c>
      <c r="K92">
        <v>0.0425</v>
      </c>
      <c r="L92">
        <v>0.1202</v>
      </c>
      <c r="M92">
        <v>1.0847073992</v>
      </c>
      <c r="N92">
        <v>1.0433746058</v>
      </c>
      <c r="O92">
        <v>1.1276775717</v>
      </c>
      <c r="P92">
        <v>6405</v>
      </c>
      <c r="Q92">
        <v>8508</v>
      </c>
      <c r="R92">
        <v>0.7577579431</v>
      </c>
      <c r="S92">
        <v>0.7287085659</v>
      </c>
      <c r="T92">
        <v>0.7879653503</v>
      </c>
      <c r="U92" s="4">
        <v>6.4199018E-06</v>
      </c>
      <c r="V92">
        <v>0.7528208745</v>
      </c>
      <c r="W92">
        <v>0.0046766835</v>
      </c>
      <c r="X92">
        <v>0.09</v>
      </c>
      <c r="Y92">
        <v>0.0509</v>
      </c>
      <c r="Z92">
        <v>0.1291</v>
      </c>
      <c r="AA92">
        <v>1.094163376</v>
      </c>
      <c r="AB92">
        <v>1.0522175739</v>
      </c>
      <c r="AC92">
        <v>1.1377813134</v>
      </c>
      <c r="AD92">
        <v>0.8954056556</v>
      </c>
      <c r="AE92">
        <v>0.0031</v>
      </c>
      <c r="AF92">
        <v>-0.0429</v>
      </c>
      <c r="AG92">
        <v>0.0491</v>
      </c>
      <c r="AH92">
        <v>1</v>
      </c>
      <c r="AI92">
        <v>2</v>
      </c>
      <c r="AJ92" t="s">
        <v>220</v>
      </c>
      <c r="AK92" t="s">
        <v>220</v>
      </c>
      <c r="AL92" t="s">
        <v>220</v>
      </c>
    </row>
    <row r="93" spans="1:38" ht="12.75">
      <c r="A93" t="s">
        <v>83</v>
      </c>
      <c r="B93">
        <v>8133</v>
      </c>
      <c r="C93">
        <v>10520</v>
      </c>
      <c r="D93">
        <v>0.7721856262</v>
      </c>
      <c r="E93">
        <v>0.7436531812</v>
      </c>
      <c r="F93">
        <v>0.8018128026</v>
      </c>
      <c r="G93" s="4">
        <v>4.3240351E-07</v>
      </c>
      <c r="H93">
        <v>0.7730988593</v>
      </c>
      <c r="I93">
        <v>0.004083457</v>
      </c>
      <c r="J93">
        <v>0.0971</v>
      </c>
      <c r="K93">
        <v>0.0594</v>
      </c>
      <c r="L93">
        <v>0.1347</v>
      </c>
      <c r="M93">
        <v>1.1019569134</v>
      </c>
      <c r="N93">
        <v>1.0612393399</v>
      </c>
      <c r="O93">
        <v>1.1442367367</v>
      </c>
      <c r="P93">
        <v>8004</v>
      </c>
      <c r="Q93">
        <v>10367</v>
      </c>
      <c r="R93">
        <v>0.776992805</v>
      </c>
      <c r="S93">
        <v>0.7482463795</v>
      </c>
      <c r="T93">
        <v>0.806843622</v>
      </c>
      <c r="U93" s="4">
        <v>2.2064051E-09</v>
      </c>
      <c r="V93">
        <v>0.7720652069</v>
      </c>
      <c r="W93">
        <v>0.004120081</v>
      </c>
      <c r="X93">
        <v>0.1151</v>
      </c>
      <c r="Y93">
        <v>0.0774</v>
      </c>
      <c r="Z93">
        <v>0.1528</v>
      </c>
      <c r="AA93">
        <v>1.1219375242</v>
      </c>
      <c r="AB93">
        <v>1.0804291689</v>
      </c>
      <c r="AC93">
        <v>1.1650405639</v>
      </c>
      <c r="AD93">
        <v>0.7810105052</v>
      </c>
      <c r="AE93">
        <v>-0.0062</v>
      </c>
      <c r="AF93">
        <v>-0.05</v>
      </c>
      <c r="AG93">
        <v>0.0375</v>
      </c>
      <c r="AH93">
        <v>1</v>
      </c>
      <c r="AI93">
        <v>2</v>
      </c>
      <c r="AJ93" t="s">
        <v>220</v>
      </c>
      <c r="AK93" t="s">
        <v>220</v>
      </c>
      <c r="AL93" t="s">
        <v>220</v>
      </c>
    </row>
    <row r="94" spans="1:38" ht="12.75">
      <c r="A94" t="s">
        <v>105</v>
      </c>
      <c r="B94">
        <v>9079</v>
      </c>
      <c r="C94">
        <v>11817</v>
      </c>
      <c r="D94">
        <v>0.7688504669</v>
      </c>
      <c r="E94">
        <v>0.7410202246</v>
      </c>
      <c r="F94">
        <v>0.79772592</v>
      </c>
      <c r="G94" s="4">
        <v>8.1746085E-07</v>
      </c>
      <c r="H94">
        <v>0.7682999069</v>
      </c>
      <c r="I94">
        <v>0.0038812791</v>
      </c>
      <c r="J94">
        <v>0.0928</v>
      </c>
      <c r="K94">
        <v>0.0559</v>
      </c>
      <c r="L94">
        <v>0.1296</v>
      </c>
      <c r="M94">
        <v>1.0971974336</v>
      </c>
      <c r="N94">
        <v>1.0574819471</v>
      </c>
      <c r="O94">
        <v>1.1384045011</v>
      </c>
      <c r="P94">
        <v>8964</v>
      </c>
      <c r="Q94">
        <v>11729</v>
      </c>
      <c r="R94">
        <v>0.7688981272</v>
      </c>
      <c r="S94">
        <v>0.7410397141</v>
      </c>
      <c r="T94">
        <v>0.7978038407</v>
      </c>
      <c r="U94" s="4">
        <v>2.7853114E-08</v>
      </c>
      <c r="V94">
        <v>0.7642595277</v>
      </c>
      <c r="W94">
        <v>0.0039192865</v>
      </c>
      <c r="X94">
        <v>0.1046</v>
      </c>
      <c r="Y94">
        <v>0.0677</v>
      </c>
      <c r="Z94">
        <v>0.1415</v>
      </c>
      <c r="AA94">
        <v>1.110249227</v>
      </c>
      <c r="AB94">
        <v>1.0700231157</v>
      </c>
      <c r="AC94">
        <v>1.1519875861</v>
      </c>
      <c r="AD94">
        <v>0.997713432</v>
      </c>
      <c r="AE94">
        <v>-0.0001</v>
      </c>
      <c r="AF94">
        <v>-0.0425</v>
      </c>
      <c r="AG94">
        <v>0.0423</v>
      </c>
      <c r="AH94">
        <v>1</v>
      </c>
      <c r="AI94">
        <v>2</v>
      </c>
      <c r="AJ94" t="s">
        <v>220</v>
      </c>
      <c r="AK94" t="s">
        <v>220</v>
      </c>
      <c r="AL94" t="s">
        <v>220</v>
      </c>
    </row>
    <row r="95" spans="1:38" ht="12.75">
      <c r="A95" t="s">
        <v>106</v>
      </c>
      <c r="B95">
        <v>5542</v>
      </c>
      <c r="C95">
        <v>7310</v>
      </c>
      <c r="D95">
        <v>0.7516119498</v>
      </c>
      <c r="E95">
        <v>0.7216942952</v>
      </c>
      <c r="F95">
        <v>0.7827698333</v>
      </c>
      <c r="G95">
        <v>0.0007203817</v>
      </c>
      <c r="H95">
        <v>0.7581395349</v>
      </c>
      <c r="I95">
        <v>0.0050083921</v>
      </c>
      <c r="J95">
        <v>0.0701</v>
      </c>
      <c r="K95">
        <v>0.0295</v>
      </c>
      <c r="L95">
        <v>0.1107</v>
      </c>
      <c r="M95">
        <v>1.0725969977</v>
      </c>
      <c r="N95">
        <v>1.0299026438</v>
      </c>
      <c r="O95">
        <v>1.1170612352</v>
      </c>
      <c r="P95">
        <v>5444</v>
      </c>
      <c r="Q95">
        <v>7330</v>
      </c>
      <c r="R95">
        <v>0.7394365849</v>
      </c>
      <c r="S95">
        <v>0.7099031136</v>
      </c>
      <c r="T95">
        <v>0.7701987111</v>
      </c>
      <c r="U95">
        <v>0.0016310466</v>
      </c>
      <c r="V95">
        <v>0.7427012278</v>
      </c>
      <c r="W95">
        <v>0.0051059192</v>
      </c>
      <c r="X95">
        <v>0.0655</v>
      </c>
      <c r="Y95">
        <v>0.0248</v>
      </c>
      <c r="Z95">
        <v>0.1063</v>
      </c>
      <c r="AA95">
        <v>1.06770828</v>
      </c>
      <c r="AB95">
        <v>1.0250634711</v>
      </c>
      <c r="AC95">
        <v>1.1121272032</v>
      </c>
      <c r="AD95">
        <v>0.512299357</v>
      </c>
      <c r="AE95">
        <v>0.0163</v>
      </c>
      <c r="AF95">
        <v>-0.0325</v>
      </c>
      <c r="AG95">
        <v>0.0652</v>
      </c>
      <c r="AH95">
        <v>1</v>
      </c>
      <c r="AI95">
        <v>2</v>
      </c>
      <c r="AJ95" t="s">
        <v>220</v>
      </c>
      <c r="AK95" t="s">
        <v>220</v>
      </c>
      <c r="AL95" t="s">
        <v>220</v>
      </c>
    </row>
    <row r="96" spans="1:38" ht="12.75">
      <c r="A96" t="s">
        <v>95</v>
      </c>
      <c r="B96">
        <v>1860</v>
      </c>
      <c r="C96">
        <v>2456</v>
      </c>
      <c r="D96">
        <v>0.7550814739</v>
      </c>
      <c r="E96">
        <v>0.7144214817</v>
      </c>
      <c r="F96">
        <v>0.7980555552</v>
      </c>
      <c r="G96">
        <v>0.0081783166</v>
      </c>
      <c r="H96">
        <v>0.7573289902</v>
      </c>
      <c r="I96">
        <v>0.0086504173</v>
      </c>
      <c r="J96">
        <v>0.0747</v>
      </c>
      <c r="K96">
        <v>0.0193</v>
      </c>
      <c r="L96">
        <v>0.13</v>
      </c>
      <c r="M96">
        <v>1.0775482243</v>
      </c>
      <c r="N96">
        <v>1.0195238867</v>
      </c>
      <c r="O96">
        <v>1.138874911</v>
      </c>
      <c r="P96">
        <v>2402</v>
      </c>
      <c r="Q96">
        <v>3034</v>
      </c>
      <c r="R96">
        <v>0.7997075873</v>
      </c>
      <c r="S96">
        <v>0.7601059372</v>
      </c>
      <c r="T96">
        <v>0.8413724901</v>
      </c>
      <c r="U96" s="4">
        <v>2.8218181E-08</v>
      </c>
      <c r="V96">
        <v>0.7916941332</v>
      </c>
      <c r="W96">
        <v>0.007372617</v>
      </c>
      <c r="X96">
        <v>0.1439</v>
      </c>
      <c r="Y96">
        <v>0.0931</v>
      </c>
      <c r="Z96">
        <v>0.1947</v>
      </c>
      <c r="AA96">
        <v>1.1547364979</v>
      </c>
      <c r="AB96">
        <v>1.0975537582</v>
      </c>
      <c r="AC96">
        <v>1.2148984681</v>
      </c>
      <c r="AD96">
        <v>0.1013250211</v>
      </c>
      <c r="AE96">
        <v>-0.0574</v>
      </c>
      <c r="AF96">
        <v>-0.1261</v>
      </c>
      <c r="AG96">
        <v>0.0113</v>
      </c>
      <c r="AH96" t="s">
        <v>220</v>
      </c>
      <c r="AI96">
        <v>2</v>
      </c>
      <c r="AJ96" t="s">
        <v>220</v>
      </c>
      <c r="AK96" t="s">
        <v>220</v>
      </c>
      <c r="AL96" t="s">
        <v>220</v>
      </c>
    </row>
    <row r="97" spans="1:38" ht="12.75">
      <c r="A97" t="s">
        <v>94</v>
      </c>
      <c r="B97">
        <v>6667</v>
      </c>
      <c r="C97">
        <v>8872</v>
      </c>
      <c r="D97">
        <v>0.7461585199</v>
      </c>
      <c r="E97">
        <v>0.7175498581</v>
      </c>
      <c r="F97">
        <v>0.775907807</v>
      </c>
      <c r="G97">
        <v>0.0016418941</v>
      </c>
      <c r="H97">
        <v>0.751465284</v>
      </c>
      <c r="I97">
        <v>0.004588146</v>
      </c>
      <c r="J97">
        <v>0.0628</v>
      </c>
      <c r="K97">
        <v>0.0237</v>
      </c>
      <c r="L97">
        <v>0.1019</v>
      </c>
      <c r="M97">
        <v>1.064814614</v>
      </c>
      <c r="N97">
        <v>1.0239882744</v>
      </c>
      <c r="O97">
        <v>1.1072686969</v>
      </c>
      <c r="P97">
        <v>6712</v>
      </c>
      <c r="Q97">
        <v>8952</v>
      </c>
      <c r="R97">
        <v>0.7513764056</v>
      </c>
      <c r="S97">
        <v>0.7226865701</v>
      </c>
      <c r="T97">
        <v>0.7812051949</v>
      </c>
      <c r="U97">
        <v>4.04807E-05</v>
      </c>
      <c r="V97">
        <v>0.7497765862</v>
      </c>
      <c r="W97">
        <v>0.0045779376</v>
      </c>
      <c r="X97">
        <v>0.0815</v>
      </c>
      <c r="Y97">
        <v>0.0426</v>
      </c>
      <c r="Z97">
        <v>0.1205</v>
      </c>
      <c r="AA97">
        <v>1.084948765</v>
      </c>
      <c r="AB97">
        <v>1.0435221227</v>
      </c>
      <c r="AC97">
        <v>1.1280199978</v>
      </c>
      <c r="AD97">
        <v>0.7667014426</v>
      </c>
      <c r="AE97">
        <v>-0.007</v>
      </c>
      <c r="AF97">
        <v>-0.053</v>
      </c>
      <c r="AG97">
        <v>0.0391</v>
      </c>
      <c r="AH97">
        <v>1</v>
      </c>
      <c r="AI97">
        <v>2</v>
      </c>
      <c r="AJ97" t="s">
        <v>220</v>
      </c>
      <c r="AK97" t="s">
        <v>220</v>
      </c>
      <c r="AL97" t="s">
        <v>220</v>
      </c>
    </row>
    <row r="98" spans="1:38" ht="12.75">
      <c r="A98" t="s">
        <v>93</v>
      </c>
      <c r="B98">
        <v>8982</v>
      </c>
      <c r="C98">
        <v>12005</v>
      </c>
      <c r="D98">
        <v>0.75780107</v>
      </c>
      <c r="E98">
        <v>0.730488349</v>
      </c>
      <c r="F98">
        <v>0.7861350046</v>
      </c>
      <c r="G98">
        <v>2.91682E-05</v>
      </c>
      <c r="H98">
        <v>0.7481882549</v>
      </c>
      <c r="I98">
        <v>0.0039615246</v>
      </c>
      <c r="J98">
        <v>0.0783</v>
      </c>
      <c r="K98">
        <v>0.0416</v>
      </c>
      <c r="L98">
        <v>0.115</v>
      </c>
      <c r="M98">
        <v>1.081429257</v>
      </c>
      <c r="N98">
        <v>1.0424523056</v>
      </c>
      <c r="O98">
        <v>1.121863544</v>
      </c>
      <c r="P98">
        <v>8597</v>
      </c>
      <c r="Q98">
        <v>11801</v>
      </c>
      <c r="R98">
        <v>0.7380364911</v>
      </c>
      <c r="S98">
        <v>0.7112618143</v>
      </c>
      <c r="T98">
        <v>0.7658190715</v>
      </c>
      <c r="U98">
        <v>0.0007398814</v>
      </c>
      <c r="V98">
        <v>0.728497585</v>
      </c>
      <c r="W98">
        <v>0.0040939403</v>
      </c>
      <c r="X98">
        <v>0.0636</v>
      </c>
      <c r="Y98">
        <v>0.0267</v>
      </c>
      <c r="Z98">
        <v>0.1006</v>
      </c>
      <c r="AA98">
        <v>1.0656866167</v>
      </c>
      <c r="AB98">
        <v>1.0270253648</v>
      </c>
      <c r="AC98">
        <v>1.1058032295</v>
      </c>
      <c r="AD98">
        <v>0.2207911466</v>
      </c>
      <c r="AE98">
        <v>0.0264</v>
      </c>
      <c r="AF98">
        <v>-0.0159</v>
      </c>
      <c r="AG98">
        <v>0.0687</v>
      </c>
      <c r="AH98">
        <v>1</v>
      </c>
      <c r="AI98">
        <v>2</v>
      </c>
      <c r="AJ98" t="s">
        <v>220</v>
      </c>
      <c r="AK98" t="s">
        <v>220</v>
      </c>
      <c r="AL98" t="s">
        <v>220</v>
      </c>
    </row>
    <row r="99" spans="1:38" ht="12.75">
      <c r="A99" t="s">
        <v>92</v>
      </c>
      <c r="B99">
        <v>3798</v>
      </c>
      <c r="C99">
        <v>5389</v>
      </c>
      <c r="D99">
        <v>0.6949744182</v>
      </c>
      <c r="E99">
        <v>0.6646581565</v>
      </c>
      <c r="F99">
        <v>0.7266734596</v>
      </c>
      <c r="G99">
        <v>0.716550255</v>
      </c>
      <c r="H99">
        <v>0.7047689738</v>
      </c>
      <c r="I99">
        <v>0.0062137002</v>
      </c>
      <c r="J99">
        <v>-0.0083</v>
      </c>
      <c r="K99">
        <v>-0.0529</v>
      </c>
      <c r="L99">
        <v>0.0363</v>
      </c>
      <c r="M99">
        <v>0.9917717176</v>
      </c>
      <c r="N99">
        <v>0.9485085266</v>
      </c>
      <c r="O99">
        <v>1.0370082211</v>
      </c>
      <c r="P99">
        <v>3585</v>
      </c>
      <c r="Q99">
        <v>5419</v>
      </c>
      <c r="R99">
        <v>0.6550669808</v>
      </c>
      <c r="S99">
        <v>0.6261381617</v>
      </c>
      <c r="T99">
        <v>0.6853323685</v>
      </c>
      <c r="U99">
        <v>0.015765326</v>
      </c>
      <c r="V99">
        <v>0.6615611736</v>
      </c>
      <c r="W99">
        <v>0.0064278468</v>
      </c>
      <c r="X99">
        <v>-0.0556</v>
      </c>
      <c r="Y99">
        <v>-0.1008</v>
      </c>
      <c r="Z99">
        <v>-0.0105</v>
      </c>
      <c r="AA99">
        <v>0.9458829244</v>
      </c>
      <c r="AB99">
        <v>0.904111202</v>
      </c>
      <c r="AC99">
        <v>0.9895845828</v>
      </c>
      <c r="AD99">
        <v>0.0374562043</v>
      </c>
      <c r="AE99">
        <v>0.0591</v>
      </c>
      <c r="AF99">
        <v>0.0034</v>
      </c>
      <c r="AG99">
        <v>0.1148</v>
      </c>
      <c r="AH99" t="s">
        <v>220</v>
      </c>
      <c r="AI99" t="s">
        <v>220</v>
      </c>
      <c r="AJ99" t="s">
        <v>131</v>
      </c>
      <c r="AK99" t="s">
        <v>220</v>
      </c>
      <c r="AL99" t="s">
        <v>220</v>
      </c>
    </row>
    <row r="100" spans="1:38" ht="12.75">
      <c r="A100" t="s">
        <v>98</v>
      </c>
      <c r="B100">
        <v>865</v>
      </c>
      <c r="C100">
        <v>1194</v>
      </c>
      <c r="D100">
        <v>0.7264203148</v>
      </c>
      <c r="E100">
        <v>0.6748579169</v>
      </c>
      <c r="F100">
        <v>0.7819223285</v>
      </c>
      <c r="G100">
        <v>0.3380105972</v>
      </c>
      <c r="H100">
        <v>0.7244556114</v>
      </c>
      <c r="I100">
        <v>0.0129300294</v>
      </c>
      <c r="J100">
        <v>0.036</v>
      </c>
      <c r="K100">
        <v>-0.0376</v>
      </c>
      <c r="L100">
        <v>0.1096</v>
      </c>
      <c r="M100">
        <v>1.0366469677</v>
      </c>
      <c r="N100">
        <v>0.9630642191</v>
      </c>
      <c r="O100">
        <v>1.1158517931</v>
      </c>
      <c r="P100">
        <v>983</v>
      </c>
      <c r="Q100">
        <v>1289</v>
      </c>
      <c r="R100">
        <v>0.7683713067</v>
      </c>
      <c r="S100">
        <v>0.7165146938</v>
      </c>
      <c r="T100">
        <v>0.8239809597</v>
      </c>
      <c r="U100">
        <v>0.0035642563</v>
      </c>
      <c r="V100">
        <v>0.7626066718</v>
      </c>
      <c r="W100">
        <v>0.0118510845</v>
      </c>
      <c r="X100">
        <v>0.1039</v>
      </c>
      <c r="Y100">
        <v>0.034</v>
      </c>
      <c r="Z100">
        <v>0.1738</v>
      </c>
      <c r="AA100">
        <v>1.1094885254</v>
      </c>
      <c r="AB100">
        <v>1.0346102517</v>
      </c>
      <c r="AC100">
        <v>1.1897859953</v>
      </c>
      <c r="AD100">
        <v>0.2558284424</v>
      </c>
      <c r="AE100">
        <v>-0.0561</v>
      </c>
      <c r="AF100">
        <v>-0.153</v>
      </c>
      <c r="AG100">
        <v>0.0407</v>
      </c>
      <c r="AH100" t="s">
        <v>220</v>
      </c>
      <c r="AI100">
        <v>2</v>
      </c>
      <c r="AJ100" t="s">
        <v>220</v>
      </c>
      <c r="AK100" t="s">
        <v>220</v>
      </c>
      <c r="AL100" t="s">
        <v>220</v>
      </c>
    </row>
    <row r="101" spans="1:38" ht="12.75">
      <c r="A101" t="s">
        <v>96</v>
      </c>
      <c r="B101">
        <v>4722</v>
      </c>
      <c r="C101">
        <v>6884</v>
      </c>
      <c r="D101">
        <v>0.6819911296</v>
      </c>
      <c r="E101">
        <v>0.6539027935</v>
      </c>
      <c r="F101">
        <v>0.7112859976</v>
      </c>
      <c r="G101">
        <v>0.2062781065</v>
      </c>
      <c r="H101">
        <v>0.6859384079</v>
      </c>
      <c r="I101">
        <v>0.0055940912</v>
      </c>
      <c r="J101">
        <v>-0.0271</v>
      </c>
      <c r="K101">
        <v>-0.0692</v>
      </c>
      <c r="L101">
        <v>0.0149</v>
      </c>
      <c r="M101">
        <v>0.9732437572</v>
      </c>
      <c r="N101">
        <v>0.9331599547</v>
      </c>
      <c r="O101">
        <v>1.0150493559</v>
      </c>
      <c r="P101">
        <v>4832</v>
      </c>
      <c r="Q101">
        <v>7055</v>
      </c>
      <c r="R101">
        <v>0.6870970902</v>
      </c>
      <c r="S101">
        <v>0.6590382785</v>
      </c>
      <c r="T101">
        <v>0.7163505168</v>
      </c>
      <c r="U101">
        <v>0.7104226094</v>
      </c>
      <c r="V101">
        <v>0.6849043232</v>
      </c>
      <c r="W101">
        <v>0.0055307963</v>
      </c>
      <c r="X101">
        <v>-0.0079</v>
      </c>
      <c r="Y101">
        <v>-0.0496</v>
      </c>
      <c r="Z101">
        <v>0.0338</v>
      </c>
      <c r="AA101">
        <v>0.9921327499</v>
      </c>
      <c r="AB101">
        <v>0.9516172734</v>
      </c>
      <c r="AC101">
        <v>1.0343731887</v>
      </c>
      <c r="AD101">
        <v>0.7735791702</v>
      </c>
      <c r="AE101">
        <v>-0.0075</v>
      </c>
      <c r="AF101">
        <v>-0.0583</v>
      </c>
      <c r="AG101">
        <v>0.0434</v>
      </c>
      <c r="AH101" t="s">
        <v>220</v>
      </c>
      <c r="AI101" t="s">
        <v>220</v>
      </c>
      <c r="AJ101" t="s">
        <v>220</v>
      </c>
      <c r="AK101" t="s">
        <v>220</v>
      </c>
      <c r="AL101" t="s">
        <v>220</v>
      </c>
    </row>
    <row r="102" spans="1:38" ht="12.75">
      <c r="A102" t="s">
        <v>97</v>
      </c>
      <c r="B102">
        <v>7495</v>
      </c>
      <c r="C102">
        <v>10258</v>
      </c>
      <c r="D102">
        <v>0.73510241</v>
      </c>
      <c r="E102">
        <v>0.7077250252</v>
      </c>
      <c r="F102">
        <v>0.7635388519</v>
      </c>
      <c r="G102">
        <v>0.0134304507</v>
      </c>
      <c r="H102">
        <v>0.7306492494</v>
      </c>
      <c r="I102">
        <v>0.0043800818</v>
      </c>
      <c r="J102">
        <v>0.0479</v>
      </c>
      <c r="K102">
        <v>0.0099</v>
      </c>
      <c r="L102">
        <v>0.0858</v>
      </c>
      <c r="M102">
        <v>1.0490368576</v>
      </c>
      <c r="N102">
        <v>1.0099676267</v>
      </c>
      <c r="O102">
        <v>1.0896174288</v>
      </c>
      <c r="P102">
        <v>7358</v>
      </c>
      <c r="Q102">
        <v>10285</v>
      </c>
      <c r="R102">
        <v>0.7227698708</v>
      </c>
      <c r="S102">
        <v>0.6957721758</v>
      </c>
      <c r="T102">
        <v>0.7508151437</v>
      </c>
      <c r="U102">
        <v>0.0278578583</v>
      </c>
      <c r="V102">
        <v>0.7154107924</v>
      </c>
      <c r="W102">
        <v>0.0044492295</v>
      </c>
      <c r="X102">
        <v>0.0427</v>
      </c>
      <c r="Y102">
        <v>0.0046</v>
      </c>
      <c r="Z102">
        <v>0.0808</v>
      </c>
      <c r="AA102">
        <v>1.0436424046</v>
      </c>
      <c r="AB102">
        <v>1.0046591259</v>
      </c>
      <c r="AC102">
        <v>1.0841383317</v>
      </c>
      <c r="AD102">
        <v>0.4545378644</v>
      </c>
      <c r="AE102">
        <v>0.0169</v>
      </c>
      <c r="AF102">
        <v>-0.0274</v>
      </c>
      <c r="AG102">
        <v>0.0613</v>
      </c>
      <c r="AH102" t="s">
        <v>220</v>
      </c>
      <c r="AI102" t="s">
        <v>220</v>
      </c>
      <c r="AJ102" t="s">
        <v>220</v>
      </c>
      <c r="AK102" t="s">
        <v>220</v>
      </c>
      <c r="AL102" t="s">
        <v>220</v>
      </c>
    </row>
    <row r="103" spans="1:38" ht="12.75">
      <c r="A103" t="s">
        <v>84</v>
      </c>
      <c r="B103">
        <v>8395</v>
      </c>
      <c r="C103">
        <v>10756</v>
      </c>
      <c r="D103">
        <v>0.7932450261</v>
      </c>
      <c r="E103">
        <v>0.764367119</v>
      </c>
      <c r="F103">
        <v>0.823213945</v>
      </c>
      <c r="G103" s="4">
        <v>5.624876E-11</v>
      </c>
      <c r="H103">
        <v>0.7804946077</v>
      </c>
      <c r="I103">
        <v>0.0039910039</v>
      </c>
      <c r="J103">
        <v>0.124</v>
      </c>
      <c r="K103">
        <v>0.0869</v>
      </c>
      <c r="L103">
        <v>0.1611</v>
      </c>
      <c r="M103">
        <v>1.1320099868</v>
      </c>
      <c r="N103">
        <v>1.0907994174</v>
      </c>
      <c r="O103">
        <v>1.174777498</v>
      </c>
      <c r="P103">
        <v>7748</v>
      </c>
      <c r="Q103">
        <v>10259</v>
      </c>
      <c r="R103">
        <v>0.7719825439</v>
      </c>
      <c r="S103">
        <v>0.743517721</v>
      </c>
      <c r="T103">
        <v>0.8015371137</v>
      </c>
      <c r="U103" s="4">
        <v>1.4706535E-08</v>
      </c>
      <c r="V103">
        <v>0.7552393021</v>
      </c>
      <c r="W103">
        <v>0.0042448331</v>
      </c>
      <c r="X103">
        <v>0.1086</v>
      </c>
      <c r="Y103">
        <v>0.071</v>
      </c>
      <c r="Z103">
        <v>0.1462</v>
      </c>
      <c r="AA103">
        <v>1.1147029656</v>
      </c>
      <c r="AB103">
        <v>1.0736012299</v>
      </c>
      <c r="AC103">
        <v>1.1573782396</v>
      </c>
      <c r="AD103">
        <v>0.2173451715</v>
      </c>
      <c r="AE103">
        <v>0.0272</v>
      </c>
      <c r="AF103">
        <v>-0.016</v>
      </c>
      <c r="AG103">
        <v>0.0703</v>
      </c>
      <c r="AH103">
        <v>1</v>
      </c>
      <c r="AI103">
        <v>2</v>
      </c>
      <c r="AJ103" t="s">
        <v>220</v>
      </c>
      <c r="AK103" t="s">
        <v>220</v>
      </c>
      <c r="AL103" t="s">
        <v>220</v>
      </c>
    </row>
    <row r="104" spans="1:38" ht="12.75">
      <c r="A104" t="s">
        <v>85</v>
      </c>
      <c r="B104">
        <v>6472</v>
      </c>
      <c r="C104">
        <v>8425</v>
      </c>
      <c r="D104">
        <v>0.7737851032</v>
      </c>
      <c r="E104">
        <v>0.7441355492</v>
      </c>
      <c r="F104">
        <v>0.8046160226</v>
      </c>
      <c r="G104" s="4">
        <v>6.5544138E-07</v>
      </c>
      <c r="H104">
        <v>0.768189911</v>
      </c>
      <c r="I104">
        <v>0.0045974341</v>
      </c>
      <c r="J104">
        <v>0.0992</v>
      </c>
      <c r="K104">
        <v>0.0601</v>
      </c>
      <c r="L104">
        <v>0.1382</v>
      </c>
      <c r="M104">
        <v>1.1042394666</v>
      </c>
      <c r="N104">
        <v>1.0619277091</v>
      </c>
      <c r="O104">
        <v>1.1482371061</v>
      </c>
      <c r="P104">
        <v>6175</v>
      </c>
      <c r="Q104">
        <v>8328</v>
      </c>
      <c r="R104">
        <v>0.7475565173</v>
      </c>
      <c r="S104">
        <v>0.7186529596</v>
      </c>
      <c r="T104">
        <v>0.7776225494</v>
      </c>
      <c r="U104">
        <v>0.0001451023</v>
      </c>
      <c r="V104">
        <v>0.7414745437</v>
      </c>
      <c r="W104">
        <v>0.0047976595</v>
      </c>
      <c r="X104">
        <v>0.0764</v>
      </c>
      <c r="Y104">
        <v>0.037</v>
      </c>
      <c r="Z104">
        <v>0.1159</v>
      </c>
      <c r="AA104">
        <v>1.0794330434</v>
      </c>
      <c r="AB104">
        <v>1.0376977972</v>
      </c>
      <c r="AC104">
        <v>1.1228468426</v>
      </c>
      <c r="AD104">
        <v>0.1456398792</v>
      </c>
      <c r="AE104">
        <v>0.0345</v>
      </c>
      <c r="AF104">
        <v>-0.012</v>
      </c>
      <c r="AG104">
        <v>0.0809</v>
      </c>
      <c r="AH104">
        <v>1</v>
      </c>
      <c r="AI104">
        <v>2</v>
      </c>
      <c r="AJ104" t="s">
        <v>220</v>
      </c>
      <c r="AK104" t="s">
        <v>220</v>
      </c>
      <c r="AL104" t="s">
        <v>220</v>
      </c>
    </row>
    <row r="105" spans="1:38" ht="12.75">
      <c r="A105" t="s">
        <v>99</v>
      </c>
      <c r="B105">
        <v>3869</v>
      </c>
      <c r="C105">
        <v>5527</v>
      </c>
      <c r="D105">
        <v>0.686900999</v>
      </c>
      <c r="E105">
        <v>0.6570364436</v>
      </c>
      <c r="F105">
        <v>0.7181230007</v>
      </c>
      <c r="G105">
        <v>0.3791134273</v>
      </c>
      <c r="H105">
        <v>0.700018093</v>
      </c>
      <c r="I105">
        <v>0.0061639262</v>
      </c>
      <c r="J105">
        <v>-0.0199</v>
      </c>
      <c r="K105">
        <v>-0.0644</v>
      </c>
      <c r="L105">
        <v>0.0245</v>
      </c>
      <c r="M105">
        <v>0.9802504463</v>
      </c>
      <c r="N105">
        <v>0.9376318684</v>
      </c>
      <c r="O105">
        <v>1.0248061845</v>
      </c>
      <c r="P105">
        <v>3714</v>
      </c>
      <c r="Q105">
        <v>5522</v>
      </c>
      <c r="R105">
        <v>0.6700885928</v>
      </c>
      <c r="S105">
        <v>0.6407839712</v>
      </c>
      <c r="T105">
        <v>0.7007333865</v>
      </c>
      <c r="U105">
        <v>0.148511516</v>
      </c>
      <c r="V105">
        <v>0.6725823977</v>
      </c>
      <c r="W105">
        <v>0.0063150321</v>
      </c>
      <c r="X105">
        <v>-0.033</v>
      </c>
      <c r="Y105">
        <v>-0.0777</v>
      </c>
      <c r="Z105">
        <v>0.0118</v>
      </c>
      <c r="AA105">
        <v>0.9675733571</v>
      </c>
      <c r="AB105">
        <v>0.9252589954</v>
      </c>
      <c r="AC105">
        <v>1.0118228582</v>
      </c>
      <c r="AD105">
        <v>0.3790846615</v>
      </c>
      <c r="AE105">
        <v>0.0248</v>
      </c>
      <c r="AF105">
        <v>-0.0304</v>
      </c>
      <c r="AG105">
        <v>0.08</v>
      </c>
      <c r="AH105" t="s">
        <v>220</v>
      </c>
      <c r="AI105" t="s">
        <v>220</v>
      </c>
      <c r="AJ105" t="s">
        <v>220</v>
      </c>
      <c r="AK105" t="s">
        <v>220</v>
      </c>
      <c r="AL105" t="s">
        <v>220</v>
      </c>
    </row>
    <row r="106" spans="1:38" ht="12.75">
      <c r="A106" t="s">
        <v>100</v>
      </c>
      <c r="B106">
        <v>2579</v>
      </c>
      <c r="C106">
        <v>4007</v>
      </c>
      <c r="D106">
        <v>0.6401967891</v>
      </c>
      <c r="E106">
        <v>0.6092830871</v>
      </c>
      <c r="F106">
        <v>0.6726789853</v>
      </c>
      <c r="G106">
        <v>0.0003456667</v>
      </c>
      <c r="H106">
        <v>0.6436236586</v>
      </c>
      <c r="I106">
        <v>0.0075659029</v>
      </c>
      <c r="J106">
        <v>-0.0904</v>
      </c>
      <c r="K106">
        <v>-0.1399</v>
      </c>
      <c r="L106">
        <v>-0.0409</v>
      </c>
      <c r="M106">
        <v>0.9136006341</v>
      </c>
      <c r="N106">
        <v>0.8694848586</v>
      </c>
      <c r="O106">
        <v>0.9599547482</v>
      </c>
      <c r="P106">
        <v>2478</v>
      </c>
      <c r="Q106">
        <v>4017</v>
      </c>
      <c r="R106">
        <v>0.6164208229</v>
      </c>
      <c r="S106">
        <v>0.5863288245</v>
      </c>
      <c r="T106">
        <v>0.6480572249</v>
      </c>
      <c r="U106" s="4">
        <v>5.1142766E-06</v>
      </c>
      <c r="V106">
        <v>0.6168782674</v>
      </c>
      <c r="W106">
        <v>0.0076703859</v>
      </c>
      <c r="X106">
        <v>-0.1164</v>
      </c>
      <c r="Y106">
        <v>-0.1665</v>
      </c>
      <c r="Z106">
        <v>-0.0664</v>
      </c>
      <c r="AA106">
        <v>0.8900798661</v>
      </c>
      <c r="AB106">
        <v>0.846628573</v>
      </c>
      <c r="AC106">
        <v>0.9357611984</v>
      </c>
      <c r="AD106">
        <v>0.2425474887</v>
      </c>
      <c r="AE106">
        <v>0.0378</v>
      </c>
      <c r="AF106">
        <v>-0.0256</v>
      </c>
      <c r="AG106">
        <v>0.1013</v>
      </c>
      <c r="AH106">
        <v>1</v>
      </c>
      <c r="AI106">
        <v>2</v>
      </c>
      <c r="AJ106" t="s">
        <v>220</v>
      </c>
      <c r="AK106" t="s">
        <v>220</v>
      </c>
      <c r="AL106" t="s">
        <v>220</v>
      </c>
    </row>
    <row r="107" spans="1:38" ht="12.75">
      <c r="A107" t="s">
        <v>103</v>
      </c>
      <c r="B107">
        <v>7796</v>
      </c>
      <c r="C107">
        <v>11853</v>
      </c>
      <c r="D107">
        <v>0.6455907975</v>
      </c>
      <c r="E107">
        <v>0.6215202501</v>
      </c>
      <c r="F107">
        <v>0.6705935611</v>
      </c>
      <c r="G107">
        <v>2.35549E-05</v>
      </c>
      <c r="H107">
        <v>0.657723783</v>
      </c>
      <c r="I107">
        <v>0.004358088</v>
      </c>
      <c r="J107">
        <v>-0.082</v>
      </c>
      <c r="K107">
        <v>-0.12</v>
      </c>
      <c r="L107">
        <v>-0.044</v>
      </c>
      <c r="M107">
        <v>0.9212982195</v>
      </c>
      <c r="N107">
        <v>0.8869480513</v>
      </c>
      <c r="O107">
        <v>0.9569787182</v>
      </c>
      <c r="P107">
        <v>7538</v>
      </c>
      <c r="Q107">
        <v>11874</v>
      </c>
      <c r="R107">
        <v>0.6267199307</v>
      </c>
      <c r="S107">
        <v>0.6032708825</v>
      </c>
      <c r="T107">
        <v>0.6510804399</v>
      </c>
      <c r="U107" s="4">
        <v>2.8472662E-07</v>
      </c>
      <c r="V107">
        <v>0.6348324069</v>
      </c>
      <c r="W107">
        <v>0.0044185232</v>
      </c>
      <c r="X107">
        <v>-0.0999</v>
      </c>
      <c r="Y107">
        <v>-0.138</v>
      </c>
      <c r="Z107">
        <v>-0.0617</v>
      </c>
      <c r="AA107">
        <v>0.9049512465</v>
      </c>
      <c r="AB107">
        <v>0.8710920306</v>
      </c>
      <c r="AC107">
        <v>0.940126565</v>
      </c>
      <c r="AD107">
        <v>0.1905074079</v>
      </c>
      <c r="AE107">
        <v>0.0297</v>
      </c>
      <c r="AF107">
        <v>-0.0148</v>
      </c>
      <c r="AG107">
        <v>0.0741</v>
      </c>
      <c r="AH107">
        <v>1</v>
      </c>
      <c r="AI107">
        <v>2</v>
      </c>
      <c r="AJ107" t="s">
        <v>220</v>
      </c>
      <c r="AK107" t="s">
        <v>220</v>
      </c>
      <c r="AL107" t="s">
        <v>220</v>
      </c>
    </row>
    <row r="108" spans="1:38" ht="12.75">
      <c r="A108" t="s">
        <v>104</v>
      </c>
      <c r="B108">
        <v>6045</v>
      </c>
      <c r="C108">
        <v>9336</v>
      </c>
      <c r="D108">
        <v>0.6300446295</v>
      </c>
      <c r="E108">
        <v>0.6053542314</v>
      </c>
      <c r="F108">
        <v>0.6557420672</v>
      </c>
      <c r="G108" s="4">
        <v>1.849029E-07</v>
      </c>
      <c r="H108">
        <v>0.6474935733</v>
      </c>
      <c r="I108">
        <v>0.0049444823</v>
      </c>
      <c r="J108">
        <v>-0.1063</v>
      </c>
      <c r="K108">
        <v>-0.1463</v>
      </c>
      <c r="L108">
        <v>-0.0664</v>
      </c>
      <c r="M108">
        <v>0.8991128708</v>
      </c>
      <c r="N108">
        <v>0.8638781372</v>
      </c>
      <c r="O108">
        <v>0.9357847127</v>
      </c>
      <c r="P108">
        <v>6313</v>
      </c>
      <c r="Q108">
        <v>9985</v>
      </c>
      <c r="R108">
        <v>0.6164757245</v>
      </c>
      <c r="S108">
        <v>0.5925333858</v>
      </c>
      <c r="T108">
        <v>0.641385495</v>
      </c>
      <c r="U108" s="4">
        <v>8.5533118E-09</v>
      </c>
      <c r="V108">
        <v>0.6322483726</v>
      </c>
      <c r="W108">
        <v>0.0048255534</v>
      </c>
      <c r="X108">
        <v>-0.1164</v>
      </c>
      <c r="Y108">
        <v>-0.156</v>
      </c>
      <c r="Z108">
        <v>-0.0767</v>
      </c>
      <c r="AA108">
        <v>0.8901591413</v>
      </c>
      <c r="AB108">
        <v>0.8555876393</v>
      </c>
      <c r="AC108">
        <v>0.9261275647</v>
      </c>
      <c r="AD108">
        <v>0.3673806731</v>
      </c>
      <c r="AE108">
        <v>0.0218</v>
      </c>
      <c r="AF108">
        <v>-0.0256</v>
      </c>
      <c r="AG108">
        <v>0.0691</v>
      </c>
      <c r="AH108">
        <v>1</v>
      </c>
      <c r="AI108">
        <v>2</v>
      </c>
      <c r="AJ108" t="s">
        <v>220</v>
      </c>
      <c r="AK108" t="s">
        <v>220</v>
      </c>
      <c r="AL108" t="s">
        <v>220</v>
      </c>
    </row>
    <row r="109" spans="1:38" ht="12.75">
      <c r="A109" t="s">
        <v>101</v>
      </c>
      <c r="B109">
        <v>5119</v>
      </c>
      <c r="C109">
        <v>7664</v>
      </c>
      <c r="D109">
        <v>0.6628427613</v>
      </c>
      <c r="E109">
        <v>0.6360720619</v>
      </c>
      <c r="F109">
        <v>0.6907401732</v>
      </c>
      <c r="G109">
        <v>0.0082098661</v>
      </c>
      <c r="H109">
        <v>0.6679279749</v>
      </c>
      <c r="I109">
        <v>0.00537964</v>
      </c>
      <c r="J109">
        <v>-0.0556</v>
      </c>
      <c r="K109">
        <v>-0.0968</v>
      </c>
      <c r="L109">
        <v>-0.0144</v>
      </c>
      <c r="M109">
        <v>0.9459178448</v>
      </c>
      <c r="N109">
        <v>0.9077143918</v>
      </c>
      <c r="O109">
        <v>0.9857291866</v>
      </c>
      <c r="P109">
        <v>5140</v>
      </c>
      <c r="Q109">
        <v>7909</v>
      </c>
      <c r="R109">
        <v>0.6465091844</v>
      </c>
      <c r="S109">
        <v>0.6204368688</v>
      </c>
      <c r="T109">
        <v>0.6736771241</v>
      </c>
      <c r="U109">
        <v>0.0010558415</v>
      </c>
      <c r="V109">
        <v>0.6498925275</v>
      </c>
      <c r="W109">
        <v>0.005363653</v>
      </c>
      <c r="X109">
        <v>-0.0688</v>
      </c>
      <c r="Y109">
        <v>-0.11</v>
      </c>
      <c r="Z109">
        <v>-0.0276</v>
      </c>
      <c r="AA109">
        <v>0.9335259079</v>
      </c>
      <c r="AB109">
        <v>0.8958788293</v>
      </c>
      <c r="AC109">
        <v>0.9727550112</v>
      </c>
      <c r="AD109">
        <v>0.3250248642</v>
      </c>
      <c r="AE109">
        <v>0.025</v>
      </c>
      <c r="AF109">
        <v>-0.0247</v>
      </c>
      <c r="AG109">
        <v>0.0746</v>
      </c>
      <c r="AH109" t="s">
        <v>220</v>
      </c>
      <c r="AI109">
        <v>2</v>
      </c>
      <c r="AJ109" t="s">
        <v>220</v>
      </c>
      <c r="AK109" t="s">
        <v>220</v>
      </c>
      <c r="AL109" t="s">
        <v>220</v>
      </c>
    </row>
    <row r="110" spans="1:38" ht="12.75">
      <c r="A110" t="s">
        <v>102</v>
      </c>
      <c r="B110">
        <v>2051</v>
      </c>
      <c r="C110">
        <v>3594</v>
      </c>
      <c r="D110">
        <v>0.5666587597</v>
      </c>
      <c r="E110">
        <v>0.5372963496</v>
      </c>
      <c r="F110">
        <v>0.5976257798</v>
      </c>
      <c r="G110" s="4">
        <v>5.146259E-15</v>
      </c>
      <c r="H110">
        <v>0.5706733445</v>
      </c>
      <c r="I110">
        <v>0.0082565513</v>
      </c>
      <c r="J110">
        <v>-0.2124</v>
      </c>
      <c r="K110">
        <v>-0.2656</v>
      </c>
      <c r="L110">
        <v>-0.1592</v>
      </c>
      <c r="M110">
        <v>0.8086572925</v>
      </c>
      <c r="N110">
        <v>0.7667553071</v>
      </c>
      <c r="O110">
        <v>0.8528491561</v>
      </c>
      <c r="P110">
        <v>2136</v>
      </c>
      <c r="Q110">
        <v>3860</v>
      </c>
      <c r="R110">
        <v>0.550925166</v>
      </c>
      <c r="S110">
        <v>0.5227131378</v>
      </c>
      <c r="T110">
        <v>0.5806598622</v>
      </c>
      <c r="U110" s="4">
        <v>1.463156E-17</v>
      </c>
      <c r="V110">
        <v>0.5533678756</v>
      </c>
      <c r="W110">
        <v>0.0080018112</v>
      </c>
      <c r="X110">
        <v>-0.2288</v>
      </c>
      <c r="Y110">
        <v>-0.2813</v>
      </c>
      <c r="Z110">
        <v>-0.1762</v>
      </c>
      <c r="AA110">
        <v>0.7955075166</v>
      </c>
      <c r="AB110">
        <v>0.7547708033</v>
      </c>
      <c r="AC110">
        <v>0.8384428839</v>
      </c>
      <c r="AD110">
        <v>0.4192275899</v>
      </c>
      <c r="AE110">
        <v>0.0282</v>
      </c>
      <c r="AF110">
        <v>-0.0402</v>
      </c>
      <c r="AG110">
        <v>0.0965</v>
      </c>
      <c r="AH110">
        <v>1</v>
      </c>
      <c r="AI110">
        <v>2</v>
      </c>
      <c r="AJ110" t="s">
        <v>220</v>
      </c>
      <c r="AK110" t="s">
        <v>220</v>
      </c>
      <c r="AL110" t="s">
        <v>220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17" sqref="B17:B26"/>
    </sheetView>
  </sheetViews>
  <sheetFormatPr defaultColWidth="9.140625" defaultRowHeight="12.75"/>
  <cols>
    <col min="1" max="1" width="26.57421875" style="0" customWidth="1"/>
    <col min="2" max="2" width="15.140625" style="62" customWidth="1"/>
    <col min="3" max="3" width="14.421875" style="66" customWidth="1"/>
    <col min="4" max="4" width="1.28515625" style="67" customWidth="1"/>
    <col min="5" max="5" width="9.57421875" style="58" customWidth="1"/>
    <col min="6" max="6" width="9.28125" style="59" bestFit="1" customWidth="1"/>
    <col min="7" max="7" width="9.28125" style="60" bestFit="1" customWidth="1"/>
    <col min="8" max="8" width="10.57421875" style="61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8" customFormat="1" ht="12.75">
      <c r="B1" s="49" t="s">
        <v>246</v>
      </c>
      <c r="C1" s="50" t="s">
        <v>247</v>
      </c>
      <c r="D1" s="51"/>
      <c r="E1" s="52" t="s">
        <v>246</v>
      </c>
      <c r="F1" s="53" t="s">
        <v>246</v>
      </c>
      <c r="G1" s="54" t="s">
        <v>246</v>
      </c>
      <c r="H1" s="55" t="s">
        <v>246</v>
      </c>
      <c r="I1" s="56"/>
      <c r="J1" s="53" t="s">
        <v>247</v>
      </c>
      <c r="K1" s="53" t="s">
        <v>247</v>
      </c>
      <c r="L1" s="53" t="s">
        <v>247</v>
      </c>
      <c r="M1" s="53" t="s">
        <v>247</v>
      </c>
    </row>
    <row r="2" spans="2:13" s="48" customFormat="1" ht="12.75">
      <c r="B2" s="49" t="s">
        <v>282</v>
      </c>
      <c r="C2" s="49" t="s">
        <v>282</v>
      </c>
      <c r="D2" s="51"/>
      <c r="E2" s="53" t="s">
        <v>283</v>
      </c>
      <c r="F2" s="57" t="s">
        <v>284</v>
      </c>
      <c r="G2" s="54" t="s">
        <v>285</v>
      </c>
      <c r="H2" s="55" t="s">
        <v>286</v>
      </c>
      <c r="I2" s="56"/>
      <c r="J2" s="48" t="s">
        <v>283</v>
      </c>
      <c r="K2" s="48" t="s">
        <v>284</v>
      </c>
      <c r="L2" s="48" t="s">
        <v>285</v>
      </c>
      <c r="M2" s="48" t="s">
        <v>286</v>
      </c>
    </row>
    <row r="3" spans="2:9" ht="12.75">
      <c r="B3" s="49" t="str">
        <f>'orig inc data'!A4</f>
        <v>1998/99-2000/01</v>
      </c>
      <c r="C3" s="50" t="str">
        <f>'orig inc data'!A16</f>
        <v>2003/04-2005/06</v>
      </c>
      <c r="D3" s="51"/>
      <c r="I3" s="56"/>
    </row>
    <row r="4" spans="1:13" ht="12.75">
      <c r="A4" t="s">
        <v>287</v>
      </c>
      <c r="B4" s="62">
        <f>'orig inc data'!E4</f>
        <v>0.4073534815</v>
      </c>
      <c r="C4" s="63">
        <f>'orig inc data'!E16</f>
        <v>0.3847960169</v>
      </c>
      <c r="D4" s="64"/>
      <c r="E4" s="58">
        <f>'orig inc data'!C4</f>
        <v>633</v>
      </c>
      <c r="F4" s="58">
        <f>'orig inc data'!D4</f>
        <v>1598</v>
      </c>
      <c r="G4" s="60">
        <f>'orig inc data'!H4</f>
        <v>3.659965E-36</v>
      </c>
      <c r="H4" s="61">
        <f>'orig inc data'!I4</f>
        <v>0.3961201502</v>
      </c>
      <c r="I4" s="65"/>
      <c r="J4">
        <f>'orig inc data'!C16</f>
        <v>854</v>
      </c>
      <c r="K4">
        <f>'orig inc data'!D16</f>
        <v>2269</v>
      </c>
      <c r="L4" s="4">
        <f>'orig inc data'!H16</f>
        <v>1.462788E-53</v>
      </c>
      <c r="M4">
        <f>'orig inc data'!I16</f>
        <v>0.3763772587</v>
      </c>
    </row>
    <row r="5" spans="1:12" ht="12.75">
      <c r="C5" s="63"/>
      <c r="D5" s="64"/>
      <c r="I5" s="65"/>
      <c r="L5" s="4"/>
    </row>
    <row r="6" spans="1:13" ht="12.75">
      <c r="A6" t="s">
        <v>288</v>
      </c>
      <c r="B6" s="62">
        <f>'orig inc data'!E5</f>
        <v>0.5382236419</v>
      </c>
      <c r="C6" s="63">
        <f>'orig inc data'!E17</f>
        <v>0.4946173181</v>
      </c>
      <c r="D6" s="64"/>
      <c r="E6" s="58">
        <f>'orig inc data'!C5</f>
        <v>12373</v>
      </c>
      <c r="F6" s="58">
        <f>'orig inc data'!D5</f>
        <v>22785</v>
      </c>
      <c r="G6" s="60">
        <f>'orig inc data'!H5</f>
        <v>3.322604E-43</v>
      </c>
      <c r="H6" s="61">
        <f>'orig inc data'!I5</f>
        <v>0.5430326969</v>
      </c>
      <c r="I6" s="65"/>
      <c r="J6">
        <f>'orig inc data'!C17</f>
        <v>11268</v>
      </c>
      <c r="K6">
        <f>'orig inc data'!D17</f>
        <v>22820</v>
      </c>
      <c r="L6" s="4">
        <f>'orig inc data'!H17</f>
        <v>9.37859E-68</v>
      </c>
      <c r="M6">
        <f>'orig inc data'!I17</f>
        <v>0.4937773883</v>
      </c>
    </row>
    <row r="7" spans="1:13" ht="12.75">
      <c r="A7" t="s">
        <v>289</v>
      </c>
      <c r="B7" s="62">
        <f>'orig inc data'!E6</f>
        <v>0.6117601092</v>
      </c>
      <c r="C7" s="63">
        <f>'orig inc data'!E18</f>
        <v>0.5810719975</v>
      </c>
      <c r="D7" s="64"/>
      <c r="E7" s="58">
        <f>'orig inc data'!C6</f>
        <v>14915</v>
      </c>
      <c r="F7" s="58">
        <f>'orig inc data'!D6</f>
        <v>24478</v>
      </c>
      <c r="G7" s="60">
        <f>'orig inc data'!H6</f>
        <v>3.355801E-13</v>
      </c>
      <c r="H7" s="61">
        <f>'orig inc data'!I6</f>
        <v>0.6093226571</v>
      </c>
      <c r="I7" s="65"/>
      <c r="J7">
        <f>'orig inc data'!C18</f>
        <v>14500</v>
      </c>
      <c r="K7">
        <f>'orig inc data'!D18</f>
        <v>25253</v>
      </c>
      <c r="L7" s="4">
        <f>'orig inc data'!H18</f>
        <v>6.480033E-21</v>
      </c>
      <c r="M7">
        <f>'orig inc data'!I18</f>
        <v>0.5741892052</v>
      </c>
    </row>
    <row r="8" spans="1:13" ht="12.75">
      <c r="A8" t="s">
        <v>290</v>
      </c>
      <c r="B8" s="62">
        <f>'orig inc data'!E7</f>
        <v>0.6337713901</v>
      </c>
      <c r="C8" s="63">
        <f>'orig inc data'!E19</f>
        <v>0.616398564</v>
      </c>
      <c r="D8" s="64"/>
      <c r="E8" s="58">
        <f>'orig inc data'!C7</f>
        <v>16264</v>
      </c>
      <c r="F8" s="58">
        <f>'orig inc data'!D7</f>
        <v>25882</v>
      </c>
      <c r="G8" s="60">
        <f>'orig inc data'!H7</f>
        <v>5.6085542E-08</v>
      </c>
      <c r="H8" s="61">
        <f>'orig inc data'!I7</f>
        <v>0.6283903871</v>
      </c>
      <c r="I8" s="65"/>
      <c r="J8">
        <f>'orig inc data'!C19</f>
        <v>15268</v>
      </c>
      <c r="K8">
        <f>'orig inc data'!D19</f>
        <v>25191</v>
      </c>
      <c r="L8" s="4">
        <f>'orig inc data'!H19</f>
        <v>3.816591E-10</v>
      </c>
      <c r="M8">
        <f>'orig inc data'!I19</f>
        <v>0.6060894764</v>
      </c>
    </row>
    <row r="9" spans="1:13" ht="12.75">
      <c r="A9" t="s">
        <v>291</v>
      </c>
      <c r="B9" s="62">
        <f>'orig inc data'!E8</f>
        <v>0.6764904501</v>
      </c>
      <c r="C9" s="63">
        <f>'orig inc data'!E20</f>
        <v>0.6761569622</v>
      </c>
      <c r="D9" s="64"/>
      <c r="E9" s="58">
        <f>'orig inc data'!C8</f>
        <v>16749</v>
      </c>
      <c r="F9" s="58">
        <f>'orig inc data'!D8</f>
        <v>24927</v>
      </c>
      <c r="G9" s="60">
        <f>'orig inc data'!H8</f>
        <v>0.0568809707</v>
      </c>
      <c r="H9" s="61">
        <f>'orig inc data'!I8</f>
        <v>0.6719220123</v>
      </c>
      <c r="I9" s="65"/>
      <c r="J9">
        <f>'orig inc data'!C20</f>
        <v>16168</v>
      </c>
      <c r="K9">
        <f>'orig inc data'!D20</f>
        <v>24291</v>
      </c>
      <c r="L9" s="4">
        <f>'orig inc data'!H20</f>
        <v>0.1981989039</v>
      </c>
      <c r="M9">
        <f>'orig inc data'!I20</f>
        <v>0.6655963114</v>
      </c>
    </row>
    <row r="10" spans="1:13" ht="12.75">
      <c r="A10" t="s">
        <v>292</v>
      </c>
      <c r="B10" s="62">
        <f>'orig inc data'!E9</f>
        <v>0.7172801019</v>
      </c>
      <c r="C10" s="63">
        <f>'orig inc data'!E21</f>
        <v>0.7198425166</v>
      </c>
      <c r="D10" s="64"/>
      <c r="E10" s="58">
        <f>'orig inc data'!C9</f>
        <v>19583</v>
      </c>
      <c r="F10" s="58">
        <f>'orig inc data'!D9</f>
        <v>27212</v>
      </c>
      <c r="G10" s="60">
        <f>'orig inc data'!H9</f>
        <v>0.2032646774</v>
      </c>
      <c r="H10" s="61">
        <f>'orig inc data'!I9</f>
        <v>0.7196457445</v>
      </c>
      <c r="I10" s="65"/>
      <c r="J10">
        <f>'orig inc data'!C21</f>
        <v>20063</v>
      </c>
      <c r="K10">
        <f>'orig inc data'!D21</f>
        <v>28224</v>
      </c>
      <c r="L10" s="4">
        <f>'orig inc data'!H21</f>
        <v>0.034061698</v>
      </c>
      <c r="M10">
        <f>'orig inc data'!I21</f>
        <v>0.7108489229</v>
      </c>
    </row>
    <row r="11" spans="1:12" ht="12.75">
      <c r="C11" s="63"/>
      <c r="D11" s="64"/>
      <c r="I11" s="65"/>
      <c r="L11" s="4"/>
    </row>
    <row r="12" spans="1:13" ht="12.75">
      <c r="A12" t="s">
        <v>293</v>
      </c>
      <c r="B12" s="62">
        <f>'orig inc data'!E10</f>
        <v>0.6615796635</v>
      </c>
      <c r="C12" s="63">
        <f>'orig inc data'!E22</f>
        <v>0.6402953317</v>
      </c>
      <c r="D12" s="64"/>
      <c r="E12" s="58">
        <f>'orig inc data'!C10</f>
        <v>27119</v>
      </c>
      <c r="F12" s="58">
        <f>'orig inc data'!D10</f>
        <v>40023</v>
      </c>
      <c r="G12" s="60">
        <f>'orig inc data'!H10</f>
        <v>0.0012921514</v>
      </c>
      <c r="H12" s="61">
        <f>'orig inc data'!I10</f>
        <v>0.6775853884</v>
      </c>
      <c r="I12" s="65"/>
      <c r="J12">
        <f>'orig inc data'!C22</f>
        <v>27252</v>
      </c>
      <c r="K12">
        <f>'orig inc data'!D22</f>
        <v>41558</v>
      </c>
      <c r="L12" s="4">
        <f>'orig inc data'!H22</f>
        <v>1.1536E-05</v>
      </c>
      <c r="M12">
        <f>'orig inc data'!I22</f>
        <v>0.6557582174</v>
      </c>
    </row>
    <row r="13" spans="1:13" ht="12.75">
      <c r="A13" t="s">
        <v>294</v>
      </c>
      <c r="B13" s="62">
        <f>'orig inc data'!E11</f>
        <v>0.7133613174</v>
      </c>
      <c r="C13" s="63">
        <f>'orig inc data'!E23</f>
        <v>0.6974537404</v>
      </c>
      <c r="D13" s="64"/>
      <c r="E13" s="58">
        <f>'orig inc data'!C11</f>
        <v>32337</v>
      </c>
      <c r="F13" s="58">
        <f>'orig inc data'!D11</f>
        <v>44877</v>
      </c>
      <c r="G13" s="60">
        <f>'orig inc data'!H11</f>
        <v>0.3123506986</v>
      </c>
      <c r="H13" s="61">
        <f>'orig inc data'!I11</f>
        <v>0.7205695568</v>
      </c>
      <c r="I13" s="65"/>
      <c r="J13">
        <f>'orig inc data'!C23</f>
        <v>31252</v>
      </c>
      <c r="K13">
        <f>'orig inc data'!D23</f>
        <v>44612</v>
      </c>
      <c r="L13" s="4">
        <f>'orig inc data'!H23</f>
        <v>0.6865469182</v>
      </c>
      <c r="M13">
        <f>'orig inc data'!I23</f>
        <v>0.7005290056</v>
      </c>
    </row>
    <row r="14" spans="1:13" ht="12.75">
      <c r="A14" t="s">
        <v>295</v>
      </c>
      <c r="B14" s="62">
        <f>'orig inc data'!E12</f>
        <v>0.7487269508</v>
      </c>
      <c r="C14" s="63">
        <f>'orig inc data'!E24</f>
        <v>0.744303488</v>
      </c>
      <c r="D14" s="64"/>
      <c r="E14" s="58">
        <f>'orig inc data'!C12</f>
        <v>33913</v>
      </c>
      <c r="F14" s="58">
        <f>'orig inc data'!D12</f>
        <v>45487</v>
      </c>
      <c r="G14" s="60">
        <f>'orig inc data'!H12</f>
        <v>0.0001673771</v>
      </c>
      <c r="H14" s="61">
        <f>'orig inc data'!I12</f>
        <v>0.7455536747</v>
      </c>
      <c r="I14" s="65"/>
      <c r="J14">
        <f>'orig inc data'!C24</f>
        <v>32945</v>
      </c>
      <c r="K14">
        <f>'orig inc data'!D24</f>
        <v>44701</v>
      </c>
      <c r="L14" s="4">
        <f>'orig inc data'!H24</f>
        <v>4.2288E-05</v>
      </c>
      <c r="M14">
        <f>'orig inc data'!I24</f>
        <v>0.7370081206</v>
      </c>
    </row>
    <row r="15" spans="1:13" ht="12.75">
      <c r="A15" t="s">
        <v>296</v>
      </c>
      <c r="B15" s="62">
        <f>'orig inc data'!E13</f>
        <v>0.7703667047</v>
      </c>
      <c r="C15" s="63">
        <f>'orig inc data'!E25</f>
        <v>0.7729131056</v>
      </c>
      <c r="D15" s="64"/>
      <c r="E15" s="58">
        <f>'orig inc data'!C13</f>
        <v>34278</v>
      </c>
      <c r="F15" s="58">
        <f>'orig inc data'!D13</f>
        <v>44706</v>
      </c>
      <c r="G15" s="60">
        <f>'orig inc data'!H13</f>
        <v>7.7095879E-08</v>
      </c>
      <c r="H15" s="61">
        <f>'orig inc data'!I13</f>
        <v>0.7667427191</v>
      </c>
      <c r="I15" s="65"/>
      <c r="J15">
        <f>'orig inc data'!C25</f>
        <v>34468</v>
      </c>
      <c r="K15">
        <f>'orig inc data'!D25</f>
        <v>45211</v>
      </c>
      <c r="L15" s="4">
        <f>'orig inc data'!H25</f>
        <v>4.374161E-10</v>
      </c>
      <c r="M15">
        <f>'orig inc data'!I25</f>
        <v>0.7623808365</v>
      </c>
    </row>
    <row r="16" spans="1:13" ht="12.75">
      <c r="A16" t="s">
        <v>297</v>
      </c>
      <c r="B16" s="62">
        <f>'orig inc data'!E14</f>
        <v>0.7864145195</v>
      </c>
      <c r="C16" s="63">
        <f>'orig inc data'!E26</f>
        <v>0.8015051954</v>
      </c>
      <c r="D16" s="64"/>
      <c r="E16" s="58">
        <f>'orig inc data'!C14</f>
        <v>33775</v>
      </c>
      <c r="F16" s="58">
        <f>'orig inc data'!D14</f>
        <v>43287</v>
      </c>
      <c r="G16" s="60">
        <f>'orig inc data'!H14</f>
        <v>6.711824E-11</v>
      </c>
      <c r="H16" s="61">
        <f>'orig inc data'!I14</f>
        <v>0.7802573521</v>
      </c>
      <c r="I16" s="65"/>
      <c r="J16">
        <f>'orig inc data'!C26</f>
        <v>35716</v>
      </c>
      <c r="K16">
        <f>'orig inc data'!D26</f>
        <v>45493</v>
      </c>
      <c r="L16" s="4">
        <f>'orig inc data'!H26</f>
        <v>1.01953E-16</v>
      </c>
      <c r="M16">
        <f>'orig inc data'!I26</f>
        <v>0.7850878157</v>
      </c>
    </row>
    <row r="17" ht="12.75">
      <c r="B17" s="68"/>
    </row>
    <row r="18" spans="1:2" ht="12.75">
      <c r="A18" t="s">
        <v>335</v>
      </c>
      <c r="B18" s="68">
        <f>'orig inc data'!L5</f>
        <v>2.642209E-49</v>
      </c>
    </row>
    <row r="19" spans="1:2" ht="12.75">
      <c r="A19" t="s">
        <v>336</v>
      </c>
      <c r="B19" s="68">
        <f>'orig inc data'!L17</f>
        <v>1.455219E-85</v>
      </c>
    </row>
    <row r="20" spans="1:2" ht="12.75">
      <c r="A20" t="s">
        <v>298</v>
      </c>
      <c r="B20" s="106">
        <f>'orig inc data'!L15</f>
        <v>0.0004628037</v>
      </c>
    </row>
    <row r="21" ht="12.75">
      <c r="B21" s="68"/>
    </row>
    <row r="22" spans="1:2" ht="12.75">
      <c r="A22" t="s">
        <v>337</v>
      </c>
      <c r="B22" s="68">
        <f>'orig inc data'!L10</f>
        <v>4.292828E-24</v>
      </c>
    </row>
    <row r="23" spans="1:2" ht="12.75">
      <c r="A23" t="s">
        <v>338</v>
      </c>
      <c r="B23" s="68">
        <f>'orig inc data'!L22</f>
        <v>4.123382E-40</v>
      </c>
    </row>
    <row r="24" spans="1:2" ht="12.75">
      <c r="A24" t="s">
        <v>299</v>
      </c>
      <c r="B24" s="106">
        <f>'orig inc data'!L27</f>
        <v>0.0281631989</v>
      </c>
    </row>
    <row r="25" ht="12.75">
      <c r="B25" s="68"/>
    </row>
    <row r="26" ht="12.75">
      <c r="B26" s="68"/>
    </row>
    <row r="27" spans="2:7" ht="12.75">
      <c r="B27" s="68"/>
      <c r="C27" s="69"/>
      <c r="D27" s="59"/>
      <c r="F27" s="58"/>
      <c r="G27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300</v>
      </c>
    </row>
    <row r="3" spans="1:24" ht="12.75">
      <c r="A3" t="s">
        <v>301</v>
      </c>
      <c r="B3" t="s">
        <v>302</v>
      </c>
      <c r="C3" t="s">
        <v>283</v>
      </c>
      <c r="D3" t="s">
        <v>284</v>
      </c>
      <c r="E3" t="s">
        <v>303</v>
      </c>
      <c r="F3" t="s">
        <v>304</v>
      </c>
      <c r="G3" t="s">
        <v>305</v>
      </c>
      <c r="H3" t="s">
        <v>285</v>
      </c>
      <c r="I3" t="s">
        <v>306</v>
      </c>
      <c r="J3" t="s">
        <v>307</v>
      </c>
      <c r="K3" t="s">
        <v>308</v>
      </c>
      <c r="L3" t="s">
        <v>309</v>
      </c>
      <c r="M3" t="s">
        <v>310</v>
      </c>
      <c r="N3" t="s">
        <v>311</v>
      </c>
      <c r="O3" t="s">
        <v>312</v>
      </c>
      <c r="P3" t="s">
        <v>313</v>
      </c>
      <c r="Q3" t="s">
        <v>314</v>
      </c>
      <c r="R3" t="s">
        <v>315</v>
      </c>
      <c r="S3" t="s">
        <v>316</v>
      </c>
      <c r="T3" t="s">
        <v>317</v>
      </c>
      <c r="U3" t="s">
        <v>318</v>
      </c>
      <c r="V3" t="s">
        <v>319</v>
      </c>
      <c r="W3" t="s">
        <v>320</v>
      </c>
      <c r="X3" t="s">
        <v>321</v>
      </c>
    </row>
    <row r="4" spans="1:24" ht="12.75">
      <c r="A4" t="s">
        <v>271</v>
      </c>
      <c r="B4" t="s">
        <v>322</v>
      </c>
      <c r="C4">
        <v>633</v>
      </c>
      <c r="D4">
        <v>1598</v>
      </c>
      <c r="E4">
        <v>0.4073534815</v>
      </c>
      <c r="F4">
        <v>0.3742817106</v>
      </c>
      <c r="G4">
        <v>0.4433474953</v>
      </c>
      <c r="H4" s="4">
        <v>3.659965E-36</v>
      </c>
      <c r="I4">
        <v>0.3961201502</v>
      </c>
      <c r="J4">
        <v>0.0122348979</v>
      </c>
      <c r="K4" t="s">
        <v>220</v>
      </c>
      <c r="L4" t="s">
        <v>220</v>
      </c>
      <c r="M4" t="s">
        <v>220</v>
      </c>
      <c r="N4" t="s">
        <v>220</v>
      </c>
      <c r="O4" t="s">
        <v>220</v>
      </c>
      <c r="P4">
        <v>-0.5425</v>
      </c>
      <c r="Q4">
        <v>-0.6271</v>
      </c>
      <c r="R4">
        <v>-0.4578</v>
      </c>
      <c r="S4">
        <v>0.5813187528</v>
      </c>
      <c r="T4">
        <v>0.5341232789</v>
      </c>
      <c r="U4">
        <v>0.632684449</v>
      </c>
      <c r="V4" t="s">
        <v>323</v>
      </c>
      <c r="W4" t="s">
        <v>220</v>
      </c>
      <c r="X4" t="s">
        <v>220</v>
      </c>
    </row>
    <row r="5" spans="1:24" ht="12.75">
      <c r="A5" t="s">
        <v>271</v>
      </c>
      <c r="B5" t="s">
        <v>324</v>
      </c>
      <c r="C5">
        <v>12373</v>
      </c>
      <c r="D5">
        <v>22785</v>
      </c>
      <c r="E5">
        <v>0.5382236419</v>
      </c>
      <c r="F5">
        <v>0.5183997177</v>
      </c>
      <c r="G5">
        <v>0.5588056452</v>
      </c>
      <c r="H5" s="4">
        <v>3.322604E-43</v>
      </c>
      <c r="I5">
        <v>0.5430326969</v>
      </c>
      <c r="J5">
        <v>0.0033001299</v>
      </c>
      <c r="K5" t="s">
        <v>325</v>
      </c>
      <c r="L5" s="4">
        <v>2.642209E-49</v>
      </c>
      <c r="M5">
        <v>0.675</v>
      </c>
      <c r="N5">
        <v>0.5853</v>
      </c>
      <c r="O5">
        <v>0.7646</v>
      </c>
      <c r="P5">
        <v>-0.2639</v>
      </c>
      <c r="Q5">
        <v>-0.3014</v>
      </c>
      <c r="R5">
        <v>-0.2263</v>
      </c>
      <c r="S5">
        <v>0.7680786109</v>
      </c>
      <c r="T5">
        <v>0.7397886381</v>
      </c>
      <c r="U5">
        <v>0.7974504097</v>
      </c>
      <c r="V5" t="s">
        <v>323</v>
      </c>
      <c r="W5" t="s">
        <v>323</v>
      </c>
      <c r="X5" t="s">
        <v>220</v>
      </c>
    </row>
    <row r="6" spans="1:24" ht="12.75">
      <c r="A6" t="s">
        <v>271</v>
      </c>
      <c r="B6" t="s">
        <v>289</v>
      </c>
      <c r="C6">
        <v>14915</v>
      </c>
      <c r="D6">
        <v>24478</v>
      </c>
      <c r="E6">
        <v>0.6117601092</v>
      </c>
      <c r="F6">
        <v>0.5897959149</v>
      </c>
      <c r="G6">
        <v>0.6345422573</v>
      </c>
      <c r="H6" s="4">
        <v>3.355801E-13</v>
      </c>
      <c r="I6">
        <v>0.6093226571</v>
      </c>
      <c r="J6">
        <v>0.0031184933</v>
      </c>
      <c r="K6" t="s">
        <v>220</v>
      </c>
      <c r="L6" t="s">
        <v>220</v>
      </c>
      <c r="M6" t="s">
        <v>220</v>
      </c>
      <c r="N6" t="s">
        <v>220</v>
      </c>
      <c r="O6" t="s">
        <v>220</v>
      </c>
      <c r="P6">
        <v>-0.1358</v>
      </c>
      <c r="Q6">
        <v>-0.1724</v>
      </c>
      <c r="R6">
        <v>-0.0992</v>
      </c>
      <c r="S6">
        <v>0.8730197232</v>
      </c>
      <c r="T6">
        <v>0.841675452</v>
      </c>
      <c r="U6">
        <v>0.9055312654</v>
      </c>
      <c r="V6" t="s">
        <v>323</v>
      </c>
      <c r="W6" t="s">
        <v>220</v>
      </c>
      <c r="X6" t="s">
        <v>220</v>
      </c>
    </row>
    <row r="7" spans="1:24" ht="12.75">
      <c r="A7" t="s">
        <v>271</v>
      </c>
      <c r="B7" t="s">
        <v>290</v>
      </c>
      <c r="C7">
        <v>16264</v>
      </c>
      <c r="D7">
        <v>25882</v>
      </c>
      <c r="E7">
        <v>0.6337713901</v>
      </c>
      <c r="F7">
        <v>0.6112076837</v>
      </c>
      <c r="G7">
        <v>0.6571680718</v>
      </c>
      <c r="H7" s="4">
        <v>5.6085542E-08</v>
      </c>
      <c r="I7">
        <v>0.6283903871</v>
      </c>
      <c r="J7">
        <v>0.0030037191</v>
      </c>
      <c r="K7" t="s">
        <v>220</v>
      </c>
      <c r="L7" t="s">
        <v>220</v>
      </c>
      <c r="M7" t="s">
        <v>220</v>
      </c>
      <c r="N7" t="s">
        <v>220</v>
      </c>
      <c r="O7" t="s">
        <v>220</v>
      </c>
      <c r="P7">
        <v>-0.1004</v>
      </c>
      <c r="Q7">
        <v>-0.1367</v>
      </c>
      <c r="R7">
        <v>-0.0642</v>
      </c>
      <c r="S7">
        <v>0.9044311901</v>
      </c>
      <c r="T7">
        <v>0.8722313776</v>
      </c>
      <c r="U7">
        <v>0.9378197099</v>
      </c>
      <c r="V7" t="s">
        <v>323</v>
      </c>
      <c r="W7" t="s">
        <v>220</v>
      </c>
      <c r="X7" t="s">
        <v>220</v>
      </c>
    </row>
    <row r="8" spans="1:24" ht="12.75">
      <c r="A8" t="s">
        <v>271</v>
      </c>
      <c r="B8" t="s">
        <v>291</v>
      </c>
      <c r="C8">
        <v>16749</v>
      </c>
      <c r="D8">
        <v>24927</v>
      </c>
      <c r="E8">
        <v>0.6764904501</v>
      </c>
      <c r="F8">
        <v>0.6524068611</v>
      </c>
      <c r="G8">
        <v>0.7014630843</v>
      </c>
      <c r="H8">
        <v>0.0568809707</v>
      </c>
      <c r="I8">
        <v>0.6719220123</v>
      </c>
      <c r="J8">
        <v>0.0029738083</v>
      </c>
      <c r="K8" t="s">
        <v>220</v>
      </c>
      <c r="L8" t="s">
        <v>220</v>
      </c>
      <c r="M8" t="s">
        <v>220</v>
      </c>
      <c r="N8" t="s">
        <v>220</v>
      </c>
      <c r="O8" t="s">
        <v>220</v>
      </c>
      <c r="P8">
        <v>-0.0352</v>
      </c>
      <c r="Q8">
        <v>-0.0715</v>
      </c>
      <c r="R8">
        <v>0.001</v>
      </c>
      <c r="S8">
        <v>0.9653939455</v>
      </c>
      <c r="T8">
        <v>0.9310251662</v>
      </c>
      <c r="U8">
        <v>1.0010314476</v>
      </c>
      <c r="V8" t="s">
        <v>220</v>
      </c>
      <c r="W8" t="s">
        <v>220</v>
      </c>
      <c r="X8" t="s">
        <v>220</v>
      </c>
    </row>
    <row r="9" spans="1:24" ht="12.75">
      <c r="A9" t="s">
        <v>271</v>
      </c>
      <c r="B9" t="s">
        <v>326</v>
      </c>
      <c r="C9">
        <v>19583</v>
      </c>
      <c r="D9">
        <v>27212</v>
      </c>
      <c r="E9">
        <v>0.7172801019</v>
      </c>
      <c r="F9">
        <v>0.6919601778</v>
      </c>
      <c r="G9">
        <v>0.7435265224</v>
      </c>
      <c r="H9">
        <v>0.2032646774</v>
      </c>
      <c r="I9">
        <v>0.7196457445</v>
      </c>
      <c r="J9">
        <v>0.0027229065</v>
      </c>
      <c r="K9" t="s">
        <v>220</v>
      </c>
      <c r="L9" t="s">
        <v>220</v>
      </c>
      <c r="M9" t="s">
        <v>220</v>
      </c>
      <c r="N9" t="s">
        <v>220</v>
      </c>
      <c r="O9" t="s">
        <v>220</v>
      </c>
      <c r="P9">
        <v>0.0233</v>
      </c>
      <c r="Q9">
        <v>-0.0126</v>
      </c>
      <c r="R9">
        <v>0.0593</v>
      </c>
      <c r="S9">
        <v>1.0236033155</v>
      </c>
      <c r="T9">
        <v>0.987470209</v>
      </c>
      <c r="U9">
        <v>1.0610585899</v>
      </c>
      <c r="V9" t="s">
        <v>220</v>
      </c>
      <c r="W9" t="s">
        <v>220</v>
      </c>
      <c r="X9" t="s">
        <v>220</v>
      </c>
    </row>
    <row r="10" spans="1:24" ht="12.75">
      <c r="A10" t="s">
        <v>271</v>
      </c>
      <c r="B10" t="s">
        <v>327</v>
      </c>
      <c r="C10">
        <v>27119</v>
      </c>
      <c r="D10">
        <v>40023</v>
      </c>
      <c r="E10">
        <v>0.6615796635</v>
      </c>
      <c r="F10">
        <v>0.63880675</v>
      </c>
      <c r="G10">
        <v>0.685164412</v>
      </c>
      <c r="H10">
        <v>0.0012921514</v>
      </c>
      <c r="I10">
        <v>0.6775853884</v>
      </c>
      <c r="J10">
        <v>0.002336332</v>
      </c>
      <c r="K10" t="s">
        <v>328</v>
      </c>
      <c r="L10" s="4">
        <v>4.292828E-24</v>
      </c>
      <c r="M10">
        <v>0.4226</v>
      </c>
      <c r="N10">
        <v>0.3408</v>
      </c>
      <c r="O10">
        <v>0.5044</v>
      </c>
      <c r="P10">
        <v>-0.0575</v>
      </c>
      <c r="Q10">
        <v>-0.0925</v>
      </c>
      <c r="R10">
        <v>-0.0225</v>
      </c>
      <c r="S10">
        <v>0.9441153257</v>
      </c>
      <c r="T10">
        <v>0.9116169617</v>
      </c>
      <c r="U10">
        <v>0.9777722286</v>
      </c>
      <c r="V10" t="s">
        <v>323</v>
      </c>
      <c r="W10" t="s">
        <v>323</v>
      </c>
      <c r="X10" t="s">
        <v>220</v>
      </c>
    </row>
    <row r="11" spans="1:24" ht="12.75">
      <c r="A11" t="s">
        <v>271</v>
      </c>
      <c r="B11" t="s">
        <v>294</v>
      </c>
      <c r="C11">
        <v>32337</v>
      </c>
      <c r="D11">
        <v>44877</v>
      </c>
      <c r="E11">
        <v>0.7133613174</v>
      </c>
      <c r="F11">
        <v>0.6890804934</v>
      </c>
      <c r="G11">
        <v>0.738497714</v>
      </c>
      <c r="H11">
        <v>0.3123506986</v>
      </c>
      <c r="I11">
        <v>0.7205695568</v>
      </c>
      <c r="J11">
        <v>0.0021181802</v>
      </c>
      <c r="K11" t="s">
        <v>220</v>
      </c>
      <c r="L11" t="s">
        <v>220</v>
      </c>
      <c r="M11" t="s">
        <v>220</v>
      </c>
      <c r="N11" t="s">
        <v>220</v>
      </c>
      <c r="O11" t="s">
        <v>220</v>
      </c>
      <c r="P11">
        <v>0.0179</v>
      </c>
      <c r="Q11">
        <v>-0.0168</v>
      </c>
      <c r="R11">
        <v>0.0525</v>
      </c>
      <c r="S11">
        <v>1.0180109663</v>
      </c>
      <c r="T11">
        <v>0.9833607203</v>
      </c>
      <c r="U11">
        <v>1.0538821676</v>
      </c>
      <c r="V11" t="s">
        <v>220</v>
      </c>
      <c r="W11" t="s">
        <v>220</v>
      </c>
      <c r="X11" t="s">
        <v>220</v>
      </c>
    </row>
    <row r="12" spans="1:24" ht="12.75">
      <c r="A12" t="s">
        <v>271</v>
      </c>
      <c r="B12" t="s">
        <v>295</v>
      </c>
      <c r="C12">
        <v>33913</v>
      </c>
      <c r="D12">
        <v>45487</v>
      </c>
      <c r="E12">
        <v>0.7487269508</v>
      </c>
      <c r="F12">
        <v>0.7233416795</v>
      </c>
      <c r="G12">
        <v>0.775003104</v>
      </c>
      <c r="H12">
        <v>0.0001673771</v>
      </c>
      <c r="I12">
        <v>0.7455536747</v>
      </c>
      <c r="J12">
        <v>0.0020421795</v>
      </c>
      <c r="K12" t="s">
        <v>220</v>
      </c>
      <c r="L12" t="s">
        <v>220</v>
      </c>
      <c r="M12" t="s">
        <v>220</v>
      </c>
      <c r="N12" t="s">
        <v>220</v>
      </c>
      <c r="O12" t="s">
        <v>220</v>
      </c>
      <c r="P12">
        <v>0.0662</v>
      </c>
      <c r="Q12">
        <v>0.0317</v>
      </c>
      <c r="R12">
        <v>0.1007</v>
      </c>
      <c r="S12">
        <v>1.0684799246</v>
      </c>
      <c r="T12">
        <v>1.0322535636</v>
      </c>
      <c r="U12">
        <v>1.1059776294</v>
      </c>
      <c r="V12" t="s">
        <v>323</v>
      </c>
      <c r="W12" t="s">
        <v>220</v>
      </c>
      <c r="X12" t="s">
        <v>220</v>
      </c>
    </row>
    <row r="13" spans="1:24" ht="12.75">
      <c r="A13" t="s">
        <v>271</v>
      </c>
      <c r="B13" t="s">
        <v>296</v>
      </c>
      <c r="C13">
        <v>34278</v>
      </c>
      <c r="D13">
        <v>44706</v>
      </c>
      <c r="E13">
        <v>0.7703667047</v>
      </c>
      <c r="F13">
        <v>0.7442048973</v>
      </c>
      <c r="G13">
        <v>0.7974482052</v>
      </c>
      <c r="H13" s="4">
        <v>7.7095879E-08</v>
      </c>
      <c r="I13">
        <v>0.7667427191</v>
      </c>
      <c r="J13">
        <v>0.002000136</v>
      </c>
      <c r="K13" t="s">
        <v>220</v>
      </c>
      <c r="L13" t="s">
        <v>220</v>
      </c>
      <c r="M13" t="s">
        <v>220</v>
      </c>
      <c r="N13" t="s">
        <v>220</v>
      </c>
      <c r="O13" t="s">
        <v>220</v>
      </c>
      <c r="P13">
        <v>0.0947</v>
      </c>
      <c r="Q13">
        <v>0.0602</v>
      </c>
      <c r="R13">
        <v>0.1293</v>
      </c>
      <c r="S13">
        <v>1.0993611993</v>
      </c>
      <c r="T13">
        <v>1.0620266731</v>
      </c>
      <c r="U13">
        <v>1.1380081848</v>
      </c>
      <c r="V13" t="s">
        <v>323</v>
      </c>
      <c r="W13" t="s">
        <v>220</v>
      </c>
      <c r="X13" t="s">
        <v>220</v>
      </c>
    </row>
    <row r="14" spans="1:24" ht="12.75">
      <c r="A14" t="s">
        <v>271</v>
      </c>
      <c r="B14" t="s">
        <v>329</v>
      </c>
      <c r="C14">
        <v>33775</v>
      </c>
      <c r="D14">
        <v>43287</v>
      </c>
      <c r="E14">
        <v>0.7864145195</v>
      </c>
      <c r="F14">
        <v>0.7596416991</v>
      </c>
      <c r="G14">
        <v>0.8141309216</v>
      </c>
      <c r="H14" s="4">
        <v>6.711824E-11</v>
      </c>
      <c r="I14">
        <v>0.7802573521</v>
      </c>
      <c r="J14">
        <v>0.001990203</v>
      </c>
      <c r="K14" t="s">
        <v>220</v>
      </c>
      <c r="L14" t="s">
        <v>220</v>
      </c>
      <c r="M14" t="s">
        <v>220</v>
      </c>
      <c r="N14" t="s">
        <v>220</v>
      </c>
      <c r="O14" t="s">
        <v>220</v>
      </c>
      <c r="P14">
        <v>0.1153</v>
      </c>
      <c r="Q14">
        <v>0.0807</v>
      </c>
      <c r="R14">
        <v>0.15</v>
      </c>
      <c r="S14">
        <v>1.1222624291</v>
      </c>
      <c r="T14">
        <v>1.0840559492</v>
      </c>
      <c r="U14">
        <v>1.1618154586</v>
      </c>
      <c r="V14" t="s">
        <v>323</v>
      </c>
      <c r="W14" t="s">
        <v>220</v>
      </c>
      <c r="X14" t="s">
        <v>220</v>
      </c>
    </row>
    <row r="15" spans="1:24" ht="12.75">
      <c r="A15" t="s">
        <v>271</v>
      </c>
      <c r="B15" t="s">
        <v>330</v>
      </c>
      <c r="C15">
        <v>241939</v>
      </c>
      <c r="D15">
        <v>345262</v>
      </c>
      <c r="E15">
        <v>0.7007403074</v>
      </c>
      <c r="F15" t="s">
        <v>220</v>
      </c>
      <c r="G15" t="s">
        <v>220</v>
      </c>
      <c r="H15" t="s">
        <v>220</v>
      </c>
      <c r="I15">
        <v>0.7007403074</v>
      </c>
      <c r="J15">
        <v>0.0007793423</v>
      </c>
      <c r="K15" t="s">
        <v>331</v>
      </c>
      <c r="L15">
        <v>0.0004628037</v>
      </c>
      <c r="M15">
        <v>-0.2271</v>
      </c>
      <c r="N15">
        <v>-0.3542</v>
      </c>
      <c r="O15">
        <v>-0.1</v>
      </c>
      <c r="P15" t="s">
        <v>220</v>
      </c>
      <c r="Q15" t="s">
        <v>220</v>
      </c>
      <c r="R15" t="s">
        <v>220</v>
      </c>
      <c r="S15" t="s">
        <v>220</v>
      </c>
      <c r="T15" t="s">
        <v>220</v>
      </c>
      <c r="U15" t="s">
        <v>220</v>
      </c>
      <c r="V15" t="s">
        <v>220</v>
      </c>
      <c r="W15" t="s">
        <v>323</v>
      </c>
      <c r="X15" t="s">
        <v>220</v>
      </c>
    </row>
    <row r="16" spans="1:24" ht="12.75">
      <c r="A16" t="s">
        <v>276</v>
      </c>
      <c r="B16" t="s">
        <v>322</v>
      </c>
      <c r="C16">
        <v>854</v>
      </c>
      <c r="D16">
        <v>2269</v>
      </c>
      <c r="E16">
        <v>0.3847960169</v>
      </c>
      <c r="F16">
        <v>0.3570824774</v>
      </c>
      <c r="G16">
        <v>0.4146604329</v>
      </c>
      <c r="H16" s="4">
        <v>1.462788E-53</v>
      </c>
      <c r="I16">
        <v>0.3763772587</v>
      </c>
      <c r="J16">
        <v>0.010170807</v>
      </c>
      <c r="K16" t="s">
        <v>220</v>
      </c>
      <c r="L16" t="s">
        <v>220</v>
      </c>
      <c r="M16" t="s">
        <v>220</v>
      </c>
      <c r="N16" t="s">
        <v>220</v>
      </c>
      <c r="O16" t="s">
        <v>220</v>
      </c>
      <c r="P16">
        <v>-0.5876</v>
      </c>
      <c r="Q16">
        <v>-0.6623</v>
      </c>
      <c r="R16">
        <v>-0.5128</v>
      </c>
      <c r="S16">
        <v>0.5556690815</v>
      </c>
      <c r="T16">
        <v>0.5156490283</v>
      </c>
      <c r="U16">
        <v>0.5987951323</v>
      </c>
      <c r="V16" t="s">
        <v>323</v>
      </c>
      <c r="W16" t="s">
        <v>220</v>
      </c>
      <c r="X16" t="s">
        <v>220</v>
      </c>
    </row>
    <row r="17" spans="1:24" ht="12.75">
      <c r="A17" t="s">
        <v>276</v>
      </c>
      <c r="B17" t="s">
        <v>324</v>
      </c>
      <c r="C17">
        <v>11268</v>
      </c>
      <c r="D17">
        <v>22820</v>
      </c>
      <c r="E17">
        <v>0.4946173181</v>
      </c>
      <c r="F17">
        <v>0.4762120245</v>
      </c>
      <c r="G17">
        <v>0.5137339646</v>
      </c>
      <c r="H17" s="4">
        <v>9.37859E-68</v>
      </c>
      <c r="I17">
        <v>0.4937773883</v>
      </c>
      <c r="J17">
        <v>0.0033096232</v>
      </c>
      <c r="K17" t="s">
        <v>332</v>
      </c>
      <c r="L17" s="4">
        <v>1.455219E-85</v>
      </c>
      <c r="M17">
        <v>0.902</v>
      </c>
      <c r="N17">
        <v>0.8119</v>
      </c>
      <c r="O17">
        <v>0.9922</v>
      </c>
      <c r="P17">
        <v>-0.3365</v>
      </c>
      <c r="Q17">
        <v>-0.3744</v>
      </c>
      <c r="R17">
        <v>-0.2986</v>
      </c>
      <c r="S17">
        <v>0.7142577852</v>
      </c>
      <c r="T17">
        <v>0.687679411</v>
      </c>
      <c r="U17">
        <v>0.7418633969</v>
      </c>
      <c r="V17" t="s">
        <v>323</v>
      </c>
      <c r="W17" t="s">
        <v>323</v>
      </c>
      <c r="X17" t="s">
        <v>220</v>
      </c>
    </row>
    <row r="18" spans="1:24" ht="12.75">
      <c r="A18" t="s">
        <v>276</v>
      </c>
      <c r="B18" t="s">
        <v>289</v>
      </c>
      <c r="C18">
        <v>14500</v>
      </c>
      <c r="D18">
        <v>25253</v>
      </c>
      <c r="E18">
        <v>0.5810719975</v>
      </c>
      <c r="F18">
        <v>0.5601628731</v>
      </c>
      <c r="G18">
        <v>0.6027615941</v>
      </c>
      <c r="H18" s="4">
        <v>6.480033E-21</v>
      </c>
      <c r="I18">
        <v>0.5741892052</v>
      </c>
      <c r="J18">
        <v>0.0031115684</v>
      </c>
      <c r="K18" t="s">
        <v>220</v>
      </c>
      <c r="L18" t="s">
        <v>220</v>
      </c>
      <c r="M18" t="s">
        <v>220</v>
      </c>
      <c r="N18" t="s">
        <v>220</v>
      </c>
      <c r="O18" t="s">
        <v>220</v>
      </c>
      <c r="P18">
        <v>-0.1754</v>
      </c>
      <c r="Q18">
        <v>-0.2121</v>
      </c>
      <c r="R18">
        <v>-0.1388</v>
      </c>
      <c r="S18">
        <v>0.8391036522</v>
      </c>
      <c r="T18">
        <v>0.8089095922</v>
      </c>
      <c r="U18">
        <v>0.8704247618</v>
      </c>
      <c r="V18" t="s">
        <v>323</v>
      </c>
      <c r="W18" t="s">
        <v>220</v>
      </c>
      <c r="X18" t="s">
        <v>220</v>
      </c>
    </row>
    <row r="19" spans="1:24" ht="12.75">
      <c r="A19" t="s">
        <v>276</v>
      </c>
      <c r="B19" t="s">
        <v>290</v>
      </c>
      <c r="C19">
        <v>15268</v>
      </c>
      <c r="D19">
        <v>25191</v>
      </c>
      <c r="E19">
        <v>0.616398564</v>
      </c>
      <c r="F19">
        <v>0.5943432219</v>
      </c>
      <c r="G19">
        <v>0.6392723527</v>
      </c>
      <c r="H19" s="4">
        <v>3.816591E-10</v>
      </c>
      <c r="I19">
        <v>0.6060894764</v>
      </c>
      <c r="J19">
        <v>0.0030785376</v>
      </c>
      <c r="K19" t="s">
        <v>220</v>
      </c>
      <c r="L19" t="s">
        <v>220</v>
      </c>
      <c r="M19" t="s">
        <v>220</v>
      </c>
      <c r="N19" t="s">
        <v>220</v>
      </c>
      <c r="O19" t="s">
        <v>220</v>
      </c>
      <c r="P19">
        <v>-0.1164</v>
      </c>
      <c r="Q19">
        <v>-0.1528</v>
      </c>
      <c r="R19">
        <v>-0.08</v>
      </c>
      <c r="S19">
        <v>0.8901173838</v>
      </c>
      <c r="T19">
        <v>0.8582681152</v>
      </c>
      <c r="U19">
        <v>0.9231485395</v>
      </c>
      <c r="V19" t="s">
        <v>323</v>
      </c>
      <c r="W19" t="s">
        <v>220</v>
      </c>
      <c r="X19" t="s">
        <v>220</v>
      </c>
    </row>
    <row r="20" spans="1:24" ht="12.75">
      <c r="A20" t="s">
        <v>276</v>
      </c>
      <c r="B20" t="s">
        <v>291</v>
      </c>
      <c r="C20">
        <v>16168</v>
      </c>
      <c r="D20">
        <v>24291</v>
      </c>
      <c r="E20">
        <v>0.6761569622</v>
      </c>
      <c r="F20">
        <v>0.652013056</v>
      </c>
      <c r="G20">
        <v>0.7011949121</v>
      </c>
      <c r="H20">
        <v>0.1981989039</v>
      </c>
      <c r="I20">
        <v>0.6655963114</v>
      </c>
      <c r="J20">
        <v>0.0030270409</v>
      </c>
      <c r="K20" t="s">
        <v>220</v>
      </c>
      <c r="L20" t="s">
        <v>220</v>
      </c>
      <c r="M20" t="s">
        <v>220</v>
      </c>
      <c r="N20" t="s">
        <v>220</v>
      </c>
      <c r="O20" t="s">
        <v>220</v>
      </c>
      <c r="P20">
        <v>-0.0239</v>
      </c>
      <c r="Q20">
        <v>-0.0602</v>
      </c>
      <c r="R20">
        <v>0.0125</v>
      </c>
      <c r="S20">
        <v>0.976412181</v>
      </c>
      <c r="T20">
        <v>0.9415468976</v>
      </c>
      <c r="U20">
        <v>1.0125685184</v>
      </c>
      <c r="V20" t="s">
        <v>220</v>
      </c>
      <c r="W20" t="s">
        <v>220</v>
      </c>
      <c r="X20" t="s">
        <v>220</v>
      </c>
    </row>
    <row r="21" spans="1:24" ht="12.75">
      <c r="A21" t="s">
        <v>276</v>
      </c>
      <c r="B21" t="s">
        <v>326</v>
      </c>
      <c r="C21">
        <v>20063</v>
      </c>
      <c r="D21">
        <v>28224</v>
      </c>
      <c r="E21">
        <v>0.7198425166</v>
      </c>
      <c r="F21">
        <v>0.6945115203</v>
      </c>
      <c r="G21">
        <v>0.7460974132</v>
      </c>
      <c r="H21">
        <v>0.034061698</v>
      </c>
      <c r="I21">
        <v>0.7108489229</v>
      </c>
      <c r="J21">
        <v>0.0026986203</v>
      </c>
      <c r="K21" t="s">
        <v>220</v>
      </c>
      <c r="L21" t="s">
        <v>220</v>
      </c>
      <c r="M21" t="s">
        <v>220</v>
      </c>
      <c r="N21" t="s">
        <v>220</v>
      </c>
      <c r="O21" t="s">
        <v>220</v>
      </c>
      <c r="P21">
        <v>0.0387</v>
      </c>
      <c r="Q21">
        <v>0.0029</v>
      </c>
      <c r="R21">
        <v>0.0746</v>
      </c>
      <c r="S21">
        <v>1.0394968046</v>
      </c>
      <c r="T21">
        <v>1.0029172902</v>
      </c>
      <c r="U21">
        <v>1.0774104878</v>
      </c>
      <c r="V21" t="s">
        <v>220</v>
      </c>
      <c r="W21" t="s">
        <v>220</v>
      </c>
      <c r="X21" t="s">
        <v>220</v>
      </c>
    </row>
    <row r="22" spans="1:24" ht="12.75">
      <c r="A22" t="s">
        <v>276</v>
      </c>
      <c r="B22" t="s">
        <v>327</v>
      </c>
      <c r="C22">
        <v>27252</v>
      </c>
      <c r="D22">
        <v>41558</v>
      </c>
      <c r="E22">
        <v>0.6402953317</v>
      </c>
      <c r="F22">
        <v>0.6182615503</v>
      </c>
      <c r="G22">
        <v>0.6631143593</v>
      </c>
      <c r="H22">
        <v>1.1536E-05</v>
      </c>
      <c r="I22">
        <v>0.6557582174</v>
      </c>
      <c r="J22">
        <v>0.0023306462</v>
      </c>
      <c r="K22" t="s">
        <v>333</v>
      </c>
      <c r="L22" s="4">
        <v>4.123382E-40</v>
      </c>
      <c r="M22">
        <v>0.5519</v>
      </c>
      <c r="N22">
        <v>0.4703</v>
      </c>
      <c r="O22">
        <v>0.6334</v>
      </c>
      <c r="P22">
        <v>-0.0784</v>
      </c>
      <c r="Q22">
        <v>-0.1134</v>
      </c>
      <c r="R22">
        <v>-0.0433</v>
      </c>
      <c r="S22">
        <v>0.924625784</v>
      </c>
      <c r="T22">
        <v>0.8928076504</v>
      </c>
      <c r="U22">
        <v>0.9575778614</v>
      </c>
      <c r="V22" t="s">
        <v>323</v>
      </c>
      <c r="W22" t="s">
        <v>323</v>
      </c>
      <c r="X22" t="s">
        <v>220</v>
      </c>
    </row>
    <row r="23" spans="1:24" ht="12.75">
      <c r="A23" t="s">
        <v>276</v>
      </c>
      <c r="B23" t="s">
        <v>294</v>
      </c>
      <c r="C23">
        <v>31252</v>
      </c>
      <c r="D23">
        <v>44612</v>
      </c>
      <c r="E23">
        <v>0.6974537404</v>
      </c>
      <c r="F23">
        <v>0.6736804383</v>
      </c>
      <c r="G23">
        <v>0.7220659712</v>
      </c>
      <c r="H23">
        <v>0.6865469182</v>
      </c>
      <c r="I23">
        <v>0.7005290056</v>
      </c>
      <c r="J23">
        <v>0.0021685258</v>
      </c>
      <c r="K23" t="s">
        <v>220</v>
      </c>
      <c r="L23" t="s">
        <v>220</v>
      </c>
      <c r="M23" t="s">
        <v>220</v>
      </c>
      <c r="N23" t="s">
        <v>220</v>
      </c>
      <c r="O23" t="s">
        <v>220</v>
      </c>
      <c r="P23">
        <v>0.0071</v>
      </c>
      <c r="Q23">
        <v>-0.0275</v>
      </c>
      <c r="R23">
        <v>0.0418</v>
      </c>
      <c r="S23">
        <v>1.0071660366</v>
      </c>
      <c r="T23">
        <v>0.9728359283</v>
      </c>
      <c r="U23">
        <v>1.0427076096</v>
      </c>
      <c r="V23" t="s">
        <v>220</v>
      </c>
      <c r="W23" t="s">
        <v>220</v>
      </c>
      <c r="X23" t="s">
        <v>220</v>
      </c>
    </row>
    <row r="24" spans="1:24" ht="12.75">
      <c r="A24" t="s">
        <v>276</v>
      </c>
      <c r="B24" t="s">
        <v>295</v>
      </c>
      <c r="C24">
        <v>32945</v>
      </c>
      <c r="D24">
        <v>44701</v>
      </c>
      <c r="E24">
        <v>0.744303488</v>
      </c>
      <c r="F24">
        <v>0.719035957</v>
      </c>
      <c r="G24">
        <v>0.7704589415</v>
      </c>
      <c r="H24">
        <v>4.2288E-05</v>
      </c>
      <c r="I24">
        <v>0.7370081206</v>
      </c>
      <c r="J24">
        <v>0.0020823258</v>
      </c>
      <c r="K24" t="s">
        <v>220</v>
      </c>
      <c r="L24" t="s">
        <v>220</v>
      </c>
      <c r="M24" t="s">
        <v>220</v>
      </c>
      <c r="N24" t="s">
        <v>220</v>
      </c>
      <c r="O24" t="s">
        <v>220</v>
      </c>
      <c r="P24">
        <v>0.0722</v>
      </c>
      <c r="Q24">
        <v>0.0376</v>
      </c>
      <c r="R24">
        <v>0.1067</v>
      </c>
      <c r="S24">
        <v>1.0748199496</v>
      </c>
      <c r="T24">
        <v>1.0383320829</v>
      </c>
      <c r="U24">
        <v>1.1125900309</v>
      </c>
      <c r="V24" t="s">
        <v>323</v>
      </c>
      <c r="W24" t="s">
        <v>220</v>
      </c>
      <c r="X24" t="s">
        <v>220</v>
      </c>
    </row>
    <row r="25" spans="1:24" ht="12.75">
      <c r="A25" t="s">
        <v>276</v>
      </c>
      <c r="B25" t="s">
        <v>296</v>
      </c>
      <c r="C25">
        <v>34468</v>
      </c>
      <c r="D25">
        <v>45211</v>
      </c>
      <c r="E25">
        <v>0.7729131056</v>
      </c>
      <c r="F25">
        <v>0.7466950223</v>
      </c>
      <c r="G25">
        <v>0.8000517627</v>
      </c>
      <c r="H25" s="4">
        <v>4.374161E-10</v>
      </c>
      <c r="I25">
        <v>0.7623808365</v>
      </c>
      <c r="J25">
        <v>0.0020017261</v>
      </c>
      <c r="K25" t="s">
        <v>220</v>
      </c>
      <c r="L25" t="s">
        <v>220</v>
      </c>
      <c r="M25" t="s">
        <v>220</v>
      </c>
      <c r="N25" t="s">
        <v>220</v>
      </c>
      <c r="O25" t="s">
        <v>220</v>
      </c>
      <c r="P25">
        <v>0.1099</v>
      </c>
      <c r="Q25">
        <v>0.0754</v>
      </c>
      <c r="R25">
        <v>0.1444</v>
      </c>
      <c r="S25">
        <v>1.1161339945</v>
      </c>
      <c r="T25">
        <v>1.078273472</v>
      </c>
      <c r="U25">
        <v>1.1553238822</v>
      </c>
      <c r="V25" t="s">
        <v>323</v>
      </c>
      <c r="W25" t="s">
        <v>220</v>
      </c>
      <c r="X25" t="s">
        <v>220</v>
      </c>
    </row>
    <row r="26" spans="1:24" ht="12.75">
      <c r="A26" t="s">
        <v>276</v>
      </c>
      <c r="B26" t="s">
        <v>329</v>
      </c>
      <c r="C26">
        <v>35716</v>
      </c>
      <c r="D26">
        <v>45493</v>
      </c>
      <c r="E26">
        <v>0.8015051954</v>
      </c>
      <c r="F26">
        <v>0.7743152596</v>
      </c>
      <c r="G26">
        <v>0.8296499007</v>
      </c>
      <c r="H26" s="4">
        <v>1.01953E-16</v>
      </c>
      <c r="I26">
        <v>0.7850878157</v>
      </c>
      <c r="J26">
        <v>0.0019258273</v>
      </c>
      <c r="K26" t="s">
        <v>220</v>
      </c>
      <c r="L26" t="s">
        <v>220</v>
      </c>
      <c r="M26" t="s">
        <v>220</v>
      </c>
      <c r="N26" t="s">
        <v>220</v>
      </c>
      <c r="O26" t="s">
        <v>220</v>
      </c>
      <c r="P26">
        <v>0.1462</v>
      </c>
      <c r="Q26">
        <v>0.1117</v>
      </c>
      <c r="R26">
        <v>0.1807</v>
      </c>
      <c r="S26">
        <v>1.1574227282</v>
      </c>
      <c r="T26">
        <v>1.118158791</v>
      </c>
      <c r="U26">
        <v>1.1980654113</v>
      </c>
      <c r="V26" t="s">
        <v>323</v>
      </c>
      <c r="W26" t="s">
        <v>220</v>
      </c>
      <c r="X26" t="s">
        <v>220</v>
      </c>
    </row>
    <row r="27" spans="1:24" ht="12.75">
      <c r="A27" t="s">
        <v>276</v>
      </c>
      <c r="B27" t="s">
        <v>330</v>
      </c>
      <c r="C27">
        <v>239754</v>
      </c>
      <c r="D27">
        <v>349623</v>
      </c>
      <c r="E27">
        <v>0.6924913222</v>
      </c>
      <c r="F27" t="s">
        <v>220</v>
      </c>
      <c r="G27" t="s">
        <v>220</v>
      </c>
      <c r="H27" t="s">
        <v>220</v>
      </c>
      <c r="I27">
        <v>0.6857500794</v>
      </c>
      <c r="J27">
        <v>0.0007850919</v>
      </c>
      <c r="K27" t="s">
        <v>334</v>
      </c>
      <c r="L27">
        <v>0.0281631989</v>
      </c>
      <c r="M27">
        <v>-0.1293</v>
      </c>
      <c r="N27">
        <v>-0.2447</v>
      </c>
      <c r="O27">
        <v>-0.0138</v>
      </c>
      <c r="P27" t="s">
        <v>220</v>
      </c>
      <c r="Q27" t="s">
        <v>220</v>
      </c>
      <c r="R27" t="s">
        <v>220</v>
      </c>
      <c r="S27" t="s">
        <v>220</v>
      </c>
      <c r="T27" t="s">
        <v>220</v>
      </c>
      <c r="U27" t="s">
        <v>220</v>
      </c>
      <c r="V27" t="s">
        <v>220</v>
      </c>
      <c r="W27" t="s">
        <v>220</v>
      </c>
      <c r="X27" t="s">
        <v>220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2009-08-19T18:25:46Z</cp:lastPrinted>
  <dcterms:created xsi:type="dcterms:W3CDTF">2006-01-23T20:42:54Z</dcterms:created>
  <dcterms:modified xsi:type="dcterms:W3CDTF">2009-10-09T16:07:23Z</dcterms:modified>
  <cp:category/>
  <cp:version/>
  <cp:contentType/>
  <cp:contentStatus/>
</cp:coreProperties>
</file>