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5460" tabRatio="649" activeTab="0"/>
  </bookViews>
  <sheets>
    <sheet name="all-rha " sheetId="1" r:id="rId1"/>
    <sheet name="districts " sheetId="2" r:id="rId2"/>
    <sheet name="wpg nbhd clus" sheetId="3" r:id="rId3"/>
    <sheet name="wpg comm areas " sheetId="4" r:id="rId4"/>
    <sheet name="crude rate table" sheetId="5" r:id="rId5"/>
    <sheet name="rha graph data" sheetId="6" r:id="rId6"/>
    <sheet name="district graph data" sheetId="7" r:id="rId7"/>
    <sheet name="orig. data" sheetId="8" r:id="rId8"/>
    <sheet name="agg rha " sheetId="9" r:id="rId9"/>
    <sheet name="inc graph" sheetId="10" r:id="rId10"/>
    <sheet name="ordered inc data" sheetId="11" r:id="rId11"/>
    <sheet name="orig inc data" sheetId="12" r:id="rId12"/>
  </sheets>
  <definedNames>
    <definedName name="Criteria1">IF((CELL("contents",'district graph data'!E1))="2"," (2)")</definedName>
    <definedName name="_xlnm.Print_Area" localSheetId="11">'orig inc data'!$A$4:$A$14</definedName>
  </definedNames>
  <calcPr fullCalcOnLoad="1"/>
</workbook>
</file>

<file path=xl/sharedStrings.xml><?xml version="1.0" encoding="utf-8"?>
<sst xmlns="http://schemas.openxmlformats.org/spreadsheetml/2006/main" count="1048" uniqueCount="316">
  <si>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</si>
  <si>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</si>
  <si>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</si>
  <si>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</si>
  <si>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</si>
  <si>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</si>
  <si>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</si>
  <si>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</si>
  <si>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</si>
  <si>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</si>
  <si>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</si>
  <si>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</si>
  <si>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</si>
  <si>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</si>
  <si>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</si>
  <si>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</si>
  <si>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</si>
  <si>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</si>
  <si>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</si>
  <si>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</si>
  <si>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</si>
  <si>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</si>
  <si>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</si>
  <si>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</si>
  <si>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</si>
  <si>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</si>
  <si>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</si>
  <si>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</si>
  <si>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</si>
  <si>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</si>
  <si>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</si>
  <si>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</si>
  <si>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</si>
  <si>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</si>
  <si>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</si>
  <si>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</si>
  <si>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</si>
  <si>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</si>
  <si>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</si>
  <si>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</si>
  <si>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</si>
  <si>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</si>
  <si>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</si>
  <si>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</si>
  <si>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</si>
  <si>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</si>
  <si>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</si>
  <si>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</si>
  <si>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</si>
  <si>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</si>
  <si>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</si>
  <si>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</si>
  <si>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</si>
  <si>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</si>
  <si>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</si>
  <si>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</si>
  <si>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</si>
  <si>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</si>
  <si>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</si>
  <si>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</si>
  <si>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</si>
  <si>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</si>
  <si>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</si>
  <si>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</si>
  <si>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</si>
  <si>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</si>
  <si>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</si>
  <si>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</si>
  <si>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</si>
  <si>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</si>
  <si>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</si>
  <si>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</si>
  <si>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</si>
  <si>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</si>
  <si>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</si>
  <si>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</si>
  <si>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</si>
  <si>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</si>
  <si>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</si>
  <si>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</si>
  <si>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</si>
  <si>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</si>
  <si>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</si>
  <si>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</si>
  <si>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</si>
  <si>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</si>
  <si>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</si>
  <si>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</si>
  <si>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</si>
  <si>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</si>
  <si>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</si>
  <si>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</si>
  <si>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</si>
  <si>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</si>
  <si>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</si>
  <si>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</si>
  <si>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</si>
  <si>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</si>
  <si>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</si>
  <si>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</si>
  <si>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</si>
  <si>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</si>
  <si>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</si>
  <si>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</si>
  <si>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</si>
  <si>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</si>
  <si>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</si>
  <si>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</si>
  <si>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T1count</t>
  </si>
  <si>
    <t>T1pop</t>
  </si>
  <si>
    <t>T1prob</t>
  </si>
  <si>
    <t>T1_crd_rate</t>
  </si>
  <si>
    <t>T2count</t>
  </si>
  <si>
    <t>T2pop</t>
  </si>
  <si>
    <t>T2prob</t>
  </si>
  <si>
    <t>T2_crd_rate</t>
  </si>
  <si>
    <t>T1T2prob</t>
  </si>
  <si>
    <t>T1 avg</t>
  </si>
  <si>
    <t>T2 avg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</si>
  <si>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</si>
  <si>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</si>
  <si>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</si>
  <si>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</si>
  <si>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</si>
  <si>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</si>
  <si>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</si>
  <si>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</si>
  <si>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</si>
  <si>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</si>
  <si>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</si>
  <si>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Number</t>
  </si>
  <si>
    <t>CRUDE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</si>
  <si>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</si>
  <si>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</si>
  <si>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</si>
  <si>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</si>
  <si>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</si>
  <si>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</si>
  <si>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</si>
  <si>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</si>
  <si>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</si>
  <si>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</si>
  <si>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</si>
  <si>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</si>
  <si>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</si>
  <si>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</si>
  <si>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</si>
  <si>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</si>
  <si>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</si>
  <si>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</si>
  <si>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</si>
  <si>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</si>
  <si>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</si>
  <si>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</si>
  <si>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</si>
  <si>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</si>
  <si>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</si>
  <si>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</si>
  <si>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</si>
  <si>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</si>
  <si>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</si>
  <si>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</si>
  <si>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</si>
  <si>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</si>
  <si>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</si>
  <si>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</si>
  <si>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</si>
  <si>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T1_std_error</t>
  </si>
  <si>
    <t>T2_std_error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</si>
  <si>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</si>
  <si>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</si>
  <si>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</si>
  <si>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</si>
  <si>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</si>
  <si>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</si>
  <si>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</si>
  <si>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</si>
  <si>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</si>
  <si>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</si>
  <si>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</si>
  <si>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</si>
  <si>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</si>
  <si>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</si>
  <si>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</si>
  <si>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</si>
  <si>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</si>
  <si>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</si>
  <si>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</si>
  <si>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</si>
  <si>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</si>
  <si>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</si>
  <si>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</si>
  <si>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</si>
  <si>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</si>
  <si>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BDN Central</t>
  </si>
  <si>
    <t>IL Southwest</t>
  </si>
  <si>
    <t>BW Thick Por/Pik/Wab</t>
  </si>
  <si>
    <t>RHAs &amp; CAs</t>
  </si>
  <si>
    <t>districts &amp; NCs</t>
  </si>
  <si>
    <t xml:space="preserve"> </t>
  </si>
  <si>
    <t>SE Central</t>
  </si>
  <si>
    <t>SE Western</t>
  </si>
  <si>
    <t>CE Altona</t>
  </si>
  <si>
    <t>CE Louise/Pembina</t>
  </si>
  <si>
    <t>SE Northern</t>
  </si>
  <si>
    <t>BDN West</t>
  </si>
  <si>
    <t>NE Springfield</t>
  </si>
  <si>
    <t>NE Blue Water</t>
  </si>
  <si>
    <t>NE Northern Remote</t>
  </si>
  <si>
    <t>River Heights W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</si>
  <si>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</si>
  <si>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</si>
  <si>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</si>
  <si>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</si>
  <si>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</si>
  <si>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</si>
  <si>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</si>
  <si>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</si>
  <si>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</si>
  <si>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</si>
  <si>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T1sign</t>
  </si>
  <si>
    <t>T2sign</t>
  </si>
  <si>
    <t>T1T2sign</t>
  </si>
  <si>
    <t>T1suppress</t>
  </si>
  <si>
    <t>T2suppress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</si>
  <si>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</si>
  <si>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</si>
  <si>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</si>
  <si>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</si>
  <si>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</si>
  <si>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</si>
  <si>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</si>
  <si>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</si>
  <si>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</si>
  <si>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</si>
  <si>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</si>
  <si>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</si>
  <si>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</si>
  <si>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</si>
  <si>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</si>
  <si>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</si>
  <si>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</si>
  <si>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</si>
  <si>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</si>
  <si>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</si>
  <si>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</si>
  <si>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</si>
  <si>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</si>
  <si>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s</t>
  </si>
  <si>
    <t>*RHAs &amp; CAs testing @ .01</t>
  </si>
  <si>
    <t>*districts &amp; NCs testing @ .005</t>
  </si>
  <si>
    <t>T1 crude</t>
  </si>
  <si>
    <t>T2 crude</t>
  </si>
  <si>
    <t>Crude Proportion of Appropriate Asthmatic Care, 2000/01 and 2005/06</t>
  </si>
  <si>
    <t>T1_Lci_crd</t>
  </si>
  <si>
    <t>T1_Uci_crd</t>
  </si>
  <si>
    <t>T1_chisq_stat</t>
  </si>
  <si>
    <t>T2_Lci_crd</t>
  </si>
  <si>
    <t>T2_Uci_crd</t>
  </si>
  <si>
    <t>T2_chisq_stat</t>
  </si>
  <si>
    <t>T1T2_chisq_stat</t>
  </si>
  <si>
    <t>MB Avg 2000/01</t>
  </si>
  <si>
    <t>2000/01</t>
  </si>
  <si>
    <t>2005/06</t>
  </si>
  <si>
    <t>MB Avg 2005/06</t>
  </si>
  <si>
    <t>Source: Manitoba Centre for Health Policy, 2009</t>
  </si>
  <si>
    <t>Rural South</t>
  </si>
  <si>
    <t>Percent</t>
  </si>
  <si>
    <t>(%)</t>
  </si>
  <si>
    <t>asthma care</t>
  </si>
  <si>
    <t>count</t>
  </si>
  <si>
    <t>pop</t>
  </si>
  <si>
    <t>Income Not Found</t>
  </si>
  <si>
    <t>Lowest  Rural R1</t>
  </si>
  <si>
    <t>R2</t>
  </si>
  <si>
    <t>R3</t>
  </si>
  <si>
    <t>R4</t>
  </si>
  <si>
    <t>Highest  Rural R5</t>
  </si>
  <si>
    <t>Lowest  Urban U1</t>
  </si>
  <si>
    <t>U2</t>
  </si>
  <si>
    <t>U3</t>
  </si>
  <si>
    <t>U4</t>
  </si>
  <si>
    <t>Highest  Urban U5</t>
  </si>
  <si>
    <t>compare rural trends over time</t>
  </si>
  <si>
    <t>compare urban trends over time</t>
  </si>
  <si>
    <t>Crude of Proportion of Appropriate Asthmatic Care by Income Quintile, 2000/01 and 2005/06</t>
  </si>
  <si>
    <t>time</t>
  </si>
  <si>
    <t>income</t>
  </si>
  <si>
    <t>crd_rate</t>
  </si>
  <si>
    <t>Lci_crd</t>
  </si>
  <si>
    <t>Uci_crd</t>
  </si>
  <si>
    <t>std_error</t>
  </si>
  <si>
    <t>trend_test_stat</t>
  </si>
  <si>
    <t>prob_trend</t>
  </si>
  <si>
    <t>suppress</t>
  </si>
  <si>
    <t>NF</t>
  </si>
  <si>
    <t>R1</t>
  </si>
  <si>
    <t>R5</t>
  </si>
  <si>
    <t>U1</t>
  </si>
  <si>
    <t>U5</t>
  </si>
  <si>
    <t>Z</t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</si>
  <si>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</si>
  <si>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rural</t>
    </r>
    <r>
      <rPr>
        <sz val="10"/>
        <rFont val="Arial"/>
        <family val="0"/>
      </rPr>
      <t xml:space="preserve"> T2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</si>
  <si>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T1</t>
    </r>
  </si>
  <si>
    <r>
      <t xml:space="preserve">linear trend </t>
    </r>
    <r>
      <rPr>
        <b/>
        <sz val="10"/>
        <rFont val="Arial"/>
        <family val="2"/>
      </rPr>
      <t>urban</t>
    </r>
    <r>
      <rPr>
        <sz val="10"/>
        <rFont val="Arial"/>
        <family val="0"/>
      </rPr>
      <t xml:space="preserve"> T2</t>
    </r>
  </si>
  <si>
    <t>Regional
Health
Authority</t>
  </si>
  <si>
    <t>Winnipeg
Community
Area</t>
  </si>
  <si>
    <t>Income Quintile</t>
  </si>
  <si>
    <t>linear trend rural T1</t>
  </si>
  <si>
    <t>linear trend rural T2</t>
  </si>
  <si>
    <t>linear trend urban T1</t>
  </si>
  <si>
    <t>linear trend urban T2</t>
  </si>
  <si>
    <t>ADJUSTED 
Percent (%)</t>
  </si>
  <si>
    <t>CE Morden/Winkler</t>
  </si>
  <si>
    <t>BW Nelson House</t>
  </si>
  <si>
    <t>Appendix Table 2.65: Asthma Care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</si>
</sst>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00"/>
    <numFmt numFmtId="169" formatCode="0.00000000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b/>
      <sz val="10.75"/>
      <color indexed="8"/>
      <name val="Univers 45 Light"/>
      <family val="0"/>
    </font>
    <font>
      <b/>
      <sz val="10"/>
      <color indexed="8"/>
      <name val="Arial"/>
      <family val="0"/>
    </font>
    <font>
      <b/>
      <sz val="8"/>
      <color indexed="8"/>
      <name val="Univers 45 Light"/>
      <family val="0"/>
    </font>
    <font>
      <sz val="9"/>
      <color indexed="8"/>
      <name val="Univers 45 Light"/>
      <family val="0"/>
    </font>
    <font>
      <b/>
      <sz val="7"/>
      <color indexed="8"/>
      <name val="Univers 45 Light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44" applyFont="1" applyAlignment="1">
      <alignment/>
      <protection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65" fontId="0" fillId="0" borderId="0" xfId="56" applyNumberFormat="1" applyFont="1" applyAlignment="1">
      <alignment horizontal="center"/>
      <protection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49" fontId="11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56" applyNumberFormat="1" applyFont="1" applyFill="1" applyAlignment="1">
      <alignment horizontal="center"/>
      <protection/>
    </xf>
    <xf numFmtId="0" fontId="4" fillId="0" borderId="0" xfId="0" applyFont="1" applyFill="1" applyAlignment="1">
      <alignment/>
    </xf>
    <xf numFmtId="0" fontId="0" fillId="0" borderId="0" xfId="56" applyFont="1" applyFill="1" applyAlignment="1">
      <alignment horizontal="center"/>
      <protection/>
    </xf>
    <xf numFmtId="11" fontId="0" fillId="0" borderId="0" xfId="56" applyNumberFormat="1" applyFont="1" applyFill="1" applyAlignment="1">
      <alignment horizontal="center"/>
      <protection/>
    </xf>
    <xf numFmtId="0" fontId="0" fillId="34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69" fontId="4" fillId="0" borderId="0" xfId="59" applyNumberFormat="1" applyFont="1" applyAlignment="1">
      <alignment horizontal="center"/>
    </xf>
    <xf numFmtId="167" fontId="4" fillId="0" borderId="0" xfId="59" applyNumberFormat="1" applyFont="1" applyAlignment="1">
      <alignment horizontal="center"/>
    </xf>
    <xf numFmtId="9" fontId="4" fillId="33" borderId="0" xfId="59" applyFont="1" applyFill="1" applyAlignment="1">
      <alignment horizontal="center"/>
    </xf>
    <xf numFmtId="9" fontId="0" fillId="0" borderId="0" xfId="59" applyFon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4" fillId="0" borderId="0" xfId="59" applyNumberFormat="1" applyFont="1" applyAlignment="1">
      <alignment/>
    </xf>
    <xf numFmtId="168" fontId="4" fillId="0" borderId="0" xfId="0" applyNumberFormat="1" applyFont="1" applyAlignment="1">
      <alignment/>
    </xf>
    <xf numFmtId="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167" fontId="4" fillId="0" borderId="0" xfId="59" applyNumberFormat="1" applyFont="1" applyAlignment="1">
      <alignment/>
    </xf>
    <xf numFmtId="9" fontId="4" fillId="0" borderId="0" xfId="59" applyFont="1" applyAlignment="1">
      <alignment/>
    </xf>
    <xf numFmtId="169" fontId="4" fillId="0" borderId="0" xfId="59" applyNumberFormat="1" applyFont="1" applyFill="1" applyAlignment="1">
      <alignment/>
    </xf>
    <xf numFmtId="9" fontId="0" fillId="0" borderId="0" xfId="59" applyFont="1" applyAlignment="1">
      <alignment/>
    </xf>
    <xf numFmtId="0" fontId="9" fillId="0" borderId="18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/>
    </xf>
    <xf numFmtId="2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10" fillId="0" borderId="25" xfId="0" applyNumberFormat="1" applyFont="1" applyFill="1" applyBorder="1" applyAlignment="1" quotePrefix="1">
      <alignment horizontal="right" indent="1"/>
    </xf>
    <xf numFmtId="166" fontId="10" fillId="0" borderId="26" xfId="0" applyNumberFormat="1" applyFont="1" applyFill="1" applyBorder="1" applyAlignment="1" quotePrefix="1">
      <alignment horizontal="right" indent="1"/>
    </xf>
    <xf numFmtId="3" fontId="10" fillId="0" borderId="11" xfId="0" applyNumberFormat="1" applyFont="1" applyFill="1" applyBorder="1" applyAlignment="1" quotePrefix="1">
      <alignment horizontal="right" indent="1"/>
    </xf>
    <xf numFmtId="166" fontId="10" fillId="0" borderId="20" xfId="0" applyNumberFormat="1" applyFont="1" applyFill="1" applyBorder="1" applyAlignment="1">
      <alignment horizontal="right" indent="1"/>
    </xf>
    <xf numFmtId="3" fontId="10" fillId="0" borderId="27" xfId="0" applyNumberFormat="1" applyFont="1" applyFill="1" applyBorder="1" applyAlignment="1" quotePrefix="1">
      <alignment horizontal="right" indent="1"/>
    </xf>
    <xf numFmtId="3" fontId="10" fillId="33" borderId="27" xfId="0" applyNumberFormat="1" applyFont="1" applyFill="1" applyBorder="1" applyAlignment="1" quotePrefix="1">
      <alignment horizontal="right" indent="1"/>
    </xf>
    <xf numFmtId="166" fontId="10" fillId="33" borderId="26" xfId="0" applyNumberFormat="1" applyFont="1" applyFill="1" applyBorder="1" applyAlignment="1" quotePrefix="1">
      <alignment horizontal="right" indent="1"/>
    </xf>
    <xf numFmtId="3" fontId="10" fillId="33" borderId="11" xfId="0" applyNumberFormat="1" applyFont="1" applyFill="1" applyBorder="1" applyAlignment="1" quotePrefix="1">
      <alignment horizontal="right" indent="1"/>
    </xf>
    <xf numFmtId="166" fontId="10" fillId="33" borderId="20" xfId="0" applyNumberFormat="1" applyFont="1" applyFill="1" applyBorder="1" applyAlignment="1">
      <alignment horizontal="right" indent="1"/>
    </xf>
    <xf numFmtId="3" fontId="10" fillId="0" borderId="28" xfId="0" applyNumberFormat="1" applyFont="1" applyFill="1" applyBorder="1" applyAlignment="1" quotePrefix="1">
      <alignment horizontal="right" indent="1"/>
    </xf>
    <xf numFmtId="166" fontId="10" fillId="0" borderId="29" xfId="0" applyNumberFormat="1" applyFont="1" applyFill="1" applyBorder="1" applyAlignment="1" quotePrefix="1">
      <alignment horizontal="right" indent="1"/>
    </xf>
    <xf numFmtId="3" fontId="10" fillId="0" borderId="30" xfId="0" applyNumberFormat="1" applyFont="1" applyFill="1" applyBorder="1" applyAlignment="1" quotePrefix="1">
      <alignment horizontal="right" indent="1"/>
    </xf>
    <xf numFmtId="166" fontId="10" fillId="0" borderId="31" xfId="0" applyNumberFormat="1" applyFont="1" applyFill="1" applyBorder="1" applyAlignment="1">
      <alignment horizontal="right" indent="1"/>
    </xf>
    <xf numFmtId="3" fontId="10" fillId="0" borderId="27" xfId="0" applyNumberFormat="1" applyFont="1" applyBorder="1" applyAlignment="1">
      <alignment horizontal="right" indent="1"/>
    </xf>
    <xf numFmtId="166" fontId="10" fillId="0" borderId="30" xfId="0" applyNumberFormat="1" applyFont="1" applyFill="1" applyBorder="1" applyAlignment="1" quotePrefix="1">
      <alignment horizontal="right" indent="1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9" fontId="9" fillId="0" borderId="10" xfId="0" applyNumberFormat="1" applyFont="1" applyBorder="1" applyAlignment="1">
      <alignment horizontal="center" vertical="center" wrapText="1"/>
    </xf>
    <xf numFmtId="167" fontId="9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Border="1" applyAlignment="1">
      <alignment horizontal="right" vertical="center" inden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indent="1"/>
    </xf>
    <xf numFmtId="0" fontId="3" fillId="0" borderId="0" xfId="0" applyFont="1" applyAlignment="1">
      <alignment/>
    </xf>
    <xf numFmtId="166" fontId="10" fillId="0" borderId="25" xfId="59" applyNumberFormat="1" applyFont="1" applyBorder="1" applyAlignment="1">
      <alignment horizontal="right" indent="1"/>
    </xf>
    <xf numFmtId="166" fontId="10" fillId="0" borderId="14" xfId="0" applyNumberFormat="1" applyFont="1" applyBorder="1" applyAlignment="1">
      <alignment horizontal="right" indent="1"/>
    </xf>
    <xf numFmtId="166" fontId="10" fillId="0" borderId="27" xfId="59" applyNumberFormat="1" applyFont="1" applyBorder="1" applyAlignment="1">
      <alignment horizontal="right" indent="1"/>
    </xf>
    <xf numFmtId="166" fontId="10" fillId="0" borderId="20" xfId="0" applyNumberFormat="1" applyFont="1" applyBorder="1" applyAlignment="1">
      <alignment horizontal="right" indent="1"/>
    </xf>
    <xf numFmtId="166" fontId="10" fillId="0" borderId="28" xfId="59" applyNumberFormat="1" applyFont="1" applyBorder="1" applyAlignment="1">
      <alignment horizontal="right" indent="1"/>
    </xf>
    <xf numFmtId="166" fontId="10" fillId="0" borderId="31" xfId="0" applyNumberFormat="1" applyFont="1" applyBorder="1" applyAlignment="1">
      <alignment horizontal="right" indent="1"/>
    </xf>
    <xf numFmtId="169" fontId="0" fillId="0" borderId="0" xfId="59" applyNumberFormat="1" applyFont="1" applyFill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wrapText="1"/>
    </xf>
    <xf numFmtId="2" fontId="9" fillId="0" borderId="32" xfId="0" applyNumberFormat="1" applyFont="1" applyBorder="1" applyAlignment="1">
      <alignment horizontal="center" wrapText="1"/>
    </xf>
    <xf numFmtId="2" fontId="9" fillId="0" borderId="17" xfId="0" applyNumberFormat="1" applyFont="1" applyBorder="1" applyAlignment="1">
      <alignment horizontal="center" wrapText="1"/>
    </xf>
    <xf numFmtId="2" fontId="9" fillId="0" borderId="33" xfId="0" applyNumberFormat="1" applyFont="1" applyBorder="1" applyAlignment="1">
      <alignment horizontal="center" wrapText="1"/>
    </xf>
    <xf numFmtId="2" fontId="9" fillId="0" borderId="34" xfId="0" applyNumberFormat="1" applyFont="1" applyBorder="1" applyAlignment="1">
      <alignment horizontal="center" wrapText="1"/>
    </xf>
    <xf numFmtId="2" fontId="9" fillId="0" borderId="35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75"/>
          <c:w val="0.98325"/>
          <c:h val="0.80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(t)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(1,2)</c:v>
                </c:pt>
                <c:pt idx="9">
                  <c:v>Nor-Man</c:v>
                </c:pt>
                <c:pt idx="10">
                  <c:v>Burntwood (t)</c:v>
                </c:pt>
                <c:pt idx="12">
                  <c:v>Rural South (1)</c:v>
                </c:pt>
                <c:pt idx="13">
                  <c:v>Mid</c:v>
                </c:pt>
                <c:pt idx="14">
                  <c:v>North (t)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data'!$H$4:$H$19</c:f>
              <c:numCache>
                <c:ptCount val="16"/>
                <c:pt idx="0">
                  <c:v>0.6182130584</c:v>
                </c:pt>
                <c:pt idx="1">
                  <c:v>0.6182130584</c:v>
                </c:pt>
                <c:pt idx="2">
                  <c:v>0.6182130584</c:v>
                </c:pt>
                <c:pt idx="3">
                  <c:v>0.6182130584</c:v>
                </c:pt>
                <c:pt idx="4">
                  <c:v>0.6182130584</c:v>
                </c:pt>
                <c:pt idx="5">
                  <c:v>0.6182130584</c:v>
                </c:pt>
                <c:pt idx="6">
                  <c:v>0.6182130584</c:v>
                </c:pt>
                <c:pt idx="7">
                  <c:v>0.6182130584</c:v>
                </c:pt>
                <c:pt idx="8">
                  <c:v>0.6182130584</c:v>
                </c:pt>
                <c:pt idx="9">
                  <c:v>0.6182130584</c:v>
                </c:pt>
                <c:pt idx="10">
                  <c:v>0.6182130584</c:v>
                </c:pt>
                <c:pt idx="12">
                  <c:v>0.6182130584</c:v>
                </c:pt>
                <c:pt idx="13">
                  <c:v>0.6182130584</c:v>
                </c:pt>
                <c:pt idx="14">
                  <c:v>0.6182130584</c:v>
                </c:pt>
                <c:pt idx="15">
                  <c:v>0.6182130584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(t)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(1,2)</c:v>
                </c:pt>
                <c:pt idx="9">
                  <c:v>Nor-Man</c:v>
                </c:pt>
                <c:pt idx="10">
                  <c:v>Burntwood (t)</c:v>
                </c:pt>
                <c:pt idx="12">
                  <c:v>Rural South (1)</c:v>
                </c:pt>
                <c:pt idx="13">
                  <c:v>Mid</c:v>
                </c:pt>
                <c:pt idx="14">
                  <c:v>North (t)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data'!$I$4:$I$19</c:f>
              <c:numCache>
                <c:ptCount val="16"/>
                <c:pt idx="0">
                  <c:v>0.6620530565</c:v>
                </c:pt>
                <c:pt idx="1">
                  <c:v>0.6275743707</c:v>
                </c:pt>
                <c:pt idx="2">
                  <c:v>0.6399474376</c:v>
                </c:pt>
                <c:pt idx="3">
                  <c:v>0.6058394161</c:v>
                </c:pt>
                <c:pt idx="4">
                  <c:v>0.6117668871</c:v>
                </c:pt>
                <c:pt idx="5">
                  <c:v>0.6113458057</c:v>
                </c:pt>
                <c:pt idx="6">
                  <c:v>0.6354883081</c:v>
                </c:pt>
                <c:pt idx="7">
                  <c:v>0.649197861</c:v>
                </c:pt>
                <c:pt idx="8">
                  <c:v>0.8571428571</c:v>
                </c:pt>
                <c:pt idx="9">
                  <c:v>0.6583493282</c:v>
                </c:pt>
                <c:pt idx="10">
                  <c:v>0.5949367089</c:v>
                </c:pt>
                <c:pt idx="12">
                  <c:v>0.6393521876</c:v>
                </c:pt>
                <c:pt idx="13">
                  <c:v>0.6272973787</c:v>
                </c:pt>
                <c:pt idx="14">
                  <c:v>0.626984127</c:v>
                </c:pt>
                <c:pt idx="15">
                  <c:v>0.6182130584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(t)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(1,2)</c:v>
                </c:pt>
                <c:pt idx="9">
                  <c:v>Nor-Man</c:v>
                </c:pt>
                <c:pt idx="10">
                  <c:v>Burntwood (t)</c:v>
                </c:pt>
                <c:pt idx="12">
                  <c:v>Rural South (1)</c:v>
                </c:pt>
                <c:pt idx="13">
                  <c:v>Mid</c:v>
                </c:pt>
                <c:pt idx="14">
                  <c:v>North (t)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data'!$J$4:$J$19</c:f>
              <c:numCache>
                <c:ptCount val="16"/>
                <c:pt idx="0">
                  <c:v>0.6725025747</c:v>
                </c:pt>
                <c:pt idx="1">
                  <c:v>0.6241505489</c:v>
                </c:pt>
                <c:pt idx="2">
                  <c:v>0.6645390071</c:v>
                </c:pt>
                <c:pt idx="3">
                  <c:v>0.6183986371</c:v>
                </c:pt>
                <c:pt idx="4">
                  <c:v>0.6426392962</c:v>
                </c:pt>
                <c:pt idx="5">
                  <c:v>0.6258363356</c:v>
                </c:pt>
                <c:pt idx="6">
                  <c:v>0.6731946144</c:v>
                </c:pt>
                <c:pt idx="7">
                  <c:v>0.6595330739</c:v>
                </c:pt>
                <c:pt idx="8">
                  <c:v>0.8461538462</c:v>
                </c:pt>
                <c:pt idx="9">
                  <c:v>0.6594684385</c:v>
                </c:pt>
                <c:pt idx="10">
                  <c:v>0.6687306502</c:v>
                </c:pt>
                <c:pt idx="12">
                  <c:v>0.64834653</c:v>
                </c:pt>
                <c:pt idx="13">
                  <c:v>0.6451953537</c:v>
                </c:pt>
                <c:pt idx="14">
                  <c:v>0.6695652174</c:v>
                </c:pt>
                <c:pt idx="15">
                  <c:v>0.6440647675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'rha graph data'!$A$4:$A$19</c:f>
              <c:strCache>
                <c:ptCount val="16"/>
                <c:pt idx="0">
                  <c:v>South Eastman (1)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 (t)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Churchill (1,2)</c:v>
                </c:pt>
                <c:pt idx="9">
                  <c:v>Nor-Man</c:v>
                </c:pt>
                <c:pt idx="10">
                  <c:v>Burntwood (t)</c:v>
                </c:pt>
                <c:pt idx="12">
                  <c:v>Rural South (1)</c:v>
                </c:pt>
                <c:pt idx="13">
                  <c:v>Mid</c:v>
                </c:pt>
                <c:pt idx="14">
                  <c:v>North (t)</c:v>
                </c:pt>
                <c:pt idx="15">
                  <c:v>Manitoba (t)</c:v>
                </c:pt>
              </c:strCache>
            </c:strRef>
          </c:cat>
          <c:val>
            <c:numRef>
              <c:f>'rha graph data'!$K$4:$K$19</c:f>
              <c:numCache>
                <c:ptCount val="16"/>
                <c:pt idx="0">
                  <c:v>0.6440647675</c:v>
                </c:pt>
                <c:pt idx="1">
                  <c:v>0.6440647675</c:v>
                </c:pt>
                <c:pt idx="2">
                  <c:v>0.6440647675</c:v>
                </c:pt>
                <c:pt idx="3">
                  <c:v>0.6440647675</c:v>
                </c:pt>
                <c:pt idx="4">
                  <c:v>0.6440647675</c:v>
                </c:pt>
                <c:pt idx="5">
                  <c:v>0.6440647675</c:v>
                </c:pt>
                <c:pt idx="6">
                  <c:v>0.6440647675</c:v>
                </c:pt>
                <c:pt idx="7">
                  <c:v>0.6440647675</c:v>
                </c:pt>
                <c:pt idx="8">
                  <c:v>0.6440647675</c:v>
                </c:pt>
                <c:pt idx="9">
                  <c:v>0.6440647675</c:v>
                </c:pt>
                <c:pt idx="10">
                  <c:v>0.6440647675</c:v>
                </c:pt>
                <c:pt idx="12">
                  <c:v>0.6440647675</c:v>
                </c:pt>
                <c:pt idx="13">
                  <c:v>0.6440647675</c:v>
                </c:pt>
                <c:pt idx="14">
                  <c:v>0.6440647675</c:v>
                </c:pt>
                <c:pt idx="15">
                  <c:v>0.6440647675</c:v>
                </c:pt>
              </c:numCache>
            </c:numRef>
          </c:val>
        </c:ser>
        <c:gapWidth val="0"/>
        <c:axId val="1484811"/>
        <c:axId val="13363300"/>
      </c:barChart>
      <c:catAx>
        <c:axId val="14848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363300"/>
        <c:crosses val="autoZero"/>
        <c:auto val="1"/>
        <c:lblOffset val="100"/>
        <c:tickLblSkip val="1"/>
        <c:noMultiLvlLbl val="0"/>
      </c:catAx>
      <c:valAx>
        <c:axId val="13363300"/>
        <c:scaling>
          <c:orientation val="minMax"/>
          <c:max val="1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484811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39"/>
          <c:y val="0.12975"/>
          <c:w val="0.239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867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(1,t)</c:v>
                </c:pt>
                <c:pt idx="7">
                  <c:v>CE Louise/Pembina</c:v>
                </c:pt>
                <c:pt idx="8">
                  <c:v>CE Morden/Winkler (1)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 (1,2)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 (2)</c:v>
                </c:pt>
                <c:pt idx="32">
                  <c:v>IL Southeast</c:v>
                </c:pt>
                <c:pt idx="33">
                  <c:v>IL Northwest (t)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(t)</c:v>
                </c:pt>
                <c:pt idx="53">
                  <c:v>BW Lynn/Leaf/SIL</c:v>
                </c:pt>
                <c:pt idx="54">
                  <c:v>BW Thick Por/Pik/Wab (t)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</c:v>
                </c:pt>
              </c:strCache>
            </c:strRef>
          </c:cat>
          <c:val>
            <c:numRef>
              <c:f>'district graph data'!$H$4:$H$65</c:f>
              <c:numCache>
                <c:ptCount val="62"/>
                <c:pt idx="0">
                  <c:v>0.6182130584</c:v>
                </c:pt>
                <c:pt idx="1">
                  <c:v>0.6182130584</c:v>
                </c:pt>
                <c:pt idx="2">
                  <c:v>0.6182130584</c:v>
                </c:pt>
                <c:pt idx="3">
                  <c:v>0.6182130584</c:v>
                </c:pt>
                <c:pt idx="5">
                  <c:v>0.6182130584</c:v>
                </c:pt>
                <c:pt idx="6">
                  <c:v>0.6182130584</c:v>
                </c:pt>
                <c:pt idx="7">
                  <c:v>0.6182130584</c:v>
                </c:pt>
                <c:pt idx="8">
                  <c:v>0.6182130584</c:v>
                </c:pt>
                <c:pt idx="9">
                  <c:v>0.6182130584</c:v>
                </c:pt>
                <c:pt idx="10">
                  <c:v>0.6182130584</c:v>
                </c:pt>
                <c:pt idx="11">
                  <c:v>0.6182130584</c:v>
                </c:pt>
                <c:pt idx="12">
                  <c:v>0.6182130584</c:v>
                </c:pt>
                <c:pt idx="13">
                  <c:v>0.6182130584</c:v>
                </c:pt>
                <c:pt idx="15">
                  <c:v>0.6182130584</c:v>
                </c:pt>
                <c:pt idx="16">
                  <c:v>0.6182130584</c:v>
                </c:pt>
                <c:pt idx="17">
                  <c:v>0.6182130584</c:v>
                </c:pt>
                <c:pt idx="18">
                  <c:v>0.6182130584</c:v>
                </c:pt>
                <c:pt idx="19">
                  <c:v>0.6182130584</c:v>
                </c:pt>
                <c:pt idx="20">
                  <c:v>0.6182130584</c:v>
                </c:pt>
                <c:pt idx="22">
                  <c:v>0.6182130584</c:v>
                </c:pt>
                <c:pt idx="23">
                  <c:v>0.6182130584</c:v>
                </c:pt>
                <c:pt idx="24">
                  <c:v>0.6182130584</c:v>
                </c:pt>
                <c:pt idx="25">
                  <c:v>0.6182130584</c:v>
                </c:pt>
                <c:pt idx="26">
                  <c:v>0.6182130584</c:v>
                </c:pt>
                <c:pt idx="27">
                  <c:v>0.6182130584</c:v>
                </c:pt>
                <c:pt idx="28">
                  <c:v>0.6182130584</c:v>
                </c:pt>
                <c:pt idx="30">
                  <c:v>0.6182130584</c:v>
                </c:pt>
                <c:pt idx="31">
                  <c:v>0.6182130584</c:v>
                </c:pt>
                <c:pt idx="32">
                  <c:v>0.6182130584</c:v>
                </c:pt>
                <c:pt idx="33">
                  <c:v>0.6182130584</c:v>
                </c:pt>
                <c:pt idx="35">
                  <c:v>0.6182130584</c:v>
                </c:pt>
                <c:pt idx="36">
                  <c:v>0.6182130584</c:v>
                </c:pt>
                <c:pt idx="37">
                  <c:v>0.6182130584</c:v>
                </c:pt>
                <c:pt idx="38">
                  <c:v>0.6182130584</c:v>
                </c:pt>
                <c:pt idx="39">
                  <c:v>0.6182130584</c:v>
                </c:pt>
                <c:pt idx="40">
                  <c:v>0.6182130584</c:v>
                </c:pt>
                <c:pt idx="42">
                  <c:v>0.6182130584</c:v>
                </c:pt>
                <c:pt idx="43">
                  <c:v>0.6182130584</c:v>
                </c:pt>
                <c:pt idx="44">
                  <c:v>0.6182130584</c:v>
                </c:pt>
                <c:pt idx="45">
                  <c:v>0.6182130584</c:v>
                </c:pt>
                <c:pt idx="47">
                  <c:v>0.6182130584</c:v>
                </c:pt>
                <c:pt idx="48">
                  <c:v>0.6182130584</c:v>
                </c:pt>
                <c:pt idx="49">
                  <c:v>0.6182130584</c:v>
                </c:pt>
                <c:pt idx="51">
                  <c:v>0.6182130584</c:v>
                </c:pt>
                <c:pt idx="52">
                  <c:v>0.6182130584</c:v>
                </c:pt>
                <c:pt idx="53">
                  <c:v>0.6182130584</c:v>
                </c:pt>
                <c:pt idx="54">
                  <c:v>0.6182130584</c:v>
                </c:pt>
                <c:pt idx="55">
                  <c:v>0.6182130584</c:v>
                </c:pt>
                <c:pt idx="56">
                  <c:v>0.6182130584</c:v>
                </c:pt>
                <c:pt idx="57">
                  <c:v>0.6182130584</c:v>
                </c:pt>
                <c:pt idx="58">
                  <c:v>0.6182130584</c:v>
                </c:pt>
                <c:pt idx="59">
                  <c:v>0.6182130584</c:v>
                </c:pt>
                <c:pt idx="60">
                  <c:v>0.6182130584</c:v>
                </c:pt>
                <c:pt idx="61">
                  <c:v>0.6182130584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(1,t)</c:v>
                </c:pt>
                <c:pt idx="7">
                  <c:v>CE Louise/Pembina</c:v>
                </c:pt>
                <c:pt idx="8">
                  <c:v>CE Morden/Winkler (1)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 (1,2)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 (2)</c:v>
                </c:pt>
                <c:pt idx="32">
                  <c:v>IL Southeast</c:v>
                </c:pt>
                <c:pt idx="33">
                  <c:v>IL Northwest (t)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(t)</c:v>
                </c:pt>
                <c:pt idx="53">
                  <c:v>BW Lynn/Leaf/SIL</c:v>
                </c:pt>
                <c:pt idx="54">
                  <c:v>BW Thick Por/Pik/Wab (t)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</c:v>
                </c:pt>
              </c:strCache>
            </c:strRef>
          </c:cat>
          <c:val>
            <c:numRef>
              <c:f>'district graph data'!$I$4:$I$65</c:f>
              <c:numCache>
                <c:ptCount val="62"/>
                <c:pt idx="0">
                  <c:v>0.6151315789</c:v>
                </c:pt>
                <c:pt idx="1">
                  <c:v>0.7245901639</c:v>
                </c:pt>
                <c:pt idx="2">
                  <c:v>0.5988023952</c:v>
                </c:pt>
                <c:pt idx="3">
                  <c:v>0.7252747253</c:v>
                </c:pt>
                <c:pt idx="5">
                  <c:v>0.7578947368</c:v>
                </c:pt>
                <c:pt idx="6">
                  <c:v>0.7717391304</c:v>
                </c:pt>
                <c:pt idx="7">
                  <c:v>0.5866666667</c:v>
                </c:pt>
                <c:pt idx="8">
                  <c:v>0.7193675889</c:v>
                </c:pt>
                <c:pt idx="9">
                  <c:v>0.6213592233</c:v>
                </c:pt>
                <c:pt idx="10">
                  <c:v>0.6926406926</c:v>
                </c:pt>
                <c:pt idx="11">
                  <c:v>0.56</c:v>
                </c:pt>
                <c:pt idx="12">
                  <c:v>0.538593482</c:v>
                </c:pt>
                <c:pt idx="13">
                  <c:v>0.6086956522</c:v>
                </c:pt>
                <c:pt idx="15">
                  <c:v>0.6269430052</c:v>
                </c:pt>
                <c:pt idx="16">
                  <c:v>0.7510373444</c:v>
                </c:pt>
                <c:pt idx="17">
                  <c:v>0.6262975779</c:v>
                </c:pt>
                <c:pt idx="18">
                  <c:v>0.6282722513</c:v>
                </c:pt>
                <c:pt idx="19">
                  <c:v>0.6502463054</c:v>
                </c:pt>
                <c:pt idx="20">
                  <c:v>0.5560747664</c:v>
                </c:pt>
                <c:pt idx="22">
                  <c:v>0.7196261682</c:v>
                </c:pt>
                <c:pt idx="23">
                  <c:v>0.5490196078</c:v>
                </c:pt>
                <c:pt idx="24">
                  <c:v>0.6085409253</c:v>
                </c:pt>
                <c:pt idx="25">
                  <c:v>0.5419847328</c:v>
                </c:pt>
                <c:pt idx="26">
                  <c:v>0.6201550388</c:v>
                </c:pt>
                <c:pt idx="27">
                  <c:v>0.6686746988</c:v>
                </c:pt>
                <c:pt idx="28">
                  <c:v>0.570977918</c:v>
                </c:pt>
                <c:pt idx="30">
                  <c:v>0.6720867209</c:v>
                </c:pt>
                <c:pt idx="31">
                  <c:v>0.644012945</c:v>
                </c:pt>
                <c:pt idx="32">
                  <c:v>0.5701754386</c:v>
                </c:pt>
                <c:pt idx="33">
                  <c:v>0.5966101695</c:v>
                </c:pt>
                <c:pt idx="35">
                  <c:v>0.5671641791</c:v>
                </c:pt>
                <c:pt idx="36">
                  <c:v>0.6798029557</c:v>
                </c:pt>
                <c:pt idx="37">
                  <c:v>0.5480769231</c:v>
                </c:pt>
                <c:pt idx="38">
                  <c:v>0.6148148148</c:v>
                </c:pt>
                <c:pt idx="39">
                  <c:v>0.6914893617</c:v>
                </c:pt>
                <c:pt idx="40">
                  <c:v>0.5333333333</c:v>
                </c:pt>
                <c:pt idx="42">
                  <c:v>0.686440678</c:v>
                </c:pt>
                <c:pt idx="43">
                  <c:v>0.6098901099</c:v>
                </c:pt>
                <c:pt idx="44">
                  <c:v>0.6453674121</c:v>
                </c:pt>
                <c:pt idx="45">
                  <c:v>0.6614906832</c:v>
                </c:pt>
                <c:pt idx="47">
                  <c:v>0.6553398058</c:v>
                </c:pt>
                <c:pt idx="48">
                  <c:v>0.6568627451</c:v>
                </c:pt>
                <c:pt idx="49">
                  <c:v>0.6666666667</c:v>
                </c:pt>
                <c:pt idx="51">
                  <c:v>0.6106666667</c:v>
                </c:pt>
                <c:pt idx="52">
                  <c:v>0.5555555556</c:v>
                </c:pt>
                <c:pt idx="53">
                  <c:v>0.5849056604</c:v>
                </c:pt>
                <c:pt idx="54">
                  <c:v>0.7741935484</c:v>
                </c:pt>
                <c:pt idx="55">
                  <c:v>0.625</c:v>
                </c:pt>
                <c:pt idx="56">
                  <c:v>0.4705882353</c:v>
                </c:pt>
                <c:pt idx="57">
                  <c:v>0</c:v>
                </c:pt>
                <c:pt idx="58">
                  <c:v>0.5316455696</c:v>
                </c:pt>
                <c:pt idx="59">
                  <c:v>0.6101694915</c:v>
                </c:pt>
                <c:pt idx="60">
                  <c:v>0.4444444444</c:v>
                </c:pt>
                <c:pt idx="61">
                  <c:v>0.5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(1,t)</c:v>
                </c:pt>
                <c:pt idx="7">
                  <c:v>CE Louise/Pembina</c:v>
                </c:pt>
                <c:pt idx="8">
                  <c:v>CE Morden/Winkler (1)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 (1,2)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 (2)</c:v>
                </c:pt>
                <c:pt idx="32">
                  <c:v>IL Southeast</c:v>
                </c:pt>
                <c:pt idx="33">
                  <c:v>IL Northwest (t)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(t)</c:v>
                </c:pt>
                <c:pt idx="53">
                  <c:v>BW Lynn/Leaf/SIL</c:v>
                </c:pt>
                <c:pt idx="54">
                  <c:v>BW Thick Por/Pik/Wab (t)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</c:v>
                </c:pt>
              </c:strCache>
            </c:strRef>
          </c:cat>
          <c:val>
            <c:numRef>
              <c:f>'district graph data'!$J$4:$J$65</c:f>
              <c:numCache>
                <c:ptCount val="62"/>
                <c:pt idx="0">
                  <c:v>0.6542372881</c:v>
                </c:pt>
                <c:pt idx="1">
                  <c:v>0.6813186813</c:v>
                </c:pt>
                <c:pt idx="2">
                  <c:v>0.6715686275</c:v>
                </c:pt>
                <c:pt idx="3">
                  <c:v>0.6944444444</c:v>
                </c:pt>
                <c:pt idx="5">
                  <c:v>0.7244897959</c:v>
                </c:pt>
                <c:pt idx="6">
                  <c:v>0.6044776119</c:v>
                </c:pt>
                <c:pt idx="7">
                  <c:v>0.5873015873</c:v>
                </c:pt>
                <c:pt idx="8">
                  <c:v>0.6477732794</c:v>
                </c:pt>
                <c:pt idx="9">
                  <c:v>0.6787564767</c:v>
                </c:pt>
                <c:pt idx="10">
                  <c:v>0.719665272</c:v>
                </c:pt>
                <c:pt idx="11">
                  <c:v>0.5</c:v>
                </c:pt>
                <c:pt idx="12">
                  <c:v>0.5753052917</c:v>
                </c:pt>
                <c:pt idx="13">
                  <c:v>0.6214285714</c:v>
                </c:pt>
                <c:pt idx="15">
                  <c:v>0.6243093923</c:v>
                </c:pt>
                <c:pt idx="16">
                  <c:v>0.7621359223</c:v>
                </c:pt>
                <c:pt idx="17">
                  <c:v>0.6377952756</c:v>
                </c:pt>
                <c:pt idx="18">
                  <c:v>0.6675900277</c:v>
                </c:pt>
                <c:pt idx="19">
                  <c:v>0.6651162791</c:v>
                </c:pt>
                <c:pt idx="20">
                  <c:v>0.6269430052</c:v>
                </c:pt>
                <c:pt idx="22">
                  <c:v>0.6734693878</c:v>
                </c:pt>
                <c:pt idx="23">
                  <c:v>0.56</c:v>
                </c:pt>
                <c:pt idx="24">
                  <c:v>0.6108786611</c:v>
                </c:pt>
                <c:pt idx="25">
                  <c:v>0.6524822695</c:v>
                </c:pt>
                <c:pt idx="26">
                  <c:v>0.6612903226</c:v>
                </c:pt>
                <c:pt idx="27">
                  <c:v>0.5759493671</c:v>
                </c:pt>
                <c:pt idx="28">
                  <c:v>0.6146496815</c:v>
                </c:pt>
                <c:pt idx="30">
                  <c:v>0.6331658291</c:v>
                </c:pt>
                <c:pt idx="31">
                  <c:v>0.5730337079</c:v>
                </c:pt>
                <c:pt idx="32">
                  <c:v>0.6175710594</c:v>
                </c:pt>
                <c:pt idx="33">
                  <c:v>0.7085889571</c:v>
                </c:pt>
                <c:pt idx="35">
                  <c:v>0.7735849057</c:v>
                </c:pt>
                <c:pt idx="36">
                  <c:v>0.7251184834</c:v>
                </c:pt>
                <c:pt idx="37">
                  <c:v>0.5172413793</c:v>
                </c:pt>
                <c:pt idx="38">
                  <c:v>0.6846153846</c:v>
                </c:pt>
                <c:pt idx="39">
                  <c:v>0.667844523</c:v>
                </c:pt>
                <c:pt idx="40">
                  <c:v>0.6226415094</c:v>
                </c:pt>
                <c:pt idx="42">
                  <c:v>0.7559055118</c:v>
                </c:pt>
                <c:pt idx="43">
                  <c:v>0.6395939086</c:v>
                </c:pt>
                <c:pt idx="44">
                  <c:v>0.6636363636</c:v>
                </c:pt>
                <c:pt idx="45">
                  <c:v>0.6336898396</c:v>
                </c:pt>
                <c:pt idx="47">
                  <c:v>0.6457399103</c:v>
                </c:pt>
                <c:pt idx="48">
                  <c:v>0.6893203883</c:v>
                </c:pt>
                <c:pt idx="49">
                  <c:v>0.6416184971</c:v>
                </c:pt>
                <c:pt idx="51">
                  <c:v>0.6705069124</c:v>
                </c:pt>
                <c:pt idx="52">
                  <c:v>0.8372093023</c:v>
                </c:pt>
                <c:pt idx="53">
                  <c:v>0.6666666667</c:v>
                </c:pt>
                <c:pt idx="54">
                  <c:v>0.3928571429</c:v>
                </c:pt>
                <c:pt idx="55">
                  <c:v>0.6341463415</c:v>
                </c:pt>
                <c:pt idx="56">
                  <c:v>0.6730769231</c:v>
                </c:pt>
                <c:pt idx="57">
                  <c:v>0.8421052632</c:v>
                </c:pt>
                <c:pt idx="58">
                  <c:v>0.5689655172</c:v>
                </c:pt>
                <c:pt idx="59">
                  <c:v>0.7456140351</c:v>
                </c:pt>
                <c:pt idx="60">
                  <c:v>0.6511627907</c:v>
                </c:pt>
                <c:pt idx="61">
                  <c:v>0.72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data'!$A$4:$A$65</c:f>
              <c:strCache>
                <c:ptCount val="62"/>
                <c:pt idx="0">
                  <c:v>SE Northern</c:v>
                </c:pt>
                <c:pt idx="1">
                  <c:v>SE Central (1)</c:v>
                </c:pt>
                <c:pt idx="2">
                  <c:v>SE Western</c:v>
                </c:pt>
                <c:pt idx="3">
                  <c:v>SE Southern</c:v>
                </c:pt>
                <c:pt idx="5">
                  <c:v>CE Altona</c:v>
                </c:pt>
                <c:pt idx="6">
                  <c:v>CE Cartier/SFX (1,t)</c:v>
                </c:pt>
                <c:pt idx="7">
                  <c:v>CE Louise/Pembina</c:v>
                </c:pt>
                <c:pt idx="8">
                  <c:v>CE Morden/Winkler (1)</c:v>
                </c:pt>
                <c:pt idx="9">
                  <c:v>CE Carman</c:v>
                </c:pt>
                <c:pt idx="10">
                  <c:v>CE Red River</c:v>
                </c:pt>
                <c:pt idx="11">
                  <c:v>CE Swan Lake</c:v>
                </c:pt>
                <c:pt idx="12">
                  <c:v>CE Portage (1,2)</c:v>
                </c:pt>
                <c:pt idx="13">
                  <c:v>CE Seven Regions</c:v>
                </c:pt>
                <c:pt idx="15">
                  <c:v>AS East 2</c:v>
                </c:pt>
                <c:pt idx="16">
                  <c:v>AS West 1 (1,2)</c:v>
                </c:pt>
                <c:pt idx="17">
                  <c:v>AS North 1</c:v>
                </c:pt>
                <c:pt idx="18">
                  <c:v>AS West 2</c:v>
                </c:pt>
                <c:pt idx="19">
                  <c:v>AS East 1</c:v>
                </c:pt>
                <c:pt idx="20">
                  <c:v>AS North 2</c:v>
                </c:pt>
                <c:pt idx="22">
                  <c:v>BDN Rural</c:v>
                </c:pt>
                <c:pt idx="23">
                  <c:v>BDN Southeast</c:v>
                </c:pt>
                <c:pt idx="24">
                  <c:v>BDN West</c:v>
                </c:pt>
                <c:pt idx="25">
                  <c:v>BDN Southwest</c:v>
                </c:pt>
                <c:pt idx="26">
                  <c:v>BDN North End</c:v>
                </c:pt>
                <c:pt idx="27">
                  <c:v>BDN East</c:v>
                </c:pt>
                <c:pt idx="28">
                  <c:v>BDN Central</c:v>
                </c:pt>
                <c:pt idx="30">
                  <c:v>IL Southwest</c:v>
                </c:pt>
                <c:pt idx="31">
                  <c:v>IL Northeast (2)</c:v>
                </c:pt>
                <c:pt idx="32">
                  <c:v>IL Southeast</c:v>
                </c:pt>
                <c:pt idx="33">
                  <c:v>IL Northwest (t)</c:v>
                </c:pt>
                <c:pt idx="35">
                  <c:v>NE Iron Rose (t)</c:v>
                </c:pt>
                <c:pt idx="36">
                  <c:v>NE Springfield</c:v>
                </c:pt>
                <c:pt idx="37">
                  <c:v>NE Winnipeg River</c:v>
                </c:pt>
                <c:pt idx="38">
                  <c:v>NE Brokenhead</c:v>
                </c:pt>
                <c:pt idx="39">
                  <c:v>NE Blue Water</c:v>
                </c:pt>
                <c:pt idx="40">
                  <c:v>NE Northern Remote</c:v>
                </c:pt>
                <c:pt idx="42">
                  <c:v>PL West</c:v>
                </c:pt>
                <c:pt idx="43">
                  <c:v>PL East</c:v>
                </c:pt>
                <c:pt idx="44">
                  <c:v>PL Central</c:v>
                </c:pt>
                <c:pt idx="45">
                  <c:v>PL North</c:v>
                </c:pt>
                <c:pt idx="47">
                  <c:v>NM F Flon/Snow L/Cran</c:v>
                </c:pt>
                <c:pt idx="48">
                  <c:v>NM The Pas/OCN/Kelsey</c:v>
                </c:pt>
                <c:pt idx="49">
                  <c:v>NM Nor-Man Other</c:v>
                </c:pt>
                <c:pt idx="51">
                  <c:v>BW Thompson</c:v>
                </c:pt>
                <c:pt idx="52">
                  <c:v>BW Gillam/Fox Lake (t)</c:v>
                </c:pt>
                <c:pt idx="53">
                  <c:v>BW Lynn/Leaf/SIL</c:v>
                </c:pt>
                <c:pt idx="54">
                  <c:v>BW Thick Por/Pik/Wab (t)</c:v>
                </c:pt>
                <c:pt idx="55">
                  <c:v>BW Oxford H &amp; Gods</c:v>
                </c:pt>
                <c:pt idx="56">
                  <c:v>BW Cross Lake</c:v>
                </c:pt>
                <c:pt idx="57">
                  <c:v>BW Tad/Broch/Lac Br (s)</c:v>
                </c:pt>
                <c:pt idx="58">
                  <c:v>BW Norway House</c:v>
                </c:pt>
                <c:pt idx="59">
                  <c:v>BW Island Lake</c:v>
                </c:pt>
                <c:pt idx="60">
                  <c:v>BW Sha/York/Split/War</c:v>
                </c:pt>
                <c:pt idx="61">
                  <c:v>BW Nelson House</c:v>
                </c:pt>
              </c:strCache>
            </c:strRef>
          </c:cat>
          <c:val>
            <c:numRef>
              <c:f>'district graph data'!$K$4:$K$65</c:f>
              <c:numCache>
                <c:ptCount val="62"/>
                <c:pt idx="0">
                  <c:v>0.6440647675</c:v>
                </c:pt>
                <c:pt idx="1">
                  <c:v>0.6440647675</c:v>
                </c:pt>
                <c:pt idx="2">
                  <c:v>0.6440647675</c:v>
                </c:pt>
                <c:pt idx="3">
                  <c:v>0.6440647675</c:v>
                </c:pt>
                <c:pt idx="5">
                  <c:v>0.6440647675</c:v>
                </c:pt>
                <c:pt idx="6">
                  <c:v>0.6440647675</c:v>
                </c:pt>
                <c:pt idx="7">
                  <c:v>0.6440647675</c:v>
                </c:pt>
                <c:pt idx="8">
                  <c:v>0.6440647675</c:v>
                </c:pt>
                <c:pt idx="9">
                  <c:v>0.6440647675</c:v>
                </c:pt>
                <c:pt idx="10">
                  <c:v>0.6440647675</c:v>
                </c:pt>
                <c:pt idx="11">
                  <c:v>0.6440647675</c:v>
                </c:pt>
                <c:pt idx="12">
                  <c:v>0.6440647675</c:v>
                </c:pt>
                <c:pt idx="13">
                  <c:v>0.6440647675</c:v>
                </c:pt>
                <c:pt idx="15">
                  <c:v>0.6440647675</c:v>
                </c:pt>
                <c:pt idx="16">
                  <c:v>0.6440647675</c:v>
                </c:pt>
                <c:pt idx="17">
                  <c:v>0.6440647675</c:v>
                </c:pt>
                <c:pt idx="18">
                  <c:v>0.6440647675</c:v>
                </c:pt>
                <c:pt idx="19">
                  <c:v>0.6440647675</c:v>
                </c:pt>
                <c:pt idx="20">
                  <c:v>0.6440647675</c:v>
                </c:pt>
                <c:pt idx="22">
                  <c:v>0.6440647675</c:v>
                </c:pt>
                <c:pt idx="23">
                  <c:v>0.6440647675</c:v>
                </c:pt>
                <c:pt idx="24">
                  <c:v>0.6440647675</c:v>
                </c:pt>
                <c:pt idx="25">
                  <c:v>0.6440647675</c:v>
                </c:pt>
                <c:pt idx="26">
                  <c:v>0.6440647675</c:v>
                </c:pt>
                <c:pt idx="27">
                  <c:v>0.6440647675</c:v>
                </c:pt>
                <c:pt idx="28">
                  <c:v>0.6440647675</c:v>
                </c:pt>
                <c:pt idx="30">
                  <c:v>0.6440647675</c:v>
                </c:pt>
                <c:pt idx="31">
                  <c:v>0.6440647675</c:v>
                </c:pt>
                <c:pt idx="32">
                  <c:v>0.6440647675</c:v>
                </c:pt>
                <c:pt idx="33">
                  <c:v>0.6440647675</c:v>
                </c:pt>
                <c:pt idx="35">
                  <c:v>0.6440647675</c:v>
                </c:pt>
                <c:pt idx="36">
                  <c:v>0.6440647675</c:v>
                </c:pt>
                <c:pt idx="37">
                  <c:v>0.6440647675</c:v>
                </c:pt>
                <c:pt idx="38">
                  <c:v>0.6440647675</c:v>
                </c:pt>
                <c:pt idx="39">
                  <c:v>0.6440647675</c:v>
                </c:pt>
                <c:pt idx="40">
                  <c:v>0.6440647675</c:v>
                </c:pt>
                <c:pt idx="42">
                  <c:v>0.6440647675</c:v>
                </c:pt>
                <c:pt idx="43">
                  <c:v>0.6440647675</c:v>
                </c:pt>
                <c:pt idx="44">
                  <c:v>0.6440647675</c:v>
                </c:pt>
                <c:pt idx="45">
                  <c:v>0.6440647675</c:v>
                </c:pt>
                <c:pt idx="47">
                  <c:v>0.6440647675</c:v>
                </c:pt>
                <c:pt idx="48">
                  <c:v>0.6440647675</c:v>
                </c:pt>
                <c:pt idx="49">
                  <c:v>0.6440647675</c:v>
                </c:pt>
                <c:pt idx="51">
                  <c:v>0.6440647675</c:v>
                </c:pt>
                <c:pt idx="52">
                  <c:v>0.6440647675</c:v>
                </c:pt>
                <c:pt idx="53">
                  <c:v>0.6440647675</c:v>
                </c:pt>
                <c:pt idx="54">
                  <c:v>0.6440647675</c:v>
                </c:pt>
                <c:pt idx="55">
                  <c:v>0.6440647675</c:v>
                </c:pt>
                <c:pt idx="56">
                  <c:v>0.6440647675</c:v>
                </c:pt>
                <c:pt idx="57">
                  <c:v>0.6440647675</c:v>
                </c:pt>
                <c:pt idx="58">
                  <c:v>0.6440647675</c:v>
                </c:pt>
                <c:pt idx="59">
                  <c:v>0.6440647675</c:v>
                </c:pt>
                <c:pt idx="60">
                  <c:v>0.6440647675</c:v>
                </c:pt>
                <c:pt idx="61">
                  <c:v>0.6440647675</c:v>
                </c:pt>
              </c:numCache>
            </c:numRef>
          </c:val>
        </c:ser>
        <c:gapWidth val="0"/>
        <c:axId val="53160837"/>
        <c:axId val="8685486"/>
      </c:barChart>
      <c:catAx>
        <c:axId val="5316083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85486"/>
        <c:crosses val="autoZero"/>
        <c:auto val="1"/>
        <c:lblOffset val="100"/>
        <c:tickLblSkip val="1"/>
        <c:noMultiLvlLbl val="0"/>
      </c:catAx>
      <c:valAx>
        <c:axId val="8685486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60837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65"/>
          <c:y val="0.19375"/>
          <c:w val="0.185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3725"/>
          <c:w val="0.97475"/>
          <c:h val="0.93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'district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(2)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(1,2)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(t)</c:v>
                </c:pt>
                <c:pt idx="14">
                  <c:v>River Heights E (1,2)</c:v>
                </c:pt>
                <c:pt idx="16">
                  <c:v>River East N</c:v>
                </c:pt>
                <c:pt idx="17">
                  <c:v>River East E (t)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 (t)</c:v>
                </c:pt>
                <c:pt idx="25">
                  <c:v>St. James - Assiniboia W</c:v>
                </c:pt>
                <c:pt idx="26">
                  <c:v>St. James - Assiniboia E (1)</c:v>
                </c:pt>
                <c:pt idx="28">
                  <c:v>Inkster West (t)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(t)</c:v>
                </c:pt>
                <c:pt idx="34">
                  <c:v>Point Douglas N</c:v>
                </c:pt>
                <c:pt idx="35">
                  <c:v>Point Douglas S (1,t)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data'!$H$67:$H$105</c:f>
              <c:numCache>
                <c:ptCount val="39"/>
                <c:pt idx="0">
                  <c:v>0.6182130584</c:v>
                </c:pt>
                <c:pt idx="1">
                  <c:v>0.6182130584</c:v>
                </c:pt>
                <c:pt idx="3">
                  <c:v>0.6182130584</c:v>
                </c:pt>
                <c:pt idx="5">
                  <c:v>0.6182130584</c:v>
                </c:pt>
                <c:pt idx="6">
                  <c:v>0.6182130584</c:v>
                </c:pt>
                <c:pt idx="8">
                  <c:v>0.6182130584</c:v>
                </c:pt>
                <c:pt idx="9">
                  <c:v>0.6182130584</c:v>
                </c:pt>
                <c:pt idx="11">
                  <c:v>0.6182130584</c:v>
                </c:pt>
                <c:pt idx="13">
                  <c:v>0.6182130584</c:v>
                </c:pt>
                <c:pt idx="14">
                  <c:v>0.6182130584</c:v>
                </c:pt>
                <c:pt idx="16">
                  <c:v>0.6182130584</c:v>
                </c:pt>
                <c:pt idx="17">
                  <c:v>0.6182130584</c:v>
                </c:pt>
                <c:pt idx="18">
                  <c:v>0.6182130584</c:v>
                </c:pt>
                <c:pt idx="19">
                  <c:v>0.6182130584</c:v>
                </c:pt>
                <c:pt idx="21">
                  <c:v>0.6182130584</c:v>
                </c:pt>
                <c:pt idx="22">
                  <c:v>0.6182130584</c:v>
                </c:pt>
                <c:pt idx="23">
                  <c:v>0.6182130584</c:v>
                </c:pt>
                <c:pt idx="25">
                  <c:v>0.6182130584</c:v>
                </c:pt>
                <c:pt idx="26">
                  <c:v>0.6182130584</c:v>
                </c:pt>
                <c:pt idx="28">
                  <c:v>0.6182130584</c:v>
                </c:pt>
                <c:pt idx="29">
                  <c:v>0.6182130584</c:v>
                </c:pt>
                <c:pt idx="31">
                  <c:v>0.6182130584</c:v>
                </c:pt>
                <c:pt idx="32">
                  <c:v>0.6182130584</c:v>
                </c:pt>
                <c:pt idx="34">
                  <c:v>0.6182130584</c:v>
                </c:pt>
                <c:pt idx="35">
                  <c:v>0.6182130584</c:v>
                </c:pt>
                <c:pt idx="37">
                  <c:v>0.6182130584</c:v>
                </c:pt>
                <c:pt idx="38">
                  <c:v>0.6182130584</c:v>
                </c:pt>
              </c:numCache>
            </c:numRef>
          </c:val>
        </c:ser>
        <c:ser>
          <c:idx val="1"/>
          <c:order val="1"/>
          <c:tx>
            <c:strRef>
              <c:f>'district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(2)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(1,2)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(t)</c:v>
                </c:pt>
                <c:pt idx="14">
                  <c:v>River Heights E (1,2)</c:v>
                </c:pt>
                <c:pt idx="16">
                  <c:v>River East N</c:v>
                </c:pt>
                <c:pt idx="17">
                  <c:v>River East E (t)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 (t)</c:v>
                </c:pt>
                <c:pt idx="25">
                  <c:v>St. James - Assiniboia W</c:v>
                </c:pt>
                <c:pt idx="26">
                  <c:v>St. James - Assiniboia E (1)</c:v>
                </c:pt>
                <c:pt idx="28">
                  <c:v>Inkster West (t)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(t)</c:v>
                </c:pt>
                <c:pt idx="34">
                  <c:v>Point Douglas N</c:v>
                </c:pt>
                <c:pt idx="35">
                  <c:v>Point Douglas S (1,t)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data'!$I$67:$I$105</c:f>
              <c:numCache>
                <c:ptCount val="39"/>
                <c:pt idx="0">
                  <c:v>0.6626344086</c:v>
                </c:pt>
                <c:pt idx="1">
                  <c:v>0.6584938704</c:v>
                </c:pt>
                <c:pt idx="3">
                  <c:v>0.6557591623</c:v>
                </c:pt>
                <c:pt idx="5">
                  <c:v>0.6401869159</c:v>
                </c:pt>
                <c:pt idx="6">
                  <c:v>0.5472154964</c:v>
                </c:pt>
                <c:pt idx="8">
                  <c:v>0.6279761905</c:v>
                </c:pt>
                <c:pt idx="9">
                  <c:v>0.6209439528</c:v>
                </c:pt>
                <c:pt idx="11">
                  <c:v>0.6146666667</c:v>
                </c:pt>
                <c:pt idx="13">
                  <c:v>0.6177514793</c:v>
                </c:pt>
                <c:pt idx="14">
                  <c:v>0.5568561873</c:v>
                </c:pt>
                <c:pt idx="16">
                  <c:v>0.703125</c:v>
                </c:pt>
                <c:pt idx="17">
                  <c:v>0.5777439024</c:v>
                </c:pt>
                <c:pt idx="18">
                  <c:v>0.6273849607</c:v>
                </c:pt>
                <c:pt idx="19">
                  <c:v>0.6072796935</c:v>
                </c:pt>
                <c:pt idx="21">
                  <c:v>0.5595238095</c:v>
                </c:pt>
                <c:pt idx="22">
                  <c:v>0.6202020202</c:v>
                </c:pt>
                <c:pt idx="23">
                  <c:v>0.5930232558</c:v>
                </c:pt>
                <c:pt idx="25">
                  <c:v>0.6266506603</c:v>
                </c:pt>
                <c:pt idx="26">
                  <c:v>0.6762295082</c:v>
                </c:pt>
                <c:pt idx="28">
                  <c:v>0.5640394089</c:v>
                </c:pt>
                <c:pt idx="29">
                  <c:v>0.5807228916</c:v>
                </c:pt>
                <c:pt idx="31">
                  <c:v>0.5858480749</c:v>
                </c:pt>
                <c:pt idx="32">
                  <c:v>0.5917050691</c:v>
                </c:pt>
                <c:pt idx="34">
                  <c:v>0.5925925926</c:v>
                </c:pt>
                <c:pt idx="35">
                  <c:v>0.5649635036</c:v>
                </c:pt>
                <c:pt idx="37">
                  <c:v>0.6117668871</c:v>
                </c:pt>
                <c:pt idx="38">
                  <c:v>0.6182130584</c:v>
                </c:pt>
              </c:numCache>
            </c:numRef>
          </c:val>
        </c:ser>
        <c:ser>
          <c:idx val="2"/>
          <c:order val="2"/>
          <c:tx>
            <c:strRef>
              <c:f>'district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'district graph data'!$A$67:$A$105</c:f>
              <c:strCache>
                <c:ptCount val="39"/>
                <c:pt idx="0">
                  <c:v>Fort Garry S (2)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(1,2)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(t)</c:v>
                </c:pt>
                <c:pt idx="14">
                  <c:v>River Heights E (1,2)</c:v>
                </c:pt>
                <c:pt idx="16">
                  <c:v>River East N</c:v>
                </c:pt>
                <c:pt idx="17">
                  <c:v>River East E (t)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 (t)</c:v>
                </c:pt>
                <c:pt idx="25">
                  <c:v>St. James - Assiniboia W</c:v>
                </c:pt>
                <c:pt idx="26">
                  <c:v>St. James - Assiniboia E (1)</c:v>
                </c:pt>
                <c:pt idx="28">
                  <c:v>Inkster West (t)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(t)</c:v>
                </c:pt>
                <c:pt idx="34">
                  <c:v>Point Douglas N</c:v>
                </c:pt>
                <c:pt idx="35">
                  <c:v>Point Douglas S (1,t)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data'!$J$67:$J$105</c:f>
              <c:numCache>
                <c:ptCount val="39"/>
                <c:pt idx="0">
                  <c:v>0.6974025974</c:v>
                </c:pt>
                <c:pt idx="1">
                  <c:v>0.6761904762</c:v>
                </c:pt>
                <c:pt idx="3">
                  <c:v>0.6844919786</c:v>
                </c:pt>
                <c:pt idx="5">
                  <c:v>0.6210392902</c:v>
                </c:pt>
                <c:pt idx="6">
                  <c:v>0.5476772616</c:v>
                </c:pt>
                <c:pt idx="8">
                  <c:v>0.6319350474</c:v>
                </c:pt>
                <c:pt idx="9">
                  <c:v>0.6145251397</c:v>
                </c:pt>
                <c:pt idx="11">
                  <c:v>0.6198125837</c:v>
                </c:pt>
                <c:pt idx="13">
                  <c:v>0.6768837803</c:v>
                </c:pt>
                <c:pt idx="14">
                  <c:v>0.5755517827</c:v>
                </c:pt>
                <c:pt idx="16">
                  <c:v>0.7267080745</c:v>
                </c:pt>
                <c:pt idx="17">
                  <c:v>0.6636085627</c:v>
                </c:pt>
                <c:pt idx="18">
                  <c:v>0.6549295775</c:v>
                </c:pt>
                <c:pt idx="19">
                  <c:v>0.6513274336</c:v>
                </c:pt>
                <c:pt idx="21">
                  <c:v>0.6320754717</c:v>
                </c:pt>
                <c:pt idx="22">
                  <c:v>0.6631205674</c:v>
                </c:pt>
                <c:pt idx="23">
                  <c:v>0.6649076517</c:v>
                </c:pt>
                <c:pt idx="25">
                  <c:v>0.6542416452</c:v>
                </c:pt>
                <c:pt idx="26">
                  <c:v>0.6513629842</c:v>
                </c:pt>
                <c:pt idx="28">
                  <c:v>0.6435897436</c:v>
                </c:pt>
                <c:pt idx="29">
                  <c:v>0.6281800391</c:v>
                </c:pt>
                <c:pt idx="31">
                  <c:v>0.6176753122</c:v>
                </c:pt>
                <c:pt idx="32">
                  <c:v>0.6319018405</c:v>
                </c:pt>
                <c:pt idx="34">
                  <c:v>0.6339017051</c:v>
                </c:pt>
                <c:pt idx="35">
                  <c:v>0.6347724621</c:v>
                </c:pt>
                <c:pt idx="37">
                  <c:v>0.6426392962</c:v>
                </c:pt>
                <c:pt idx="38">
                  <c:v>0.6440647675</c:v>
                </c:pt>
              </c:numCache>
            </c:numRef>
          </c:val>
        </c:ser>
        <c:ser>
          <c:idx val="3"/>
          <c:order val="3"/>
          <c:tx>
            <c:strRef>
              <c:f>'district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'district graph data'!$A$67:$A$105</c:f>
              <c:strCache>
                <c:ptCount val="39"/>
                <c:pt idx="0">
                  <c:v>Fort Garry S (2)</c:v>
                </c:pt>
                <c:pt idx="1">
                  <c:v>Fort Garry N</c:v>
                </c:pt>
                <c:pt idx="3">
                  <c:v>Assiniboine South</c:v>
                </c:pt>
                <c:pt idx="5">
                  <c:v>St. Boniface E</c:v>
                </c:pt>
                <c:pt idx="6">
                  <c:v>St. Boniface W (1,2)</c:v>
                </c:pt>
                <c:pt idx="8">
                  <c:v>St. Vital S</c:v>
                </c:pt>
                <c:pt idx="9">
                  <c:v>St. Vital N</c:v>
                </c:pt>
                <c:pt idx="11">
                  <c:v>Transcona</c:v>
                </c:pt>
                <c:pt idx="13">
                  <c:v>River Heights W (t)</c:v>
                </c:pt>
                <c:pt idx="14">
                  <c:v>River Heights E (1,2)</c:v>
                </c:pt>
                <c:pt idx="16">
                  <c:v>River East N</c:v>
                </c:pt>
                <c:pt idx="17">
                  <c:v>River East E (t)</c:v>
                </c:pt>
                <c:pt idx="18">
                  <c:v>River East W</c:v>
                </c:pt>
                <c:pt idx="19">
                  <c:v>River East S</c:v>
                </c:pt>
                <c:pt idx="21">
                  <c:v>Seven Oaks N</c:v>
                </c:pt>
                <c:pt idx="22">
                  <c:v>Seven Oaks W</c:v>
                </c:pt>
                <c:pt idx="23">
                  <c:v>Seven Oaks E (t)</c:v>
                </c:pt>
                <c:pt idx="25">
                  <c:v>St. James - Assiniboia W</c:v>
                </c:pt>
                <c:pt idx="26">
                  <c:v>St. James - Assiniboia E (1)</c:v>
                </c:pt>
                <c:pt idx="28">
                  <c:v>Inkster West (t)</c:v>
                </c:pt>
                <c:pt idx="29">
                  <c:v>Inkster East</c:v>
                </c:pt>
                <c:pt idx="31">
                  <c:v>Downtown W</c:v>
                </c:pt>
                <c:pt idx="32">
                  <c:v>Downtown E (t)</c:v>
                </c:pt>
                <c:pt idx="34">
                  <c:v>Point Douglas N</c:v>
                </c:pt>
                <c:pt idx="35">
                  <c:v>Point Douglas S (1,t)</c:v>
                </c:pt>
                <c:pt idx="37">
                  <c:v>Winnipeg (t)</c:v>
                </c:pt>
                <c:pt idx="38">
                  <c:v>Manitoba (t)</c:v>
                </c:pt>
              </c:strCache>
            </c:strRef>
          </c:cat>
          <c:val>
            <c:numRef>
              <c:f>'district graph data'!$K$67:$K$105</c:f>
              <c:numCache>
                <c:ptCount val="39"/>
                <c:pt idx="0">
                  <c:v>0.6440647675</c:v>
                </c:pt>
                <c:pt idx="1">
                  <c:v>0.6440647675</c:v>
                </c:pt>
                <c:pt idx="3">
                  <c:v>0.6440647675</c:v>
                </c:pt>
                <c:pt idx="5">
                  <c:v>0.6440647675</c:v>
                </c:pt>
                <c:pt idx="6">
                  <c:v>0.6440647675</c:v>
                </c:pt>
                <c:pt idx="8">
                  <c:v>0.6440647675</c:v>
                </c:pt>
                <c:pt idx="9">
                  <c:v>0.6440647675</c:v>
                </c:pt>
                <c:pt idx="11">
                  <c:v>0.6440647675</c:v>
                </c:pt>
                <c:pt idx="13">
                  <c:v>0.6440647675</c:v>
                </c:pt>
                <c:pt idx="14">
                  <c:v>0.6440647675</c:v>
                </c:pt>
                <c:pt idx="16">
                  <c:v>0.6440647675</c:v>
                </c:pt>
                <c:pt idx="17">
                  <c:v>0.6440647675</c:v>
                </c:pt>
                <c:pt idx="18">
                  <c:v>0.6440647675</c:v>
                </c:pt>
                <c:pt idx="19">
                  <c:v>0.6440647675</c:v>
                </c:pt>
                <c:pt idx="21">
                  <c:v>0.6440647675</c:v>
                </c:pt>
                <c:pt idx="22">
                  <c:v>0.6440647675</c:v>
                </c:pt>
                <c:pt idx="23">
                  <c:v>0.6440647675</c:v>
                </c:pt>
                <c:pt idx="25">
                  <c:v>0.6440647675</c:v>
                </c:pt>
                <c:pt idx="26">
                  <c:v>0.6440647675</c:v>
                </c:pt>
                <c:pt idx="28">
                  <c:v>0.6440647675</c:v>
                </c:pt>
                <c:pt idx="29">
                  <c:v>0.6440647675</c:v>
                </c:pt>
                <c:pt idx="31">
                  <c:v>0.6440647675</c:v>
                </c:pt>
                <c:pt idx="32">
                  <c:v>0.6440647675</c:v>
                </c:pt>
                <c:pt idx="34">
                  <c:v>0.6440647675</c:v>
                </c:pt>
                <c:pt idx="35">
                  <c:v>0.6440647675</c:v>
                </c:pt>
                <c:pt idx="37">
                  <c:v>0.6440647675</c:v>
                </c:pt>
                <c:pt idx="38">
                  <c:v>0.6440647675</c:v>
                </c:pt>
              </c:numCache>
            </c:numRef>
          </c:val>
        </c:ser>
        <c:gapWidth val="0"/>
        <c:axId val="11060511"/>
        <c:axId val="32435736"/>
      </c:barChart>
      <c:catAx>
        <c:axId val="1106051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11060511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25"/>
          <c:y val="0.08"/>
          <c:w val="0.2187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6975"/>
          <c:w val="0.95675"/>
          <c:h val="0.8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</c:v>
                </c:pt>
                <c:pt idx="2">
                  <c:v>St. Boniface (2)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</c:v>
                </c:pt>
                <c:pt idx="9">
                  <c:v>Inkster (1,t)</c:v>
                </c:pt>
                <c:pt idx="10">
                  <c:v>Downtown (1,t)</c:v>
                </c:pt>
                <c:pt idx="11">
                  <c:v>Point Douglas (1,t)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data'!$H$22:$H$34,'rha graph data'!$H$8,'rha graph data'!$H$19)</c:f>
              <c:numCache>
                <c:ptCount val="15"/>
                <c:pt idx="0">
                  <c:v>0.6182130584</c:v>
                </c:pt>
                <c:pt idx="1">
                  <c:v>0.6182130584</c:v>
                </c:pt>
                <c:pt idx="2">
                  <c:v>0.6182130584</c:v>
                </c:pt>
                <c:pt idx="3">
                  <c:v>0.6182130584</c:v>
                </c:pt>
                <c:pt idx="4">
                  <c:v>0.6182130584</c:v>
                </c:pt>
                <c:pt idx="5">
                  <c:v>0.6182130584</c:v>
                </c:pt>
                <c:pt idx="6">
                  <c:v>0.6182130584</c:v>
                </c:pt>
                <c:pt idx="7">
                  <c:v>0.6182130584</c:v>
                </c:pt>
                <c:pt idx="8">
                  <c:v>0.6182130584</c:v>
                </c:pt>
                <c:pt idx="9">
                  <c:v>0.6182130584</c:v>
                </c:pt>
                <c:pt idx="10">
                  <c:v>0.6182130584</c:v>
                </c:pt>
                <c:pt idx="11">
                  <c:v>0.6182130584</c:v>
                </c:pt>
                <c:pt idx="13">
                  <c:v>0.6182130584</c:v>
                </c:pt>
                <c:pt idx="14">
                  <c:v>0.6182130584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</c:v>
                </c:pt>
                <c:pt idx="2">
                  <c:v>St. Boniface (2)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</c:v>
                </c:pt>
                <c:pt idx="9">
                  <c:v>Inkster (1,t)</c:v>
                </c:pt>
                <c:pt idx="10">
                  <c:v>Downtown (1,t)</c:v>
                </c:pt>
                <c:pt idx="11">
                  <c:v>Point Douglas (1,t)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data'!$I$22:$I$34,'rha graph data'!$I$8,'rha graph data'!$I$19)</c:f>
              <c:numCache>
                <c:ptCount val="15"/>
                <c:pt idx="0">
                  <c:v>0.6608365019</c:v>
                </c:pt>
                <c:pt idx="1">
                  <c:v>0.6557591623</c:v>
                </c:pt>
                <c:pt idx="2">
                  <c:v>0.6037914692</c:v>
                </c:pt>
                <c:pt idx="3">
                  <c:v>0.6244444444</c:v>
                </c:pt>
                <c:pt idx="4">
                  <c:v>0.6146666667</c:v>
                </c:pt>
                <c:pt idx="5">
                  <c:v>0.5925155925</c:v>
                </c:pt>
                <c:pt idx="6">
                  <c:v>0.6121984524</c:v>
                </c:pt>
                <c:pt idx="7">
                  <c:v>0.600886918</c:v>
                </c:pt>
                <c:pt idx="8">
                  <c:v>0.6498402556</c:v>
                </c:pt>
                <c:pt idx="9">
                  <c:v>0.5724725944</c:v>
                </c:pt>
                <c:pt idx="10">
                  <c:v>0.5889540567</c:v>
                </c:pt>
                <c:pt idx="11">
                  <c:v>0.5801576873</c:v>
                </c:pt>
                <c:pt idx="13">
                  <c:v>0.6117668871</c:v>
                </c:pt>
                <c:pt idx="14">
                  <c:v>0.6182130584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</c:v>
                </c:pt>
                <c:pt idx="2">
                  <c:v>St. Boniface (2)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</c:v>
                </c:pt>
                <c:pt idx="9">
                  <c:v>Inkster (1,t)</c:v>
                </c:pt>
                <c:pt idx="10">
                  <c:v>Downtown (1,t)</c:v>
                </c:pt>
                <c:pt idx="11">
                  <c:v>Point Douglas (1,t)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data'!$J$22:$J$34,'rha graph data'!$J$8,'rha graph data'!$J$19)</c:f>
              <c:numCache>
                <c:ptCount val="15"/>
                <c:pt idx="0">
                  <c:v>0.6888030888</c:v>
                </c:pt>
                <c:pt idx="1">
                  <c:v>0.6844919786</c:v>
                </c:pt>
                <c:pt idx="2">
                  <c:v>0.5959933222</c:v>
                </c:pt>
                <c:pt idx="3">
                  <c:v>0.6233676976</c:v>
                </c:pt>
                <c:pt idx="4">
                  <c:v>0.6198125837</c:v>
                </c:pt>
                <c:pt idx="5">
                  <c:v>0.6333819242</c:v>
                </c:pt>
                <c:pt idx="6">
                  <c:v>0.6617383513</c:v>
                </c:pt>
                <c:pt idx="7">
                  <c:v>0.6617647059</c:v>
                </c:pt>
                <c:pt idx="8">
                  <c:v>0.6528813559</c:v>
                </c:pt>
                <c:pt idx="9">
                  <c:v>0.6348501665</c:v>
                </c:pt>
                <c:pt idx="10">
                  <c:v>0.6255863539</c:v>
                </c:pt>
                <c:pt idx="11">
                  <c:v>0.6343042071</c:v>
                </c:pt>
                <c:pt idx="13">
                  <c:v>0.6426392962</c:v>
                </c:pt>
                <c:pt idx="14">
                  <c:v>0.6440647675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data'!$A$22:$A$34,'rha graph data'!$A$8,'rha graph data'!$A$19)</c:f>
              <c:strCache>
                <c:ptCount val="15"/>
                <c:pt idx="0">
                  <c:v>Fort Garry (1,2)</c:v>
                </c:pt>
                <c:pt idx="1">
                  <c:v>Assiniboine South</c:v>
                </c:pt>
                <c:pt idx="2">
                  <c:v>St. Boniface (2)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 (t)</c:v>
                </c:pt>
                <c:pt idx="6">
                  <c:v>River East (t)</c:v>
                </c:pt>
                <c:pt idx="7">
                  <c:v>Seven Oaks (t)</c:v>
                </c:pt>
                <c:pt idx="8">
                  <c:v>St. James - Assiniboia</c:v>
                </c:pt>
                <c:pt idx="9">
                  <c:v>Inkster (1,t)</c:v>
                </c:pt>
                <c:pt idx="10">
                  <c:v>Downtown (1,t)</c:v>
                </c:pt>
                <c:pt idx="11">
                  <c:v>Point Douglas (1,t)</c:v>
                </c:pt>
                <c:pt idx="12">
                  <c:v>0</c:v>
                </c:pt>
                <c:pt idx="13">
                  <c:v>Winnipeg (t)</c:v>
                </c:pt>
                <c:pt idx="14">
                  <c:v>Manitoba (t)</c:v>
                </c:pt>
              </c:strCache>
            </c:strRef>
          </c:cat>
          <c:val>
            <c:numRef>
              <c:f>('rha graph data'!$K$22:$K$34,'rha graph data'!$K$8,'rha graph data'!$K$19)</c:f>
              <c:numCache>
                <c:ptCount val="15"/>
                <c:pt idx="0">
                  <c:v>0.6440647675</c:v>
                </c:pt>
                <c:pt idx="1">
                  <c:v>0.6440647675</c:v>
                </c:pt>
                <c:pt idx="2">
                  <c:v>0.6440647675</c:v>
                </c:pt>
                <c:pt idx="3">
                  <c:v>0.6440647675</c:v>
                </c:pt>
                <c:pt idx="4">
                  <c:v>0.6440647675</c:v>
                </c:pt>
                <c:pt idx="5">
                  <c:v>0.6440647675</c:v>
                </c:pt>
                <c:pt idx="6">
                  <c:v>0.6440647675</c:v>
                </c:pt>
                <c:pt idx="7">
                  <c:v>0.6440647675</c:v>
                </c:pt>
                <c:pt idx="8">
                  <c:v>0.6440647675</c:v>
                </c:pt>
                <c:pt idx="9">
                  <c:v>0.6440647675</c:v>
                </c:pt>
                <c:pt idx="10">
                  <c:v>0.6440647675</c:v>
                </c:pt>
                <c:pt idx="11">
                  <c:v>0.6440647675</c:v>
                </c:pt>
                <c:pt idx="13">
                  <c:v>0.6440647675</c:v>
                </c:pt>
                <c:pt idx="14">
                  <c:v>0.6440647675</c:v>
                </c:pt>
              </c:numCache>
            </c:numRef>
          </c:val>
        </c:ser>
        <c:gapWidth val="0"/>
        <c:axId val="23486169"/>
        <c:axId val="10048930"/>
      </c:barChart>
      <c:catAx>
        <c:axId val="234861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0048930"/>
        <c:crosses val="autoZero"/>
        <c:auto val="1"/>
        <c:lblOffset val="100"/>
        <c:tickLblSkip val="1"/>
        <c:noMultiLvlLbl val="0"/>
      </c:catAx>
      <c:valAx>
        <c:axId val="10048930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169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6275"/>
          <c:y val="0.1385"/>
          <c:w val="0.2355"/>
          <c:h val="0.1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035"/>
          <c:w val="0.968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'rha graph data'!$H$3</c:f>
              <c:strCache>
                <c:ptCount val="1"/>
                <c:pt idx="0">
                  <c:v>MB Avg 2000/01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2000/01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(1)</c:v>
                </c:pt>
                <c:pt idx="1">
                  <c:v>Mid</c:v>
                </c:pt>
                <c:pt idx="2">
                  <c:v>North (t)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data'!$H$16:$H$18,'rha graph data'!$H$8,'rha graph data'!$H$19)</c:f>
              <c:numCache>
                <c:ptCount val="5"/>
                <c:pt idx="0">
                  <c:v>0.6182130584</c:v>
                </c:pt>
                <c:pt idx="1">
                  <c:v>0.6182130584</c:v>
                </c:pt>
                <c:pt idx="2">
                  <c:v>0.6182130584</c:v>
                </c:pt>
                <c:pt idx="3">
                  <c:v>0.6182130584</c:v>
                </c:pt>
                <c:pt idx="4">
                  <c:v>0.6182130584</c:v>
                </c:pt>
              </c:numCache>
            </c:numRef>
          </c:val>
        </c:ser>
        <c:ser>
          <c:idx val="1"/>
          <c:order val="1"/>
          <c:tx>
            <c:strRef>
              <c:f>'rha graph data'!$I$3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(1)</c:v>
                </c:pt>
                <c:pt idx="1">
                  <c:v>Mid</c:v>
                </c:pt>
                <c:pt idx="2">
                  <c:v>North (t)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data'!$I$16:$I$18,'rha graph data'!$I$8,'rha graph data'!$I$19)</c:f>
              <c:numCache>
                <c:ptCount val="5"/>
                <c:pt idx="0">
                  <c:v>0.6393521876</c:v>
                </c:pt>
                <c:pt idx="1">
                  <c:v>0.6272973787</c:v>
                </c:pt>
                <c:pt idx="2">
                  <c:v>0.626984127</c:v>
                </c:pt>
                <c:pt idx="3">
                  <c:v>0.6117668871</c:v>
                </c:pt>
                <c:pt idx="4">
                  <c:v>0.6182130584</c:v>
                </c:pt>
              </c:numCache>
            </c:numRef>
          </c:val>
        </c:ser>
        <c:ser>
          <c:idx val="2"/>
          <c:order val="2"/>
          <c:tx>
            <c:strRef>
              <c:f>'rha graph data'!$J$3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('rha graph data'!$A$16:$A$18,'rha graph data'!$A$8,'rha graph data'!$A$19)</c:f>
              <c:strCache>
                <c:ptCount val="5"/>
                <c:pt idx="0">
                  <c:v>Rural South (1)</c:v>
                </c:pt>
                <c:pt idx="1">
                  <c:v>Mid</c:v>
                </c:pt>
                <c:pt idx="2">
                  <c:v>North (t)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data'!$J$16:$J$18,'rha graph data'!$J$8,'rha graph data'!$J$19)</c:f>
              <c:numCache>
                <c:ptCount val="5"/>
                <c:pt idx="0">
                  <c:v>0.64834653</c:v>
                </c:pt>
                <c:pt idx="1">
                  <c:v>0.6451953537</c:v>
                </c:pt>
                <c:pt idx="2">
                  <c:v>0.6695652174</c:v>
                </c:pt>
                <c:pt idx="3">
                  <c:v>0.6426392962</c:v>
                </c:pt>
                <c:pt idx="4">
                  <c:v>0.6440647675</c:v>
                </c:pt>
              </c:numCache>
            </c:numRef>
          </c:val>
        </c:ser>
        <c:ser>
          <c:idx val="3"/>
          <c:order val="3"/>
          <c:tx>
            <c:strRef>
              <c:f>'rha graph data'!$K$3</c:f>
              <c:strCache>
                <c:ptCount val="1"/>
                <c:pt idx="0">
                  <c:v>MB Avg 2005/06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2005/06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('rha graph data'!$A$16:$A$18,'rha graph data'!$A$8,'rha graph data'!$A$19)</c:f>
              <c:strCache>
                <c:ptCount val="5"/>
                <c:pt idx="0">
                  <c:v>Rural South (1)</c:v>
                </c:pt>
                <c:pt idx="1">
                  <c:v>Mid</c:v>
                </c:pt>
                <c:pt idx="2">
                  <c:v>North (t)</c:v>
                </c:pt>
                <c:pt idx="3">
                  <c:v>Winnipeg (t)</c:v>
                </c:pt>
                <c:pt idx="4">
                  <c:v>Manitoba (t)</c:v>
                </c:pt>
              </c:strCache>
            </c:strRef>
          </c:cat>
          <c:val>
            <c:numRef>
              <c:f>('rha graph data'!$K$16:$K$18,'rha graph data'!$K$8,'rha graph data'!$K$19)</c:f>
              <c:numCache>
                <c:ptCount val="5"/>
                <c:pt idx="0">
                  <c:v>0.6440647675</c:v>
                </c:pt>
                <c:pt idx="1">
                  <c:v>0.6440647675</c:v>
                </c:pt>
                <c:pt idx="2">
                  <c:v>0.6440647675</c:v>
                </c:pt>
                <c:pt idx="3">
                  <c:v>0.6440647675</c:v>
                </c:pt>
                <c:pt idx="4">
                  <c:v>0.6440647675</c:v>
                </c:pt>
              </c:numCache>
            </c:numRef>
          </c:val>
        </c:ser>
        <c:axId val="23331507"/>
        <c:axId val="8656972"/>
      </c:barChart>
      <c:catAx>
        <c:axId val="233315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656972"/>
        <c:crosses val="autoZero"/>
        <c:auto val="1"/>
        <c:lblOffset val="100"/>
        <c:tickLblSkip val="1"/>
        <c:noMultiLvlLbl val="0"/>
      </c:catAx>
      <c:valAx>
        <c:axId val="8656972"/>
        <c:scaling>
          <c:orientation val="minMax"/>
          <c:max val="1"/>
        </c:scaling>
        <c:axPos val="t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3331507"/>
        <c:crosses val="max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56"/>
          <c:y val="0.14775"/>
          <c:w val="0.2422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5"/>
          <c:w val="0.98325"/>
          <c:h val="0.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'ordered inc data'!$C$3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data'!$C$4:$C$16</c:f>
              <c:numCache>
                <c:ptCount val="13"/>
                <c:pt idx="0">
                  <c:v>0.5609756098</c:v>
                </c:pt>
                <c:pt idx="2">
                  <c:v>0.6565795507</c:v>
                </c:pt>
                <c:pt idx="3">
                  <c:v>0.6376887038</c:v>
                </c:pt>
                <c:pt idx="4">
                  <c:v>0.6457174638</c:v>
                </c:pt>
                <c:pt idx="5">
                  <c:v>0.6619479049</c:v>
                </c:pt>
                <c:pt idx="6">
                  <c:v>0.6520423601</c:v>
                </c:pt>
                <c:pt idx="8">
                  <c:v>0.6232771822</c:v>
                </c:pt>
                <c:pt idx="9">
                  <c:v>0.6326155462</c:v>
                </c:pt>
                <c:pt idx="10">
                  <c:v>0.6338862559</c:v>
                </c:pt>
                <c:pt idx="11">
                  <c:v>0.6570767196</c:v>
                </c:pt>
                <c:pt idx="12">
                  <c:v>0.6845534688</c:v>
                </c:pt>
              </c:numCache>
            </c:numRef>
          </c:val>
        </c:ser>
        <c:ser>
          <c:idx val="1"/>
          <c:order val="1"/>
          <c:tx>
            <c:strRef>
              <c:f>'ordered inc data'!$B$3</c:f>
              <c:strCache>
                <c:ptCount val="1"/>
                <c:pt idx="0">
                  <c:v>2000/01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'ordered inc data'!$A$4:$A$16</c:f>
              <c:strCache>
                <c:ptCount val="13"/>
                <c:pt idx="0">
                  <c:v>Income Not Found</c:v>
                </c:pt>
                <c:pt idx="2">
                  <c:v>Lowest  Rural R1</c:v>
                </c:pt>
                <c:pt idx="3">
                  <c:v>R2</c:v>
                </c:pt>
                <c:pt idx="4">
                  <c:v>R3</c:v>
                </c:pt>
                <c:pt idx="5">
                  <c:v>R4</c:v>
                </c:pt>
                <c:pt idx="6">
                  <c:v>Highest  Rural R5</c:v>
                </c:pt>
                <c:pt idx="8">
                  <c:v>Lowest  Urban U1</c:v>
                </c:pt>
                <c:pt idx="9">
                  <c:v>U2</c:v>
                </c:pt>
                <c:pt idx="10">
                  <c:v>U3</c:v>
                </c:pt>
                <c:pt idx="11">
                  <c:v>U4</c:v>
                </c:pt>
                <c:pt idx="12">
                  <c:v>Highest  Urban U5</c:v>
                </c:pt>
              </c:strCache>
            </c:strRef>
          </c:cat>
          <c:val>
            <c:numRef>
              <c:f>'ordered inc data'!$B$4:$B$16</c:f>
              <c:numCache>
                <c:ptCount val="13"/>
                <c:pt idx="0">
                  <c:v>0.3849056604</c:v>
                </c:pt>
                <c:pt idx="2">
                  <c:v>0.6244186047</c:v>
                </c:pt>
                <c:pt idx="3">
                  <c:v>0.6365227538</c:v>
                </c:pt>
                <c:pt idx="4">
                  <c:v>0.6245081506</c:v>
                </c:pt>
                <c:pt idx="5">
                  <c:v>0.6483050847</c:v>
                </c:pt>
                <c:pt idx="6">
                  <c:v>0.6350245499</c:v>
                </c:pt>
                <c:pt idx="8">
                  <c:v>0.5881465517</c:v>
                </c:pt>
                <c:pt idx="9">
                  <c:v>0.5919957024</c:v>
                </c:pt>
                <c:pt idx="10">
                  <c:v>0.6196503918</c:v>
                </c:pt>
                <c:pt idx="11">
                  <c:v>0.6286677909</c:v>
                </c:pt>
                <c:pt idx="12">
                  <c:v>0.6683456025</c:v>
                </c:pt>
              </c:numCache>
            </c:numRef>
          </c:val>
        </c:ser>
        <c:gapWidth val="200"/>
        <c:axId val="10803885"/>
        <c:axId val="30126102"/>
      </c:barChart>
      <c:catAx>
        <c:axId val="108038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126102"/>
        <c:crosses val="autoZero"/>
        <c:auto val="0"/>
        <c:lblOffset val="100"/>
        <c:tickLblSkip val="1"/>
        <c:noMultiLvlLbl val="0"/>
      </c:catAx>
      <c:valAx>
        <c:axId val="30126102"/>
        <c:scaling>
          <c:orientation val="minMax"/>
          <c:max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03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775"/>
          <c:y val="0.3385"/>
          <c:w val="0.096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4.8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1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fitToHeight="0" fitToWidth="0" horizontalDpi="300" verticalDpi="3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0.8895</cdr:y>
    </cdr:from>
    <cdr:to>
      <cdr:x>0.89325</cdr:x>
      <cdr:y>0.9995</cdr:y>
    </cdr:to>
    <cdr:sp>
      <cdr:nvSpPr>
        <cdr:cNvPr id="1" name="Text Box 4"/>
        <cdr:cNvSpPr txBox="1">
          <a:spLocks noChangeArrowheads="1"/>
        </cdr:cNvSpPr>
      </cdr:nvSpPr>
      <cdr:spPr>
        <a:xfrm>
          <a:off x="923925" y="4200525"/>
          <a:ext cx="41719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</a:t>
          </a:r>
        </a:p>
      </cdr:txBody>
    </cdr:sp>
  </cdr:relSizeAnchor>
  <cdr:relSizeAnchor xmlns:cdr="http://schemas.openxmlformats.org/drawingml/2006/chartDrawing">
    <cdr:from>
      <cdr:x>0.62</cdr:x>
      <cdr:y>0.964</cdr:y>
    </cdr:from>
    <cdr:to>
      <cdr:x>1</cdr:x>
      <cdr:y>0.99775</cdr:y>
    </cdr:to>
    <cdr:sp>
      <cdr:nvSpPr>
        <cdr:cNvPr id="2" name="mchp"/>
        <cdr:cNvSpPr txBox="1">
          <a:spLocks noChangeArrowheads="1"/>
        </cdr:cNvSpPr>
      </cdr:nvSpPr>
      <cdr:spPr>
        <a:xfrm>
          <a:off x="3543300" y="4552950"/>
          <a:ext cx="2171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18288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0.142</cdr:x>
      <cdr:y>0.004</cdr:y>
    </cdr:from>
    <cdr:to>
      <cdr:x>0.9395</cdr:x>
      <cdr:y>0.07625</cdr:y>
    </cdr:to>
    <cdr:sp>
      <cdr:nvSpPr>
        <cdr:cNvPr id="3" name="Text Box 7"/>
        <cdr:cNvSpPr txBox="1">
          <a:spLocks noChangeArrowheads="1"/>
        </cdr:cNvSpPr>
      </cdr:nvSpPr>
      <cdr:spPr>
        <a:xfrm>
          <a:off x="809625" y="9525"/>
          <a:ext cx="4562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13.2.1: Asthma Care by RHA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asthma receiving 1+ prescriptions for inhaled steriods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0.59175</cdr:x>
      <cdr:y>0.96075</cdr:y>
    </cdr:from>
    <cdr:to>
      <cdr:x>0.99875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381375" y="4143375"/>
          <a:ext cx="23241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18288" anchor="b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0.021</cdr:x>
      <cdr:y>0.86825</cdr:y>
    </cdr:from>
    <cdr:to>
      <cdr:x>0.971</cdr:x>
      <cdr:y>0.9705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3743325"/>
          <a:ext cx="5429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Linear Trend Test Results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Urban Time 1: Significant (p&lt;.001)     Urban Time 2: Significant (p&lt;.001)  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Rural Time 1: Not Significant    Rural Time 2: Not Significant</a:t>
          </a:r>
        </a:p>
      </cdr:txBody>
    </cdr:sp>
  </cdr:relSizeAnchor>
  <cdr:relSizeAnchor xmlns:cdr="http://schemas.openxmlformats.org/drawingml/2006/chartDrawing">
    <cdr:from>
      <cdr:x>0</cdr:x>
      <cdr:y>0.0045</cdr:y>
    </cdr:from>
    <cdr:to>
      <cdr:x>1</cdr:x>
      <cdr:y>0.13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19050"/>
          <a:ext cx="57150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13.2.6: Asthma Care by Income Quintile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asthma receiving 1+ prescriptions for inhaled steriods</a:t>
          </a:r>
        </a:p>
      </cdr:txBody>
    </cdr:sp>
  </cdr:relSizeAnchor>
  <cdr:relSizeAnchor xmlns:cdr="http://schemas.openxmlformats.org/drawingml/2006/chartDrawing">
    <cdr:from>
      <cdr:x>0.92025</cdr:x>
      <cdr:y>0.718</cdr:y>
    </cdr:from>
    <cdr:to>
      <cdr:x>0.969</cdr:x>
      <cdr:y>0.74</cdr:y>
    </cdr:to>
    <cdr:sp>
      <cdr:nvSpPr>
        <cdr:cNvPr id="4" name="Text Box 4"/>
        <cdr:cNvSpPr txBox="1">
          <a:spLocks noChangeArrowheads="1"/>
        </cdr:cNvSpPr>
      </cdr:nvSpPr>
      <cdr:spPr>
        <a:xfrm>
          <a:off x="5257800" y="3095625"/>
          <a:ext cx="2762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0.9685</cdr:y>
    </cdr:from>
    <cdr:to>
      <cdr:x>0.9505</cdr:x>
      <cdr:y>0.98725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43400" y="9420225"/>
          <a:ext cx="2571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0.13475</cdr:x>
      <cdr:y>0</cdr:y>
    </cdr:from>
    <cdr:to>
      <cdr:x>0.94025</cdr:x>
      <cdr:y>0.0285</cdr:y>
    </cdr:to>
    <cdr:sp>
      <cdr:nvSpPr>
        <cdr:cNvPr id="2" name="Text Box 5"/>
        <cdr:cNvSpPr txBox="1">
          <a:spLocks noChangeArrowheads="1"/>
        </cdr:cNvSpPr>
      </cdr:nvSpPr>
      <cdr:spPr>
        <a:xfrm>
          <a:off x="971550" y="0"/>
          <a:ext cx="5857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75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13.2.2: Asthma Care by District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asthma receiving 1+ prescriptions for inhaled steriods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277100" cy="973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0.5705</cdr:x>
      <cdr:y>0.9805</cdr:y>
    </cdr:from>
    <cdr:to>
      <cdr:x>0.9405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257550" y="8039100"/>
          <a:ext cx="2114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  <cdr:relSizeAnchor xmlns:cdr="http://schemas.openxmlformats.org/drawingml/2006/chartDrawing">
    <cdr:from>
      <cdr:x>0.17475</cdr:x>
      <cdr:y>0</cdr:y>
    </cdr:from>
    <cdr:to>
      <cdr:x>0.97275</cdr:x>
      <cdr:y>0.03475</cdr:y>
    </cdr:to>
    <cdr:sp>
      <cdr:nvSpPr>
        <cdr:cNvPr id="2" name="Text Box 3"/>
        <cdr:cNvSpPr txBox="1">
          <a:spLocks noChangeArrowheads="1"/>
        </cdr:cNvSpPr>
      </cdr:nvSpPr>
      <cdr:spPr>
        <a:xfrm>
          <a:off x="990600" y="0"/>
          <a:ext cx="4562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13.2.3: Asthma Care by Winnipeg Neighbourhood Cluster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asthma receiving 1+ prescriptions for inhaled steriods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0.1975</cdr:x>
      <cdr:y>0.89</cdr:y>
    </cdr:from>
    <cdr:to>
      <cdr:x>0.96125</cdr:x>
      <cdr:y>0.98875</cdr:y>
    </cdr:to>
    <cdr:sp>
      <cdr:nvSpPr>
        <cdr:cNvPr id="1" name="Text Box 6"/>
        <cdr:cNvSpPr txBox="1">
          <a:spLocks noChangeArrowheads="1"/>
        </cdr:cNvSpPr>
      </cdr:nvSpPr>
      <cdr:spPr>
        <a:xfrm>
          <a:off x="1123950" y="4848225"/>
          <a:ext cx="43624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'1' indicates area's rate was statistically different from Manitoba average in first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'2' indicates area's rate was statistically different from Manitoba average in second time period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't' indicates change over time was statistically significant for that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
</a:t>
          </a:r>
        </a:p>
      </cdr:txBody>
    </cdr:sp>
  </cdr:relSizeAnchor>
  <cdr:relSizeAnchor xmlns:cdr="http://schemas.openxmlformats.org/drawingml/2006/chartDrawing">
    <cdr:from>
      <cdr:x>0.53175</cdr:x>
      <cdr:y>0.974</cdr:y>
    </cdr:from>
    <cdr:to>
      <cdr:x>0.9185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3038475" y="5314950"/>
          <a:ext cx="22098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 </a:t>
          </a:r>
        </a:p>
      </cdr:txBody>
    </cdr:sp>
  </cdr:relSizeAnchor>
  <cdr:relSizeAnchor xmlns:cdr="http://schemas.openxmlformats.org/drawingml/2006/chartDrawing">
    <cdr:from>
      <cdr:x>0.11825</cdr:x>
      <cdr:y>0</cdr:y>
    </cdr:from>
    <cdr:to>
      <cdr:x>0.92875</cdr:x>
      <cdr:y>0.0625</cdr:y>
    </cdr:to>
    <cdr:sp>
      <cdr:nvSpPr>
        <cdr:cNvPr id="3" name="Text Box 9"/>
        <cdr:cNvSpPr txBox="1">
          <a:spLocks noChangeArrowheads="1"/>
        </cdr:cNvSpPr>
      </cdr:nvSpPr>
      <cdr:spPr>
        <a:xfrm>
          <a:off x="666750" y="0"/>
          <a:ext cx="46291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13.2.4: Asthma Care by Winnipeg Community Area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asthma receiving 1+ prescriptions for inhaled steriods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0.5575</cdr:x>
      <cdr:y>0.96775</cdr:y>
    </cdr:from>
    <cdr:to>
      <cdr:x>0.956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181350" y="4391025"/>
          <a:ext cx="2276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0.99575</cdr:x>
      <cdr:y>0.126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13.2.5: Asthma Care by Aggregate RHA Areas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percent of residents with asthma receiving 1+ prescriptions for inhaled steriods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27" customWidth="1"/>
    <col min="2" max="5" width="8.00390625" style="27" customWidth="1"/>
    <col min="6" max="6" width="2.7109375" style="27" customWidth="1"/>
    <col min="7" max="7" width="18.140625" style="27" customWidth="1"/>
    <col min="8" max="11" width="8.00390625" style="27" customWidth="1"/>
    <col min="12" max="12" width="2.7109375" style="27" customWidth="1"/>
    <col min="13" max="13" width="15.28125" style="27" bestFit="1" customWidth="1"/>
    <col min="14" max="15" width="8.00390625" style="27" customWidth="1"/>
    <col min="16" max="16384" width="9.140625" style="27" customWidth="1"/>
  </cols>
  <sheetData>
    <row r="1" spans="1:5" ht="15.75" thickBot="1">
      <c r="A1" s="15" t="s">
        <v>315</v>
      </c>
      <c r="B1" s="15"/>
      <c r="C1" s="15"/>
      <c r="D1" s="15"/>
      <c r="E1" s="15"/>
    </row>
    <row r="2" spans="1:15" ht="12.75" customHeight="1">
      <c r="A2" s="108" t="s">
        <v>305</v>
      </c>
      <c r="B2" s="73" t="s">
        <v>130</v>
      </c>
      <c r="C2" s="74" t="s">
        <v>131</v>
      </c>
      <c r="D2" s="75" t="s">
        <v>130</v>
      </c>
      <c r="E2" s="23" t="s">
        <v>131</v>
      </c>
      <c r="G2" s="108" t="s">
        <v>306</v>
      </c>
      <c r="H2" s="73" t="s">
        <v>130</v>
      </c>
      <c r="I2" s="74" t="s">
        <v>131</v>
      </c>
      <c r="J2" s="75" t="s">
        <v>130</v>
      </c>
      <c r="K2" s="23" t="s">
        <v>131</v>
      </c>
      <c r="M2" s="111" t="s">
        <v>307</v>
      </c>
      <c r="N2" s="112" t="s">
        <v>312</v>
      </c>
      <c r="O2" s="113"/>
    </row>
    <row r="3" spans="1:15" ht="12.75">
      <c r="A3" s="109"/>
      <c r="B3" s="16" t="s">
        <v>132</v>
      </c>
      <c r="C3" s="17" t="s">
        <v>267</v>
      </c>
      <c r="D3" s="18" t="s">
        <v>132</v>
      </c>
      <c r="E3" s="36" t="s">
        <v>267</v>
      </c>
      <c r="G3" s="109"/>
      <c r="H3" s="16" t="s">
        <v>132</v>
      </c>
      <c r="I3" s="17" t="s">
        <v>267</v>
      </c>
      <c r="J3" s="18" t="s">
        <v>132</v>
      </c>
      <c r="K3" s="36" t="s">
        <v>267</v>
      </c>
      <c r="M3" s="109"/>
      <c r="N3" s="114"/>
      <c r="O3" s="115"/>
    </row>
    <row r="4" spans="1:15" ht="12.75">
      <c r="A4" s="109"/>
      <c r="B4" s="19" t="s">
        <v>133</v>
      </c>
      <c r="C4" s="20" t="s">
        <v>268</v>
      </c>
      <c r="D4" s="21" t="s">
        <v>133</v>
      </c>
      <c r="E4" s="37" t="s">
        <v>268</v>
      </c>
      <c r="G4" s="109"/>
      <c r="H4" s="19" t="s">
        <v>133</v>
      </c>
      <c r="I4" s="20" t="s">
        <v>268</v>
      </c>
      <c r="J4" s="21" t="s">
        <v>133</v>
      </c>
      <c r="K4" s="37" t="s">
        <v>268</v>
      </c>
      <c r="M4" s="109"/>
      <c r="N4" s="116"/>
      <c r="O4" s="117"/>
    </row>
    <row r="5" spans="1:15" ht="13.5" thickBot="1">
      <c r="A5" s="110"/>
      <c r="B5" s="119" t="s">
        <v>262</v>
      </c>
      <c r="C5" s="120"/>
      <c r="D5" s="121" t="s">
        <v>263</v>
      </c>
      <c r="E5" s="122"/>
      <c r="G5" s="110"/>
      <c r="H5" s="119" t="s">
        <v>262</v>
      </c>
      <c r="I5" s="120"/>
      <c r="J5" s="121" t="s">
        <v>263</v>
      </c>
      <c r="K5" s="122"/>
      <c r="M5" s="110"/>
      <c r="N5" s="93" t="str">
        <f>'ordered inc data'!$B$3</f>
        <v>2000/01</v>
      </c>
      <c r="O5" s="94" t="str">
        <f>'ordered inc data'!$C$3</f>
        <v>2005/06</v>
      </c>
    </row>
    <row r="6" spans="1:15" ht="12.75">
      <c r="A6" s="28" t="s">
        <v>134</v>
      </c>
      <c r="B6" s="76">
        <f>'orig. data'!B4</f>
        <v>574</v>
      </c>
      <c r="C6" s="77">
        <f>'orig. data'!D4*100</f>
        <v>66.20530565</v>
      </c>
      <c r="D6" s="78">
        <f>'orig. data'!J4</f>
        <v>653</v>
      </c>
      <c r="E6" s="79">
        <f>'orig. data'!L4*100</f>
        <v>67.25025747</v>
      </c>
      <c r="G6" s="29" t="s">
        <v>148</v>
      </c>
      <c r="H6" s="76">
        <f>'orig. data'!B20</f>
        <v>869</v>
      </c>
      <c r="I6" s="77">
        <f>'orig. data'!D20*100</f>
        <v>66.08365019</v>
      </c>
      <c r="J6" s="78">
        <f>'orig. data'!J20</f>
        <v>892</v>
      </c>
      <c r="K6" s="79">
        <f>'orig. data'!L20*100</f>
        <v>68.88030888</v>
      </c>
      <c r="M6" s="71" t="s">
        <v>272</v>
      </c>
      <c r="N6" s="101">
        <f>'ordered inc data'!$B$4*100</f>
        <v>38.490566040000004</v>
      </c>
      <c r="O6" s="102">
        <f>'ordered inc data'!$C$4*100</f>
        <v>56.097560980000004</v>
      </c>
    </row>
    <row r="7" spans="1:15" ht="12.75">
      <c r="A7" s="30" t="s">
        <v>135</v>
      </c>
      <c r="B7" s="80">
        <f>'orig. data'!B5</f>
        <v>1097</v>
      </c>
      <c r="C7" s="77">
        <f>'orig. data'!D5*100</f>
        <v>62.75743707</v>
      </c>
      <c r="D7" s="78">
        <f>'orig. data'!J5</f>
        <v>1194</v>
      </c>
      <c r="E7" s="79">
        <f>'orig. data'!L5*100</f>
        <v>62.41505489</v>
      </c>
      <c r="G7" s="31" t="s">
        <v>149</v>
      </c>
      <c r="H7" s="80">
        <f>'orig. data'!B21</f>
        <v>501</v>
      </c>
      <c r="I7" s="77">
        <f>'orig. data'!D21*100</f>
        <v>65.57591623</v>
      </c>
      <c r="J7" s="78">
        <f>'orig. data'!J21</f>
        <v>512</v>
      </c>
      <c r="K7" s="79">
        <f>'orig. data'!L21*100</f>
        <v>68.44919786</v>
      </c>
      <c r="M7" s="71" t="s">
        <v>273</v>
      </c>
      <c r="N7" s="103">
        <f>'ordered inc data'!$B$6*100</f>
        <v>62.44186047</v>
      </c>
      <c r="O7" s="104">
        <f>'ordered inc data'!$C$6*100</f>
        <v>65.65795507</v>
      </c>
    </row>
    <row r="8" spans="1:15" ht="12.75">
      <c r="A8" s="30" t="s">
        <v>136</v>
      </c>
      <c r="B8" s="80">
        <f>'orig. data'!B6</f>
        <v>974</v>
      </c>
      <c r="C8" s="77">
        <f>'orig. data'!D6*100</f>
        <v>63.99474375999999</v>
      </c>
      <c r="D8" s="78">
        <f>'orig. data'!J6</f>
        <v>937</v>
      </c>
      <c r="E8" s="79">
        <f>'orig. data'!L6*100</f>
        <v>66.45390071</v>
      </c>
      <c r="G8" s="31" t="s">
        <v>153</v>
      </c>
      <c r="H8" s="80">
        <f>'orig. data'!B22</f>
        <v>637</v>
      </c>
      <c r="I8" s="77">
        <f>'orig. data'!D22*100</f>
        <v>60.379146920000004</v>
      </c>
      <c r="J8" s="78">
        <f>'orig. data'!J22</f>
        <v>714</v>
      </c>
      <c r="K8" s="79">
        <f>'orig. data'!L22*100</f>
        <v>59.59933222</v>
      </c>
      <c r="M8" s="71" t="s">
        <v>274</v>
      </c>
      <c r="N8" s="103">
        <f>'ordered inc data'!$B$7*100</f>
        <v>63.65227538</v>
      </c>
      <c r="O8" s="104">
        <f>'ordered inc data'!$C$7*100</f>
        <v>63.768870379999996</v>
      </c>
    </row>
    <row r="9" spans="1:15" ht="12.75">
      <c r="A9" s="30" t="s">
        <v>107</v>
      </c>
      <c r="B9" s="80">
        <f>'orig. data'!B7</f>
        <v>747</v>
      </c>
      <c r="C9" s="77">
        <f>'orig. data'!D7*100</f>
        <v>60.583941610000004</v>
      </c>
      <c r="D9" s="78">
        <f>'orig. data'!J7</f>
        <v>726</v>
      </c>
      <c r="E9" s="79">
        <f>'orig. data'!L7*100</f>
        <v>61.839863709999996</v>
      </c>
      <c r="G9" s="31" t="s">
        <v>151</v>
      </c>
      <c r="H9" s="80">
        <f>'orig. data'!B23</f>
        <v>843</v>
      </c>
      <c r="I9" s="77">
        <f>'orig. data'!D23*100</f>
        <v>62.444444440000005</v>
      </c>
      <c r="J9" s="78">
        <f>'orig. data'!J23</f>
        <v>907</v>
      </c>
      <c r="K9" s="79">
        <f>'orig. data'!L23*100</f>
        <v>62.336769759999996</v>
      </c>
      <c r="M9" s="71" t="s">
        <v>275</v>
      </c>
      <c r="N9" s="103">
        <f>'ordered inc data'!$B$8*100</f>
        <v>62.45081506</v>
      </c>
      <c r="O9" s="104">
        <f>'ordered inc data'!$C$8*100</f>
        <v>64.57174638</v>
      </c>
    </row>
    <row r="10" spans="1:15" ht="12.75">
      <c r="A10" s="30" t="s">
        <v>144</v>
      </c>
      <c r="B10" s="80">
        <f>'orig. data'!B8</f>
        <v>9899</v>
      </c>
      <c r="C10" s="77">
        <f>'orig. data'!D8*100</f>
        <v>61.17668871000001</v>
      </c>
      <c r="D10" s="78">
        <f>'orig. data'!J8</f>
        <v>10957</v>
      </c>
      <c r="E10" s="79">
        <f>'orig. data'!L8*100</f>
        <v>64.26392962</v>
      </c>
      <c r="G10" s="31" t="s">
        <v>154</v>
      </c>
      <c r="H10" s="80">
        <f>'orig. data'!B24</f>
        <v>461</v>
      </c>
      <c r="I10" s="77">
        <f>'orig. data'!D24*100</f>
        <v>61.46666667</v>
      </c>
      <c r="J10" s="78">
        <f>'orig. data'!J24</f>
        <v>463</v>
      </c>
      <c r="K10" s="79">
        <f>'orig. data'!L24*100</f>
        <v>61.981258370000006</v>
      </c>
      <c r="M10" s="71" t="s">
        <v>276</v>
      </c>
      <c r="N10" s="103">
        <f>'ordered inc data'!$B$9*100</f>
        <v>64.83050847</v>
      </c>
      <c r="O10" s="104">
        <f>'ordered inc data'!$C$9*100</f>
        <v>66.19479049</v>
      </c>
    </row>
    <row r="11" spans="1:15" ht="12.75">
      <c r="A11" s="30" t="s">
        <v>138</v>
      </c>
      <c r="B11" s="80">
        <f>'orig. data'!B9</f>
        <v>1013</v>
      </c>
      <c r="C11" s="77">
        <f>'orig. data'!D9*100</f>
        <v>61.13458057</v>
      </c>
      <c r="D11" s="78">
        <f>'orig. data'!J9</f>
        <v>1216</v>
      </c>
      <c r="E11" s="79">
        <f>'orig. data'!L9*100</f>
        <v>62.583633559999996</v>
      </c>
      <c r="G11" s="31" t="s">
        <v>150</v>
      </c>
      <c r="H11" s="80">
        <f>'orig. data'!B25</f>
        <v>855</v>
      </c>
      <c r="I11" s="77">
        <f>'orig. data'!D25*100</f>
        <v>59.25155925</v>
      </c>
      <c r="J11" s="78">
        <f>'orig. data'!J25</f>
        <v>869</v>
      </c>
      <c r="K11" s="79">
        <f>'orig. data'!L25*100</f>
        <v>63.33819241999999</v>
      </c>
      <c r="M11" s="71" t="s">
        <v>277</v>
      </c>
      <c r="N11" s="103">
        <f>'ordered inc data'!$B$10*100</f>
        <v>63.502454990000004</v>
      </c>
      <c r="O11" s="104">
        <f>'ordered inc data'!$C$10*100</f>
        <v>65.20423601</v>
      </c>
    </row>
    <row r="12" spans="1:15" ht="12.75">
      <c r="A12" s="30" t="s">
        <v>139</v>
      </c>
      <c r="B12" s="80">
        <f>'orig. data'!B10</f>
        <v>462</v>
      </c>
      <c r="C12" s="77">
        <f>'orig. data'!D10*100</f>
        <v>63.54883081</v>
      </c>
      <c r="D12" s="78">
        <f>'orig. data'!J10</f>
        <v>550</v>
      </c>
      <c r="E12" s="79">
        <f>'orig. data'!L10*100</f>
        <v>67.31946144</v>
      </c>
      <c r="G12" s="31" t="s">
        <v>152</v>
      </c>
      <c r="H12" s="80">
        <f>'orig. data'!B26</f>
        <v>1345</v>
      </c>
      <c r="I12" s="77">
        <f>'orig. data'!D26*100</f>
        <v>61.219845240000005</v>
      </c>
      <c r="J12" s="78">
        <f>'orig. data'!J26</f>
        <v>1477</v>
      </c>
      <c r="K12" s="79">
        <f>'orig. data'!L26*100</f>
        <v>66.17383513</v>
      </c>
      <c r="M12" s="71" t="s">
        <v>278</v>
      </c>
      <c r="N12" s="103">
        <f>'ordered inc data'!$B$12*100</f>
        <v>58.814655169999995</v>
      </c>
      <c r="O12" s="104">
        <f>'ordered inc data'!$C$12*100</f>
        <v>62.327718219999994</v>
      </c>
    </row>
    <row r="13" spans="1:15" ht="12.75">
      <c r="A13" s="30" t="s">
        <v>137</v>
      </c>
      <c r="B13" s="80">
        <f>'orig. data'!B11</f>
        <v>607</v>
      </c>
      <c r="C13" s="77">
        <f>'orig. data'!D11*100</f>
        <v>64.9197861</v>
      </c>
      <c r="D13" s="78">
        <f>'orig. data'!J11</f>
        <v>678</v>
      </c>
      <c r="E13" s="79">
        <f>'orig. data'!L11*100</f>
        <v>65.95330739</v>
      </c>
      <c r="G13" s="31" t="s">
        <v>155</v>
      </c>
      <c r="H13" s="80">
        <f>'orig. data'!B27</f>
        <v>813</v>
      </c>
      <c r="I13" s="77">
        <f>'orig. data'!D27*100</f>
        <v>60.08869180000001</v>
      </c>
      <c r="J13" s="78">
        <f>'orig. data'!J27</f>
        <v>945</v>
      </c>
      <c r="K13" s="79">
        <f>'orig. data'!L27*100</f>
        <v>66.17647059000001</v>
      </c>
      <c r="M13" s="71" t="s">
        <v>279</v>
      </c>
      <c r="N13" s="103">
        <f>'ordered inc data'!$B$13*100</f>
        <v>59.19957024</v>
      </c>
      <c r="O13" s="104">
        <f>'ordered inc data'!$C$13*100</f>
        <v>63.261554620000005</v>
      </c>
    </row>
    <row r="14" spans="1:15" ht="12.75">
      <c r="A14" s="30" t="s">
        <v>140</v>
      </c>
      <c r="B14" s="80">
        <f>'orig. data'!B12</f>
        <v>24</v>
      </c>
      <c r="C14" s="77">
        <f>'orig. data'!D12*100</f>
        <v>85.71428571</v>
      </c>
      <c r="D14" s="78">
        <f>'orig. data'!J12</f>
        <v>33</v>
      </c>
      <c r="E14" s="79">
        <f>'orig. data'!L12*100</f>
        <v>84.61538462</v>
      </c>
      <c r="G14" s="31" t="s">
        <v>156</v>
      </c>
      <c r="H14" s="80">
        <f>'orig. data'!B28</f>
        <v>1017</v>
      </c>
      <c r="I14" s="77">
        <f>'orig. data'!D28*100</f>
        <v>64.98402556</v>
      </c>
      <c r="J14" s="78">
        <f>'orig. data'!J28</f>
        <v>963</v>
      </c>
      <c r="K14" s="79">
        <f>'orig. data'!L28*100</f>
        <v>65.28813559</v>
      </c>
      <c r="M14" s="71" t="s">
        <v>280</v>
      </c>
      <c r="N14" s="103">
        <f>'ordered inc data'!$B$14*100</f>
        <v>61.965039180000005</v>
      </c>
      <c r="O14" s="104">
        <f>'ordered inc data'!$C$14*100</f>
        <v>63.388625590000004</v>
      </c>
    </row>
    <row r="15" spans="1:15" ht="12.75">
      <c r="A15" s="30" t="s">
        <v>141</v>
      </c>
      <c r="B15" s="80">
        <f>'orig. data'!B13</f>
        <v>343</v>
      </c>
      <c r="C15" s="77">
        <f>'orig. data'!D13*100</f>
        <v>65.83493282</v>
      </c>
      <c r="D15" s="78">
        <f>'orig. data'!J13</f>
        <v>397</v>
      </c>
      <c r="E15" s="79">
        <f>'orig. data'!L13*100</f>
        <v>65.94684385000001</v>
      </c>
      <c r="G15" s="31" t="s">
        <v>157</v>
      </c>
      <c r="H15" s="80">
        <f>'orig. data'!B29</f>
        <v>470</v>
      </c>
      <c r="I15" s="77">
        <f>'orig. data'!D29*100</f>
        <v>57.24725944</v>
      </c>
      <c r="J15" s="78">
        <f>'orig. data'!J29</f>
        <v>572</v>
      </c>
      <c r="K15" s="79">
        <f>'orig. data'!L29*100</f>
        <v>63.485016650000006</v>
      </c>
      <c r="M15" s="71" t="s">
        <v>281</v>
      </c>
      <c r="N15" s="103">
        <f>'ordered inc data'!$B$15*100</f>
        <v>62.86677909</v>
      </c>
      <c r="O15" s="104">
        <f>'ordered inc data'!$C$15*100</f>
        <v>65.70767196</v>
      </c>
    </row>
    <row r="16" spans="1:15" ht="13.5" thickBot="1">
      <c r="A16" s="30" t="s">
        <v>142</v>
      </c>
      <c r="B16" s="80">
        <f>'orig. data'!B14</f>
        <v>423</v>
      </c>
      <c r="C16" s="77">
        <f>'orig. data'!D14*100</f>
        <v>59.493670890000004</v>
      </c>
      <c r="D16" s="78">
        <f>'orig. data'!J14</f>
        <v>648</v>
      </c>
      <c r="E16" s="79">
        <f>'orig. data'!L14*100</f>
        <v>66.87306502</v>
      </c>
      <c r="G16" s="31" t="s">
        <v>158</v>
      </c>
      <c r="H16" s="80">
        <f>'orig. data'!B30</f>
        <v>1205</v>
      </c>
      <c r="I16" s="77">
        <f>'orig. data'!D30*100</f>
        <v>58.89540567</v>
      </c>
      <c r="J16" s="78">
        <f>'orig. data'!J30</f>
        <v>1467</v>
      </c>
      <c r="K16" s="79">
        <f>'orig. data'!L30*100</f>
        <v>62.55863538999999</v>
      </c>
      <c r="M16" s="72" t="s">
        <v>282</v>
      </c>
      <c r="N16" s="105">
        <f>'ordered inc data'!$B$16*100</f>
        <v>66.83456025</v>
      </c>
      <c r="O16" s="106">
        <f>'ordered inc data'!$C$16*100</f>
        <v>68.45534688000001</v>
      </c>
    </row>
    <row r="17" spans="1:15" ht="12.75">
      <c r="A17" s="32"/>
      <c r="B17" s="81"/>
      <c r="C17" s="82"/>
      <c r="D17" s="83"/>
      <c r="E17" s="84"/>
      <c r="G17" s="31" t="s">
        <v>159</v>
      </c>
      <c r="H17" s="89">
        <f>'orig. data'!B31</f>
        <v>883</v>
      </c>
      <c r="I17" s="77">
        <f>'orig. data'!D31*100</f>
        <v>58.01576873</v>
      </c>
      <c r="J17" s="78">
        <f>'orig. data'!J31</f>
        <v>1176</v>
      </c>
      <c r="K17" s="79">
        <f>'orig. data'!L31*100</f>
        <v>63.43042071</v>
      </c>
      <c r="M17" s="95" t="s">
        <v>308</v>
      </c>
      <c r="N17" s="96"/>
      <c r="O17" s="97">
        <f>'ordered inc data'!$B$18</f>
        <v>0.3798755055</v>
      </c>
    </row>
    <row r="18" spans="1:15" ht="12.75">
      <c r="A18" s="30" t="s">
        <v>266</v>
      </c>
      <c r="B18" s="80">
        <f>'orig. data'!B15</f>
        <v>2645</v>
      </c>
      <c r="C18" s="77">
        <f>'orig. data'!D15*100</f>
        <v>63.93521876</v>
      </c>
      <c r="D18" s="78">
        <f>'orig. data'!J15</f>
        <v>2784</v>
      </c>
      <c r="E18" s="79">
        <f>'orig. data'!L15*100</f>
        <v>64.834653</v>
      </c>
      <c r="G18" s="33"/>
      <c r="H18" s="81"/>
      <c r="I18" s="82"/>
      <c r="J18" s="83"/>
      <c r="K18" s="84"/>
      <c r="M18" s="95" t="s">
        <v>309</v>
      </c>
      <c r="N18" s="96"/>
      <c r="O18" s="97">
        <f>'ordered inc data'!$B$19</f>
        <v>0.717115906</v>
      </c>
    </row>
    <row r="19" spans="1:15" ht="13.5" thickBot="1">
      <c r="A19" s="30" t="s">
        <v>147</v>
      </c>
      <c r="B19" s="80">
        <f>'orig. data'!B16</f>
        <v>2082</v>
      </c>
      <c r="C19" s="77">
        <f>'orig. data'!D16*100</f>
        <v>62.72973787</v>
      </c>
      <c r="D19" s="78">
        <f>'orig. data'!J16</f>
        <v>2444</v>
      </c>
      <c r="E19" s="79">
        <f>'orig. data'!L16*100</f>
        <v>64.51953537</v>
      </c>
      <c r="G19" s="34" t="s">
        <v>144</v>
      </c>
      <c r="H19" s="85">
        <f>'orig. data'!B8</f>
        <v>9899</v>
      </c>
      <c r="I19" s="90">
        <f>'orig. data'!D8*100</f>
        <v>61.17668871000001</v>
      </c>
      <c r="J19" s="87">
        <f>'orig. data'!J8</f>
        <v>10957</v>
      </c>
      <c r="K19" s="88">
        <f>'orig. data'!L8*100</f>
        <v>64.26392962</v>
      </c>
      <c r="M19" s="98" t="s">
        <v>283</v>
      </c>
      <c r="N19" s="99"/>
      <c r="O19" s="97">
        <f>'ordered inc data'!$B$20</f>
        <v>0</v>
      </c>
    </row>
    <row r="20" spans="1:15" ht="12.75">
      <c r="A20" s="30" t="s">
        <v>143</v>
      </c>
      <c r="B20" s="80">
        <f>'orig. data'!B17</f>
        <v>790</v>
      </c>
      <c r="C20" s="77">
        <f>'orig. data'!D17*100</f>
        <v>62.69841269999999</v>
      </c>
      <c r="D20" s="78">
        <f>'orig. data'!J17</f>
        <v>1078</v>
      </c>
      <c r="E20" s="79">
        <f>'orig. data'!L17*100</f>
        <v>66.95652174</v>
      </c>
      <c r="G20" s="91" t="s">
        <v>146</v>
      </c>
      <c r="H20" s="91"/>
      <c r="I20" s="92"/>
      <c r="J20" s="91"/>
      <c r="K20" s="91"/>
      <c r="M20" s="95" t="s">
        <v>310</v>
      </c>
      <c r="N20" s="99"/>
      <c r="O20" s="97">
        <f>'ordered inc data'!$B$22</f>
        <v>7.138926E-13</v>
      </c>
    </row>
    <row r="21" spans="1:15" ht="12.75">
      <c r="A21" s="32"/>
      <c r="B21" s="81"/>
      <c r="C21" s="82"/>
      <c r="D21" s="83"/>
      <c r="E21" s="84"/>
      <c r="G21" s="118" t="s">
        <v>265</v>
      </c>
      <c r="H21" s="118"/>
      <c r="I21" s="118"/>
      <c r="J21" s="118"/>
      <c r="K21" s="118"/>
      <c r="M21" s="95" t="s">
        <v>311</v>
      </c>
      <c r="N21" s="99"/>
      <c r="O21" s="97">
        <f>'ordered inc data'!$B$23</f>
        <v>4.8432873E-08</v>
      </c>
    </row>
    <row r="22" spans="1:15" ht="13.5" thickBot="1">
      <c r="A22" s="34" t="s">
        <v>145</v>
      </c>
      <c r="B22" s="85">
        <f>'orig. data'!B18</f>
        <v>16191</v>
      </c>
      <c r="C22" s="86">
        <f>'orig. data'!D18*100</f>
        <v>61.821305839999994</v>
      </c>
      <c r="D22" s="87">
        <f>'orig. data'!J18</f>
        <v>18019</v>
      </c>
      <c r="E22" s="88">
        <f>'orig. data'!L18*100</f>
        <v>64.40647675</v>
      </c>
      <c r="M22" s="98" t="s">
        <v>284</v>
      </c>
      <c r="N22" s="99"/>
      <c r="O22" s="97">
        <f>'ordered inc data'!$B$24</f>
        <v>0</v>
      </c>
    </row>
    <row r="23" spans="1:15" ht="12.75">
      <c r="A23" s="91" t="s">
        <v>146</v>
      </c>
      <c r="C23" s="35"/>
      <c r="M23" s="26" t="s">
        <v>146</v>
      </c>
      <c r="N23" s="22"/>
      <c r="O23" s="22"/>
    </row>
    <row r="24" spans="1:15" ht="12.75">
      <c r="A24" s="26" t="s">
        <v>265</v>
      </c>
      <c r="B24" s="26"/>
      <c r="C24" s="26"/>
      <c r="D24" s="26"/>
      <c r="E24" s="26"/>
      <c r="M24" s="26" t="s">
        <v>265</v>
      </c>
      <c r="N24" s="100"/>
      <c r="O24" s="100"/>
    </row>
  </sheetData>
  <sheetProtection/>
  <mergeCells count="9">
    <mergeCell ref="A2:A5"/>
    <mergeCell ref="M2:M5"/>
    <mergeCell ref="N2:O4"/>
    <mergeCell ref="G21:K21"/>
    <mergeCell ref="B5:C5"/>
    <mergeCell ref="D5:E5"/>
    <mergeCell ref="G2:G5"/>
    <mergeCell ref="H5:I5"/>
    <mergeCell ref="J5:K5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M3" sqref="M3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4" width="2.8515625" style="2" customWidth="1"/>
    <col min="5" max="5" width="3.140625" style="2" customWidth="1"/>
    <col min="6" max="7" width="6.7109375" style="2" customWidth="1"/>
    <col min="8" max="9" width="9.140625" style="2" customWidth="1"/>
    <col min="10" max="10" width="9.140625" style="11" customWidth="1"/>
    <col min="11" max="14" width="9.140625" style="2" customWidth="1"/>
    <col min="15" max="15" width="2.8515625" style="10" customWidth="1"/>
    <col min="16" max="18" width="9.140625" style="2" customWidth="1"/>
    <col min="19" max="19" width="2.8515625" style="10" customWidth="1"/>
    <col min="20" max="20" width="9.28125" style="2" bestFit="1" customWidth="1"/>
    <col min="21" max="16384" width="9.140625" style="2" customWidth="1"/>
  </cols>
  <sheetData>
    <row r="1" spans="1:20" ht="12.75">
      <c r="A1" s="47" t="s">
        <v>249</v>
      </c>
      <c r="B1" s="5" t="s">
        <v>197</v>
      </c>
      <c r="C1" s="123" t="s">
        <v>125</v>
      </c>
      <c r="D1" s="123"/>
      <c r="E1" s="123"/>
      <c r="F1" s="123" t="s">
        <v>128</v>
      </c>
      <c r="G1" s="123"/>
      <c r="H1" s="6" t="s">
        <v>117</v>
      </c>
      <c r="I1" s="3" t="s">
        <v>251</v>
      </c>
      <c r="J1" s="3" t="s">
        <v>252</v>
      </c>
      <c r="K1" s="6" t="s">
        <v>118</v>
      </c>
      <c r="L1" s="6" t="s">
        <v>119</v>
      </c>
      <c r="M1" s="6" t="s">
        <v>120</v>
      </c>
      <c r="N1" s="6" t="s">
        <v>121</v>
      </c>
      <c r="O1" s="7"/>
      <c r="P1" s="6" t="s">
        <v>122</v>
      </c>
      <c r="Q1" s="6" t="s">
        <v>123</v>
      </c>
      <c r="R1" s="6" t="s">
        <v>124</v>
      </c>
      <c r="S1" s="7"/>
      <c r="T1" s="6" t="s">
        <v>129</v>
      </c>
    </row>
    <row r="2" spans="2:20" ht="12.75">
      <c r="B2" s="5"/>
      <c r="C2" s="13"/>
      <c r="D2" s="13"/>
      <c r="E2" s="13"/>
      <c r="F2" s="14"/>
      <c r="G2" s="14"/>
      <c r="H2" s="6"/>
      <c r="I2" s="124" t="s">
        <v>269</v>
      </c>
      <c r="J2" s="124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7" ht="12.75">
      <c r="A3" s="5" t="s">
        <v>0</v>
      </c>
      <c r="B3" s="5"/>
      <c r="C3" s="13">
        <v>1</v>
      </c>
      <c r="D3" s="13">
        <v>2</v>
      </c>
      <c r="E3" s="13" t="s">
        <v>127</v>
      </c>
      <c r="F3" s="13" t="s">
        <v>225</v>
      </c>
      <c r="G3" s="13" t="s">
        <v>226</v>
      </c>
      <c r="H3" s="2" t="s">
        <v>261</v>
      </c>
      <c r="I3" s="5" t="s">
        <v>262</v>
      </c>
      <c r="J3" s="5" t="s">
        <v>263</v>
      </c>
      <c r="K3" s="2" t="s">
        <v>264</v>
      </c>
      <c r="M3" s="2" t="s">
        <v>199</v>
      </c>
      <c r="U3" s="6"/>
      <c r="V3" s="6"/>
      <c r="W3" s="6"/>
      <c r="X3" s="6"/>
      <c r="Y3" s="6"/>
      <c r="Z3" s="6"/>
      <c r="AA3" s="6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(1)</v>
      </c>
      <c r="B4" t="s">
        <v>134</v>
      </c>
      <c r="C4">
        <f>'orig. data'!T4</f>
        <v>1</v>
      </c>
      <c r="D4" t="str">
        <f>'orig. data'!U4</f>
        <v> </v>
      </c>
      <c r="E4">
        <f ca="1">IF(CELL("contents",F4)="s","s",IF(CELL("contents",G4)="s","s",IF(CELL("contents",'orig. data'!V4)="t","t","")))</f>
      </c>
      <c r="F4" t="str">
        <f>'orig. data'!W4</f>
        <v> </v>
      </c>
      <c r="G4" t="str">
        <f>'orig. data'!X4</f>
        <v> </v>
      </c>
      <c r="H4" s="24">
        <f aca="true" t="shared" si="0" ref="H4:H14">I$19</f>
        <v>0.6182130584</v>
      </c>
      <c r="I4" s="3">
        <f>'orig. data'!D4</f>
        <v>0.6620530565</v>
      </c>
      <c r="J4" s="3">
        <f>'orig. data'!L4</f>
        <v>0.6725025747</v>
      </c>
      <c r="K4" s="24">
        <f aca="true" t="shared" si="1" ref="K4:K14">J$19</f>
        <v>0.6440647675</v>
      </c>
      <c r="L4" s="6">
        <f>'orig. data'!B4</f>
        <v>574</v>
      </c>
      <c r="M4" s="6">
        <f>'orig. data'!C4</f>
        <v>867</v>
      </c>
      <c r="N4" s="12">
        <f>'orig. data'!G4</f>
        <v>0.0078826712</v>
      </c>
      <c r="O4" s="8"/>
      <c r="P4" s="6">
        <f>'orig. data'!J4</f>
        <v>653</v>
      </c>
      <c r="Q4" s="6">
        <f>'orig. data'!K4</f>
        <v>971</v>
      </c>
      <c r="R4" s="12">
        <f>'orig. data'!O4</f>
        <v>0.0642008037</v>
      </c>
      <c r="S4" s="8"/>
      <c r="T4" s="12">
        <f>'orig. data'!R4</f>
        <v>0.634980509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</v>
      </c>
      <c r="B5" t="s">
        <v>135</v>
      </c>
      <c r="C5" t="str">
        <f>'orig. data'!T5</f>
        <v> </v>
      </c>
      <c r="D5" t="str">
        <f>'orig. data'!U5</f>
        <v> </v>
      </c>
      <c r="E5">
        <f ca="1">IF(CELL("contents",F5)="s","s",IF(CELL("contents",G5)="s","s",IF(CELL("contents",'orig. data'!V5)="t","t","")))</f>
      </c>
      <c r="F5" t="str">
        <f>'orig. data'!W5</f>
        <v> </v>
      </c>
      <c r="G5" t="str">
        <f>'orig. data'!X5</f>
        <v> </v>
      </c>
      <c r="H5" s="24">
        <f t="shared" si="0"/>
        <v>0.6182130584</v>
      </c>
      <c r="I5" s="3">
        <f>'orig. data'!D5</f>
        <v>0.6275743707</v>
      </c>
      <c r="J5" s="3">
        <f>'orig. data'!L5</f>
        <v>0.6241505489</v>
      </c>
      <c r="K5" s="24">
        <f t="shared" si="1"/>
        <v>0.6440647675</v>
      </c>
      <c r="L5" s="6">
        <f>'orig. data'!B5</f>
        <v>1097</v>
      </c>
      <c r="M5" s="6">
        <f>'orig. data'!C5</f>
        <v>1748</v>
      </c>
      <c r="N5" s="12">
        <f>'orig. data'!G5</f>
        <v>0.4204645727</v>
      </c>
      <c r="O5" s="9"/>
      <c r="P5" s="6">
        <f>'orig. data'!J5</f>
        <v>1194</v>
      </c>
      <c r="Q5" s="6">
        <f>'orig. data'!K5</f>
        <v>1913</v>
      </c>
      <c r="R5" s="12">
        <f>'orig. data'!O5</f>
        <v>0.0688872812</v>
      </c>
      <c r="S5" s="9"/>
      <c r="T5" s="12">
        <f>'orig. data'!R5</f>
        <v>0.8306804908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</v>
      </c>
      <c r="B6" t="s">
        <v>136</v>
      </c>
      <c r="C6" t="str">
        <f>'orig. data'!T6</f>
        <v> </v>
      </c>
      <c r="D6" t="str">
        <f>'orig. data'!U6</f>
        <v> </v>
      </c>
      <c r="E6">
        <f ca="1">IF(CELL("contents",F6)="s","s",IF(CELL("contents",G6)="s","s",IF(CELL("contents",'orig. data'!V6)="t","t","")))</f>
      </c>
      <c r="F6" t="str">
        <f>'orig. data'!W6</f>
        <v> </v>
      </c>
      <c r="G6" t="str">
        <f>'orig. data'!X6</f>
        <v> </v>
      </c>
      <c r="H6" s="24">
        <f t="shared" si="0"/>
        <v>0.6182130584</v>
      </c>
      <c r="I6" s="3">
        <f>'orig. data'!D6</f>
        <v>0.6399474376</v>
      </c>
      <c r="J6" s="3">
        <f>'orig. data'!L6</f>
        <v>0.6645390071</v>
      </c>
      <c r="K6" s="24">
        <f t="shared" si="1"/>
        <v>0.6440647675</v>
      </c>
      <c r="L6" s="6">
        <f>'orig. data'!B6</f>
        <v>974</v>
      </c>
      <c r="M6" s="6">
        <f>'orig. data'!C6</f>
        <v>1522</v>
      </c>
      <c r="N6" s="12">
        <f>'orig. data'!G6</f>
        <v>0.0809292678</v>
      </c>
      <c r="O6" s="9"/>
      <c r="P6" s="6">
        <f>'orig. data'!J6</f>
        <v>937</v>
      </c>
      <c r="Q6" s="6">
        <f>'orig. data'!K6</f>
        <v>1410</v>
      </c>
      <c r="R6" s="12">
        <f>'orig. data'!O6</f>
        <v>0.1083376716</v>
      </c>
      <c r="S6" s="9"/>
      <c r="T6" s="12">
        <f>'orig. data'!R6</f>
        <v>0.1625630531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</v>
      </c>
      <c r="B7" t="s">
        <v>107</v>
      </c>
      <c r="C7" t="str">
        <f>'orig. data'!T7</f>
        <v> </v>
      </c>
      <c r="D7" t="str">
        <f>'orig. data'!U7</f>
        <v> </v>
      </c>
      <c r="E7">
        <f ca="1">IF(CELL("contents",F7)="s","s",IF(CELL("contents",G7)="s","s",IF(CELL("contents",'orig. data'!V7)="t","t","")))</f>
      </c>
      <c r="F7" t="str">
        <f>'orig. data'!W7</f>
        <v> </v>
      </c>
      <c r="G7" t="str">
        <f>'orig. data'!X7</f>
        <v> </v>
      </c>
      <c r="H7" s="24">
        <f t="shared" si="0"/>
        <v>0.6182130584</v>
      </c>
      <c r="I7" s="3">
        <f>'orig. data'!D7</f>
        <v>0.6058394161</v>
      </c>
      <c r="J7" s="3">
        <f>'orig. data'!L7</f>
        <v>0.6183986371</v>
      </c>
      <c r="K7" s="24">
        <f t="shared" si="1"/>
        <v>0.6440647675</v>
      </c>
      <c r="L7" s="6">
        <f>'orig. data'!B7</f>
        <v>747</v>
      </c>
      <c r="M7" s="6">
        <f>'orig. data'!C7</f>
        <v>1233</v>
      </c>
      <c r="N7" s="12">
        <f>'orig. data'!G7</f>
        <v>0.3711435069</v>
      </c>
      <c r="O7" s="9"/>
      <c r="P7" s="6">
        <f>'orig. data'!J7</f>
        <v>726</v>
      </c>
      <c r="Q7" s="6">
        <f>'orig. data'!K7</f>
        <v>1174</v>
      </c>
      <c r="R7" s="12">
        <f>'orig. data'!O7</f>
        <v>0.066250474</v>
      </c>
      <c r="S7" s="9"/>
      <c r="T7" s="12">
        <f>'orig. data'!R7</f>
        <v>0.5273636295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(t)</v>
      </c>
      <c r="B8" t="s">
        <v>144</v>
      </c>
      <c r="C8" t="str">
        <f>'orig. data'!T8</f>
        <v> </v>
      </c>
      <c r="D8" t="str">
        <f>'orig. data'!U8</f>
        <v> </v>
      </c>
      <c r="E8" t="str">
        <f ca="1">IF(CELL("contents",F8)="s","s",IF(CELL("contents",G8)="s","s",IF(CELL("contents",'orig. data'!V8)="t","t","")))</f>
        <v>t</v>
      </c>
      <c r="F8" t="str">
        <f>'orig. data'!W8</f>
        <v> </v>
      </c>
      <c r="G8" t="str">
        <f>'orig. data'!X8</f>
        <v> </v>
      </c>
      <c r="H8" s="24">
        <f t="shared" si="0"/>
        <v>0.6182130584</v>
      </c>
      <c r="I8" s="3">
        <f>'orig. data'!D8</f>
        <v>0.6117668871</v>
      </c>
      <c r="J8" s="3">
        <f>'orig. data'!L8</f>
        <v>0.6426392962</v>
      </c>
      <c r="K8" s="24">
        <f t="shared" si="1"/>
        <v>0.6440647675</v>
      </c>
      <c r="L8" s="6">
        <f>'orig. data'!B8</f>
        <v>9899</v>
      </c>
      <c r="M8" s="6">
        <f>'orig. data'!C8</f>
        <v>16181</v>
      </c>
      <c r="N8" s="12">
        <f>'orig. data'!G8</f>
        <v>0.0914467034</v>
      </c>
      <c r="O8" s="9"/>
      <c r="P8" s="6">
        <f>'orig. data'!J8</f>
        <v>10957</v>
      </c>
      <c r="Q8" s="6">
        <f>'orig. data'!K8</f>
        <v>17050</v>
      </c>
      <c r="R8" s="12">
        <f>'orig. data'!O8</f>
        <v>0.6974610869</v>
      </c>
      <c r="S8" s="9"/>
      <c r="T8" s="12">
        <f>'orig. data'!R8</f>
        <v>5.9340267E-09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</v>
      </c>
      <c r="B9" t="s">
        <v>138</v>
      </c>
      <c r="C9" t="str">
        <f>'orig. data'!T9</f>
        <v> </v>
      </c>
      <c r="D9" t="str">
        <f>'orig. data'!U9</f>
        <v> </v>
      </c>
      <c r="E9">
        <f ca="1">IF(CELL("contents",F9)="s","s",IF(CELL("contents",G9)="s","s",IF(CELL("contents",'orig. data'!V9)="t","t","")))</f>
      </c>
      <c r="F9" t="str">
        <f>'orig. data'!W9</f>
        <v> </v>
      </c>
      <c r="G9" t="str">
        <f>'orig. data'!X9</f>
        <v> </v>
      </c>
      <c r="H9" s="24">
        <f t="shared" si="0"/>
        <v>0.6182130584</v>
      </c>
      <c r="I9" s="3">
        <f>'orig. data'!D9</f>
        <v>0.6113458057</v>
      </c>
      <c r="J9" s="3">
        <f>'orig. data'!L9</f>
        <v>0.6258363356</v>
      </c>
      <c r="K9" s="24">
        <f t="shared" si="1"/>
        <v>0.6440647675</v>
      </c>
      <c r="L9" s="6">
        <f>'orig. data'!B9</f>
        <v>1013</v>
      </c>
      <c r="M9" s="6">
        <f>'orig. data'!C9</f>
        <v>1657</v>
      </c>
      <c r="N9" s="12">
        <f>'orig. data'!G9</f>
        <v>0.5650254569</v>
      </c>
      <c r="O9" s="9"/>
      <c r="P9" s="6">
        <f>'orig. data'!J9</f>
        <v>1216</v>
      </c>
      <c r="Q9" s="6">
        <f>'orig. data'!K9</f>
        <v>1943</v>
      </c>
      <c r="R9" s="12">
        <f>'orig. data'!O9</f>
        <v>0.0933142958</v>
      </c>
      <c r="S9" s="9"/>
      <c r="T9" s="12">
        <f>'orig. data'!R9</f>
        <v>0.3721787377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</v>
      </c>
      <c r="B10" t="s">
        <v>139</v>
      </c>
      <c r="C10" t="str">
        <f>'orig. data'!T10</f>
        <v> </v>
      </c>
      <c r="D10" t="str">
        <f>'orig. data'!U10</f>
        <v> </v>
      </c>
      <c r="E10">
        <f ca="1">IF(CELL("contents",F10)="s","s",IF(CELL("contents",G10)="s","s",IF(CELL("contents",'orig. data'!V10)="t","t","")))</f>
      </c>
      <c r="F10" t="str">
        <f>'orig. data'!W10</f>
        <v> </v>
      </c>
      <c r="G10" t="str">
        <f>'orig. data'!X10</f>
        <v> </v>
      </c>
      <c r="H10" s="24">
        <f t="shared" si="0"/>
        <v>0.6182130584</v>
      </c>
      <c r="I10" s="3">
        <f>'orig. data'!D10</f>
        <v>0.6354883081</v>
      </c>
      <c r="J10" s="3">
        <f>'orig. data'!L10</f>
        <v>0.6731946144</v>
      </c>
      <c r="K10" s="24">
        <f t="shared" si="1"/>
        <v>0.6440647675</v>
      </c>
      <c r="L10" s="6">
        <f>'orig. data'!B10</f>
        <v>462</v>
      </c>
      <c r="M10" s="6">
        <f>'orig. data'!C10</f>
        <v>727</v>
      </c>
      <c r="N10" s="12">
        <f>'orig. data'!G10</f>
        <v>0.3376774285</v>
      </c>
      <c r="P10" s="6">
        <f>'orig. data'!J10</f>
        <v>550</v>
      </c>
      <c r="Q10" s="6">
        <f>'orig. data'!K10</f>
        <v>817</v>
      </c>
      <c r="R10" s="12">
        <f>'orig. data'!O10</f>
        <v>0.0820351937</v>
      </c>
      <c r="T10" s="12">
        <f>'orig. data'!R10</f>
        <v>0.1196568022</v>
      </c>
    </row>
    <row r="11" spans="1:27" ht="12.75">
      <c r="A11" s="2" t="str">
        <f ca="1" t="shared" si="2"/>
        <v>Parkland</v>
      </c>
      <c r="B11" t="s">
        <v>137</v>
      </c>
      <c r="C11" t="str">
        <f>'orig. data'!T11</f>
        <v> </v>
      </c>
      <c r="D11" t="str">
        <f>'orig. data'!U11</f>
        <v> </v>
      </c>
      <c r="E11">
        <f ca="1">IF(CELL("contents",F11)="s","s",IF(CELL("contents",G11)="s","s",IF(CELL("contents",'orig. data'!V11)="t","t","")))</f>
      </c>
      <c r="F11" t="str">
        <f>'orig. data'!W11</f>
        <v> </v>
      </c>
      <c r="G11" t="str">
        <f>'orig. data'!X11</f>
        <v> </v>
      </c>
      <c r="H11" s="24">
        <f t="shared" si="0"/>
        <v>0.6182130584</v>
      </c>
      <c r="I11" s="3">
        <f>'orig. data'!D11</f>
        <v>0.649197861</v>
      </c>
      <c r="J11" s="3">
        <f>'orig. data'!L11</f>
        <v>0.6595330739</v>
      </c>
      <c r="K11" s="24">
        <f t="shared" si="1"/>
        <v>0.6440647675</v>
      </c>
      <c r="L11" s="6">
        <f>'orig. data'!B11</f>
        <v>607</v>
      </c>
      <c r="M11" s="6">
        <f>'orig. data'!C11</f>
        <v>935</v>
      </c>
      <c r="N11" s="12">
        <f>'orig. data'!G11</f>
        <v>0.0511545521</v>
      </c>
      <c r="O11" s="9"/>
      <c r="P11" s="6">
        <f>'orig. data'!J11</f>
        <v>678</v>
      </c>
      <c r="Q11" s="6">
        <f>'orig. data'!K11</f>
        <v>1028</v>
      </c>
      <c r="R11" s="12">
        <f>'orig. data'!O11</f>
        <v>0.3002808149</v>
      </c>
      <c r="S11" s="9"/>
      <c r="T11" s="12">
        <f>'orig. data'!R11</f>
        <v>0.6305397542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(1,2)</v>
      </c>
      <c r="B12" t="s">
        <v>140</v>
      </c>
      <c r="C12">
        <f>'orig. data'!T12</f>
        <v>1</v>
      </c>
      <c r="D12">
        <f>'orig. data'!U12</f>
        <v>2</v>
      </c>
      <c r="E12">
        <f ca="1">IF(CELL("contents",F12)="s","s",IF(CELL("contents",G12)="s","s",IF(CELL("contents",'orig. data'!V12)="t","t","")))</f>
      </c>
      <c r="F12" t="str">
        <f>'orig. data'!W12</f>
        <v> </v>
      </c>
      <c r="G12" t="str">
        <f>'orig. data'!X12</f>
        <v> </v>
      </c>
      <c r="H12" s="24">
        <f t="shared" si="0"/>
        <v>0.6182130584</v>
      </c>
      <c r="I12" s="3">
        <f>'orig. data'!D12</f>
        <v>0.8571428571</v>
      </c>
      <c r="J12" s="3">
        <f>'orig. data'!L12</f>
        <v>0.8461538462</v>
      </c>
      <c r="K12" s="24">
        <f t="shared" si="1"/>
        <v>0.6440647675</v>
      </c>
      <c r="L12" s="6">
        <f>'orig. data'!B12</f>
        <v>24</v>
      </c>
      <c r="M12" s="6">
        <f>'orig. data'!C12</f>
        <v>28</v>
      </c>
      <c r="N12" s="12">
        <f>'orig. data'!G12</f>
        <v>0.0092580829</v>
      </c>
      <c r="O12" s="9"/>
      <c r="P12" s="6">
        <f>'orig. data'!J12</f>
        <v>33</v>
      </c>
      <c r="Q12" s="6">
        <f>'orig. data'!K12</f>
        <v>39</v>
      </c>
      <c r="R12" s="12">
        <f>'orig. data'!O12</f>
        <v>0.0083920526</v>
      </c>
      <c r="S12" s="9"/>
      <c r="T12" s="12">
        <f>'orig. data'!R12</f>
        <v>0.9009192758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</v>
      </c>
      <c r="B13" t="s">
        <v>141</v>
      </c>
      <c r="C13" t="str">
        <f>'orig. data'!T13</f>
        <v> </v>
      </c>
      <c r="D13" t="str">
        <f>'orig. data'!U13</f>
        <v> </v>
      </c>
      <c r="E13">
        <f ca="1">IF(CELL("contents",F13)="s","s",IF(CELL("contents",G13)="s","s",IF(CELL("contents",'orig. data'!V13)="t","t","")))</f>
      </c>
      <c r="F13" t="str">
        <f>'orig. data'!W13</f>
        <v> </v>
      </c>
      <c r="G13" t="str">
        <f>'orig. data'!X13</f>
        <v> </v>
      </c>
      <c r="H13" s="24">
        <f t="shared" si="0"/>
        <v>0.6182130584</v>
      </c>
      <c r="I13" s="3">
        <f>'orig. data'!D13</f>
        <v>0.6583493282</v>
      </c>
      <c r="J13" s="3">
        <f>'orig. data'!L13</f>
        <v>0.6594684385</v>
      </c>
      <c r="K13" s="24">
        <f t="shared" si="1"/>
        <v>0.6440647675</v>
      </c>
      <c r="L13" s="6">
        <f>'orig. data'!B13</f>
        <v>343</v>
      </c>
      <c r="M13" s="6">
        <f>'orig. data'!C13</f>
        <v>521</v>
      </c>
      <c r="N13" s="12">
        <f>'orig. data'!G13</f>
        <v>0.0593332585</v>
      </c>
      <c r="O13" s="9"/>
      <c r="P13" s="6">
        <f>'orig. data'!J13</f>
        <v>397</v>
      </c>
      <c r="Q13" s="6">
        <f>'orig. data'!K13</f>
        <v>602</v>
      </c>
      <c r="R13" s="12">
        <f>'orig. data'!O13</f>
        <v>0.4299047019</v>
      </c>
      <c r="S13" s="9"/>
      <c r="T13" s="12">
        <f>'orig. data'!R13</f>
        <v>0.9685303397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(t)</v>
      </c>
      <c r="B14" t="s">
        <v>142</v>
      </c>
      <c r="C14" t="str">
        <f>'orig. data'!T14</f>
        <v> </v>
      </c>
      <c r="D14" t="str">
        <f>'orig. data'!U14</f>
        <v> </v>
      </c>
      <c r="E14" t="str">
        <f ca="1">IF(CELL("contents",F14)="s","s",IF(CELL("contents",G14)="s","s",IF(CELL("contents",'orig. data'!V14)="t","t","")))</f>
        <v>t</v>
      </c>
      <c r="F14" t="str">
        <f>'orig. data'!W14</f>
        <v> </v>
      </c>
      <c r="G14" t="str">
        <f>'orig. data'!X14</f>
        <v> </v>
      </c>
      <c r="H14" s="24">
        <f t="shared" si="0"/>
        <v>0.6182130584</v>
      </c>
      <c r="I14" s="3">
        <f>'orig. data'!D14</f>
        <v>0.5949367089</v>
      </c>
      <c r="J14" s="3">
        <f>'orig. data'!L14</f>
        <v>0.6687306502</v>
      </c>
      <c r="K14" s="24">
        <f t="shared" si="1"/>
        <v>0.6440647675</v>
      </c>
      <c r="L14" s="6">
        <f>'orig. data'!B14</f>
        <v>423</v>
      </c>
      <c r="M14" s="6">
        <f>'orig. data'!C14</f>
        <v>711</v>
      </c>
      <c r="N14" s="12">
        <f>'orig. data'!G14</f>
        <v>0.2014162945</v>
      </c>
      <c r="O14" s="9"/>
      <c r="P14" s="6">
        <f>'orig. data'!J14</f>
        <v>648</v>
      </c>
      <c r="Q14" s="6">
        <f>'orig. data'!K14</f>
        <v>969</v>
      </c>
      <c r="R14" s="12">
        <f>'orig. data'!O14</f>
        <v>0.1087922812</v>
      </c>
      <c r="S14" s="9"/>
      <c r="T14" s="12">
        <f>'orig. data'!R14</f>
        <v>0.0018795866</v>
      </c>
      <c r="U14" s="1"/>
      <c r="V14" s="1"/>
      <c r="W14" s="1"/>
      <c r="X14" s="1"/>
      <c r="Y14" s="1"/>
      <c r="Z14" s="1"/>
      <c r="AA14" s="1"/>
    </row>
    <row r="15" spans="1:27" ht="12.75">
      <c r="B15"/>
      <c r="C15"/>
      <c r="D15"/>
      <c r="E15"/>
      <c r="F15"/>
      <c r="G15"/>
      <c r="H15" s="24"/>
      <c r="I15" s="3"/>
      <c r="J15" s="3"/>
      <c r="K15" s="24"/>
      <c r="L15" s="6"/>
      <c r="M15" s="6"/>
      <c r="N15" s="12"/>
      <c r="O15" s="9"/>
      <c r="P15" s="6"/>
      <c r="Q15" s="6"/>
      <c r="R15" s="12"/>
      <c r="S15" s="9"/>
      <c r="T15" s="12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Rural South (1)</v>
      </c>
      <c r="B16" t="s">
        <v>266</v>
      </c>
      <c r="C16">
        <f>'orig. data'!T15</f>
        <v>1</v>
      </c>
      <c r="D16" t="str">
        <f>'orig. data'!U15</f>
        <v> </v>
      </c>
      <c r="E16">
        <f ca="1">IF(CELL("contents",F16)="s","s",IF(CELL("contents",G16)="s","s",IF(CELL("contents",'orig. data'!V15)="t","t","")))</f>
      </c>
      <c r="F16" t="str">
        <f>'orig. data'!W15</f>
        <v> </v>
      </c>
      <c r="G16" t="str">
        <f>'orig. data'!X15</f>
        <v> </v>
      </c>
      <c r="H16" s="24">
        <f>I$19</f>
        <v>0.6182130584</v>
      </c>
      <c r="I16" s="3">
        <f>'orig. data'!D15</f>
        <v>0.6393521876</v>
      </c>
      <c r="J16" s="3">
        <f>'orig. data'!L15</f>
        <v>0.64834653</v>
      </c>
      <c r="K16" s="24">
        <f>J$19</f>
        <v>0.6440647675</v>
      </c>
      <c r="L16" s="6">
        <f>'orig. data'!B15</f>
        <v>2645</v>
      </c>
      <c r="M16" s="6">
        <f>'orig. data'!C15</f>
        <v>4137</v>
      </c>
      <c r="N16" s="12">
        <f>'orig. data'!G15</f>
        <v>0.0051315047</v>
      </c>
      <c r="O16" s="9"/>
      <c r="P16" s="6">
        <f>'orig. data'!J15</f>
        <v>2784</v>
      </c>
      <c r="Q16" s="6">
        <f>'orig. data'!K15</f>
        <v>4294</v>
      </c>
      <c r="R16" s="12">
        <f>'orig. data'!O15</f>
        <v>0.5578703255</v>
      </c>
      <c r="S16" s="9"/>
      <c r="T16" s="12">
        <f>'orig. data'!R15</f>
        <v>0.388567135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</v>
      </c>
      <c r="B17" t="s">
        <v>147</v>
      </c>
      <c r="C17" t="str">
        <f>'orig. data'!T16</f>
        <v> </v>
      </c>
      <c r="D17" t="str">
        <f>'orig. data'!U16</f>
        <v> </v>
      </c>
      <c r="E17">
        <f ca="1">IF(CELL("contents",F17)="s","s",IF(CELL("contents",G17)="s","s",IF(CELL("contents",'orig. data'!V16)="t","t","")))</f>
      </c>
      <c r="F17" t="str">
        <f>'orig. data'!W16</f>
        <v> </v>
      </c>
      <c r="G17" t="str">
        <f>'orig. data'!X16</f>
        <v> </v>
      </c>
      <c r="H17" s="24">
        <f>I$19</f>
        <v>0.6182130584</v>
      </c>
      <c r="I17" s="3">
        <f>'orig. data'!D16</f>
        <v>0.6272973787</v>
      </c>
      <c r="J17" s="3">
        <f>'orig. data'!L16</f>
        <v>0.6451953537</v>
      </c>
      <c r="K17" s="24">
        <f>J$19</f>
        <v>0.6440647675</v>
      </c>
      <c r="L17" s="6">
        <f>'orig. data'!B16</f>
        <v>2082</v>
      </c>
      <c r="M17" s="6">
        <f>'orig. data'!C16</f>
        <v>3319</v>
      </c>
      <c r="N17" s="12">
        <f>'orig. data'!G16</f>
        <v>0.2813686595</v>
      </c>
      <c r="P17" s="6">
        <f>'orig. data'!J16</f>
        <v>2444</v>
      </c>
      <c r="Q17" s="6">
        <f>'orig. data'!K16</f>
        <v>3788</v>
      </c>
      <c r="R17" s="12">
        <f>'orig. data'!O16</f>
        <v>0.8844494962</v>
      </c>
      <c r="T17" s="12">
        <f>'orig. data'!R16</f>
        <v>0.1175068355</v>
      </c>
    </row>
    <row r="18" spans="1:20" ht="12.75">
      <c r="A18" s="2" t="str">
        <f ca="1" t="shared" si="2"/>
        <v>North (t)</v>
      </c>
      <c r="B18" t="s">
        <v>143</v>
      </c>
      <c r="C18" t="str">
        <f>'orig. data'!T17</f>
        <v> </v>
      </c>
      <c r="D18" t="str">
        <f>'orig. data'!U17</f>
        <v> </v>
      </c>
      <c r="E18" t="str">
        <f ca="1">IF(CELL("contents",F18)="s","s",IF(CELL("contents",G18)="s","s",IF(CELL("contents",'orig. data'!V17)="t","t","")))</f>
        <v>t</v>
      </c>
      <c r="F18" t="str">
        <f>'orig. data'!W17</f>
        <v> </v>
      </c>
      <c r="G18" t="str">
        <f>'orig. data'!X17</f>
        <v> </v>
      </c>
      <c r="H18" s="24">
        <f>I$19</f>
        <v>0.6182130584</v>
      </c>
      <c r="I18" s="3">
        <f>'orig. data'!D17</f>
        <v>0.626984127</v>
      </c>
      <c r="J18" s="3">
        <f>'orig. data'!L17</f>
        <v>0.6695652174</v>
      </c>
      <c r="K18" s="24">
        <f>J$19</f>
        <v>0.6440647675</v>
      </c>
      <c r="L18" s="6">
        <f>'orig. data'!B17</f>
        <v>790</v>
      </c>
      <c r="M18" s="6">
        <f>'orig. data'!C17</f>
        <v>1260</v>
      </c>
      <c r="N18" s="12">
        <f>'orig. data'!G17</f>
        <v>0.521618449</v>
      </c>
      <c r="P18" s="6">
        <f>'orig. data'!J17</f>
        <v>1078</v>
      </c>
      <c r="Q18" s="6">
        <f>'orig. data'!K17</f>
        <v>1610</v>
      </c>
      <c r="R18" s="12">
        <f>'orig. data'!O17</f>
        <v>0.0325955912</v>
      </c>
      <c r="T18" s="12">
        <f>'orig. data'!R17</f>
        <v>0.0175567445</v>
      </c>
    </row>
    <row r="19" spans="1:20" ht="12.75">
      <c r="A19" s="2" t="str">
        <f ca="1" t="shared" si="2"/>
        <v>Manitoba (t)</v>
      </c>
      <c r="B19" t="s">
        <v>145</v>
      </c>
      <c r="C19" t="str">
        <f>'orig. data'!T18</f>
        <v> </v>
      </c>
      <c r="D19" t="str">
        <f>'orig. data'!U18</f>
        <v> </v>
      </c>
      <c r="E19" t="str">
        <f ca="1">IF(CELL("contents",F19)="s","s",IF(CELL("contents",G19)="s","s",IF(CELL("contents",'orig. data'!V18)="t","t","")))</f>
        <v>t</v>
      </c>
      <c r="F19" t="str">
        <f>'orig. data'!W18</f>
        <v> </v>
      </c>
      <c r="G19" t="str">
        <f>'orig. data'!X18</f>
        <v> </v>
      </c>
      <c r="H19" s="24">
        <f>I$19</f>
        <v>0.6182130584</v>
      </c>
      <c r="I19" s="3">
        <f>'orig. data'!D18</f>
        <v>0.6182130584</v>
      </c>
      <c r="J19" s="3">
        <f>'orig. data'!L18</f>
        <v>0.6440647675</v>
      </c>
      <c r="K19" s="24">
        <f>J$19</f>
        <v>0.6440647675</v>
      </c>
      <c r="L19" s="6">
        <f>'orig. data'!B18</f>
        <v>16191</v>
      </c>
      <c r="M19" s="6">
        <f>'orig. data'!C18</f>
        <v>26190</v>
      </c>
      <c r="N19" s="12">
        <f>'orig. data'!G18</f>
        <v>1</v>
      </c>
      <c r="P19" s="6">
        <f>'orig. data'!J18</f>
        <v>18019</v>
      </c>
      <c r="Q19" s="6">
        <f>'orig. data'!K18</f>
        <v>27977</v>
      </c>
      <c r="R19" s="12">
        <f>'orig. data'!O18</f>
        <v>1</v>
      </c>
      <c r="T19" s="12">
        <f>'orig. data'!R18</f>
        <v>4.574319E-10</v>
      </c>
    </row>
    <row r="20" spans="1:20" ht="12.75">
      <c r="A20" s="2" t="str">
        <f ca="1" t="shared" si="2"/>
        <v>Public Trustee</v>
      </c>
      <c r="B20" t="s">
        <v>170</v>
      </c>
      <c r="C20" t="str">
        <f>'orig. data'!T19</f>
        <v> </v>
      </c>
      <c r="D20" t="str">
        <f>'orig. data'!U19</f>
        <v> </v>
      </c>
      <c r="E20">
        <f ca="1">IF(CELL("contents",F20)="s","s",IF(CELL("contents",G20)="s","s",IF(CELL("contents",'orig. data'!V19)="t","t","")))</f>
      </c>
      <c r="F20" t="str">
        <f>'orig. data'!W19</f>
        <v> </v>
      </c>
      <c r="G20" t="str">
        <f>'orig. data'!X19</f>
        <v> </v>
      </c>
      <c r="H20" s="24">
        <f>I$19</f>
        <v>0.6182130584</v>
      </c>
      <c r="I20" s="3">
        <f>'orig. data'!D19</f>
        <v>0.4666666667</v>
      </c>
      <c r="J20" s="3">
        <f>'orig. data'!L19</f>
        <v>0.4918032787</v>
      </c>
      <c r="K20" s="24">
        <f>J$19</f>
        <v>0.6440647675</v>
      </c>
      <c r="L20" s="6">
        <f>'orig. data'!B19</f>
        <v>28</v>
      </c>
      <c r="M20" s="6">
        <f>'orig. data'!C19</f>
        <v>60</v>
      </c>
      <c r="N20" s="12">
        <f>'orig. data'!G19</f>
        <v>0.0156813537</v>
      </c>
      <c r="P20" s="6">
        <f>'orig. data'!J19</f>
        <v>30</v>
      </c>
      <c r="Q20" s="6">
        <f>'orig. data'!K19</f>
        <v>61</v>
      </c>
      <c r="R20" s="12">
        <f>'orig. data'!O19</f>
        <v>0.0130013622</v>
      </c>
      <c r="T20" s="12">
        <f>'orig. data'!R19</f>
        <v>0.781987701</v>
      </c>
    </row>
    <row r="21" spans="2:20" ht="12.75">
      <c r="B21"/>
      <c r="C21"/>
      <c r="D21"/>
      <c r="E21"/>
      <c r="F21"/>
      <c r="G21"/>
      <c r="H21" s="24"/>
      <c r="I21" s="3"/>
      <c r="J21" s="3"/>
      <c r="K21" s="24"/>
      <c r="L21" s="6"/>
      <c r="M21" s="6"/>
      <c r="N21" s="12"/>
      <c r="P21" s="6"/>
      <c r="Q21" s="6"/>
      <c r="R21" s="12"/>
      <c r="T21" s="12"/>
    </row>
    <row r="22" spans="1:20" ht="12.75">
      <c r="A22" s="2" t="str">
        <f ca="1" t="shared" si="2"/>
        <v>Fort Garry (1,2)</v>
      </c>
      <c r="B22" t="s">
        <v>148</v>
      </c>
      <c r="C22">
        <f>'orig. data'!T20</f>
        <v>1</v>
      </c>
      <c r="D22">
        <f>'orig. data'!U20</f>
        <v>2</v>
      </c>
      <c r="E22">
        <f ca="1">IF(CELL("contents",F22)="s","s",IF(CELL("contents",G22)="s","s",IF(CELL("contents",'orig. data'!V20)="t","t","")))</f>
      </c>
      <c r="F22" t="str">
        <f>'orig. data'!W20</f>
        <v> </v>
      </c>
      <c r="G22" t="str">
        <f>'orig. data'!X20</f>
        <v> </v>
      </c>
      <c r="H22" s="24">
        <f aca="true" t="shared" si="3" ref="H22:H33">I$19</f>
        <v>0.6182130584</v>
      </c>
      <c r="I22" s="3">
        <f>'orig. data'!D20</f>
        <v>0.6608365019</v>
      </c>
      <c r="J22" s="3">
        <f>'orig. data'!L20</f>
        <v>0.6888030888</v>
      </c>
      <c r="K22" s="24">
        <f aca="true" t="shared" si="4" ref="K22:K33">J$19</f>
        <v>0.6440647675</v>
      </c>
      <c r="L22" s="6">
        <f>'orig. data'!B20</f>
        <v>869</v>
      </c>
      <c r="M22" s="6">
        <f>'orig. data'!C20</f>
        <v>1315</v>
      </c>
      <c r="N22" s="12">
        <f>'orig. data'!G20</f>
        <v>0.0014651504</v>
      </c>
      <c r="P22" s="6">
        <f>'orig. data'!J20</f>
        <v>892</v>
      </c>
      <c r="Q22" s="6">
        <f>'orig. data'!K20</f>
        <v>1295</v>
      </c>
      <c r="R22" s="12">
        <f>'orig. data'!O20</f>
        <v>0.0007723576</v>
      </c>
      <c r="T22" s="12">
        <f>'orig. data'!R20</f>
        <v>0.1272992882</v>
      </c>
    </row>
    <row r="23" spans="1:20" ht="12.75">
      <c r="A23" s="2" t="str">
        <f ca="1" t="shared" si="2"/>
        <v>Assiniboine South</v>
      </c>
      <c r="B23" t="s">
        <v>149</v>
      </c>
      <c r="C23" t="str">
        <f>'orig. data'!T21</f>
        <v> </v>
      </c>
      <c r="D23" t="str">
        <f>'orig. data'!U21</f>
        <v> </v>
      </c>
      <c r="E23">
        <f ca="1">IF(CELL("contents",F23)="s","s",IF(CELL("contents",G23)="s","s",IF(CELL("contents",'orig. data'!V21)="t","t","")))</f>
      </c>
      <c r="F23" t="str">
        <f>'orig. data'!W21</f>
        <v> </v>
      </c>
      <c r="G23" t="str">
        <f>'orig. data'!X21</f>
        <v> </v>
      </c>
      <c r="H23" s="24">
        <f t="shared" si="3"/>
        <v>0.6182130584</v>
      </c>
      <c r="I23" s="3">
        <f>'orig. data'!D21</f>
        <v>0.6557591623</v>
      </c>
      <c r="J23" s="3">
        <f>'orig. data'!L21</f>
        <v>0.6844919786</v>
      </c>
      <c r="K23" s="24">
        <f t="shared" si="4"/>
        <v>0.6440647675</v>
      </c>
      <c r="L23" s="6">
        <f>'orig. data'!B21</f>
        <v>501</v>
      </c>
      <c r="M23" s="6">
        <f>'orig. data'!C21</f>
        <v>764</v>
      </c>
      <c r="N23" s="12">
        <f>'orig. data'!G21</f>
        <v>0.0326671136</v>
      </c>
      <c r="P23" s="6">
        <f>'orig. data'!J21</f>
        <v>512</v>
      </c>
      <c r="Q23" s="6">
        <f>'orig. data'!K21</f>
        <v>748</v>
      </c>
      <c r="R23" s="12">
        <f>'orig. data'!O21</f>
        <v>0.0209287192</v>
      </c>
      <c r="T23" s="12">
        <f>'orig. data'!R21</f>
        <v>0.2348548197</v>
      </c>
    </row>
    <row r="24" spans="1:20" ht="12.75">
      <c r="A24" s="2" t="str">
        <f ca="1" t="shared" si="2"/>
        <v>St. Boniface (2)</v>
      </c>
      <c r="B24" t="s">
        <v>153</v>
      </c>
      <c r="C24" t="str">
        <f>'orig. data'!T22</f>
        <v> </v>
      </c>
      <c r="D24">
        <f>'orig. data'!U22</f>
        <v>2</v>
      </c>
      <c r="E24">
        <f ca="1">IF(CELL("contents",F24)="s","s",IF(CELL("contents",G24)="s","s",IF(CELL("contents",'orig. data'!V22)="t","t","")))</f>
      </c>
      <c r="F24" t="str">
        <f>'orig. data'!W22</f>
        <v> </v>
      </c>
      <c r="G24" t="str">
        <f>'orig. data'!X22</f>
        <v> </v>
      </c>
      <c r="H24" s="24">
        <f t="shared" si="3"/>
        <v>0.6182130584</v>
      </c>
      <c r="I24" s="3">
        <f>'orig. data'!D22</f>
        <v>0.6037914692</v>
      </c>
      <c r="J24" s="3">
        <f>'orig. data'!L22</f>
        <v>0.5959933222</v>
      </c>
      <c r="K24" s="24">
        <f t="shared" si="4"/>
        <v>0.6440647675</v>
      </c>
      <c r="L24" s="6">
        <f>'orig. data'!B22</f>
        <v>637</v>
      </c>
      <c r="M24" s="6">
        <f>'orig. data'!C22</f>
        <v>1055</v>
      </c>
      <c r="N24" s="12">
        <f>'orig. data'!G22</f>
        <v>0.3349538977</v>
      </c>
      <c r="P24" s="6">
        <f>'orig. data'!J22</f>
        <v>714</v>
      </c>
      <c r="Q24" s="6">
        <f>'orig. data'!K22</f>
        <v>1198</v>
      </c>
      <c r="R24" s="12">
        <f>'orig. data'!O22</f>
        <v>0.0005106931</v>
      </c>
      <c r="T24" s="12">
        <f>'orig. data'!R22</f>
        <v>0.7062030475</v>
      </c>
    </row>
    <row r="25" spans="1:20" ht="12.75">
      <c r="A25" s="2" t="str">
        <f ca="1" t="shared" si="2"/>
        <v>St. Vital</v>
      </c>
      <c r="B25" t="s">
        <v>151</v>
      </c>
      <c r="C25" t="str">
        <f>'orig. data'!T23</f>
        <v> </v>
      </c>
      <c r="D25" t="str">
        <f>'orig. data'!U23</f>
        <v> </v>
      </c>
      <c r="E25">
        <f ca="1">IF(CELL("contents",F25)="s","s",IF(CELL("contents",G25)="s","s",IF(CELL("contents",'orig. data'!V23)="t","t","")))</f>
      </c>
      <c r="F25" t="str">
        <f>'orig. data'!W23</f>
        <v> </v>
      </c>
      <c r="G25" t="str">
        <f>'orig. data'!X23</f>
        <v> </v>
      </c>
      <c r="H25" s="24">
        <f t="shared" si="3"/>
        <v>0.6182130584</v>
      </c>
      <c r="I25" s="3">
        <f>'orig. data'!D23</f>
        <v>0.6244444444</v>
      </c>
      <c r="J25" s="3">
        <f>'orig. data'!L23</f>
        <v>0.6233676976</v>
      </c>
      <c r="K25" s="24">
        <f t="shared" si="4"/>
        <v>0.6440647675</v>
      </c>
      <c r="L25" s="6">
        <f>'orig. data'!B23</f>
        <v>843</v>
      </c>
      <c r="M25" s="6">
        <f>'orig. data'!C23</f>
        <v>1350</v>
      </c>
      <c r="N25" s="12">
        <f>'orig. data'!G23</f>
        <v>0.6374462908</v>
      </c>
      <c r="P25" s="6">
        <f>'orig. data'!J23</f>
        <v>907</v>
      </c>
      <c r="Q25" s="6">
        <f>'orig. data'!K23</f>
        <v>1455</v>
      </c>
      <c r="R25" s="12">
        <f>'orig. data'!O23</f>
        <v>0.0991714029</v>
      </c>
      <c r="T25" s="12">
        <f>'orig. data'!R23</f>
        <v>0.9530945992</v>
      </c>
    </row>
    <row r="26" spans="1:20" ht="12.75">
      <c r="A26" s="2" t="str">
        <f ca="1" t="shared" si="2"/>
        <v>Transcona</v>
      </c>
      <c r="B26" t="s">
        <v>154</v>
      </c>
      <c r="C26" t="str">
        <f>'orig. data'!T24</f>
        <v> </v>
      </c>
      <c r="D26" t="str">
        <f>'orig. data'!U24</f>
        <v> </v>
      </c>
      <c r="E26">
        <f ca="1">IF(CELL("contents",F26)="s","s",IF(CELL("contents",G26)="s","s",IF(CELL("contents",'orig. data'!V24)="t","t","")))</f>
      </c>
      <c r="F26" t="str">
        <f>'orig. data'!W24</f>
        <v> </v>
      </c>
      <c r="G26" t="str">
        <f>'orig. data'!X24</f>
        <v> </v>
      </c>
      <c r="H26" s="24">
        <f t="shared" si="3"/>
        <v>0.6182130584</v>
      </c>
      <c r="I26" s="3">
        <f>'orig. data'!D24</f>
        <v>0.6146666667</v>
      </c>
      <c r="J26" s="3">
        <f>'orig. data'!L24</f>
        <v>0.6198125837</v>
      </c>
      <c r="K26" s="24">
        <f t="shared" si="4"/>
        <v>0.6440647675</v>
      </c>
      <c r="L26" s="6">
        <f>'orig. data'!B24</f>
        <v>461</v>
      </c>
      <c r="M26" s="6">
        <f>'orig. data'!C24</f>
        <v>750</v>
      </c>
      <c r="N26" s="12">
        <f>'orig. data'!G24</f>
        <v>0.8415498179</v>
      </c>
      <c r="P26" s="6">
        <f>'orig. data'!J24</f>
        <v>463</v>
      </c>
      <c r="Q26" s="6">
        <f>'orig. data'!K24</f>
        <v>747</v>
      </c>
      <c r="R26" s="12">
        <f>'orig. data'!O24</f>
        <v>0.166236691</v>
      </c>
      <c r="T26" s="12">
        <f>'orig. data'!R24</f>
        <v>0.8377205164</v>
      </c>
    </row>
    <row r="27" spans="1:23" ht="12.75">
      <c r="A27" s="2" t="str">
        <f ca="1" t="shared" si="2"/>
        <v>River Heights (t)</v>
      </c>
      <c r="B27" t="s">
        <v>150</v>
      </c>
      <c r="C27" t="str">
        <f>'orig. data'!T25</f>
        <v> </v>
      </c>
      <c r="D27" t="str">
        <f>'orig. data'!U25</f>
        <v> </v>
      </c>
      <c r="E27" t="str">
        <f ca="1">IF(CELL("contents",F27)="s","s",IF(CELL("contents",G27)="s","s",IF(CELL("contents",'orig. data'!V25)="t","t","")))</f>
        <v>t</v>
      </c>
      <c r="F27" t="str">
        <f>'orig. data'!W25</f>
        <v> </v>
      </c>
      <c r="G27" t="str">
        <f>'orig. data'!X25</f>
        <v> </v>
      </c>
      <c r="H27" s="24">
        <f t="shared" si="3"/>
        <v>0.6182130584</v>
      </c>
      <c r="I27" s="3">
        <f>'orig. data'!D25</f>
        <v>0.5925155925</v>
      </c>
      <c r="J27" s="3">
        <f>'orig. data'!L25</f>
        <v>0.6333819242</v>
      </c>
      <c r="K27" s="24">
        <f t="shared" si="4"/>
        <v>0.6440647675</v>
      </c>
      <c r="L27" s="6">
        <f>'orig. data'!B25</f>
        <v>855</v>
      </c>
      <c r="M27" s="6">
        <f>'orig. data'!C25</f>
        <v>1443</v>
      </c>
      <c r="N27" s="12">
        <f>'orig. data'!G25</f>
        <v>0.04450579</v>
      </c>
      <c r="P27" s="6">
        <f>'orig. data'!J25</f>
        <v>869</v>
      </c>
      <c r="Q27" s="6">
        <f>'orig. data'!K25</f>
        <v>1372</v>
      </c>
      <c r="R27" s="12">
        <f>'orig. data'!O25</f>
        <v>0.4085520335</v>
      </c>
      <c r="T27" s="12">
        <f>'orig. data'!R25</f>
        <v>0.026114251</v>
      </c>
      <c r="U27" s="1"/>
      <c r="V27" s="1"/>
      <c r="W27" s="1"/>
    </row>
    <row r="28" spans="1:23" ht="12.75">
      <c r="A28" s="2" t="str">
        <f ca="1" t="shared" si="2"/>
        <v>River East (t)</v>
      </c>
      <c r="B28" t="s">
        <v>152</v>
      </c>
      <c r="C28" t="str">
        <f>'orig. data'!T26</f>
        <v> </v>
      </c>
      <c r="D28" t="str">
        <f>'orig. data'!U26</f>
        <v> </v>
      </c>
      <c r="E28" t="str">
        <f ca="1">IF(CELL("contents",F28)="s","s",IF(CELL("contents",G28)="s","s",IF(CELL("contents",'orig. data'!V26)="t","t","")))</f>
        <v>t</v>
      </c>
      <c r="F28" t="str">
        <f>'orig. data'!W26</f>
        <v> </v>
      </c>
      <c r="G28" t="str">
        <f>'orig. data'!X26</f>
        <v> </v>
      </c>
      <c r="H28" s="24">
        <f t="shared" si="3"/>
        <v>0.6182130584</v>
      </c>
      <c r="I28" s="3">
        <f>'orig. data'!D26</f>
        <v>0.6121984524</v>
      </c>
      <c r="J28" s="3">
        <f>'orig. data'!L26</f>
        <v>0.6617383513</v>
      </c>
      <c r="K28" s="24">
        <f t="shared" si="4"/>
        <v>0.6440647675</v>
      </c>
      <c r="L28" s="6">
        <f>'orig. data'!B26</f>
        <v>1345</v>
      </c>
      <c r="M28" s="6">
        <f>'orig. data'!C26</f>
        <v>2197</v>
      </c>
      <c r="N28" s="12">
        <f>'orig. data'!G26</f>
        <v>0.5617213205</v>
      </c>
      <c r="P28" s="6">
        <f>'orig. data'!J26</f>
        <v>1477</v>
      </c>
      <c r="Q28" s="6">
        <f>'orig. data'!K26</f>
        <v>2232</v>
      </c>
      <c r="R28" s="12">
        <f>'orig. data'!O26</f>
        <v>0.0811766131</v>
      </c>
      <c r="T28" s="12">
        <f>'orig. data'!R26</f>
        <v>0.0006072888</v>
      </c>
      <c r="U28" s="1"/>
      <c r="V28" s="1"/>
      <c r="W28" s="1"/>
    </row>
    <row r="29" spans="1:23" ht="12.75">
      <c r="A29" s="2" t="str">
        <f ca="1" t="shared" si="2"/>
        <v>Seven Oaks (t)</v>
      </c>
      <c r="B29" t="s">
        <v>155</v>
      </c>
      <c r="C29" t="str">
        <f>'orig. data'!T27</f>
        <v> </v>
      </c>
      <c r="D29" t="str">
        <f>'orig. data'!U27</f>
        <v> </v>
      </c>
      <c r="E29" t="str">
        <f ca="1">IF(CELL("contents",F29)="s","s",IF(CELL("contents",G29)="s","s",IF(CELL("contents",'orig. data'!V27)="t","t","")))</f>
        <v>t</v>
      </c>
      <c r="F29" t="str">
        <f>'orig. data'!W27</f>
        <v> </v>
      </c>
      <c r="G29" t="str">
        <f>'orig. data'!X27</f>
        <v> </v>
      </c>
      <c r="H29" s="24">
        <f t="shared" si="3"/>
        <v>0.6182130584</v>
      </c>
      <c r="I29" s="3">
        <f>'orig. data'!D27</f>
        <v>0.600886918</v>
      </c>
      <c r="J29" s="3">
        <f>'orig. data'!L27</f>
        <v>0.6617647059</v>
      </c>
      <c r="K29" s="24">
        <f t="shared" si="4"/>
        <v>0.6440647675</v>
      </c>
      <c r="L29" s="6">
        <f>'orig. data'!B27</f>
        <v>813</v>
      </c>
      <c r="M29" s="6">
        <f>'orig. data'!C27</f>
        <v>1353</v>
      </c>
      <c r="N29" s="12">
        <f>'orig. data'!G27</f>
        <v>0.189584077</v>
      </c>
      <c r="P29" s="6">
        <f>'orig. data'!J27</f>
        <v>945</v>
      </c>
      <c r="Q29" s="6">
        <f>'orig. data'!K27</f>
        <v>1428</v>
      </c>
      <c r="R29" s="12">
        <f>'orig. data'!O27</f>
        <v>0.1624240263</v>
      </c>
      <c r="T29" s="12">
        <f>'orig. data'!R27</f>
        <v>0.0008761202</v>
      </c>
      <c r="U29" s="1"/>
      <c r="V29" s="1"/>
      <c r="W29" s="1"/>
    </row>
    <row r="30" spans="1:23" ht="12.75">
      <c r="A30" s="2" t="str">
        <f ca="1" t="shared" si="2"/>
        <v>St. James - Assiniboia</v>
      </c>
      <c r="B30" t="s">
        <v>156</v>
      </c>
      <c r="C30" t="str">
        <f>'orig. data'!T28</f>
        <v> </v>
      </c>
      <c r="D30" t="str">
        <f>'orig. data'!U28</f>
        <v> </v>
      </c>
      <c r="E30">
        <f ca="1">IF(CELL("contents",F30)="s","s",IF(CELL("contents",G30)="s","s",IF(CELL("contents",'orig. data'!V28)="t","t","")))</f>
      </c>
      <c r="F30" t="str">
        <f>'orig. data'!W28</f>
        <v> </v>
      </c>
      <c r="G30" t="str">
        <f>'orig. data'!X28</f>
        <v> </v>
      </c>
      <c r="H30" s="24">
        <f t="shared" si="3"/>
        <v>0.6182130584</v>
      </c>
      <c r="I30" s="3">
        <f>'orig. data'!D28</f>
        <v>0.6498402556</v>
      </c>
      <c r="J30" s="3">
        <f>'orig. data'!L28</f>
        <v>0.6528813559</v>
      </c>
      <c r="K30" s="24">
        <f t="shared" si="4"/>
        <v>0.6440647675</v>
      </c>
      <c r="L30" s="6">
        <f>'orig. data'!B28</f>
        <v>1017</v>
      </c>
      <c r="M30" s="6">
        <f>'orig. data'!C28</f>
        <v>1565</v>
      </c>
      <c r="N30" s="12">
        <f>'orig. data'!G28</f>
        <v>0.0100135272</v>
      </c>
      <c r="O30" s="9"/>
      <c r="P30" s="6">
        <f>'orig. data'!J28</f>
        <v>963</v>
      </c>
      <c r="Q30" s="6">
        <f>'orig. data'!K28</f>
        <v>1475</v>
      </c>
      <c r="R30" s="12">
        <f>'orig. data'!O28</f>
        <v>0.4794380846</v>
      </c>
      <c r="T30" s="12">
        <f>'orig. data'!R28</f>
        <v>0.8604140706</v>
      </c>
      <c r="U30" s="1"/>
      <c r="V30" s="1"/>
      <c r="W30" s="1"/>
    </row>
    <row r="31" spans="1:23" ht="12.75">
      <c r="A31" s="2" t="str">
        <f ca="1" t="shared" si="2"/>
        <v>Inkster (1,t)</v>
      </c>
      <c r="B31" t="s">
        <v>157</v>
      </c>
      <c r="C31">
        <f>'orig. data'!T29</f>
        <v>1</v>
      </c>
      <c r="D31" t="str">
        <f>'orig. data'!U29</f>
        <v> </v>
      </c>
      <c r="E31" t="str">
        <f ca="1">IF(CELL("contents",F31)="s","s",IF(CELL("contents",G31)="s","s",IF(CELL("contents",'orig. data'!V29)="t","t","")))</f>
        <v>t</v>
      </c>
      <c r="F31" t="str">
        <f>'orig. data'!W29</f>
        <v> </v>
      </c>
      <c r="G31" t="str">
        <f>'orig. data'!X29</f>
        <v> </v>
      </c>
      <c r="H31" s="24">
        <f t="shared" si="3"/>
        <v>0.6182130584</v>
      </c>
      <c r="I31" s="3">
        <f>'orig. data'!D29</f>
        <v>0.5724725944</v>
      </c>
      <c r="J31" s="3">
        <f>'orig. data'!L29</f>
        <v>0.6348501665</v>
      </c>
      <c r="K31" s="24">
        <f t="shared" si="4"/>
        <v>0.6440647675</v>
      </c>
      <c r="L31" s="6">
        <f>'orig. data'!B29</f>
        <v>470</v>
      </c>
      <c r="M31" s="6">
        <f>'orig. data'!C29</f>
        <v>821</v>
      </c>
      <c r="N31" s="12">
        <f>'orig. data'!G29</f>
        <v>0.0069821802</v>
      </c>
      <c r="O31" s="9"/>
      <c r="P31" s="6">
        <f>'orig. data'!J29</f>
        <v>572</v>
      </c>
      <c r="Q31" s="6">
        <f>'orig. data'!K29</f>
        <v>901</v>
      </c>
      <c r="R31" s="12">
        <f>'orig. data'!O29</f>
        <v>0.5634789829</v>
      </c>
      <c r="T31" s="12">
        <f>'orig. data'!R29</f>
        <v>0.0081742358</v>
      </c>
      <c r="U31" s="1"/>
      <c r="V31" s="1"/>
      <c r="W31" s="1"/>
    </row>
    <row r="32" spans="1:23" ht="12.75">
      <c r="A32" s="2" t="str">
        <f ca="1" t="shared" si="2"/>
        <v>Downtown (1,t)</v>
      </c>
      <c r="B32" t="s">
        <v>158</v>
      </c>
      <c r="C32">
        <f>'orig. data'!T30</f>
        <v>1</v>
      </c>
      <c r="D32" t="str">
        <f>'orig. data'!U30</f>
        <v> </v>
      </c>
      <c r="E32" t="str">
        <f ca="1">IF(CELL("contents",F32)="s","s",IF(CELL("contents",G32)="s","s",IF(CELL("contents",'orig. data'!V30)="t","t","")))</f>
        <v>t</v>
      </c>
      <c r="F32" t="str">
        <f>'orig. data'!W30</f>
        <v> </v>
      </c>
      <c r="G32" t="str">
        <f>'orig. data'!X30</f>
        <v> </v>
      </c>
      <c r="H32" s="24">
        <f t="shared" si="3"/>
        <v>0.6182130584</v>
      </c>
      <c r="I32" s="3">
        <f>'orig. data'!D30</f>
        <v>0.5889540567</v>
      </c>
      <c r="J32" s="3">
        <f>'orig. data'!L30</f>
        <v>0.6255863539</v>
      </c>
      <c r="K32" s="24">
        <f t="shared" si="4"/>
        <v>0.6440647675</v>
      </c>
      <c r="L32" s="6">
        <f>'orig. data'!B30</f>
        <v>1205</v>
      </c>
      <c r="M32" s="6">
        <f>'orig. data'!C30</f>
        <v>2046</v>
      </c>
      <c r="N32" s="12">
        <f>'orig. data'!G30</f>
        <v>0.0064465163</v>
      </c>
      <c r="O32" s="9"/>
      <c r="P32" s="6">
        <f>'orig. data'!J30</f>
        <v>1467</v>
      </c>
      <c r="Q32" s="6">
        <f>'orig. data'!K30</f>
        <v>2345</v>
      </c>
      <c r="R32" s="12">
        <f>'orig. data'!O30</f>
        <v>0.0616368594</v>
      </c>
      <c r="T32" s="12">
        <f>'orig. data'!R30</f>
        <v>0.013104129</v>
      </c>
      <c r="U32" s="1"/>
      <c r="V32" s="1"/>
      <c r="W32" s="1"/>
    </row>
    <row r="33" spans="1:23" ht="12.75">
      <c r="A33" s="2" t="str">
        <f ca="1" t="shared" si="2"/>
        <v>Point Douglas (1,t)</v>
      </c>
      <c r="B33" t="s">
        <v>159</v>
      </c>
      <c r="C33">
        <f>'orig. data'!T31</f>
        <v>1</v>
      </c>
      <c r="D33" t="str">
        <f>'orig. data'!U31</f>
        <v> </v>
      </c>
      <c r="E33" t="str">
        <f ca="1">IF(CELL("contents",F33)="s","s",IF(CELL("contents",G33)="s","s",IF(CELL("contents",'orig. data'!V31)="t","t","")))</f>
        <v>t</v>
      </c>
      <c r="F33" t="str">
        <f>'orig. data'!W31</f>
        <v> </v>
      </c>
      <c r="G33" t="str">
        <f>'orig. data'!X31</f>
        <v> </v>
      </c>
      <c r="H33" s="24">
        <f t="shared" si="3"/>
        <v>0.6182130584</v>
      </c>
      <c r="I33" s="3">
        <f>'orig. data'!D31</f>
        <v>0.5801576873</v>
      </c>
      <c r="J33" s="3">
        <f>'orig. data'!L31</f>
        <v>0.6343042071</v>
      </c>
      <c r="K33" s="24">
        <f t="shared" si="4"/>
        <v>0.6440647675</v>
      </c>
      <c r="L33" s="6">
        <f>'orig. data'!B31</f>
        <v>883</v>
      </c>
      <c r="M33" s="6">
        <f>'orig. data'!C31</f>
        <v>1522</v>
      </c>
      <c r="N33" s="12">
        <f>'orig. data'!G31</f>
        <v>0.0022436224</v>
      </c>
      <c r="O33" s="9"/>
      <c r="P33" s="6">
        <f>'orig. data'!J31</f>
        <v>1176</v>
      </c>
      <c r="Q33" s="6">
        <f>'orig. data'!K31</f>
        <v>1854</v>
      </c>
      <c r="R33" s="12">
        <f>'orig. data'!O31</f>
        <v>0.3800700594</v>
      </c>
      <c r="T33" s="12">
        <f>'orig. data'!R31</f>
        <v>0.0013304975</v>
      </c>
      <c r="U33" s="1"/>
      <c r="V33" s="1"/>
      <c r="W33" s="1"/>
    </row>
    <row r="34" spans="1:23" ht="12.75">
      <c r="B34"/>
      <c r="C34"/>
      <c r="D34"/>
      <c r="E34"/>
      <c r="F34"/>
      <c r="G34"/>
      <c r="H34" s="24"/>
      <c r="I34" s="3"/>
      <c r="J34" s="3"/>
      <c r="K34" s="24"/>
      <c r="L34" s="6"/>
      <c r="M34" s="6"/>
      <c r="N34" s="12"/>
      <c r="O34" s="9"/>
      <c r="P34" s="6"/>
      <c r="Q34" s="6"/>
      <c r="R34" s="12"/>
      <c r="T34" s="12"/>
      <c r="U34" s="1"/>
      <c r="V34" s="1"/>
      <c r="W34" s="1"/>
    </row>
    <row r="35" spans="2:8" ht="12.75">
      <c r="B35"/>
      <c r="C35"/>
      <c r="D35"/>
      <c r="E35"/>
      <c r="F35"/>
      <c r="G35"/>
      <c r="H35" s="25"/>
    </row>
    <row r="36" spans="2:8" ht="12.75">
      <c r="B36"/>
      <c r="C36"/>
      <c r="D36"/>
      <c r="E36"/>
      <c r="F36"/>
      <c r="G36"/>
      <c r="H36" s="25"/>
    </row>
    <row r="37" spans="2:8" ht="12.75">
      <c r="B37"/>
      <c r="C37"/>
      <c r="D37"/>
      <c r="E37"/>
      <c r="F37"/>
      <c r="G37"/>
      <c r="H37" s="25"/>
    </row>
    <row r="38" spans="2:8" ht="12.75">
      <c r="B38"/>
      <c r="C38"/>
      <c r="D38"/>
      <c r="E38"/>
      <c r="F38"/>
      <c r="G38"/>
      <c r="H38" s="25"/>
    </row>
    <row r="39" spans="2:8" ht="12.75">
      <c r="B39"/>
      <c r="C39"/>
      <c r="D39"/>
      <c r="E39"/>
      <c r="F39"/>
      <c r="G39"/>
      <c r="H39" s="25"/>
    </row>
    <row r="40" spans="2:8" ht="12.75">
      <c r="B40"/>
      <c r="C40"/>
      <c r="D40"/>
      <c r="E40"/>
      <c r="F40"/>
      <c r="G40"/>
      <c r="H40" s="25"/>
    </row>
    <row r="41" spans="2:8" ht="12.75">
      <c r="B41"/>
      <c r="C41"/>
      <c r="D41"/>
      <c r="E41"/>
      <c r="F41"/>
      <c r="G41"/>
      <c r="H41" s="25"/>
    </row>
    <row r="42" ht="12.75">
      <c r="H42" s="25"/>
    </row>
    <row r="43" ht="12.75">
      <c r="H43" s="25"/>
    </row>
    <row r="44" ht="12.75">
      <c r="H44" s="25"/>
    </row>
    <row r="45" ht="12.75">
      <c r="H45" s="25"/>
    </row>
    <row r="46" ht="12.75">
      <c r="H46" s="25"/>
    </row>
    <row r="47" ht="12.75">
      <c r="H47" s="25"/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1">
      <pane ySplit="3" topLeftCell="A79" activePane="bottomLeft" state="frozen"/>
      <selection pane="topLeft" activeCell="A1" sqref="A1"/>
      <selection pane="bottomLeft" activeCell="B113" sqref="B113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  <col min="20" max="20" width="9.421875" style="0" bestFit="1" customWidth="1"/>
  </cols>
  <sheetData>
    <row r="1" spans="1:20" ht="12.75">
      <c r="A1" s="47" t="s">
        <v>250</v>
      </c>
      <c r="B1" s="5" t="s">
        <v>198</v>
      </c>
      <c r="C1" s="123" t="s">
        <v>125</v>
      </c>
      <c r="D1" s="123"/>
      <c r="E1" s="123"/>
      <c r="F1" s="123" t="s">
        <v>128</v>
      </c>
      <c r="G1" s="123"/>
      <c r="H1" s="6" t="s">
        <v>117</v>
      </c>
      <c r="I1" s="3" t="s">
        <v>251</v>
      </c>
      <c r="J1" s="3" t="s">
        <v>252</v>
      </c>
      <c r="K1" s="6" t="s">
        <v>118</v>
      </c>
      <c r="L1" s="6" t="s">
        <v>119</v>
      </c>
      <c r="M1" s="6" t="s">
        <v>120</v>
      </c>
      <c r="N1" s="6" t="s">
        <v>121</v>
      </c>
      <c r="O1" s="7"/>
      <c r="P1" s="6" t="s">
        <v>122</v>
      </c>
      <c r="Q1" s="6" t="s">
        <v>123</v>
      </c>
      <c r="R1" s="6" t="s">
        <v>124</v>
      </c>
      <c r="S1" s="7"/>
      <c r="T1" s="6" t="s">
        <v>129</v>
      </c>
    </row>
    <row r="2" spans="1:20" ht="12.75">
      <c r="A2" s="41"/>
      <c r="B2" s="2"/>
      <c r="C2" s="13"/>
      <c r="D2" s="13"/>
      <c r="E2" s="13"/>
      <c r="F2" s="14"/>
      <c r="G2" s="14"/>
      <c r="H2" s="6"/>
      <c r="I2" s="124" t="s">
        <v>269</v>
      </c>
      <c r="J2" s="124"/>
      <c r="K2" s="6"/>
      <c r="L2" s="6"/>
      <c r="M2" s="6"/>
      <c r="N2" s="6"/>
      <c r="O2" s="7"/>
      <c r="P2" s="6"/>
      <c r="Q2" s="6"/>
      <c r="R2" s="6"/>
      <c r="S2" s="7"/>
      <c r="T2" s="6"/>
    </row>
    <row r="3" spans="1:20" ht="12.75">
      <c r="A3" s="39" t="s">
        <v>0</v>
      </c>
      <c r="B3" s="5"/>
      <c r="C3" s="13">
        <v>1</v>
      </c>
      <c r="D3" s="13">
        <v>2</v>
      </c>
      <c r="E3" s="13" t="s">
        <v>127</v>
      </c>
      <c r="F3" s="13" t="s">
        <v>225</v>
      </c>
      <c r="G3" s="13" t="s">
        <v>226</v>
      </c>
      <c r="H3" s="2" t="s">
        <v>261</v>
      </c>
      <c r="I3" s="5" t="s">
        <v>262</v>
      </c>
      <c r="J3" s="5" t="s">
        <v>263</v>
      </c>
      <c r="K3" s="2" t="s">
        <v>264</v>
      </c>
      <c r="L3" s="2"/>
      <c r="M3" s="2"/>
      <c r="N3" s="2"/>
      <c r="O3" s="10"/>
      <c r="P3" s="2"/>
      <c r="Q3" s="2"/>
      <c r="R3" s="2"/>
      <c r="S3" s="10"/>
      <c r="T3" s="2"/>
    </row>
    <row r="4" spans="1:20" ht="12.75">
      <c r="A4" s="38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</v>
      </c>
      <c r="B4" s="2" t="s">
        <v>204</v>
      </c>
      <c r="C4" t="str">
        <f>'orig. data'!T32</f>
        <v> </v>
      </c>
      <c r="D4" t="str">
        <f>'orig. data'!U32</f>
        <v> </v>
      </c>
      <c r="E4">
        <f ca="1">IF(CELL("contents",F4)="s","s",IF(CELL("contents",G4)="s","s",IF(CELL("contents",'orig. data'!V32)="t","t","")))</f>
      </c>
      <c r="F4" t="str">
        <f>'orig. data'!W32</f>
        <v> </v>
      </c>
      <c r="G4" t="str">
        <f>'orig. data'!X32</f>
        <v> </v>
      </c>
      <c r="H4" s="24">
        <f>'orig. data'!D$18</f>
        <v>0.6182130584</v>
      </c>
      <c r="I4" s="3">
        <f>'orig. data'!D32</f>
        <v>0.6151315789</v>
      </c>
      <c r="J4" s="3">
        <f>'orig. data'!L32</f>
        <v>0.6542372881</v>
      </c>
      <c r="K4" s="24">
        <f>'orig. data'!L$18</f>
        <v>0.6440647675</v>
      </c>
      <c r="L4" s="6">
        <f>'orig. data'!B32</f>
        <v>187</v>
      </c>
      <c r="M4" s="6">
        <f>'orig. data'!C32</f>
        <v>304</v>
      </c>
      <c r="N4" s="12">
        <f>'orig. data'!G32</f>
        <v>0.9119413584</v>
      </c>
      <c r="O4" s="9"/>
      <c r="P4" s="6">
        <f>'orig. data'!J32</f>
        <v>193</v>
      </c>
      <c r="Q4" s="6">
        <f>'orig. data'!K32</f>
        <v>295</v>
      </c>
      <c r="R4" s="12">
        <f>'orig. data'!O32</f>
        <v>0.715176355</v>
      </c>
      <c r="S4" s="10"/>
      <c r="T4" s="12">
        <f>'orig. data'!R32</f>
        <v>0.320444455</v>
      </c>
    </row>
    <row r="5" spans="1:20" ht="12.75">
      <c r="A5" s="38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(1)</v>
      </c>
      <c r="B5" s="2" t="s">
        <v>200</v>
      </c>
      <c r="C5">
        <f>'orig. data'!T33</f>
        <v>1</v>
      </c>
      <c r="D5" t="str">
        <f>'orig. data'!U33</f>
        <v> </v>
      </c>
      <c r="E5">
        <f ca="1">IF(CELL("contents",F5)="s","s",IF(CELL("contents",G5)="s","s",IF(CELL("contents",'orig. data'!V33)="t","t","")))</f>
      </c>
      <c r="F5" t="str">
        <f>'orig. data'!W33</f>
        <v> </v>
      </c>
      <c r="G5" t="str">
        <f>'orig. data'!X33</f>
        <v> </v>
      </c>
      <c r="H5" s="24">
        <f>'orig. data'!D$18</f>
        <v>0.6182130584</v>
      </c>
      <c r="I5" s="3">
        <f>'orig. data'!D33</f>
        <v>0.7245901639</v>
      </c>
      <c r="J5" s="3">
        <f>'orig. data'!L33</f>
        <v>0.6813186813</v>
      </c>
      <c r="K5" s="24">
        <f>'orig. data'!L$18</f>
        <v>0.6440647675</v>
      </c>
      <c r="L5" s="6">
        <f>'orig. data'!B33</f>
        <v>221</v>
      </c>
      <c r="M5" s="6">
        <f>'orig. data'!C33</f>
        <v>305</v>
      </c>
      <c r="N5" s="12">
        <f>'orig. data'!G33</f>
        <v>0.0001313012</v>
      </c>
      <c r="O5" s="9"/>
      <c r="P5" s="6">
        <f>'orig. data'!J33</f>
        <v>248</v>
      </c>
      <c r="Q5" s="6">
        <f>'orig. data'!K33</f>
        <v>364</v>
      </c>
      <c r="R5" s="12">
        <f>'orig. data'!O33</f>
        <v>0.1376834503</v>
      </c>
      <c r="S5" s="10"/>
      <c r="T5" s="12">
        <f>'orig. data'!R33</f>
        <v>0.2233660081</v>
      </c>
    </row>
    <row r="6" spans="1:20" ht="12.75">
      <c r="A6" s="38" t="str">
        <f ca="1" t="shared" si="0"/>
        <v>SE Western</v>
      </c>
      <c r="B6" s="2" t="s">
        <v>201</v>
      </c>
      <c r="C6" t="str">
        <f>'orig. data'!T34</f>
        <v> </v>
      </c>
      <c r="D6" t="str">
        <f>'orig. data'!U34</f>
        <v> </v>
      </c>
      <c r="E6">
        <f ca="1">IF(CELL("contents",F6)="s","s",IF(CELL("contents",G6)="s","s",IF(CELL("contents",'orig. data'!V34)="t","t","")))</f>
      </c>
      <c r="F6" t="str">
        <f>'orig. data'!W34</f>
        <v> </v>
      </c>
      <c r="G6" t="str">
        <f>'orig. data'!X34</f>
        <v> </v>
      </c>
      <c r="H6" s="24">
        <f>'orig. data'!D$18</f>
        <v>0.6182130584</v>
      </c>
      <c r="I6" s="3">
        <f>'orig. data'!D34</f>
        <v>0.5988023952</v>
      </c>
      <c r="J6" s="3">
        <f>'orig. data'!L34</f>
        <v>0.6715686275</v>
      </c>
      <c r="K6" s="24">
        <f>'orig. data'!L$18</f>
        <v>0.6440647675</v>
      </c>
      <c r="L6" s="6">
        <f>'orig. data'!B34</f>
        <v>100</v>
      </c>
      <c r="M6" s="6">
        <f>'orig. data'!C34</f>
        <v>167</v>
      </c>
      <c r="N6" s="12">
        <f>'orig. data'!G34</f>
        <v>0.6056308969</v>
      </c>
      <c r="O6" s="9"/>
      <c r="P6" s="6">
        <f>'orig. data'!J34</f>
        <v>137</v>
      </c>
      <c r="Q6" s="6">
        <f>'orig. data'!K34</f>
        <v>204</v>
      </c>
      <c r="R6" s="12">
        <f>'orig. data'!O34</f>
        <v>0.4119527838</v>
      </c>
      <c r="S6" s="10"/>
      <c r="T6" s="12">
        <f>'orig. data'!R34</f>
        <v>0.1465973941</v>
      </c>
    </row>
    <row r="7" spans="1:20" ht="12.75">
      <c r="A7" s="38" t="str">
        <f ca="1" t="shared" si="0"/>
        <v>SE Southern</v>
      </c>
      <c r="B7" s="2" t="s">
        <v>171</v>
      </c>
      <c r="C7" t="str">
        <f>'orig. data'!T35</f>
        <v> </v>
      </c>
      <c r="D7" t="str">
        <f>'orig. data'!U35</f>
        <v> </v>
      </c>
      <c r="E7">
        <f ca="1">IF(CELL("contents",F7)="s","s",IF(CELL("contents",G7)="s","s",IF(CELL("contents",'orig. data'!V35)="t","t","")))</f>
      </c>
      <c r="F7" t="str">
        <f>'orig. data'!W35</f>
        <v> </v>
      </c>
      <c r="G7" t="str">
        <f>'orig. data'!X35</f>
        <v> </v>
      </c>
      <c r="H7" s="24">
        <f>'orig. data'!D$18</f>
        <v>0.6182130584</v>
      </c>
      <c r="I7" s="3">
        <f>'orig. data'!D35</f>
        <v>0.7252747253</v>
      </c>
      <c r="J7" s="3">
        <f>'orig. data'!L35</f>
        <v>0.6944444444</v>
      </c>
      <c r="K7" s="24">
        <f>'orig. data'!L$18</f>
        <v>0.6440647675</v>
      </c>
      <c r="L7" s="6">
        <f>'orig. data'!B35</f>
        <v>66</v>
      </c>
      <c r="M7" s="6">
        <f>'orig. data'!C35</f>
        <v>91</v>
      </c>
      <c r="N7" s="12">
        <f>'orig. data'!G35</f>
        <v>0.0355353178</v>
      </c>
      <c r="O7" s="9"/>
      <c r="P7" s="6">
        <f>'orig. data'!J35</f>
        <v>75</v>
      </c>
      <c r="Q7" s="6">
        <f>'orig. data'!K35</f>
        <v>108</v>
      </c>
      <c r="R7" s="12">
        <f>'orig. data'!O35</f>
        <v>0.274176309</v>
      </c>
      <c r="S7" s="10"/>
      <c r="T7" s="12">
        <f>'orig. data'!R35</f>
        <v>0.6335226899</v>
      </c>
    </row>
    <row r="8" spans="1:20" ht="12.75">
      <c r="A8" s="38"/>
      <c r="B8" s="2"/>
      <c r="H8" s="24"/>
      <c r="I8" s="3"/>
      <c r="J8" s="3"/>
      <c r="K8" s="24"/>
      <c r="L8" s="6"/>
      <c r="M8" s="6"/>
      <c r="N8" s="12"/>
      <c r="O8" s="9"/>
      <c r="P8" s="6"/>
      <c r="Q8" s="6"/>
      <c r="R8" s="12"/>
      <c r="S8" s="10"/>
      <c r="T8" s="12"/>
    </row>
    <row r="9" spans="1:20" ht="12.75">
      <c r="A9" s="38" t="str">
        <f ca="1" t="shared" si="0"/>
        <v>CE Altona</v>
      </c>
      <c r="B9" s="2" t="s">
        <v>202</v>
      </c>
      <c r="C9" t="str">
        <f>'orig. data'!T36</f>
        <v> </v>
      </c>
      <c r="D9" t="str">
        <f>'orig. data'!U36</f>
        <v> </v>
      </c>
      <c r="E9">
        <f ca="1">IF(CELL("contents",F9)="s","s",IF(CELL("contents",G9)="s","s",IF(CELL("contents",'orig. data'!V36)="t","t","")))</f>
      </c>
      <c r="F9" t="str">
        <f>'orig. data'!W36</f>
        <v> </v>
      </c>
      <c r="G9" t="str">
        <f>'orig. data'!X36</f>
        <v> </v>
      </c>
      <c r="H9" s="24">
        <f>'orig. data'!D$18</f>
        <v>0.6182130584</v>
      </c>
      <c r="I9" s="3">
        <f>'orig. data'!D36</f>
        <v>0.7578947368</v>
      </c>
      <c r="J9" s="3">
        <f>'orig. data'!L36</f>
        <v>0.7244897959</v>
      </c>
      <c r="K9" s="24">
        <f>'orig. data'!L$18</f>
        <v>0.6440647675</v>
      </c>
      <c r="L9" s="6">
        <f>'orig. data'!B36</f>
        <v>72</v>
      </c>
      <c r="M9" s="6">
        <f>'orig. data'!C36</f>
        <v>95</v>
      </c>
      <c r="N9" s="12">
        <f>'orig. data'!G36</f>
        <v>0.0050732563</v>
      </c>
      <c r="O9" s="9"/>
      <c r="P9" s="6">
        <f>'orig. data'!J36</f>
        <v>71</v>
      </c>
      <c r="Q9" s="6">
        <f>'orig. data'!K36</f>
        <v>98</v>
      </c>
      <c r="R9" s="12">
        <f>'orig. data'!O36</f>
        <v>0.0963417557</v>
      </c>
      <c r="S9" s="10"/>
      <c r="T9" s="12">
        <f>'orig. data'!R36</f>
        <v>0.5964204091</v>
      </c>
    </row>
    <row r="10" spans="1:20" ht="12.75">
      <c r="A10" s="38" t="str">
        <f ca="1" t="shared" si="0"/>
        <v>CE Cartier/SFX (1,t)</v>
      </c>
      <c r="B10" s="2" t="s">
        <v>227</v>
      </c>
      <c r="C10">
        <f>'orig. data'!T37</f>
        <v>1</v>
      </c>
      <c r="D10" t="str">
        <f>'orig. data'!U37</f>
        <v> </v>
      </c>
      <c r="E10" t="str">
        <f ca="1">IF(CELL("contents",F10)="s","s",IF(CELL("contents",G10)="s","s",IF(CELL("contents",'orig. data'!V37)="t","t","")))</f>
        <v>t</v>
      </c>
      <c r="F10" t="str">
        <f>'orig. data'!W37</f>
        <v> </v>
      </c>
      <c r="G10" t="str">
        <f>'orig. data'!X37</f>
        <v> </v>
      </c>
      <c r="H10" s="24">
        <f>'orig. data'!D$18</f>
        <v>0.6182130584</v>
      </c>
      <c r="I10" s="3">
        <f>'orig. data'!D37</f>
        <v>0.7717391304</v>
      </c>
      <c r="J10" s="3">
        <f>'orig. data'!L37</f>
        <v>0.6044776119</v>
      </c>
      <c r="K10" s="24">
        <f>'orig. data'!L$18</f>
        <v>0.6440647675</v>
      </c>
      <c r="L10" s="6">
        <f>'orig. data'!B37</f>
        <v>71</v>
      </c>
      <c r="M10" s="6">
        <f>'orig. data'!C37</f>
        <v>92</v>
      </c>
      <c r="N10" s="12">
        <f>'orig. data'!G37</f>
        <v>0.0024368613</v>
      </c>
      <c r="O10" s="9"/>
      <c r="P10" s="6">
        <f>'orig. data'!J37</f>
        <v>81</v>
      </c>
      <c r="Q10" s="6">
        <f>'orig. data'!K37</f>
        <v>134</v>
      </c>
      <c r="R10" s="12">
        <f>'orig. data'!O37</f>
        <v>0.3385177627</v>
      </c>
      <c r="S10" s="10"/>
      <c r="T10" s="12">
        <f>'orig. data'!R37</f>
        <v>0.0084773341</v>
      </c>
    </row>
    <row r="11" spans="1:20" ht="12.75">
      <c r="A11" s="38" t="str">
        <f ca="1" t="shared" si="0"/>
        <v>CE Louise/Pembina</v>
      </c>
      <c r="B11" s="2" t="s">
        <v>203</v>
      </c>
      <c r="C11" t="str">
        <f>'orig. data'!T38</f>
        <v> </v>
      </c>
      <c r="D11" t="str">
        <f>'orig. data'!U38</f>
        <v> </v>
      </c>
      <c r="E11">
        <f ca="1">IF(CELL("contents",F11)="s","s",IF(CELL("contents",G11)="s","s",IF(CELL("contents",'orig. data'!V38)="t","t","")))</f>
      </c>
      <c r="F11" t="str">
        <f>'orig. data'!W38</f>
        <v> </v>
      </c>
      <c r="G11" t="str">
        <f>'orig. data'!X38</f>
        <v> </v>
      </c>
      <c r="H11" s="24">
        <f>'orig. data'!D$18</f>
        <v>0.6182130584</v>
      </c>
      <c r="I11" s="3">
        <f>'orig. data'!D38</f>
        <v>0.5866666667</v>
      </c>
      <c r="J11" s="3">
        <f>'orig. data'!L38</f>
        <v>0.5873015873</v>
      </c>
      <c r="K11" s="24">
        <f>'orig. data'!L$18</f>
        <v>0.6440647675</v>
      </c>
      <c r="L11" s="6">
        <f>'orig. data'!B38</f>
        <v>44</v>
      </c>
      <c r="M11" s="6">
        <f>'orig. data'!C38</f>
        <v>75</v>
      </c>
      <c r="N11" s="12">
        <f>'orig. data'!G38</f>
        <v>0.5738828685</v>
      </c>
      <c r="O11" s="10"/>
      <c r="P11" s="6">
        <f>'orig. data'!J38</f>
        <v>37</v>
      </c>
      <c r="Q11" s="6">
        <f>'orig. data'!K38</f>
        <v>63</v>
      </c>
      <c r="R11" s="12">
        <f>'orig. data'!O38</f>
        <v>0.3467080686</v>
      </c>
      <c r="S11" s="10"/>
      <c r="T11" s="12">
        <f>'orig. data'!R38</f>
        <v>0.993979731</v>
      </c>
    </row>
    <row r="12" spans="1:20" ht="12.75">
      <c r="A12" s="38" t="str">
        <f ca="1" t="shared" si="0"/>
        <v>CE Morden/Winkler (1)</v>
      </c>
      <c r="B12" s="2" t="s">
        <v>313</v>
      </c>
      <c r="C12">
        <f>'orig. data'!T39</f>
        <v>1</v>
      </c>
      <c r="D12" t="str">
        <f>'orig. data'!U39</f>
        <v> </v>
      </c>
      <c r="E12">
        <f ca="1">IF(CELL("contents",F12)="s","s",IF(CELL("contents",G12)="s","s",IF(CELL("contents",'orig. data'!V39)="t","t","")))</f>
      </c>
      <c r="F12" t="str">
        <f>'orig. data'!W39</f>
        <v> </v>
      </c>
      <c r="G12" t="str">
        <f>'orig. data'!X39</f>
        <v> </v>
      </c>
      <c r="H12" s="24">
        <f>'orig. data'!D$18</f>
        <v>0.6182130584</v>
      </c>
      <c r="I12" s="3">
        <f>'orig. data'!D39</f>
        <v>0.7193675889</v>
      </c>
      <c r="J12" s="3">
        <f>'orig. data'!L39</f>
        <v>0.6477732794</v>
      </c>
      <c r="K12" s="24">
        <f>'orig. data'!L$18</f>
        <v>0.6440647675</v>
      </c>
      <c r="L12" s="6">
        <f>'orig. data'!B39</f>
        <v>182</v>
      </c>
      <c r="M12" s="6">
        <f>'orig. data'!C39</f>
        <v>253</v>
      </c>
      <c r="N12" s="12">
        <f>'orig. data'!G39</f>
        <v>0.0009269305</v>
      </c>
      <c r="O12" s="10"/>
      <c r="P12" s="6">
        <f>'orig. data'!J39</f>
        <v>160</v>
      </c>
      <c r="Q12" s="6">
        <f>'orig. data'!K39</f>
        <v>247</v>
      </c>
      <c r="R12" s="12">
        <f>'orig. data'!O39</f>
        <v>0.9031127942</v>
      </c>
      <c r="S12" s="10"/>
      <c r="T12" s="12">
        <f>'orig. data'!R39</f>
        <v>0.0851431571</v>
      </c>
    </row>
    <row r="13" spans="1:20" ht="12.75">
      <c r="A13" s="38" t="str">
        <f ca="1" t="shared" si="0"/>
        <v>CE Carman</v>
      </c>
      <c r="B13" s="2" t="s">
        <v>228</v>
      </c>
      <c r="C13" t="str">
        <f>'orig. data'!T40</f>
        <v> </v>
      </c>
      <c r="D13" t="str">
        <f>'orig. data'!U40</f>
        <v> </v>
      </c>
      <c r="E13">
        <f ca="1">IF(CELL("contents",F13)="s","s",IF(CELL("contents",G13)="s","s",IF(CELL("contents",'orig. data'!V40)="t","t","")))</f>
      </c>
      <c r="F13" t="str">
        <f>'orig. data'!W40</f>
        <v> </v>
      </c>
      <c r="G13" t="str">
        <f>'orig. data'!X40</f>
        <v> </v>
      </c>
      <c r="H13" s="24">
        <f>'orig. data'!D$18</f>
        <v>0.6182130584</v>
      </c>
      <c r="I13" s="3">
        <f>'orig. data'!D40</f>
        <v>0.6213592233</v>
      </c>
      <c r="J13" s="3">
        <f>'orig. data'!L40</f>
        <v>0.6787564767</v>
      </c>
      <c r="K13" s="24">
        <f>'orig. data'!L$18</f>
        <v>0.6440647675</v>
      </c>
      <c r="L13" s="6">
        <f>'orig. data'!B40</f>
        <v>128</v>
      </c>
      <c r="M13" s="6">
        <f>'orig. data'!C40</f>
        <v>206</v>
      </c>
      <c r="N13" s="12">
        <f>'orig. data'!G40</f>
        <v>0.9259456514</v>
      </c>
      <c r="O13" s="10"/>
      <c r="P13" s="6">
        <f>'orig. data'!J40</f>
        <v>131</v>
      </c>
      <c r="Q13" s="6">
        <f>'orig. data'!K40</f>
        <v>193</v>
      </c>
      <c r="R13" s="12">
        <f>'orig. data'!O40</f>
        <v>0.3141301935</v>
      </c>
      <c r="S13" s="10"/>
      <c r="T13" s="12">
        <f>'orig. data'!R40</f>
        <v>0.2299304505</v>
      </c>
    </row>
    <row r="14" spans="1:20" ht="12.75">
      <c r="A14" s="38" t="str">
        <f ca="1" t="shared" si="0"/>
        <v>CE Red River</v>
      </c>
      <c r="B14" s="2" t="s">
        <v>172</v>
      </c>
      <c r="C14" t="str">
        <f>'orig. data'!T41</f>
        <v> </v>
      </c>
      <c r="D14" t="str">
        <f>'orig. data'!U41</f>
        <v> </v>
      </c>
      <c r="E14">
        <f ca="1">IF(CELL("contents",F14)="s","s",IF(CELL("contents",G14)="s","s",IF(CELL("contents",'orig. data'!V41)="t","t","")))</f>
      </c>
      <c r="F14" t="str">
        <f>'orig. data'!W41</f>
        <v> </v>
      </c>
      <c r="G14" t="str">
        <f>'orig. data'!X41</f>
        <v> </v>
      </c>
      <c r="H14" s="24">
        <f>'orig. data'!D$18</f>
        <v>0.6182130584</v>
      </c>
      <c r="I14" s="3">
        <f>'orig. data'!D41</f>
        <v>0.6926406926</v>
      </c>
      <c r="J14" s="3">
        <f>'orig. data'!L41</f>
        <v>0.719665272</v>
      </c>
      <c r="K14" s="24">
        <f>'orig. data'!L$18</f>
        <v>0.6440647675</v>
      </c>
      <c r="L14" s="6">
        <f>'orig. data'!B41</f>
        <v>160</v>
      </c>
      <c r="M14" s="6">
        <f>'orig. data'!C41</f>
        <v>231</v>
      </c>
      <c r="N14" s="12">
        <f>'orig. data'!G41</f>
        <v>0.0198900228</v>
      </c>
      <c r="O14" s="10"/>
      <c r="P14" s="6">
        <f>'orig. data'!J41</f>
        <v>172</v>
      </c>
      <c r="Q14" s="6">
        <f>'orig. data'!K41</f>
        <v>239</v>
      </c>
      <c r="R14" s="12">
        <f>'orig. data'!O41</f>
        <v>0.0146453774</v>
      </c>
      <c r="S14" s="10"/>
      <c r="T14" s="12">
        <f>'orig. data'!R41</f>
        <v>0.5201345055</v>
      </c>
    </row>
    <row r="15" spans="1:20" ht="12.75">
      <c r="A15" s="38" t="str">
        <f ca="1" t="shared" si="0"/>
        <v>CE Swan Lake</v>
      </c>
      <c r="B15" s="2" t="s">
        <v>173</v>
      </c>
      <c r="C15" t="str">
        <f>'orig. data'!T42</f>
        <v> </v>
      </c>
      <c r="D15" t="str">
        <f>'orig. data'!U42</f>
        <v> </v>
      </c>
      <c r="E15">
        <f ca="1">IF(CELL("contents",F15)="s","s",IF(CELL("contents",G15)="s","s",IF(CELL("contents",'orig. data'!V42)="t","t","")))</f>
      </c>
      <c r="F15" t="str">
        <f>'orig. data'!W42</f>
        <v> </v>
      </c>
      <c r="G15" t="str">
        <f>'orig. data'!X42</f>
        <v> </v>
      </c>
      <c r="H15" s="24">
        <f>'orig. data'!D$18</f>
        <v>0.6182130584</v>
      </c>
      <c r="I15" s="3">
        <f>'orig. data'!D42</f>
        <v>0.56</v>
      </c>
      <c r="J15" s="3">
        <f>'orig. data'!L42</f>
        <v>0.5</v>
      </c>
      <c r="K15" s="24">
        <f>'orig. data'!L$18</f>
        <v>0.6440647675</v>
      </c>
      <c r="L15" s="6">
        <f>'orig. data'!B42</f>
        <v>42</v>
      </c>
      <c r="M15" s="6">
        <f>'orig. data'!C42</f>
        <v>75</v>
      </c>
      <c r="N15" s="12">
        <f>'orig. data'!G42</f>
        <v>0.2994101791</v>
      </c>
      <c r="O15" s="10"/>
      <c r="P15" s="6">
        <f>'orig. data'!J42</f>
        <v>31</v>
      </c>
      <c r="Q15" s="6">
        <f>'orig. data'!K42</f>
        <v>62</v>
      </c>
      <c r="R15" s="12">
        <f>'orig. data'!O42</f>
        <v>0.0178261787</v>
      </c>
      <c r="S15" s="10"/>
      <c r="T15" s="12">
        <f>'orig. data'!R42</f>
        <v>0.4835361022</v>
      </c>
    </row>
    <row r="16" spans="1:20" ht="12.75">
      <c r="A16" s="38" t="str">
        <f ca="1" t="shared" si="0"/>
        <v>CE Portage (1,2)</v>
      </c>
      <c r="B16" s="2" t="s">
        <v>174</v>
      </c>
      <c r="C16">
        <f>'orig. data'!T43</f>
        <v>1</v>
      </c>
      <c r="D16">
        <f>'orig. data'!U43</f>
        <v>2</v>
      </c>
      <c r="E16">
        <f ca="1">IF(CELL("contents",F16)="s","s",IF(CELL("contents",G16)="s","s",IF(CELL("contents",'orig. data'!V43)="t","t","")))</f>
      </c>
      <c r="F16" t="str">
        <f>'orig. data'!W43</f>
        <v> </v>
      </c>
      <c r="G16" t="str">
        <f>'orig. data'!X43</f>
        <v> </v>
      </c>
      <c r="H16" s="24">
        <f>'orig. data'!D$18</f>
        <v>0.6182130584</v>
      </c>
      <c r="I16" s="3">
        <f>'orig. data'!D43</f>
        <v>0.538593482</v>
      </c>
      <c r="J16" s="3">
        <f>'orig. data'!L43</f>
        <v>0.5753052917</v>
      </c>
      <c r="K16" s="24">
        <f>'orig. data'!L$18</f>
        <v>0.6440647675</v>
      </c>
      <c r="L16" s="6">
        <f>'orig. data'!B43</f>
        <v>314</v>
      </c>
      <c r="M16" s="6">
        <f>'orig. data'!C43</f>
        <v>583</v>
      </c>
      <c r="N16" s="12">
        <f>'orig. data'!G43</f>
        <v>7.58724E-05</v>
      </c>
      <c r="O16" s="10"/>
      <c r="P16" s="6">
        <f>'orig. data'!J43</f>
        <v>424</v>
      </c>
      <c r="Q16" s="6">
        <f>'orig. data'!K43</f>
        <v>737</v>
      </c>
      <c r="R16" s="12">
        <f>'orig. data'!O43</f>
        <v>9.6724E-05</v>
      </c>
      <c r="S16" s="10"/>
      <c r="T16" s="12">
        <f>'orig. data'!R43</f>
        <v>0.1821884769</v>
      </c>
    </row>
    <row r="17" spans="1:20" ht="12.75">
      <c r="A17" s="38" t="str">
        <f ca="1" t="shared" si="0"/>
        <v>CE Seven Regions</v>
      </c>
      <c r="B17" s="2" t="s">
        <v>175</v>
      </c>
      <c r="C17" t="str">
        <f>'orig. data'!T44</f>
        <v> </v>
      </c>
      <c r="D17" t="str">
        <f>'orig. data'!U44</f>
        <v> </v>
      </c>
      <c r="E17">
        <f ca="1">IF(CELL("contents",F17)="s","s",IF(CELL("contents",G17)="s","s",IF(CELL("contents",'orig. data'!V44)="t","t","")))</f>
      </c>
      <c r="F17" t="str">
        <f>'orig. data'!W44</f>
        <v> </v>
      </c>
      <c r="G17" t="str">
        <f>'orig. data'!X44</f>
        <v> </v>
      </c>
      <c r="H17" s="24">
        <f>'orig. data'!D$18</f>
        <v>0.6182130584</v>
      </c>
      <c r="I17" s="3">
        <f>'orig. data'!D44</f>
        <v>0.6086956522</v>
      </c>
      <c r="J17" s="3">
        <f>'orig. data'!L44</f>
        <v>0.6214285714</v>
      </c>
      <c r="K17" s="24">
        <f>'orig. data'!L$18</f>
        <v>0.6440647675</v>
      </c>
      <c r="L17" s="6">
        <f>'orig. data'!B44</f>
        <v>84</v>
      </c>
      <c r="M17" s="6">
        <f>'orig. data'!C44</f>
        <v>138</v>
      </c>
      <c r="N17" s="12">
        <f>'orig. data'!G44</f>
        <v>0.8179885753</v>
      </c>
      <c r="O17" s="10"/>
      <c r="P17" s="6">
        <f>'orig. data'!J44</f>
        <v>87</v>
      </c>
      <c r="Q17" s="6">
        <f>'orig. data'!K44</f>
        <v>140</v>
      </c>
      <c r="R17" s="12">
        <f>'orig. data'!O44</f>
        <v>0.5758933826</v>
      </c>
      <c r="S17" s="10"/>
      <c r="T17" s="12">
        <f>'orig. data'!R44</f>
        <v>0.8273088038</v>
      </c>
    </row>
    <row r="18" spans="1:20" ht="12.75">
      <c r="A18" s="38"/>
      <c r="B18" s="2"/>
      <c r="H18" s="24"/>
      <c r="I18" s="3"/>
      <c r="J18" s="3"/>
      <c r="K18" s="24"/>
      <c r="L18" s="6"/>
      <c r="M18" s="6"/>
      <c r="N18" s="12"/>
      <c r="O18" s="10"/>
      <c r="P18" s="6"/>
      <c r="Q18" s="6"/>
      <c r="R18" s="12"/>
      <c r="S18" s="10"/>
      <c r="T18" s="12"/>
    </row>
    <row r="19" spans="1:20" ht="12.75">
      <c r="A19" s="38" t="str">
        <f ca="1" t="shared" si="0"/>
        <v>AS East 2</v>
      </c>
      <c r="B19" s="2" t="s">
        <v>229</v>
      </c>
      <c r="C19" t="str">
        <f>'orig. data'!T45</f>
        <v> </v>
      </c>
      <c r="D19" t="str">
        <f>'orig. data'!U45</f>
        <v> </v>
      </c>
      <c r="E19">
        <f ca="1">IF(CELL("contents",F19)="s","s",IF(CELL("contents",G19)="s","s",IF(CELL("contents",'orig. data'!V45)="t","t","")))</f>
      </c>
      <c r="F19" t="str">
        <f>'orig. data'!W45</f>
        <v> </v>
      </c>
      <c r="G19" t="str">
        <f>'orig. data'!X45</f>
        <v> </v>
      </c>
      <c r="H19" s="24">
        <f>'orig. data'!D$18</f>
        <v>0.6182130584</v>
      </c>
      <c r="I19" s="3">
        <f>'orig. data'!D45</f>
        <v>0.6269430052</v>
      </c>
      <c r="J19" s="3">
        <f>'orig. data'!L45</f>
        <v>0.6243093923</v>
      </c>
      <c r="K19" s="24">
        <f>'orig. data'!L$18</f>
        <v>0.6440647675</v>
      </c>
      <c r="L19" s="6">
        <f>'orig. data'!B45</f>
        <v>121</v>
      </c>
      <c r="M19" s="6">
        <f>'orig. data'!C45</f>
        <v>193</v>
      </c>
      <c r="N19" s="12">
        <f>'orig. data'!G45</f>
        <v>0.8028673388</v>
      </c>
      <c r="O19" s="10"/>
      <c r="P19" s="6">
        <f>'orig. data'!J45</f>
        <v>113</v>
      </c>
      <c r="Q19" s="6">
        <f>'orig. data'!K45</f>
        <v>181</v>
      </c>
      <c r="R19" s="12">
        <f>'orig. data'!O45</f>
        <v>0.5788235683</v>
      </c>
      <c r="S19" s="10"/>
      <c r="T19" s="12">
        <f>'orig. data'!R45</f>
        <v>0.9580556352</v>
      </c>
    </row>
    <row r="20" spans="1:20" ht="12.75">
      <c r="A20" s="38" t="str">
        <f ca="1" t="shared" si="0"/>
        <v>AS West 1 (1,2)</v>
      </c>
      <c r="B20" s="2" t="s">
        <v>230</v>
      </c>
      <c r="C20">
        <f>'orig. data'!T46</f>
        <v>1</v>
      </c>
      <c r="D20">
        <f>'orig. data'!U46</f>
        <v>2</v>
      </c>
      <c r="E20">
        <f ca="1">IF(CELL("contents",F20)="s","s",IF(CELL("contents",G20)="s","s",IF(CELL("contents",'orig. data'!V46)="t","t","")))</f>
      </c>
      <c r="F20" t="str">
        <f>'orig. data'!W46</f>
        <v> </v>
      </c>
      <c r="G20" t="str">
        <f>'orig. data'!X46</f>
        <v> </v>
      </c>
      <c r="H20" s="24">
        <f>'orig. data'!D$18</f>
        <v>0.6182130584</v>
      </c>
      <c r="I20" s="3">
        <f>'orig. data'!D46</f>
        <v>0.7510373444</v>
      </c>
      <c r="J20" s="3">
        <f>'orig. data'!L46</f>
        <v>0.7621359223</v>
      </c>
      <c r="K20" s="24">
        <f>'orig. data'!L$18</f>
        <v>0.6440647675</v>
      </c>
      <c r="L20" s="6">
        <f>'orig. data'!B46</f>
        <v>181</v>
      </c>
      <c r="M20" s="6">
        <f>'orig. data'!C46</f>
        <v>241</v>
      </c>
      <c r="N20" s="12">
        <f>'orig. data'!G46</f>
        <v>2.19274E-05</v>
      </c>
      <c r="O20" s="10"/>
      <c r="P20" s="6">
        <f>'orig. data'!J46</f>
        <v>157</v>
      </c>
      <c r="Q20" s="6">
        <f>'orig. data'!K46</f>
        <v>206</v>
      </c>
      <c r="R20" s="12">
        <f>'orig. data'!O46</f>
        <v>0.0004010685</v>
      </c>
      <c r="S20" s="10"/>
      <c r="T20" s="12">
        <f>'orig. data'!R46</f>
        <v>0.7853219342</v>
      </c>
    </row>
    <row r="21" spans="1:20" ht="12.75">
      <c r="A21" s="38" t="str">
        <f ca="1" t="shared" si="0"/>
        <v>AS North 1</v>
      </c>
      <c r="B21" t="s">
        <v>231</v>
      </c>
      <c r="C21" t="str">
        <f>'orig. data'!T47</f>
        <v> </v>
      </c>
      <c r="D21" t="str">
        <f>'orig. data'!U47</f>
        <v> </v>
      </c>
      <c r="E21">
        <f ca="1">IF(CELL("contents",F21)="s","s",IF(CELL("contents",G21)="s","s",IF(CELL("contents",'orig. data'!V47)="t","t","")))</f>
      </c>
      <c r="F21" t="str">
        <f>'orig. data'!W47</f>
        <v> </v>
      </c>
      <c r="G21" t="str">
        <f>'orig. data'!X47</f>
        <v> </v>
      </c>
      <c r="H21" s="24">
        <f>'orig. data'!D$18</f>
        <v>0.6182130584</v>
      </c>
      <c r="I21" s="3">
        <f>'orig. data'!D47</f>
        <v>0.6262975779</v>
      </c>
      <c r="J21" s="3">
        <f>'orig. data'!L47</f>
        <v>0.6377952756</v>
      </c>
      <c r="K21" s="24">
        <f>'orig. data'!L$18</f>
        <v>0.6440647675</v>
      </c>
      <c r="L21" s="6">
        <f>'orig. data'!B47</f>
        <v>181</v>
      </c>
      <c r="M21" s="6">
        <f>'orig. data'!C47</f>
        <v>289</v>
      </c>
      <c r="N21" s="12">
        <f>'orig. data'!G47</f>
        <v>0.7772582079</v>
      </c>
      <c r="O21" s="10"/>
      <c r="P21" s="6">
        <f>'orig. data'!J47</f>
        <v>162</v>
      </c>
      <c r="Q21" s="6">
        <f>'orig. data'!K47</f>
        <v>254</v>
      </c>
      <c r="R21" s="12">
        <f>'orig. data'!O47</f>
        <v>0.8346912585</v>
      </c>
      <c r="S21" s="10"/>
      <c r="T21" s="12">
        <f>'orig. data'!R47</f>
        <v>0.7816651064</v>
      </c>
    </row>
    <row r="22" spans="1:20" ht="12.75">
      <c r="A22" s="38" t="str">
        <f ca="1" t="shared" si="0"/>
        <v>AS West 2</v>
      </c>
      <c r="B22" t="s">
        <v>176</v>
      </c>
      <c r="C22" t="str">
        <f>'orig. data'!T48</f>
        <v> </v>
      </c>
      <c r="D22" t="str">
        <f>'orig. data'!U48</f>
        <v> </v>
      </c>
      <c r="E22">
        <f ca="1">IF(CELL("contents",F22)="s","s",IF(CELL("contents",G22)="s","s",IF(CELL("contents",'orig. data'!V48)="t","t","")))</f>
      </c>
      <c r="F22" t="str">
        <f>'orig. data'!W48</f>
        <v> </v>
      </c>
      <c r="G22" t="str">
        <f>'orig. data'!X48</f>
        <v> </v>
      </c>
      <c r="H22" s="24">
        <f>'orig. data'!D$18</f>
        <v>0.6182130584</v>
      </c>
      <c r="I22" s="3">
        <f>'orig. data'!D48</f>
        <v>0.6282722513</v>
      </c>
      <c r="J22" s="3">
        <f>'orig. data'!L48</f>
        <v>0.6675900277</v>
      </c>
      <c r="K22" s="24">
        <f>'orig. data'!L$18</f>
        <v>0.6440647675</v>
      </c>
      <c r="L22" s="6">
        <f>'orig. data'!B48</f>
        <v>240</v>
      </c>
      <c r="M22" s="6">
        <f>'orig. data'!C48</f>
        <v>382</v>
      </c>
      <c r="N22" s="12">
        <f>'orig. data'!G48</f>
        <v>0.6857103791</v>
      </c>
      <c r="O22" s="10"/>
      <c r="P22" s="6">
        <f>'orig. data'!J48</f>
        <v>241</v>
      </c>
      <c r="Q22" s="6">
        <f>'orig. data'!K48</f>
        <v>361</v>
      </c>
      <c r="R22" s="12">
        <f>'orig. data'!O48</f>
        <v>0.3505358535</v>
      </c>
      <c r="S22" s="10"/>
      <c r="T22" s="12">
        <f>'orig. data'!R48</f>
        <v>0.2622440887</v>
      </c>
    </row>
    <row r="23" spans="1:20" ht="12.75">
      <c r="A23" s="38" t="str">
        <f ca="1" t="shared" si="0"/>
        <v>AS East 1</v>
      </c>
      <c r="B23" t="s">
        <v>177</v>
      </c>
      <c r="C23" t="str">
        <f>'orig. data'!T49</f>
        <v> </v>
      </c>
      <c r="D23" t="str">
        <f>'orig. data'!U49</f>
        <v> </v>
      </c>
      <c r="E23">
        <f ca="1">IF(CELL("contents",F23)="s","s",IF(CELL("contents",G23)="s","s",IF(CELL("contents",'orig. data'!V49)="t","t","")))</f>
      </c>
      <c r="F23" t="str">
        <f>'orig. data'!W49</f>
        <v> </v>
      </c>
      <c r="G23" t="str">
        <f>'orig. data'!X49</f>
        <v> </v>
      </c>
      <c r="H23" s="24">
        <f>'orig. data'!D$18</f>
        <v>0.6182130584</v>
      </c>
      <c r="I23" s="3">
        <f>'orig. data'!D49</f>
        <v>0.6502463054</v>
      </c>
      <c r="J23" s="3">
        <f>'orig. data'!L49</f>
        <v>0.6651162791</v>
      </c>
      <c r="K23" s="24">
        <f>'orig. data'!L$18</f>
        <v>0.6440647675</v>
      </c>
      <c r="L23" s="6">
        <f>'orig. data'!B49</f>
        <v>132</v>
      </c>
      <c r="M23" s="6">
        <f>'orig. data'!C49</f>
        <v>203</v>
      </c>
      <c r="N23" s="12">
        <f>'orig. data'!G49</f>
        <v>0.3475045384</v>
      </c>
      <c r="O23" s="10"/>
      <c r="P23" s="6">
        <f>'orig. data'!J49</f>
        <v>143</v>
      </c>
      <c r="Q23" s="6">
        <f>'orig. data'!K49</f>
        <v>215</v>
      </c>
      <c r="R23" s="12">
        <f>'orig. data'!O49</f>
        <v>0.5191268272</v>
      </c>
      <c r="S23" s="10"/>
      <c r="T23" s="12">
        <f>'orig. data'!R49</f>
        <v>0.7487552985</v>
      </c>
    </row>
    <row r="24" spans="1:20" ht="12.75">
      <c r="A24" s="38" t="str">
        <f ca="1" t="shared" si="0"/>
        <v>AS North 2</v>
      </c>
      <c r="B24" t="s">
        <v>178</v>
      </c>
      <c r="C24" t="str">
        <f>'orig. data'!T50</f>
        <v> </v>
      </c>
      <c r="D24" t="str">
        <f>'orig. data'!U50</f>
        <v> </v>
      </c>
      <c r="E24">
        <f ca="1">IF(CELL("contents",F24)="s","s",IF(CELL("contents",G24)="s","s",IF(CELL("contents",'orig. data'!V50)="t","t","")))</f>
      </c>
      <c r="F24" t="str">
        <f>'orig. data'!W50</f>
        <v> </v>
      </c>
      <c r="G24" t="str">
        <f>'orig. data'!X50</f>
        <v> </v>
      </c>
      <c r="H24" s="24">
        <f>'orig. data'!D$18</f>
        <v>0.6182130584</v>
      </c>
      <c r="I24" s="3">
        <f>'orig. data'!D50</f>
        <v>0.5560747664</v>
      </c>
      <c r="J24" s="3">
        <f>'orig. data'!L50</f>
        <v>0.6269430052</v>
      </c>
      <c r="K24" s="24">
        <f>'orig. data'!L$18</f>
        <v>0.6440647675</v>
      </c>
      <c r="L24" s="6">
        <f>'orig. data'!B50</f>
        <v>119</v>
      </c>
      <c r="M24" s="6">
        <f>'orig. data'!C50</f>
        <v>214</v>
      </c>
      <c r="N24" s="12">
        <f>'orig. data'!G50</f>
        <v>0.0613374445</v>
      </c>
      <c r="O24" s="10"/>
      <c r="P24" s="6">
        <f>'orig. data'!J50</f>
        <v>121</v>
      </c>
      <c r="Q24" s="6">
        <f>'orig. data'!K50</f>
        <v>193</v>
      </c>
      <c r="R24" s="12">
        <f>'orig. data'!O50</f>
        <v>0.619333911</v>
      </c>
      <c r="S24" s="10"/>
      <c r="T24" s="12">
        <f>'orig. data'!R50</f>
        <v>0.1466839391</v>
      </c>
    </row>
    <row r="25" spans="1:20" ht="12.75">
      <c r="A25" s="38"/>
      <c r="H25" s="24"/>
      <c r="I25" s="3"/>
      <c r="J25" s="3"/>
      <c r="K25" s="24"/>
      <c r="L25" s="6"/>
      <c r="M25" s="6"/>
      <c r="N25" s="12"/>
      <c r="O25" s="10"/>
      <c r="P25" s="6"/>
      <c r="Q25" s="6"/>
      <c r="R25" s="12"/>
      <c r="S25" s="10"/>
      <c r="T25" s="12"/>
    </row>
    <row r="26" spans="1:20" ht="12.75">
      <c r="A26" s="38" t="str">
        <f ca="1" t="shared" si="0"/>
        <v>BDN Rural</v>
      </c>
      <c r="B26" t="s">
        <v>232</v>
      </c>
      <c r="C26" t="str">
        <f>'orig. data'!T51</f>
        <v> </v>
      </c>
      <c r="D26" t="str">
        <f>'orig. data'!U51</f>
        <v> </v>
      </c>
      <c r="E26">
        <f ca="1">IF(CELL("contents",F26)="s","s",IF(CELL("contents",G26)="s","s",IF(CELL("contents",'orig. data'!V51)="t","t","")))</f>
      </c>
      <c r="F26" t="str">
        <f>'orig. data'!W51</f>
        <v> </v>
      </c>
      <c r="G26" t="str">
        <f>'orig. data'!X51</f>
        <v> </v>
      </c>
      <c r="H26" s="24">
        <f>'orig. data'!D$18</f>
        <v>0.6182130584</v>
      </c>
      <c r="I26" s="3">
        <f>'orig. data'!D51</f>
        <v>0.7196261682</v>
      </c>
      <c r="J26" s="3">
        <f>'orig. data'!L51</f>
        <v>0.6734693878</v>
      </c>
      <c r="K26" s="24">
        <f>'orig. data'!L$18</f>
        <v>0.6440647675</v>
      </c>
      <c r="L26" s="6">
        <f>'orig. data'!B51</f>
        <v>77</v>
      </c>
      <c r="M26" s="6">
        <f>'orig. data'!C51</f>
        <v>107</v>
      </c>
      <c r="N26" s="12">
        <f>'orig. data'!G51</f>
        <v>0.0308294512</v>
      </c>
      <c r="O26" s="10"/>
      <c r="P26" s="6">
        <f>'orig. data'!J51</f>
        <v>66</v>
      </c>
      <c r="Q26" s="6">
        <f>'orig. data'!K51</f>
        <v>98</v>
      </c>
      <c r="R26" s="12">
        <f>'orig. data'!O51</f>
        <v>0.543210897</v>
      </c>
      <c r="S26" s="10"/>
      <c r="T26" s="12">
        <f>'orig. data'!R51</f>
        <v>0.4723198098</v>
      </c>
    </row>
    <row r="27" spans="1:20" ht="12.75">
      <c r="A27" s="38" t="str">
        <f ca="1" t="shared" si="0"/>
        <v>BDN Southeast</v>
      </c>
      <c r="B27" t="s">
        <v>126</v>
      </c>
      <c r="C27" t="str">
        <f>'orig. data'!T52</f>
        <v> </v>
      </c>
      <c r="D27" t="str">
        <f>'orig. data'!U52</f>
        <v> </v>
      </c>
      <c r="E27">
        <f ca="1">IF(CELL("contents",F27)="s","s",IF(CELL("contents",G27)="s","s",IF(CELL("contents",'orig. data'!V52)="t","t","")))</f>
      </c>
      <c r="F27" t="str">
        <f>'orig. data'!W52</f>
        <v> </v>
      </c>
      <c r="G27" t="str">
        <f>'orig. data'!X52</f>
        <v> </v>
      </c>
      <c r="H27" s="24">
        <f>'orig. data'!D$18</f>
        <v>0.6182130584</v>
      </c>
      <c r="I27" s="3">
        <f>'orig. data'!D52</f>
        <v>0.5490196078</v>
      </c>
      <c r="J27" s="3">
        <f>'orig. data'!L52</f>
        <v>0.56</v>
      </c>
      <c r="K27" s="24">
        <f>'orig. data'!L$18</f>
        <v>0.6440647675</v>
      </c>
      <c r="L27" s="6">
        <f>'orig. data'!B52</f>
        <v>56</v>
      </c>
      <c r="M27" s="6">
        <f>'orig. data'!C52</f>
        <v>102</v>
      </c>
      <c r="N27" s="12">
        <f>'orig. data'!G52</f>
        <v>0.1503151659</v>
      </c>
      <c r="O27" s="10"/>
      <c r="P27" s="6">
        <f>'orig. data'!J52</f>
        <v>56</v>
      </c>
      <c r="Q27" s="6">
        <f>'orig. data'!K52</f>
        <v>100</v>
      </c>
      <c r="R27" s="12">
        <f>'orig. data'!O52</f>
        <v>0.0791303606</v>
      </c>
      <c r="S27" s="10"/>
      <c r="T27" s="12">
        <f>'orig. data'!R52</f>
        <v>0.8752551889</v>
      </c>
    </row>
    <row r="28" spans="1:20" ht="12.75">
      <c r="A28" s="38" t="str">
        <f ca="1" t="shared" si="0"/>
        <v>BDN West</v>
      </c>
      <c r="B28" t="s">
        <v>205</v>
      </c>
      <c r="C28" t="str">
        <f>'orig. data'!T53</f>
        <v> </v>
      </c>
      <c r="D28" t="str">
        <f>'orig. data'!U53</f>
        <v> </v>
      </c>
      <c r="E28">
        <f ca="1">IF(CELL("contents",F28)="s","s",IF(CELL("contents",G28)="s","s",IF(CELL("contents",'orig. data'!V53)="t","t","")))</f>
      </c>
      <c r="F28" t="str">
        <f>'orig. data'!W53</f>
        <v> </v>
      </c>
      <c r="G28" t="str">
        <f>'orig. data'!X53</f>
        <v> </v>
      </c>
      <c r="H28" s="24">
        <f>'orig. data'!D$18</f>
        <v>0.6182130584</v>
      </c>
      <c r="I28" s="3">
        <f>'orig. data'!D53</f>
        <v>0.6085409253</v>
      </c>
      <c r="J28" s="3">
        <f>'orig. data'!L53</f>
        <v>0.6108786611</v>
      </c>
      <c r="K28" s="24">
        <f>'orig. data'!L$18</f>
        <v>0.6440647675</v>
      </c>
      <c r="L28" s="6">
        <f>'orig. data'!B53</f>
        <v>171</v>
      </c>
      <c r="M28" s="6">
        <f>'orig. data'!C53</f>
        <v>281</v>
      </c>
      <c r="N28" s="12">
        <f>'orig. data'!G53</f>
        <v>0.738582987</v>
      </c>
      <c r="O28" s="10"/>
      <c r="P28" s="6">
        <f>'orig. data'!J53</f>
        <v>146</v>
      </c>
      <c r="Q28" s="6">
        <f>'orig. data'!K53</f>
        <v>239</v>
      </c>
      <c r="R28" s="12">
        <f>'orig. data'!O53</f>
        <v>0.2839304613</v>
      </c>
      <c r="S28" s="10"/>
      <c r="T28" s="12">
        <f>'orig. data'!R53</f>
        <v>0.9565692834</v>
      </c>
    </row>
    <row r="29" spans="1:20" ht="12.75">
      <c r="A29" s="38" t="str">
        <f ca="1" t="shared" si="0"/>
        <v>BDN Southwest</v>
      </c>
      <c r="B29" t="s">
        <v>179</v>
      </c>
      <c r="C29" t="str">
        <f>'orig. data'!T54</f>
        <v> </v>
      </c>
      <c r="D29" t="str">
        <f>'orig. data'!U54</f>
        <v> </v>
      </c>
      <c r="E29">
        <f ca="1">IF(CELL("contents",F29)="s","s",IF(CELL("contents",G29)="s","s",IF(CELL("contents",'orig. data'!V54)="t","t","")))</f>
      </c>
      <c r="F29" t="str">
        <f>'orig. data'!W54</f>
        <v> </v>
      </c>
      <c r="G29" t="str">
        <f>'orig. data'!X54</f>
        <v> </v>
      </c>
      <c r="H29" s="24">
        <f>'orig. data'!D$18</f>
        <v>0.6182130584</v>
      </c>
      <c r="I29" s="3">
        <f>'orig. data'!D54</f>
        <v>0.5419847328</v>
      </c>
      <c r="J29" s="3">
        <f>'orig. data'!L54</f>
        <v>0.6524822695</v>
      </c>
      <c r="K29" s="24">
        <f>'orig. data'!L$18</f>
        <v>0.6440647675</v>
      </c>
      <c r="L29" s="6">
        <f>'orig. data'!B54</f>
        <v>71</v>
      </c>
      <c r="M29" s="6">
        <f>'orig. data'!C54</f>
        <v>131</v>
      </c>
      <c r="N29" s="12">
        <f>'orig. data'!G54</f>
        <v>0.0725168324</v>
      </c>
      <c r="O29" s="10"/>
      <c r="P29" s="6">
        <f>'orig. data'!J54</f>
        <v>92</v>
      </c>
      <c r="Q29" s="6">
        <f>'orig. data'!K54</f>
        <v>141</v>
      </c>
      <c r="R29" s="12">
        <f>'orig. data'!O54</f>
        <v>0.8346373863</v>
      </c>
      <c r="S29" s="10"/>
      <c r="T29" s="12">
        <f>'orig. data'!R54</f>
        <v>0.0631510984</v>
      </c>
    </row>
    <row r="30" spans="1:20" ht="12.75">
      <c r="A30" s="38" t="str">
        <f ca="1" t="shared" si="0"/>
        <v>BDN North End</v>
      </c>
      <c r="B30" t="s">
        <v>180</v>
      </c>
      <c r="C30" t="str">
        <f>'orig. data'!T55</f>
        <v> </v>
      </c>
      <c r="D30" t="str">
        <f>'orig. data'!U55</f>
        <v> </v>
      </c>
      <c r="E30">
        <f ca="1">IF(CELL("contents",F30)="s","s",IF(CELL("contents",G30)="s","s",IF(CELL("contents",'orig. data'!V55)="t","t","")))</f>
      </c>
      <c r="F30" t="str">
        <f>'orig. data'!W55</f>
        <v> </v>
      </c>
      <c r="G30" t="str">
        <f>'orig. data'!X55</f>
        <v> </v>
      </c>
      <c r="H30" s="24">
        <f>'orig. data'!D$18</f>
        <v>0.6182130584</v>
      </c>
      <c r="I30" s="3">
        <f>'orig. data'!D55</f>
        <v>0.6201550388</v>
      </c>
      <c r="J30" s="3">
        <f>'orig. data'!L55</f>
        <v>0.6612903226</v>
      </c>
      <c r="K30" s="24">
        <f>'orig. data'!L$18</f>
        <v>0.6440647675</v>
      </c>
      <c r="L30" s="6">
        <f>'orig. data'!B55</f>
        <v>80</v>
      </c>
      <c r="M30" s="6">
        <f>'orig. data'!C55</f>
        <v>129</v>
      </c>
      <c r="N30" s="12">
        <f>'orig. data'!G55</f>
        <v>0.9637881303</v>
      </c>
      <c r="O30" s="10"/>
      <c r="P30" s="6">
        <f>'orig. data'!J55</f>
        <v>82</v>
      </c>
      <c r="Q30" s="6">
        <f>'orig. data'!K55</f>
        <v>124</v>
      </c>
      <c r="R30" s="12">
        <f>'orig. data'!O55</f>
        <v>0.6886991162</v>
      </c>
      <c r="S30" s="10"/>
      <c r="T30" s="12">
        <f>'orig. data'!R55</f>
        <v>0.4955190428</v>
      </c>
    </row>
    <row r="31" spans="1:20" ht="12.75">
      <c r="A31" s="38" t="str">
        <f ca="1" t="shared" si="0"/>
        <v>BDN East</v>
      </c>
      <c r="B31" t="s">
        <v>160</v>
      </c>
      <c r="C31" t="str">
        <f>'orig. data'!T56</f>
        <v> </v>
      </c>
      <c r="D31" t="str">
        <f>'orig. data'!U56</f>
        <v> </v>
      </c>
      <c r="E31">
        <f ca="1">IF(CELL("contents",F31)="s","s",IF(CELL("contents",G31)="s","s",IF(CELL("contents",'orig. data'!V56)="t","t","")))</f>
      </c>
      <c r="F31" t="str">
        <f>'orig. data'!W56</f>
        <v> </v>
      </c>
      <c r="G31" t="str">
        <f>'orig. data'!X56</f>
        <v> </v>
      </c>
      <c r="H31" s="24">
        <f>'orig. data'!D$18</f>
        <v>0.6182130584</v>
      </c>
      <c r="I31" s="3">
        <f>'orig. data'!D56</f>
        <v>0.6686746988</v>
      </c>
      <c r="J31" s="3">
        <f>'orig. data'!L56</f>
        <v>0.5759493671</v>
      </c>
      <c r="K31" s="24">
        <f>'orig. data'!L$18</f>
        <v>0.6440647675</v>
      </c>
      <c r="L31" s="6">
        <f>'orig. data'!B56</f>
        <v>111</v>
      </c>
      <c r="M31" s="6">
        <f>'orig. data'!C56</f>
        <v>166</v>
      </c>
      <c r="N31" s="12">
        <f>'orig. data'!G56</f>
        <v>0.180816427</v>
      </c>
      <c r="O31" s="10"/>
      <c r="P31" s="6">
        <f>'orig. data'!J56</f>
        <v>91</v>
      </c>
      <c r="Q31" s="6">
        <f>'orig. data'!K56</f>
        <v>158</v>
      </c>
      <c r="R31" s="12">
        <f>'orig. data'!O56</f>
        <v>0.0737387619</v>
      </c>
      <c r="S31" s="10"/>
      <c r="T31" s="12">
        <f>'orig. data'!R56</f>
        <v>0.0850948459</v>
      </c>
    </row>
    <row r="32" spans="1:20" ht="12.75">
      <c r="A32" s="38" t="str">
        <f ca="1" t="shared" si="0"/>
        <v>BDN Central</v>
      </c>
      <c r="B32" t="s">
        <v>194</v>
      </c>
      <c r="C32" t="str">
        <f>'orig. data'!T57</f>
        <v> </v>
      </c>
      <c r="D32" t="str">
        <f>'orig. data'!U57</f>
        <v> </v>
      </c>
      <c r="E32">
        <f ca="1">IF(CELL("contents",F32)="s","s",IF(CELL("contents",G32)="s","s",IF(CELL("contents",'orig. data'!V57)="t","t","")))</f>
      </c>
      <c r="F32" t="str">
        <f>'orig. data'!W57</f>
        <v> </v>
      </c>
      <c r="G32" t="str">
        <f>'orig. data'!X57</f>
        <v> </v>
      </c>
      <c r="H32" s="24">
        <f>'orig. data'!D$18</f>
        <v>0.6182130584</v>
      </c>
      <c r="I32" s="3">
        <f>'orig. data'!D57</f>
        <v>0.570977918</v>
      </c>
      <c r="J32" s="3">
        <f>'orig. data'!L57</f>
        <v>0.6146496815</v>
      </c>
      <c r="K32" s="24">
        <f>'orig. data'!L$18</f>
        <v>0.6440647675</v>
      </c>
      <c r="L32" s="6">
        <f>'orig. data'!B57</f>
        <v>181</v>
      </c>
      <c r="M32" s="6">
        <f>'orig. data'!C57</f>
        <v>317</v>
      </c>
      <c r="N32" s="12">
        <f>'orig. data'!G57</f>
        <v>0.083438861</v>
      </c>
      <c r="O32" s="10"/>
      <c r="P32" s="6">
        <f>'orig. data'!J57</f>
        <v>193</v>
      </c>
      <c r="Q32" s="6">
        <f>'orig. data'!K57</f>
        <v>314</v>
      </c>
      <c r="R32" s="12">
        <f>'orig. data'!O57</f>
        <v>0.2763122306</v>
      </c>
      <c r="S32" s="10"/>
      <c r="T32" s="12">
        <f>'orig. data'!R57</f>
        <v>0.2642645103</v>
      </c>
    </row>
    <row r="33" spans="1:20" ht="12.75">
      <c r="A33" s="38"/>
      <c r="H33" s="24"/>
      <c r="I33" s="3"/>
      <c r="J33" s="3"/>
      <c r="K33" s="24"/>
      <c r="L33" s="6"/>
      <c r="M33" s="6"/>
      <c r="N33" s="12"/>
      <c r="O33" s="10"/>
      <c r="P33" s="6"/>
      <c r="Q33" s="6"/>
      <c r="R33" s="12"/>
      <c r="S33" s="10"/>
      <c r="T33" s="12"/>
    </row>
    <row r="34" spans="1:20" ht="12.75">
      <c r="A34" s="38" t="str">
        <f ca="1" t="shared" si="0"/>
        <v>IL Southwest</v>
      </c>
      <c r="B34" t="s">
        <v>195</v>
      </c>
      <c r="C34" t="str">
        <f>'orig. data'!T58</f>
        <v> </v>
      </c>
      <c r="D34" t="str">
        <f>'orig. data'!U58</f>
        <v> </v>
      </c>
      <c r="E34">
        <f ca="1">IF(CELL("contents",F34)="s","s",IF(CELL("contents",G34)="s","s",IF(CELL("contents",'orig. data'!V58)="t","t","")))</f>
      </c>
      <c r="F34" t="str">
        <f>'orig. data'!W58</f>
        <v> </v>
      </c>
      <c r="G34" t="str">
        <f>'orig. data'!X58</f>
        <v> </v>
      </c>
      <c r="H34" s="24">
        <f>'orig. data'!D$18</f>
        <v>0.6182130584</v>
      </c>
      <c r="I34" s="3">
        <f>'orig. data'!D58</f>
        <v>0.6720867209</v>
      </c>
      <c r="J34" s="3">
        <f>'orig. data'!L58</f>
        <v>0.6331658291</v>
      </c>
      <c r="K34" s="24">
        <f>'orig. data'!L$18</f>
        <v>0.6440647675</v>
      </c>
      <c r="L34" s="6">
        <f>'orig. data'!B58</f>
        <v>248</v>
      </c>
      <c r="M34" s="6">
        <f>'orig. data'!C58</f>
        <v>369</v>
      </c>
      <c r="N34" s="12">
        <f>'orig. data'!G58</f>
        <v>0.033159282</v>
      </c>
      <c r="O34" s="10"/>
      <c r="P34" s="6">
        <f>'orig. data'!J58</f>
        <v>252</v>
      </c>
      <c r="Q34" s="6">
        <f>'orig. data'!K58</f>
        <v>398</v>
      </c>
      <c r="R34" s="12">
        <f>'orig. data'!O58</f>
        <v>0.6497388152</v>
      </c>
      <c r="S34" s="10"/>
      <c r="T34" s="12">
        <f>'orig. data'!R58</f>
        <v>0.258239307</v>
      </c>
    </row>
    <row r="35" spans="1:20" ht="12.75">
      <c r="A35" s="38" t="str">
        <f ca="1" t="shared" si="0"/>
        <v>IL Northeast (2)</v>
      </c>
      <c r="B35" t="s">
        <v>181</v>
      </c>
      <c r="C35" t="str">
        <f>'orig. data'!T59</f>
        <v> </v>
      </c>
      <c r="D35">
        <f>'orig. data'!U59</f>
        <v>2</v>
      </c>
      <c r="E35">
        <f ca="1">IF(CELL("contents",F35)="s","s",IF(CELL("contents",G35)="s","s",IF(CELL("contents",'orig. data'!V59)="t","t","")))</f>
      </c>
      <c r="F35" t="str">
        <f>'orig. data'!W59</f>
        <v> </v>
      </c>
      <c r="G35" t="str">
        <f>'orig. data'!X59</f>
        <v> </v>
      </c>
      <c r="H35" s="24">
        <f>'orig. data'!D$18</f>
        <v>0.6182130584</v>
      </c>
      <c r="I35" s="3">
        <f>'orig. data'!D59</f>
        <v>0.644012945</v>
      </c>
      <c r="J35" s="3">
        <f>'orig. data'!L59</f>
        <v>0.5730337079</v>
      </c>
      <c r="K35" s="24">
        <f>'orig. data'!L$18</f>
        <v>0.6440647675</v>
      </c>
      <c r="L35" s="6">
        <f>'orig. data'!B59</f>
        <v>199</v>
      </c>
      <c r="M35" s="6">
        <f>'orig. data'!C59</f>
        <v>309</v>
      </c>
      <c r="N35" s="12">
        <f>'orig. data'!G59</f>
        <v>0.3505584408</v>
      </c>
      <c r="O35" s="10"/>
      <c r="P35" s="6">
        <f>'orig. data'!J59</f>
        <v>255</v>
      </c>
      <c r="Q35" s="6">
        <f>'orig. data'!K59</f>
        <v>445</v>
      </c>
      <c r="R35" s="12">
        <f>'orig. data'!O59</f>
        <v>0.0017509084</v>
      </c>
      <c r="S35" s="10"/>
      <c r="T35" s="12">
        <f>'orig. data'!R59</f>
        <v>0.0501903432</v>
      </c>
    </row>
    <row r="36" spans="1:20" ht="12.75">
      <c r="A36" s="38" t="str">
        <f ca="1" t="shared" si="0"/>
        <v>IL Southeast</v>
      </c>
      <c r="B36" t="s">
        <v>182</v>
      </c>
      <c r="C36" t="str">
        <f>'orig. data'!T60</f>
        <v> </v>
      </c>
      <c r="D36" t="str">
        <f>'orig. data'!U60</f>
        <v> </v>
      </c>
      <c r="E36">
        <f ca="1">IF(CELL("contents",F36)="s","s",IF(CELL("contents",G36)="s","s",IF(CELL("contents",'orig. data'!V60)="t","t","")))</f>
      </c>
      <c r="F36" t="str">
        <f>'orig. data'!W60</f>
        <v> </v>
      </c>
      <c r="G36" t="str">
        <f>'orig. data'!X60</f>
        <v> </v>
      </c>
      <c r="H36" s="24">
        <f>'orig. data'!D$18</f>
        <v>0.6182130584</v>
      </c>
      <c r="I36" s="3">
        <f>'orig. data'!D60</f>
        <v>0.5701754386</v>
      </c>
      <c r="J36" s="3">
        <f>'orig. data'!L60</f>
        <v>0.6175710594</v>
      </c>
      <c r="K36" s="24">
        <f>'orig. data'!L$18</f>
        <v>0.6440647675</v>
      </c>
      <c r="L36" s="6">
        <f>'orig. data'!B60</f>
        <v>390</v>
      </c>
      <c r="M36" s="6">
        <f>'orig. data'!C60</f>
        <v>684</v>
      </c>
      <c r="N36" s="12">
        <f>'orig. data'!G60</f>
        <v>0.0097094601</v>
      </c>
      <c r="O36" s="10"/>
      <c r="P36" s="6">
        <f>'orig. data'!J60</f>
        <v>478</v>
      </c>
      <c r="Q36" s="6">
        <f>'orig. data'!K60</f>
        <v>774</v>
      </c>
      <c r="R36" s="12">
        <f>'orig. data'!O60</f>
        <v>0.123696743</v>
      </c>
      <c r="S36" s="10"/>
      <c r="T36" s="12">
        <f>'orig. data'!R60</f>
        <v>0.0657608865</v>
      </c>
    </row>
    <row r="37" spans="1:20" ht="12.75">
      <c r="A37" s="38" t="str">
        <f ca="1" t="shared" si="0"/>
        <v>IL Northwest (t)</v>
      </c>
      <c r="B37" t="s">
        <v>183</v>
      </c>
      <c r="C37" t="str">
        <f>'orig. data'!T61</f>
        <v> </v>
      </c>
      <c r="D37" t="str">
        <f>'orig. data'!U61</f>
        <v> </v>
      </c>
      <c r="E37" t="str">
        <f ca="1">IF(CELL("contents",F37)="s","s",IF(CELL("contents",G37)="s","s",IF(CELL("contents",'orig. data'!V61)="t","t","")))</f>
        <v>t</v>
      </c>
      <c r="F37" t="str">
        <f>'orig. data'!W61</f>
        <v> </v>
      </c>
      <c r="G37" t="str">
        <f>'orig. data'!X61</f>
        <v> </v>
      </c>
      <c r="H37" s="24">
        <f>'orig. data'!D$18</f>
        <v>0.6182130584</v>
      </c>
      <c r="I37" s="3">
        <f>'orig. data'!D61</f>
        <v>0.5966101695</v>
      </c>
      <c r="J37" s="3">
        <f>'orig. data'!L61</f>
        <v>0.7085889571</v>
      </c>
      <c r="K37" s="24">
        <f>'orig. data'!L$18</f>
        <v>0.6440647675</v>
      </c>
      <c r="L37" s="6">
        <f>'orig. data'!B61</f>
        <v>176</v>
      </c>
      <c r="M37" s="6">
        <f>'orig. data'!C61</f>
        <v>295</v>
      </c>
      <c r="N37" s="12">
        <f>'orig. data'!G61</f>
        <v>0.4450246287</v>
      </c>
      <c r="O37" s="10"/>
      <c r="P37" s="6">
        <f>'orig. data'!J61</f>
        <v>231</v>
      </c>
      <c r="Q37" s="6">
        <f>'orig. data'!K61</f>
        <v>326</v>
      </c>
      <c r="R37" s="12">
        <f>'orig. data'!O61</f>
        <v>0.0149652698</v>
      </c>
      <c r="S37" s="10"/>
      <c r="T37" s="12">
        <f>'orig. data'!R61</f>
        <v>0.0033654293</v>
      </c>
    </row>
    <row r="38" spans="1:20" ht="12.75">
      <c r="A38" s="38"/>
      <c r="H38" s="24"/>
      <c r="I38" s="3"/>
      <c r="J38" s="3"/>
      <c r="K38" s="24"/>
      <c r="L38" s="6"/>
      <c r="M38" s="6"/>
      <c r="N38" s="12"/>
      <c r="O38" s="10"/>
      <c r="P38" s="6"/>
      <c r="Q38" s="6"/>
      <c r="R38" s="12"/>
      <c r="S38" s="10"/>
      <c r="T38" s="12"/>
    </row>
    <row r="39" spans="1:20" ht="12.75">
      <c r="A39" s="38" t="str">
        <f ca="1" t="shared" si="0"/>
        <v>NE Iron Rose (t)</v>
      </c>
      <c r="B39" t="s">
        <v>162</v>
      </c>
      <c r="C39" t="str">
        <f>'orig. data'!T62</f>
        <v> </v>
      </c>
      <c r="D39" t="str">
        <f>'orig. data'!U62</f>
        <v> </v>
      </c>
      <c r="E39" t="str">
        <f ca="1">IF(CELL("contents",F39)="s","s",IF(CELL("contents",G39)="s","s",IF(CELL("contents",'orig. data'!V62)="t","t","")))</f>
        <v>t</v>
      </c>
      <c r="F39" t="str">
        <f>'orig. data'!W62</f>
        <v> </v>
      </c>
      <c r="G39" t="str">
        <f>'orig. data'!X62</f>
        <v> </v>
      </c>
      <c r="H39" s="24">
        <f>'orig. data'!D$18</f>
        <v>0.6182130584</v>
      </c>
      <c r="I39" s="3">
        <f>'orig. data'!D62</f>
        <v>0.5671641791</v>
      </c>
      <c r="J39" s="3">
        <f>'orig. data'!L62</f>
        <v>0.7735849057</v>
      </c>
      <c r="K39" s="24">
        <f>'orig. data'!L$18</f>
        <v>0.6440647675</v>
      </c>
      <c r="L39" s="6">
        <f>'orig. data'!B62</f>
        <v>38</v>
      </c>
      <c r="M39" s="6">
        <f>'orig. data'!C62</f>
        <v>67</v>
      </c>
      <c r="N39" s="12">
        <f>'orig. data'!G62</f>
        <v>0.3897393313</v>
      </c>
      <c r="O39" s="10"/>
      <c r="P39" s="6">
        <f>'orig. data'!J62</f>
        <v>41</v>
      </c>
      <c r="Q39" s="6">
        <f>'orig. data'!K62</f>
        <v>53</v>
      </c>
      <c r="R39" s="12">
        <f>'orig. data'!O62</f>
        <v>0.0489118383</v>
      </c>
      <c r="S39" s="10"/>
      <c r="T39" s="12">
        <f>'orig. data'!R62</f>
        <v>0.0179024417</v>
      </c>
    </row>
    <row r="40" spans="1:20" ht="12.75">
      <c r="A40" s="38" t="str">
        <f ca="1" t="shared" si="0"/>
        <v>NE Springfield</v>
      </c>
      <c r="B40" t="s">
        <v>206</v>
      </c>
      <c r="C40" t="str">
        <f>'orig. data'!T63</f>
        <v> </v>
      </c>
      <c r="D40" t="str">
        <f>'orig. data'!U63</f>
        <v> </v>
      </c>
      <c r="E40">
        <f ca="1">IF(CELL("contents",F40)="s","s",IF(CELL("contents",G40)="s","s",IF(CELL("contents",'orig. data'!V63)="t","t","")))</f>
      </c>
      <c r="F40" t="str">
        <f>'orig. data'!W63</f>
        <v> </v>
      </c>
      <c r="G40" t="str">
        <f>'orig. data'!X63</f>
        <v> </v>
      </c>
      <c r="H40" s="24">
        <f>'orig. data'!D$18</f>
        <v>0.6182130584</v>
      </c>
      <c r="I40" s="3">
        <f>'orig. data'!D63</f>
        <v>0.6798029557</v>
      </c>
      <c r="J40" s="3">
        <f>'orig. data'!L63</f>
        <v>0.7251184834</v>
      </c>
      <c r="K40" s="24">
        <f>'orig. data'!L$18</f>
        <v>0.6440647675</v>
      </c>
      <c r="L40" s="6">
        <f>'orig. data'!B63</f>
        <v>138</v>
      </c>
      <c r="M40" s="6">
        <f>'orig. data'!C63</f>
        <v>203</v>
      </c>
      <c r="N40" s="12">
        <f>'orig. data'!G63</f>
        <v>0.0708792875</v>
      </c>
      <c r="O40" s="10"/>
      <c r="P40" s="6">
        <f>'orig. data'!J63</f>
        <v>153</v>
      </c>
      <c r="Q40" s="6">
        <f>'orig. data'!K63</f>
        <v>211</v>
      </c>
      <c r="R40" s="12">
        <f>'orig. data'!O63</f>
        <v>0.0139312823</v>
      </c>
      <c r="S40" s="10"/>
      <c r="T40" s="12">
        <f>'orig. data'!R63</f>
        <v>0.313145955</v>
      </c>
    </row>
    <row r="41" spans="1:20" ht="12.75">
      <c r="A41" s="38" t="str">
        <f ca="1" t="shared" si="0"/>
        <v>NE Winnipeg River</v>
      </c>
      <c r="B41" t="s">
        <v>163</v>
      </c>
      <c r="C41" t="str">
        <f>'orig. data'!T64</f>
        <v> </v>
      </c>
      <c r="D41" t="str">
        <f>'orig. data'!U64</f>
        <v> </v>
      </c>
      <c r="E41">
        <f ca="1">IF(CELL("contents",F41)="s","s",IF(CELL("contents",G41)="s","s",IF(CELL("contents",'orig. data'!V64)="t","t","")))</f>
      </c>
      <c r="F41" t="str">
        <f>'orig. data'!W64</f>
        <v> </v>
      </c>
      <c r="G41" t="str">
        <f>'orig. data'!X64</f>
        <v> </v>
      </c>
      <c r="H41" s="24">
        <f>'orig. data'!D$18</f>
        <v>0.6182130584</v>
      </c>
      <c r="I41" s="3">
        <f>'orig. data'!D64</f>
        <v>0.5480769231</v>
      </c>
      <c r="J41" s="3">
        <f>'orig. data'!L64</f>
        <v>0.5172413793</v>
      </c>
      <c r="K41" s="24">
        <f>'orig. data'!L$18</f>
        <v>0.6440647675</v>
      </c>
      <c r="L41" s="6">
        <f>'orig. data'!B64</f>
        <v>57</v>
      </c>
      <c r="M41" s="6">
        <f>'orig. data'!C64</f>
        <v>104</v>
      </c>
      <c r="N41" s="12">
        <f>'orig. data'!G64</f>
        <v>0.1409558359</v>
      </c>
      <c r="O41" s="10"/>
      <c r="P41" s="6">
        <f>'orig. data'!J64</f>
        <v>45</v>
      </c>
      <c r="Q41" s="6">
        <f>'orig. data'!K64</f>
        <v>87</v>
      </c>
      <c r="R41" s="12">
        <f>'orig. data'!O64</f>
        <v>0.0134873127</v>
      </c>
      <c r="S41" s="10"/>
      <c r="T41" s="12">
        <f>'orig. data'!R64</f>
        <v>0.6705079682</v>
      </c>
    </row>
    <row r="42" spans="1:20" ht="12.75">
      <c r="A42" s="38" t="str">
        <f ca="1" t="shared" si="0"/>
        <v>NE Brokenhead</v>
      </c>
      <c r="B42" t="s">
        <v>164</v>
      </c>
      <c r="C42" t="str">
        <f>'orig. data'!T65</f>
        <v> </v>
      </c>
      <c r="D42" t="str">
        <f>'orig. data'!U65</f>
        <v> </v>
      </c>
      <c r="E42">
        <f ca="1">IF(CELL("contents",F42)="s","s",IF(CELL("contents",G42)="s","s",IF(CELL("contents",'orig. data'!V65)="t","t","")))</f>
      </c>
      <c r="F42" t="str">
        <f>'orig. data'!W65</f>
        <v> </v>
      </c>
      <c r="G42" t="str">
        <f>'orig. data'!X65</f>
        <v> </v>
      </c>
      <c r="H42" s="24">
        <f>'orig. data'!D$18</f>
        <v>0.6182130584</v>
      </c>
      <c r="I42" s="3">
        <f>'orig. data'!D65</f>
        <v>0.6148148148</v>
      </c>
      <c r="J42" s="3">
        <f>'orig. data'!L65</f>
        <v>0.6846153846</v>
      </c>
      <c r="K42" s="24">
        <f>'orig. data'!L$18</f>
        <v>0.6440647675</v>
      </c>
      <c r="L42" s="6">
        <f>'orig. data'!B65</f>
        <v>83</v>
      </c>
      <c r="M42" s="6">
        <f>'orig. data'!C65</f>
        <v>135</v>
      </c>
      <c r="N42" s="12">
        <f>'orig. data'!G65</f>
        <v>0.9352255186</v>
      </c>
      <c r="O42" s="10"/>
      <c r="P42" s="6">
        <f>'orig. data'!J65</f>
        <v>89</v>
      </c>
      <c r="Q42" s="6">
        <f>'orig. data'!K65</f>
        <v>130</v>
      </c>
      <c r="R42" s="12">
        <f>'orig. data'!O65</f>
        <v>0.3342203056</v>
      </c>
      <c r="S42" s="10"/>
      <c r="T42" s="12">
        <f>'orig. data'!R65</f>
        <v>0.2339733698</v>
      </c>
    </row>
    <row r="43" spans="1:20" ht="12.75">
      <c r="A43" s="38" t="str">
        <f ca="1" t="shared" si="0"/>
        <v>NE Blue Water</v>
      </c>
      <c r="B43" t="s">
        <v>207</v>
      </c>
      <c r="C43" t="str">
        <f>'orig. data'!T66</f>
        <v> </v>
      </c>
      <c r="D43" t="str">
        <f>'orig. data'!U66</f>
        <v> </v>
      </c>
      <c r="E43">
        <f ca="1">IF(CELL("contents",F43)="s","s",IF(CELL("contents",G43)="s","s",IF(CELL("contents",'orig. data'!V66)="t","t","")))</f>
      </c>
      <c r="F43" t="str">
        <f>'orig. data'!W66</f>
        <v> </v>
      </c>
      <c r="G43" t="str">
        <f>'orig. data'!X66</f>
        <v> </v>
      </c>
      <c r="H43" s="24">
        <f>'orig. data'!D$18</f>
        <v>0.6182130584</v>
      </c>
      <c r="I43" s="3">
        <f>'orig. data'!D66</f>
        <v>0.6914893617</v>
      </c>
      <c r="J43" s="3">
        <f>'orig. data'!L66</f>
        <v>0.667844523</v>
      </c>
      <c r="K43" s="24">
        <f>'orig. data'!L$18</f>
        <v>0.6440647675</v>
      </c>
      <c r="L43" s="6">
        <f>'orig. data'!B66</f>
        <v>130</v>
      </c>
      <c r="M43" s="6">
        <f>'orig. data'!C66</f>
        <v>188</v>
      </c>
      <c r="N43" s="12">
        <f>'orig. data'!G66</f>
        <v>0.0386345071</v>
      </c>
      <c r="O43" s="10"/>
      <c r="P43" s="6">
        <f>'orig. data'!J66</f>
        <v>189</v>
      </c>
      <c r="Q43" s="6">
        <f>'orig. data'!K66</f>
        <v>283</v>
      </c>
      <c r="R43" s="12">
        <f>'orig. data'!O66</f>
        <v>0.403432038</v>
      </c>
      <c r="S43" s="10"/>
      <c r="T43" s="12">
        <f>'orig. data'!R66</f>
        <v>0.5909023295</v>
      </c>
    </row>
    <row r="44" spans="1:20" ht="12.75">
      <c r="A44" s="38" t="str">
        <f ca="1" t="shared" si="0"/>
        <v>NE Northern Remote</v>
      </c>
      <c r="B44" t="s">
        <v>208</v>
      </c>
      <c r="C44" t="str">
        <f>'orig. data'!T67</f>
        <v> </v>
      </c>
      <c r="D44" t="str">
        <f>'orig. data'!U67</f>
        <v> </v>
      </c>
      <c r="E44">
        <f ca="1">IF(CELL("contents",F44)="s","s",IF(CELL("contents",G44)="s","s",IF(CELL("contents",'orig. data'!V67)="t","t","")))</f>
      </c>
      <c r="F44" t="str">
        <f>'orig. data'!W67</f>
        <v> </v>
      </c>
      <c r="G44" t="str">
        <f>'orig. data'!X67</f>
        <v> </v>
      </c>
      <c r="H44" s="24">
        <f>'orig. data'!D$18</f>
        <v>0.6182130584</v>
      </c>
      <c r="I44" s="3">
        <f>'orig. data'!D67</f>
        <v>0.5333333333</v>
      </c>
      <c r="J44" s="3">
        <f>'orig. data'!L67</f>
        <v>0.6226415094</v>
      </c>
      <c r="K44" s="24">
        <f>'orig. data'!L$18</f>
        <v>0.6440647675</v>
      </c>
      <c r="L44" s="6">
        <f>'orig. data'!B67</f>
        <v>16</v>
      </c>
      <c r="M44" s="6">
        <f>'orig. data'!C67</f>
        <v>30</v>
      </c>
      <c r="N44" s="12">
        <f>'orig. data'!G67</f>
        <v>0.3385972498</v>
      </c>
      <c r="O44" s="10"/>
      <c r="P44" s="6">
        <f>'orig. data'!J67</f>
        <v>33</v>
      </c>
      <c r="Q44" s="6">
        <f>'orig. data'!K67</f>
        <v>53</v>
      </c>
      <c r="R44" s="12">
        <f>'orig. data'!O67</f>
        <v>0.7446198853</v>
      </c>
      <c r="S44" s="10"/>
      <c r="T44" s="12">
        <f>'orig. data'!R67</f>
        <v>0.4266942124</v>
      </c>
    </row>
    <row r="45" spans="1:20" ht="12.75">
      <c r="A45" s="38"/>
      <c r="H45" s="24"/>
      <c r="I45" s="3"/>
      <c r="J45" s="3"/>
      <c r="K45" s="24"/>
      <c r="L45" s="6"/>
      <c r="M45" s="6"/>
      <c r="N45" s="12"/>
      <c r="O45" s="10"/>
      <c r="P45" s="6"/>
      <c r="Q45" s="6"/>
      <c r="R45" s="12"/>
      <c r="S45" s="10"/>
      <c r="T45" s="12"/>
    </row>
    <row r="46" spans="1:20" ht="12.75">
      <c r="A46" s="38" t="str">
        <f ca="1" t="shared" si="0"/>
        <v>PL West</v>
      </c>
      <c r="B46" t="s">
        <v>184</v>
      </c>
      <c r="C46" t="str">
        <f>'orig. data'!T68</f>
        <v> </v>
      </c>
      <c r="D46" t="str">
        <f>'orig. data'!U68</f>
        <v> </v>
      </c>
      <c r="E46">
        <f ca="1">IF(CELL("contents",F46)="s","s",IF(CELL("contents",G46)="s","s",IF(CELL("contents",'orig. data'!V68)="t","t","")))</f>
      </c>
      <c r="F46" t="str">
        <f>'orig. data'!W68</f>
        <v> </v>
      </c>
      <c r="G46" t="str">
        <f>'orig. data'!X68</f>
        <v> </v>
      </c>
      <c r="H46" s="24">
        <f>'orig. data'!D$18</f>
        <v>0.6182130584</v>
      </c>
      <c r="I46" s="3">
        <f>'orig. data'!D68</f>
        <v>0.686440678</v>
      </c>
      <c r="J46" s="3">
        <f>'orig. data'!L68</f>
        <v>0.7559055118</v>
      </c>
      <c r="K46" s="24">
        <f>'orig. data'!L$18</f>
        <v>0.6440647675</v>
      </c>
      <c r="L46" s="6">
        <f>'orig. data'!B68</f>
        <v>81</v>
      </c>
      <c r="M46" s="6">
        <f>'orig. data'!C68</f>
        <v>118</v>
      </c>
      <c r="N46" s="12">
        <f>'orig. data'!G68</f>
        <v>0.1271262144</v>
      </c>
      <c r="O46" s="10"/>
      <c r="P46" s="6">
        <f>'orig. data'!J68</f>
        <v>96</v>
      </c>
      <c r="Q46" s="6">
        <f>'orig. data'!K68</f>
        <v>127</v>
      </c>
      <c r="R46" s="12">
        <f>'orig. data'!O68</f>
        <v>0.0084784331</v>
      </c>
      <c r="S46" s="10"/>
      <c r="T46" s="12">
        <f>'orig. data'!R68</f>
        <v>0.2250347676</v>
      </c>
    </row>
    <row r="47" spans="1:20" ht="12.75">
      <c r="A47" s="38" t="str">
        <f ca="1" t="shared" si="0"/>
        <v>PL East</v>
      </c>
      <c r="B47" t="s">
        <v>185</v>
      </c>
      <c r="C47" t="str">
        <f>'orig. data'!T69</f>
        <v> </v>
      </c>
      <c r="D47" t="str">
        <f>'orig. data'!U69</f>
        <v> </v>
      </c>
      <c r="E47">
        <f ca="1">IF(CELL("contents",F47)="s","s",IF(CELL("contents",G47)="s","s",IF(CELL("contents",'orig. data'!V69)="t","t","")))</f>
      </c>
      <c r="F47" t="str">
        <f>'orig. data'!W69</f>
        <v> </v>
      </c>
      <c r="G47" t="str">
        <f>'orig. data'!X69</f>
        <v> </v>
      </c>
      <c r="H47" s="24">
        <f>'orig. data'!D$18</f>
        <v>0.6182130584</v>
      </c>
      <c r="I47" s="3">
        <f>'orig. data'!D69</f>
        <v>0.6098901099</v>
      </c>
      <c r="J47" s="3">
        <f>'orig. data'!L69</f>
        <v>0.6395939086</v>
      </c>
      <c r="K47" s="24">
        <f>'orig. data'!L$18</f>
        <v>0.6440647675</v>
      </c>
      <c r="L47" s="6">
        <f>'orig. data'!B69</f>
        <v>111</v>
      </c>
      <c r="M47" s="6">
        <f>'orig. data'!C69</f>
        <v>182</v>
      </c>
      <c r="N47" s="12">
        <f>'orig. data'!G69</f>
        <v>0.8172233342</v>
      </c>
      <c r="O47" s="10"/>
      <c r="P47" s="6">
        <f>'orig. data'!J69</f>
        <v>126</v>
      </c>
      <c r="Q47" s="6">
        <f>'orig. data'!K69</f>
        <v>197</v>
      </c>
      <c r="R47" s="12">
        <f>'orig. data'!O69</f>
        <v>0.8957269726</v>
      </c>
      <c r="S47" s="10"/>
      <c r="T47" s="12">
        <f>'orig. data'!R69</f>
        <v>0.5505920586</v>
      </c>
    </row>
    <row r="48" spans="1:20" ht="12.75">
      <c r="A48" s="38" t="str">
        <f ca="1" t="shared" si="0"/>
        <v>PL Central</v>
      </c>
      <c r="B48" t="s">
        <v>161</v>
      </c>
      <c r="C48" t="str">
        <f>'orig. data'!T70</f>
        <v> </v>
      </c>
      <c r="D48" t="str">
        <f>'orig. data'!U70</f>
        <v> </v>
      </c>
      <c r="E48">
        <f ca="1">IF(CELL("contents",F48)="s","s",IF(CELL("contents",G48)="s","s",IF(CELL("contents",'orig. data'!V70)="t","t","")))</f>
      </c>
      <c r="F48" t="str">
        <f>'orig. data'!W70</f>
        <v> </v>
      </c>
      <c r="G48" t="str">
        <f>'orig. data'!X70</f>
        <v> </v>
      </c>
      <c r="H48" s="24">
        <f>'orig. data'!D$18</f>
        <v>0.6182130584</v>
      </c>
      <c r="I48" s="3">
        <f>'orig. data'!D70</f>
        <v>0.6453674121</v>
      </c>
      <c r="J48" s="3">
        <f>'orig. data'!L70</f>
        <v>0.6636363636</v>
      </c>
      <c r="K48" s="24">
        <f>'orig. data'!L$18</f>
        <v>0.6440647675</v>
      </c>
      <c r="L48" s="6">
        <f>'orig. data'!B70</f>
        <v>202</v>
      </c>
      <c r="M48" s="6">
        <f>'orig. data'!C70</f>
        <v>313</v>
      </c>
      <c r="N48" s="12">
        <f>'orig. data'!G70</f>
        <v>0.3227347544</v>
      </c>
      <c r="O48" s="10"/>
      <c r="P48" s="6">
        <f>'orig. data'!J70</f>
        <v>219</v>
      </c>
      <c r="Q48" s="6">
        <f>'orig. data'!K70</f>
        <v>330</v>
      </c>
      <c r="R48" s="12">
        <f>'orig. data'!O70</f>
        <v>0.4577466596</v>
      </c>
      <c r="S48" s="10"/>
      <c r="T48" s="12">
        <f>'orig. data'!R70</f>
        <v>0.626256939</v>
      </c>
    </row>
    <row r="49" spans="1:20" ht="12.75">
      <c r="A49" s="38" t="str">
        <f ca="1" t="shared" si="0"/>
        <v>PL North</v>
      </c>
      <c r="B49" t="s">
        <v>215</v>
      </c>
      <c r="C49" t="str">
        <f>'orig. data'!T71</f>
        <v> </v>
      </c>
      <c r="D49" t="str">
        <f>'orig. data'!U71</f>
        <v> </v>
      </c>
      <c r="E49">
        <f ca="1">IF(CELL("contents",F49)="s","s",IF(CELL("contents",G49)="s","s",IF(CELL("contents",'orig. data'!V71)="t","t","")))</f>
      </c>
      <c r="F49" t="str">
        <f>'orig. data'!W71</f>
        <v> </v>
      </c>
      <c r="G49" t="str">
        <f>'orig. data'!X71</f>
        <v> </v>
      </c>
      <c r="H49" s="24">
        <f>'orig. data'!D$18</f>
        <v>0.6182130584</v>
      </c>
      <c r="I49" s="3">
        <f>'orig. data'!D71</f>
        <v>0.6614906832</v>
      </c>
      <c r="J49" s="3">
        <f>'orig. data'!L71</f>
        <v>0.6336898396</v>
      </c>
      <c r="K49" s="24">
        <f>'orig. data'!L$18</f>
        <v>0.6440647675</v>
      </c>
      <c r="L49" s="6">
        <f>'orig. data'!B71</f>
        <v>213</v>
      </c>
      <c r="M49" s="6">
        <f>'orig. data'!C71</f>
        <v>322</v>
      </c>
      <c r="N49" s="12">
        <f>'orig. data'!G71</f>
        <v>0.1099324897</v>
      </c>
      <c r="O49" s="10"/>
      <c r="P49" s="6">
        <f>'orig. data'!J71</f>
        <v>237</v>
      </c>
      <c r="Q49" s="6">
        <f>'orig. data'!K71</f>
        <v>374</v>
      </c>
      <c r="R49" s="12">
        <f>'orig. data'!O71</f>
        <v>0.6751762181</v>
      </c>
      <c r="S49" s="10"/>
      <c r="T49" s="12">
        <f>'orig. data'!R71</f>
        <v>0.4442808939</v>
      </c>
    </row>
    <row r="50" spans="1:20" ht="12.75">
      <c r="A50" s="38"/>
      <c r="H50" s="24"/>
      <c r="I50" s="3"/>
      <c r="J50" s="3"/>
      <c r="K50" s="24"/>
      <c r="L50" s="6"/>
      <c r="M50" s="6"/>
      <c r="N50" s="12"/>
      <c r="O50" s="10"/>
      <c r="P50" s="6"/>
      <c r="Q50" s="6"/>
      <c r="R50" s="12"/>
      <c r="S50" s="10"/>
      <c r="T50" s="12"/>
    </row>
    <row r="51" spans="1:20" ht="12.75">
      <c r="A51" s="38" t="str">
        <f ca="1" t="shared" si="0"/>
        <v>NM F Flon/Snow L/Cran</v>
      </c>
      <c r="B51" t="s">
        <v>186</v>
      </c>
      <c r="C51" t="str">
        <f>'orig. data'!T72</f>
        <v> </v>
      </c>
      <c r="D51" t="str">
        <f>'orig. data'!U72</f>
        <v> </v>
      </c>
      <c r="E51">
        <f ca="1">IF(CELL("contents",F51)="s","s",IF(CELL("contents",G51)="s","s",IF(CELL("contents",'orig. data'!V72)="t","t","")))</f>
      </c>
      <c r="F51" t="str">
        <f>'orig. data'!W72</f>
        <v> </v>
      </c>
      <c r="G51" t="str">
        <f>'orig. data'!X72</f>
        <v> </v>
      </c>
      <c r="H51" s="24">
        <f>'orig. data'!D$18</f>
        <v>0.6182130584</v>
      </c>
      <c r="I51" s="3">
        <f>'orig. data'!D72</f>
        <v>0.6553398058</v>
      </c>
      <c r="J51" s="3">
        <f>'orig. data'!L72</f>
        <v>0.6457399103</v>
      </c>
      <c r="K51" s="24">
        <f>'orig. data'!L$18</f>
        <v>0.6440647675</v>
      </c>
      <c r="L51" s="6">
        <f>'orig. data'!B72</f>
        <v>135</v>
      </c>
      <c r="M51" s="6">
        <f>'orig. data'!C72</f>
        <v>206</v>
      </c>
      <c r="N51" s="12">
        <f>'orig. data'!G72</f>
        <v>0.2727139788</v>
      </c>
      <c r="O51" s="10"/>
      <c r="P51" s="6">
        <f>'orig. data'!J72</f>
        <v>144</v>
      </c>
      <c r="Q51" s="6">
        <f>'orig. data'!K72</f>
        <v>223</v>
      </c>
      <c r="R51" s="12">
        <f>'orig. data'!O72</f>
        <v>0.9583325876</v>
      </c>
      <c r="S51" s="10"/>
      <c r="T51" s="12">
        <f>'orig. data'!R72</f>
        <v>0.8349781817</v>
      </c>
    </row>
    <row r="52" spans="1:20" ht="12.75">
      <c r="A52" s="38" t="str">
        <f ca="1" t="shared" si="0"/>
        <v>NM The Pas/OCN/Kelsey</v>
      </c>
      <c r="B52" t="s">
        <v>214</v>
      </c>
      <c r="C52" t="str">
        <f>'orig. data'!T73</f>
        <v> </v>
      </c>
      <c r="D52" t="str">
        <f>'orig. data'!U73</f>
        <v> </v>
      </c>
      <c r="E52">
        <f ca="1">IF(CELL("contents",F52)="s","s",IF(CELL("contents",G52)="s","s",IF(CELL("contents",'orig. data'!V73)="t","t","")))</f>
      </c>
      <c r="F52" t="str">
        <f>'orig. data'!W73</f>
        <v> </v>
      </c>
      <c r="G52" t="str">
        <f>'orig. data'!X73</f>
        <v> </v>
      </c>
      <c r="H52" s="24">
        <f>'orig. data'!D$18</f>
        <v>0.6182130584</v>
      </c>
      <c r="I52" s="3">
        <f>'orig. data'!D73</f>
        <v>0.6568627451</v>
      </c>
      <c r="J52" s="3">
        <f>'orig. data'!L73</f>
        <v>0.6893203883</v>
      </c>
      <c r="K52" s="24">
        <f>'orig. data'!L$18</f>
        <v>0.6440647675</v>
      </c>
      <c r="L52" s="6">
        <f>'orig. data'!B73</f>
        <v>134</v>
      </c>
      <c r="M52" s="6">
        <f>'orig. data'!C73</f>
        <v>204</v>
      </c>
      <c r="N52" s="12">
        <f>'orig. data'!G73</f>
        <v>0.2558436932</v>
      </c>
      <c r="O52" s="10"/>
      <c r="P52" s="6">
        <f>'orig. data'!J73</f>
        <v>142</v>
      </c>
      <c r="Q52" s="6">
        <f>'orig. data'!K73</f>
        <v>206</v>
      </c>
      <c r="R52" s="12">
        <f>'orig. data'!O73</f>
        <v>0.1749043059</v>
      </c>
      <c r="S52" s="10"/>
      <c r="T52" s="12">
        <f>'orig. data'!R73</f>
        <v>0.4835722834</v>
      </c>
    </row>
    <row r="53" spans="1:20" ht="12.75">
      <c r="A53" s="38" t="str">
        <f ca="1" t="shared" si="0"/>
        <v>NM Nor-Man Other</v>
      </c>
      <c r="B53" t="s">
        <v>213</v>
      </c>
      <c r="C53" t="str">
        <f>'orig. data'!T74</f>
        <v> </v>
      </c>
      <c r="D53" t="str">
        <f>'orig. data'!U74</f>
        <v> </v>
      </c>
      <c r="E53">
        <f ca="1">IF(CELL("contents",F53)="s","s",IF(CELL("contents",G53)="s","s",IF(CELL("contents",'orig. data'!V74)="t","t","")))</f>
      </c>
      <c r="F53" t="str">
        <f>'orig. data'!W74</f>
        <v> </v>
      </c>
      <c r="G53" t="str">
        <f>'orig. data'!X74</f>
        <v> </v>
      </c>
      <c r="H53" s="24">
        <f>'orig. data'!D$18</f>
        <v>0.6182130584</v>
      </c>
      <c r="I53" s="3">
        <f>'orig. data'!D74</f>
        <v>0.6666666667</v>
      </c>
      <c r="J53" s="3">
        <f>'orig. data'!L74</f>
        <v>0.6416184971</v>
      </c>
      <c r="K53" s="24">
        <f>'orig. data'!L$18</f>
        <v>0.6440647675</v>
      </c>
      <c r="L53" s="6">
        <f>'orig. data'!B74</f>
        <v>74</v>
      </c>
      <c r="M53" s="6">
        <f>'orig. data'!C74</f>
        <v>111</v>
      </c>
      <c r="N53" s="12">
        <f>'orig. data'!G74</f>
        <v>0.2933638751</v>
      </c>
      <c r="O53" s="10"/>
      <c r="P53" s="6">
        <f>'orig. data'!J74</f>
        <v>111</v>
      </c>
      <c r="Q53" s="6">
        <f>'orig. data'!K74</f>
        <v>173</v>
      </c>
      <c r="R53" s="12">
        <f>'orig. data'!O74</f>
        <v>0.9464215029</v>
      </c>
      <c r="S53" s="10"/>
      <c r="T53" s="12">
        <f>'orig. data'!R74</f>
        <v>0.6655732903</v>
      </c>
    </row>
    <row r="54" spans="1:20" ht="12.75">
      <c r="A54" s="38"/>
      <c r="H54" s="24"/>
      <c r="I54" s="3"/>
      <c r="J54" s="3"/>
      <c r="K54" s="24"/>
      <c r="L54" s="6"/>
      <c r="M54" s="6"/>
      <c r="N54" s="12"/>
      <c r="O54" s="10"/>
      <c r="P54" s="6"/>
      <c r="Q54" s="6"/>
      <c r="R54" s="12"/>
      <c r="S54" s="10"/>
      <c r="T54" s="12"/>
    </row>
    <row r="55" spans="1:20" ht="12.75">
      <c r="A55" s="38" t="str">
        <f ca="1" t="shared" si="0"/>
        <v>BW Thompson</v>
      </c>
      <c r="B55" t="s">
        <v>187</v>
      </c>
      <c r="C55" t="str">
        <f>'orig. data'!T75</f>
        <v> </v>
      </c>
      <c r="D55" t="str">
        <f>'orig. data'!U75</f>
        <v> </v>
      </c>
      <c r="E55">
        <f ca="1">IF(CELL("contents",F55)="s","s",IF(CELL("contents",G55)="s","s",IF(CELL("contents",'orig. data'!V75)="t","t","")))</f>
      </c>
      <c r="F55" t="str">
        <f>'orig. data'!W75</f>
        <v> </v>
      </c>
      <c r="G55" t="str">
        <f>'orig. data'!X75</f>
        <v> </v>
      </c>
      <c r="H55" s="24">
        <f>'orig. data'!D$18</f>
        <v>0.6182130584</v>
      </c>
      <c r="I55" s="3">
        <f>'orig. data'!D75</f>
        <v>0.6106666667</v>
      </c>
      <c r="J55" s="3">
        <f>'orig. data'!L75</f>
        <v>0.6705069124</v>
      </c>
      <c r="K55" s="24">
        <f>'orig. data'!L$18</f>
        <v>0.6440647675</v>
      </c>
      <c r="L55" s="6">
        <f>'orig. data'!B75</f>
        <v>229</v>
      </c>
      <c r="M55" s="6">
        <f>'orig. data'!C75</f>
        <v>375</v>
      </c>
      <c r="N55" s="12">
        <f>'orig. data'!G75</f>
        <v>0.7635683148</v>
      </c>
      <c r="O55" s="10"/>
      <c r="P55" s="6">
        <f>'orig. data'!J75</f>
        <v>291</v>
      </c>
      <c r="Q55" s="6">
        <f>'orig. data'!K75</f>
        <v>434</v>
      </c>
      <c r="R55" s="12">
        <f>'orig. data'!O75</f>
        <v>0.2499329097</v>
      </c>
      <c r="S55" s="10"/>
      <c r="T55" s="12">
        <f>'orig. data'!R75</f>
        <v>0.0765207165</v>
      </c>
    </row>
    <row r="56" spans="1:20" ht="12.75">
      <c r="A56" s="38" t="str">
        <f ca="1" t="shared" si="0"/>
        <v>BW Gillam/Fox Lake (t)</v>
      </c>
      <c r="B56" t="s">
        <v>165</v>
      </c>
      <c r="C56" t="str">
        <f>'orig. data'!T76</f>
        <v> </v>
      </c>
      <c r="D56" t="str">
        <f>'orig. data'!U76</f>
        <v> </v>
      </c>
      <c r="E56" t="str">
        <f ca="1">IF(CELL("contents",F56)="s","s",IF(CELL("contents",G56)="s","s",IF(CELL("contents",'orig. data'!V76)="t","t","")))</f>
        <v>t</v>
      </c>
      <c r="F56" t="str">
        <f>'orig. data'!W76</f>
        <v> </v>
      </c>
      <c r="G56" t="str">
        <f>'orig. data'!X76</f>
        <v> </v>
      </c>
      <c r="H56" s="24">
        <f>'orig. data'!D$18</f>
        <v>0.6182130584</v>
      </c>
      <c r="I56" s="3">
        <f>'orig. data'!D76</f>
        <v>0.5555555556</v>
      </c>
      <c r="J56" s="3">
        <f>'orig. data'!L76</f>
        <v>0.8372093023</v>
      </c>
      <c r="K56" s="24">
        <f>'orig. data'!L$18</f>
        <v>0.6440647675</v>
      </c>
      <c r="L56" s="6">
        <f>'orig. data'!B76</f>
        <v>25</v>
      </c>
      <c r="M56" s="6">
        <f>'orig. data'!C76</f>
        <v>45</v>
      </c>
      <c r="N56" s="12">
        <f>'orig. data'!G76</f>
        <v>0.3869473848</v>
      </c>
      <c r="O56" s="10"/>
      <c r="P56" s="6">
        <f>'orig. data'!J76</f>
        <v>36</v>
      </c>
      <c r="Q56" s="6">
        <f>'orig. data'!K76</f>
        <v>43</v>
      </c>
      <c r="R56" s="12">
        <f>'orig. data'!O76</f>
        <v>0.008163107</v>
      </c>
      <c r="S56" s="10"/>
      <c r="T56" s="12">
        <f>'orig. data'!R76</f>
        <v>0.0041852365</v>
      </c>
    </row>
    <row r="57" spans="1:20" ht="12.75">
      <c r="A57" s="38" t="str">
        <f ca="1" t="shared" si="0"/>
        <v>BW Lynn/Leaf/SIL</v>
      </c>
      <c r="B57" t="s">
        <v>233</v>
      </c>
      <c r="C57" t="str">
        <f>'orig. data'!T77</f>
        <v> </v>
      </c>
      <c r="D57" t="str">
        <f>'orig. data'!U77</f>
        <v> </v>
      </c>
      <c r="E57">
        <f ca="1">IF(CELL("contents",F57)="s","s",IF(CELL("contents",G57)="s","s",IF(CELL("contents",'orig. data'!V77)="t","t","")))</f>
      </c>
      <c r="F57" t="str">
        <f>'orig. data'!W77</f>
        <v> </v>
      </c>
      <c r="G57" t="str">
        <f>'orig. data'!X77</f>
        <v> </v>
      </c>
      <c r="H57" s="24">
        <f>'orig. data'!D$18</f>
        <v>0.6182130584</v>
      </c>
      <c r="I57" s="3">
        <f>'orig. data'!D77</f>
        <v>0.5849056604</v>
      </c>
      <c r="J57" s="3">
        <f>'orig. data'!L77</f>
        <v>0.6666666667</v>
      </c>
      <c r="K57" s="24">
        <f>'orig. data'!L$18</f>
        <v>0.6440647675</v>
      </c>
      <c r="L57" s="6">
        <f>'orig. data'!B77</f>
        <v>31</v>
      </c>
      <c r="M57" s="6">
        <f>'orig. data'!C77</f>
        <v>53</v>
      </c>
      <c r="N57" s="12">
        <f>'orig. data'!G77</f>
        <v>0.617699668</v>
      </c>
      <c r="O57" s="10"/>
      <c r="P57" s="6">
        <f>'orig. data'!J77</f>
        <v>36</v>
      </c>
      <c r="Q57" s="6">
        <f>'orig. data'!K77</f>
        <v>54</v>
      </c>
      <c r="R57" s="12">
        <f>'orig. data'!O77</f>
        <v>0.7286740963</v>
      </c>
      <c r="S57" s="10"/>
      <c r="T57" s="12">
        <f>'orig. data'!R77</f>
        <v>0.3821247178</v>
      </c>
    </row>
    <row r="58" spans="1:20" ht="12.75">
      <c r="A58" s="38" t="str">
        <f ca="1" t="shared" si="0"/>
        <v>BW Thick Por/Pik/Wab (t)</v>
      </c>
      <c r="B58" t="s">
        <v>196</v>
      </c>
      <c r="C58" t="str">
        <f>'orig. data'!T78</f>
        <v> </v>
      </c>
      <c r="D58" t="str">
        <f>'orig. data'!U78</f>
        <v> </v>
      </c>
      <c r="E58" t="str">
        <f ca="1">IF(CELL("contents",F58)="s","s",IF(CELL("contents",G58)="s","s",IF(CELL("contents",'orig. data'!V78)="t","t","")))</f>
        <v>t</v>
      </c>
      <c r="F58" t="str">
        <f>'orig. data'!W78</f>
        <v> </v>
      </c>
      <c r="G58" t="str">
        <f>'orig. data'!X78</f>
        <v> </v>
      </c>
      <c r="H58" s="24">
        <f>'orig. data'!D$18</f>
        <v>0.6182130584</v>
      </c>
      <c r="I58" s="3">
        <f>'orig. data'!D78</f>
        <v>0.7741935484</v>
      </c>
      <c r="J58" s="3">
        <f>'orig. data'!L78</f>
        <v>0.3928571429</v>
      </c>
      <c r="K58" s="24">
        <f>'orig. data'!L$18</f>
        <v>0.6440647675</v>
      </c>
      <c r="L58" s="6">
        <f>'orig. data'!B78</f>
        <v>24</v>
      </c>
      <c r="M58" s="6">
        <f>'orig. data'!C78</f>
        <v>31</v>
      </c>
      <c r="N58" s="12">
        <f>'orig. data'!G78</f>
        <v>0.0738397953</v>
      </c>
      <c r="O58" s="10"/>
      <c r="P58" s="6">
        <f>'orig. data'!J78</f>
        <v>11</v>
      </c>
      <c r="Q58" s="6">
        <f>'orig. data'!K78</f>
        <v>28</v>
      </c>
      <c r="R58" s="12">
        <f>'orig. data'!O78</f>
        <v>0.0054986663</v>
      </c>
      <c r="S58" s="10"/>
      <c r="T58" s="12">
        <f>'orig. data'!R78</f>
        <v>0.0029059194</v>
      </c>
    </row>
    <row r="59" spans="1:20" ht="12.75">
      <c r="A59" s="38" t="str">
        <f ca="1" t="shared" si="0"/>
        <v>BW Oxford H &amp; Gods</v>
      </c>
      <c r="B59" t="s">
        <v>234</v>
      </c>
      <c r="C59" t="str">
        <f>'orig. data'!T79</f>
        <v> </v>
      </c>
      <c r="D59" t="str">
        <f>'orig. data'!U79</f>
        <v> </v>
      </c>
      <c r="E59">
        <f ca="1">IF(CELL("contents",F59)="s","s",IF(CELL("contents",G59)="s","s",IF(CELL("contents",'orig. data'!V79)="t","t","")))</f>
      </c>
      <c r="F59" t="str">
        <f>'orig. data'!W79</f>
        <v> </v>
      </c>
      <c r="G59" t="str">
        <f>'orig. data'!X79</f>
        <v> </v>
      </c>
      <c r="H59" s="24">
        <f>'orig. data'!D$18</f>
        <v>0.6182130584</v>
      </c>
      <c r="I59" s="3">
        <f>'orig. data'!D79</f>
        <v>0.625</v>
      </c>
      <c r="J59" s="3">
        <f>'orig. data'!L79</f>
        <v>0.6341463415</v>
      </c>
      <c r="K59" s="24">
        <f>'orig. data'!L$18</f>
        <v>0.6440647675</v>
      </c>
      <c r="L59" s="6">
        <f>'orig. data'!B79</f>
        <v>10</v>
      </c>
      <c r="M59" s="6">
        <f>'orig. data'!C79</f>
        <v>16</v>
      </c>
      <c r="N59" s="12">
        <f>'orig. data'!G79</f>
        <v>0.9554376001</v>
      </c>
      <c r="O59" s="10"/>
      <c r="P59" s="6">
        <f>'orig. data'!J79</f>
        <v>26</v>
      </c>
      <c r="Q59" s="6">
        <f>'orig. data'!K79</f>
        <v>41</v>
      </c>
      <c r="R59" s="12">
        <f>'orig. data'!O79</f>
        <v>0.894475702</v>
      </c>
      <c r="S59" s="10"/>
      <c r="T59" s="12">
        <f>'orig. data'!R79</f>
        <v>0.9487119115</v>
      </c>
    </row>
    <row r="60" spans="1:20" ht="12.75">
      <c r="A60" s="38" t="str">
        <f ca="1" t="shared" si="0"/>
        <v>BW Cross Lake</v>
      </c>
      <c r="B60" t="s">
        <v>235</v>
      </c>
      <c r="C60" t="str">
        <f>'orig. data'!T80</f>
        <v> </v>
      </c>
      <c r="D60" t="str">
        <f>'orig. data'!U80</f>
        <v> </v>
      </c>
      <c r="E60">
        <f ca="1">IF(CELL("contents",F60)="s","s",IF(CELL("contents",G60)="s","s",IF(CELL("contents",'orig. data'!V80)="t","t","")))</f>
      </c>
      <c r="F60" t="str">
        <f>'orig. data'!W80</f>
        <v> </v>
      </c>
      <c r="G60" t="str">
        <f>'orig. data'!X80</f>
        <v> </v>
      </c>
      <c r="H60" s="24">
        <f>'orig. data'!D$18</f>
        <v>0.6182130584</v>
      </c>
      <c r="I60" s="3">
        <f>'orig. data'!D80</f>
        <v>0.4705882353</v>
      </c>
      <c r="J60" s="3">
        <f>'orig. data'!L80</f>
        <v>0.6730769231</v>
      </c>
      <c r="K60" s="24">
        <f>'orig. data'!L$18</f>
        <v>0.6440647675</v>
      </c>
      <c r="L60" s="6">
        <f>'orig. data'!B80</f>
        <v>8</v>
      </c>
      <c r="M60" s="6">
        <f>'orig. data'!C80</f>
        <v>17</v>
      </c>
      <c r="N60" s="12">
        <f>'orig. data'!G80</f>
        <v>0.2102548919</v>
      </c>
      <c r="O60" s="10"/>
      <c r="P60" s="6">
        <f>'orig. data'!J80</f>
        <v>35</v>
      </c>
      <c r="Q60" s="6">
        <f>'orig. data'!K80</f>
        <v>52</v>
      </c>
      <c r="R60" s="12">
        <f>'orig. data'!O80</f>
        <v>0.6621478539</v>
      </c>
      <c r="S60" s="10"/>
      <c r="T60" s="12">
        <f>'orig. data'!R80</f>
        <v>0.1347443774</v>
      </c>
    </row>
    <row r="61" spans="1:20" ht="12.75">
      <c r="A61" s="38" t="str">
        <f ca="1" t="shared" si="0"/>
        <v>BW Tad/Broch/Lac Br (s)</v>
      </c>
      <c r="B61" t="s">
        <v>212</v>
      </c>
      <c r="C61" t="str">
        <f>'orig. data'!T81</f>
        <v> </v>
      </c>
      <c r="D61" t="str">
        <f>'orig. data'!U81</f>
        <v> </v>
      </c>
      <c r="E61" t="str">
        <f ca="1">IF(CELL("contents",F61)="s","s",IF(CELL("contents",G61)="s","s",IF(CELL("contents",'orig. data'!V81)="t","t","")))</f>
        <v>s</v>
      </c>
      <c r="F61" t="str">
        <f>'orig. data'!W81</f>
        <v>s</v>
      </c>
      <c r="G61" t="str">
        <f>'orig. data'!X81</f>
        <v> </v>
      </c>
      <c r="H61" s="24">
        <f>'orig. data'!D$18</f>
        <v>0.6182130584</v>
      </c>
      <c r="I61" s="3" t="str">
        <f>'orig. data'!D81</f>
        <v> </v>
      </c>
      <c r="J61" s="3">
        <f>'orig. data'!L81</f>
        <v>0.8421052632</v>
      </c>
      <c r="K61" s="24">
        <f>'orig. data'!L$18</f>
        <v>0.6440647675</v>
      </c>
      <c r="L61" s="6" t="str">
        <f>'orig. data'!B81</f>
        <v> </v>
      </c>
      <c r="M61" s="6" t="str">
        <f>'orig. data'!C81</f>
        <v> </v>
      </c>
      <c r="N61" s="12" t="str">
        <f>'orig. data'!G81</f>
        <v> </v>
      </c>
      <c r="O61" s="10"/>
      <c r="P61" s="6">
        <f>'orig. data'!J81</f>
        <v>16</v>
      </c>
      <c r="Q61" s="6">
        <f>'orig. data'!K81</f>
        <v>19</v>
      </c>
      <c r="R61" s="12">
        <f>'orig. data'!O81</f>
        <v>0.071398114</v>
      </c>
      <c r="S61" s="10"/>
      <c r="T61" s="12" t="str">
        <f>'orig. data'!R81</f>
        <v> </v>
      </c>
    </row>
    <row r="62" spans="1:20" ht="12.75">
      <c r="A62" s="38" t="str">
        <f ca="1" t="shared" si="0"/>
        <v>BW Norway House</v>
      </c>
      <c r="B62" t="s">
        <v>211</v>
      </c>
      <c r="C62" t="str">
        <f>'orig. data'!T82</f>
        <v> </v>
      </c>
      <c r="D62" t="str">
        <f>'orig. data'!U82</f>
        <v> </v>
      </c>
      <c r="E62">
        <f ca="1">IF(CELL("contents",F62)="s","s",IF(CELL("contents",G62)="s","s",IF(CELL("contents",'orig. data'!V82)="t","t","")))</f>
      </c>
      <c r="F62" t="str">
        <f>'orig. data'!W82</f>
        <v> </v>
      </c>
      <c r="G62" t="str">
        <f>'orig. data'!X82</f>
        <v> </v>
      </c>
      <c r="H62" s="24">
        <f>'orig. data'!D$18</f>
        <v>0.6182130584</v>
      </c>
      <c r="I62" s="3">
        <f>'orig. data'!D82</f>
        <v>0.5316455696</v>
      </c>
      <c r="J62" s="3">
        <f>'orig. data'!L82</f>
        <v>0.5689655172</v>
      </c>
      <c r="K62" s="24">
        <f>'orig. data'!L$18</f>
        <v>0.6440647675</v>
      </c>
      <c r="L62" s="6">
        <f>'orig. data'!B82</f>
        <v>42</v>
      </c>
      <c r="M62" s="6">
        <f>'orig. data'!C82</f>
        <v>79</v>
      </c>
      <c r="N62" s="12">
        <f>'orig. data'!G82</f>
        <v>0.1132488657</v>
      </c>
      <c r="O62" s="10"/>
      <c r="P62" s="6">
        <f>'orig. data'!J82</f>
        <v>66</v>
      </c>
      <c r="Q62" s="6">
        <f>'orig. data'!K82</f>
        <v>116</v>
      </c>
      <c r="R62" s="12">
        <f>'orig. data'!O82</f>
        <v>0.0911563261</v>
      </c>
      <c r="S62" s="10"/>
      <c r="T62" s="12">
        <f>'orig. data'!R82</f>
        <v>0.6067832154</v>
      </c>
    </row>
    <row r="63" spans="1:20" ht="12.75">
      <c r="A63" s="38" t="str">
        <f ca="1" t="shared" si="0"/>
        <v>BW Island Lake</v>
      </c>
      <c r="B63" t="s">
        <v>236</v>
      </c>
      <c r="C63" t="str">
        <f>'orig. data'!T83</f>
        <v> </v>
      </c>
      <c r="D63" t="str">
        <f>'orig. data'!U83</f>
        <v> </v>
      </c>
      <c r="E63">
        <f ca="1">IF(CELL("contents",F63)="s","s",IF(CELL("contents",G63)="s","s",IF(CELL("contents",'orig. data'!V83)="t","t","")))</f>
      </c>
      <c r="F63" t="str">
        <f>'orig. data'!W83</f>
        <v> </v>
      </c>
      <c r="G63" t="str">
        <f>'orig. data'!X83</f>
        <v> </v>
      </c>
      <c r="H63" s="24">
        <f>'orig. data'!D$18</f>
        <v>0.6182130584</v>
      </c>
      <c r="I63" s="3">
        <f>'orig. data'!D83</f>
        <v>0.6101694915</v>
      </c>
      <c r="J63" s="3">
        <f>'orig. data'!L83</f>
        <v>0.7456140351</v>
      </c>
      <c r="K63" s="24">
        <f>'orig. data'!L$18</f>
        <v>0.6440647675</v>
      </c>
      <c r="L63" s="6">
        <f>'orig. data'!B83</f>
        <v>36</v>
      </c>
      <c r="M63" s="6">
        <f>'orig. data'!C83</f>
        <v>59</v>
      </c>
      <c r="N63" s="12">
        <f>'orig. data'!G83</f>
        <v>0.8988034411</v>
      </c>
      <c r="O63" s="10"/>
      <c r="P63" s="6">
        <f>'orig. data'!J83</f>
        <v>85</v>
      </c>
      <c r="Q63" s="6">
        <f>'orig. data'!K83</f>
        <v>114</v>
      </c>
      <c r="R63" s="12">
        <f>'orig. data'!O83</f>
        <v>0.0235412543</v>
      </c>
      <c r="S63" s="10"/>
      <c r="T63" s="12">
        <f>'orig. data'!R83</f>
        <v>0.0654881702</v>
      </c>
    </row>
    <row r="64" spans="1:20" ht="12.75">
      <c r="A64" s="38" t="str">
        <f ca="1" t="shared" si="0"/>
        <v>BW Sha/York/Split/War</v>
      </c>
      <c r="B64" t="s">
        <v>210</v>
      </c>
      <c r="C64" t="str">
        <f>'orig. data'!T84</f>
        <v> </v>
      </c>
      <c r="D64" t="str">
        <f>'orig. data'!U84</f>
        <v> </v>
      </c>
      <c r="E64">
        <f ca="1">IF(CELL("contents",F64)="s","s",IF(CELL("contents",G64)="s","s",IF(CELL("contents",'orig. data'!V84)="t","t","")))</f>
      </c>
      <c r="F64" t="str">
        <f>'orig. data'!W84</f>
        <v> </v>
      </c>
      <c r="G64" t="str">
        <f>'orig. data'!X84</f>
        <v> </v>
      </c>
      <c r="H64" s="24">
        <f>'orig. data'!D$18</f>
        <v>0.6182130584</v>
      </c>
      <c r="I64" s="3">
        <f>'orig. data'!D84</f>
        <v>0.4444444444</v>
      </c>
      <c r="J64" s="3">
        <f>'orig. data'!L84</f>
        <v>0.6511627907</v>
      </c>
      <c r="K64" s="24">
        <f>'orig. data'!L$18</f>
        <v>0.6440647675</v>
      </c>
      <c r="L64" s="6">
        <f>'orig. data'!B84</f>
        <v>8</v>
      </c>
      <c r="M64" s="6">
        <f>'orig. data'!C84</f>
        <v>18</v>
      </c>
      <c r="N64" s="12">
        <f>'orig. data'!G84</f>
        <v>0.129141139</v>
      </c>
      <c r="O64" s="10"/>
      <c r="P64" s="6">
        <f>'orig. data'!J84</f>
        <v>28</v>
      </c>
      <c r="Q64" s="6">
        <f>'orig. data'!K84</f>
        <v>43</v>
      </c>
      <c r="R64" s="12">
        <f>'orig. data'!O84</f>
        <v>0.9225577712</v>
      </c>
      <c r="S64" s="10"/>
      <c r="T64" s="12">
        <f>'orig. data'!R84</f>
        <v>0.1343292569</v>
      </c>
    </row>
    <row r="65" spans="1:20" ht="12.75">
      <c r="A65" s="38" t="str">
        <f ca="1" t="shared" si="0"/>
        <v>BW Nelson House</v>
      </c>
      <c r="B65" t="s">
        <v>314</v>
      </c>
      <c r="C65" t="str">
        <f>'orig. data'!T85</f>
        <v> </v>
      </c>
      <c r="D65" t="str">
        <f>'orig. data'!U85</f>
        <v> </v>
      </c>
      <c r="E65">
        <f ca="1">IF(CELL("contents",F65)="s","s",IF(CELL("contents",G65)="s","s",IF(CELL("contents",'orig. data'!V85)="t","t","")))</f>
      </c>
      <c r="F65" t="str">
        <f>'orig. data'!W85</f>
        <v> </v>
      </c>
      <c r="G65" t="str">
        <f>'orig. data'!X85</f>
        <v> </v>
      </c>
      <c r="H65" s="24">
        <f>'orig. data'!D$18</f>
        <v>0.6182130584</v>
      </c>
      <c r="I65" s="3">
        <f>'orig. data'!D85</f>
        <v>0.5</v>
      </c>
      <c r="J65" s="3">
        <f>'orig. data'!L85</f>
        <v>0.72</v>
      </c>
      <c r="K65" s="24">
        <f>'orig. data'!L$18</f>
        <v>0.6440647675</v>
      </c>
      <c r="L65" s="6">
        <f>'orig. data'!B85</f>
        <v>6</v>
      </c>
      <c r="M65" s="6">
        <f>'orig. data'!C85</f>
        <v>12</v>
      </c>
      <c r="N65" s="12">
        <f>'orig. data'!G85</f>
        <v>0.3992839387</v>
      </c>
      <c r="O65" s="10"/>
      <c r="P65" s="6">
        <f>'orig. data'!J85</f>
        <v>18</v>
      </c>
      <c r="Q65" s="6">
        <f>'orig. data'!K85</f>
        <v>25</v>
      </c>
      <c r="R65" s="12">
        <f>'orig. data'!O85</f>
        <v>0.4277885852</v>
      </c>
      <c r="S65" s="10"/>
      <c r="T65" s="12">
        <f>'orig. data'!R85</f>
        <v>0.1894456908</v>
      </c>
    </row>
    <row r="66" spans="1:20" ht="12.75">
      <c r="A66" s="38"/>
      <c r="H66" s="24"/>
      <c r="I66" s="3"/>
      <c r="J66" s="3"/>
      <c r="K66" s="24"/>
      <c r="L66" s="6"/>
      <c r="M66" s="6"/>
      <c r="N66" s="12"/>
      <c r="O66" s="10"/>
      <c r="P66" s="6"/>
      <c r="Q66" s="6"/>
      <c r="R66" s="12"/>
      <c r="S66" s="10"/>
      <c r="T66" s="12"/>
    </row>
    <row r="67" spans="1:20" ht="12.75">
      <c r="A67" s="38" t="str">
        <f ca="1" t="shared" si="0"/>
        <v>Fort Garry S (2)</v>
      </c>
      <c r="B67" t="s">
        <v>237</v>
      </c>
      <c r="C67" t="str">
        <f>'orig. data'!T86</f>
        <v> </v>
      </c>
      <c r="D67">
        <f>'orig. data'!U86</f>
        <v>2</v>
      </c>
      <c r="E67">
        <f ca="1">IF(CELL("contents",F67)="s","s",IF(CELL("contents",G67)="s","s",IF(CELL("contents",'orig. data'!V86)="t","t","")))</f>
      </c>
      <c r="F67" t="str">
        <f>'orig. data'!W86</f>
        <v> </v>
      </c>
      <c r="G67" t="str">
        <f>'orig. data'!X86</f>
        <v> </v>
      </c>
      <c r="H67" s="24">
        <f>'orig. data'!D$18</f>
        <v>0.6182130584</v>
      </c>
      <c r="I67" s="3">
        <f>'orig. data'!D86</f>
        <v>0.6626344086</v>
      </c>
      <c r="J67" s="3">
        <f>'orig. data'!L86</f>
        <v>0.6974025974</v>
      </c>
      <c r="K67" s="24">
        <f>'orig. data'!L$18</f>
        <v>0.6440647675</v>
      </c>
      <c r="L67" s="6">
        <f>'orig. data'!B86</f>
        <v>493</v>
      </c>
      <c r="M67" s="6">
        <f>'orig. data'!C86</f>
        <v>744</v>
      </c>
      <c r="N67" s="12">
        <f>'orig. data'!G86</f>
        <v>0.0126308148</v>
      </c>
      <c r="O67" s="10"/>
      <c r="P67" s="6">
        <f>'orig. data'!J86</f>
        <v>537</v>
      </c>
      <c r="Q67" s="6">
        <f>'orig. data'!K86</f>
        <v>770</v>
      </c>
      <c r="R67" s="12">
        <f>'orig. data'!O86</f>
        <v>0.0019933335</v>
      </c>
      <c r="S67" s="10"/>
      <c r="T67" s="12">
        <f>'orig. data'!R86</f>
        <v>0.1469956418</v>
      </c>
    </row>
    <row r="68" spans="1:20" ht="12.75">
      <c r="A68" s="38" t="str">
        <f ca="1" t="shared" si="0"/>
        <v>Fort Garry N</v>
      </c>
      <c r="B68" t="s">
        <v>238</v>
      </c>
      <c r="C68" t="str">
        <f>'orig. data'!T87</f>
        <v> </v>
      </c>
      <c r="D68" t="str">
        <f>'orig. data'!U87</f>
        <v> </v>
      </c>
      <c r="E68">
        <f ca="1">IF(CELL("contents",F68)="s","s",IF(CELL("contents",G68)="s","s",IF(CELL("contents",'orig. data'!V87)="t","t","")))</f>
      </c>
      <c r="F68" t="str">
        <f>'orig. data'!W87</f>
        <v> </v>
      </c>
      <c r="G68" t="str">
        <f>'orig. data'!X87</f>
        <v> </v>
      </c>
      <c r="H68" s="24">
        <f>'orig. data'!D$18</f>
        <v>0.6182130584</v>
      </c>
      <c r="I68" s="3">
        <f>'orig. data'!D87</f>
        <v>0.6584938704</v>
      </c>
      <c r="J68" s="3">
        <f>'orig. data'!L87</f>
        <v>0.6761904762</v>
      </c>
      <c r="K68" s="24">
        <f>'orig. data'!L$18</f>
        <v>0.6440647675</v>
      </c>
      <c r="L68" s="6">
        <f>'orig. data'!B87</f>
        <v>376</v>
      </c>
      <c r="M68" s="6">
        <f>'orig. data'!C87</f>
        <v>571</v>
      </c>
      <c r="N68" s="12">
        <f>'orig. data'!G87</f>
        <v>0.0475645899</v>
      </c>
      <c r="O68" s="10"/>
      <c r="P68" s="6">
        <f>'orig. data'!J87</f>
        <v>355</v>
      </c>
      <c r="Q68" s="6">
        <f>'orig. data'!K87</f>
        <v>525</v>
      </c>
      <c r="R68" s="12">
        <f>'orig. data'!O87</f>
        <v>0.1241995178</v>
      </c>
      <c r="S68" s="10"/>
      <c r="T68" s="12">
        <f>'orig. data'!R87</f>
        <v>0.534603162</v>
      </c>
    </row>
    <row r="69" spans="1:20" ht="12.75">
      <c r="A69" s="38"/>
      <c r="H69" s="24"/>
      <c r="I69" s="3"/>
      <c r="J69" s="3"/>
      <c r="K69" s="24"/>
      <c r="L69" s="6"/>
      <c r="M69" s="6"/>
      <c r="N69" s="12"/>
      <c r="O69" s="10"/>
      <c r="P69" s="6"/>
      <c r="Q69" s="6"/>
      <c r="R69" s="12"/>
      <c r="S69" s="10"/>
      <c r="T69" s="12"/>
    </row>
    <row r="70" spans="1:20" ht="12.75">
      <c r="A70" s="38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</v>
      </c>
      <c r="B70" t="s">
        <v>149</v>
      </c>
      <c r="C70" t="str">
        <f>'orig. data'!T88</f>
        <v> </v>
      </c>
      <c r="D70" t="str">
        <f>'orig. data'!U88</f>
        <v> </v>
      </c>
      <c r="E70">
        <f ca="1">IF(CELL("contents",F70)="s","s",IF(CELL("contents",G70)="s","s",IF(CELL("contents",'orig. data'!V88)="t","t","")))</f>
      </c>
      <c r="F70" t="str">
        <f>'orig. data'!W88</f>
        <v> </v>
      </c>
      <c r="G70" t="str">
        <f>'orig. data'!X88</f>
        <v> </v>
      </c>
      <c r="H70" s="24">
        <f>'orig. data'!D$18</f>
        <v>0.6182130584</v>
      </c>
      <c r="I70" s="3">
        <f>'orig. data'!D88</f>
        <v>0.6557591623</v>
      </c>
      <c r="J70" s="3">
        <f>'orig. data'!L88</f>
        <v>0.6844919786</v>
      </c>
      <c r="K70" s="24">
        <f>'orig. data'!L$18</f>
        <v>0.6440647675</v>
      </c>
      <c r="L70" s="6">
        <f>'orig. data'!B88</f>
        <v>501</v>
      </c>
      <c r="M70" s="6">
        <f>'orig. data'!C88</f>
        <v>764</v>
      </c>
      <c r="N70" s="12">
        <f>'orig. data'!G88</f>
        <v>0.0326671136</v>
      </c>
      <c r="O70" s="10"/>
      <c r="P70" s="6">
        <f>'orig. data'!J88</f>
        <v>512</v>
      </c>
      <c r="Q70" s="6">
        <f>'orig. data'!K88</f>
        <v>748</v>
      </c>
      <c r="R70" s="12">
        <f>'orig. data'!O88</f>
        <v>0.0209287192</v>
      </c>
      <c r="S70" s="10"/>
      <c r="T70" s="12">
        <f>'orig. data'!R88</f>
        <v>0.2348548197</v>
      </c>
    </row>
    <row r="71" spans="1:20" ht="12.75">
      <c r="A71" s="38"/>
      <c r="H71" s="24"/>
      <c r="I71" s="3"/>
      <c r="J71" s="3"/>
      <c r="K71" s="24"/>
      <c r="L71" s="6"/>
      <c r="M71" s="6"/>
      <c r="N71" s="12"/>
      <c r="O71" s="10"/>
      <c r="P71" s="6"/>
      <c r="Q71" s="6"/>
      <c r="R71" s="12"/>
      <c r="S71" s="10"/>
      <c r="T71" s="12"/>
    </row>
    <row r="72" spans="1:20" ht="12.75">
      <c r="A72" s="38" t="str">
        <f ca="1" t="shared" si="1"/>
        <v>St. Boniface E</v>
      </c>
      <c r="B72" t="s">
        <v>239</v>
      </c>
      <c r="C72" t="str">
        <f>'orig. data'!T89</f>
        <v> </v>
      </c>
      <c r="D72" t="str">
        <f>'orig. data'!U89</f>
        <v> </v>
      </c>
      <c r="E72">
        <f ca="1">IF(CELL("contents",F72)="s","s",IF(CELL("contents",G72)="s","s",IF(CELL("contents",'orig. data'!V89)="t","t","")))</f>
      </c>
      <c r="F72" t="str">
        <f>'orig. data'!W89</f>
        <v> </v>
      </c>
      <c r="G72" t="str">
        <f>'orig. data'!X89</f>
        <v> </v>
      </c>
      <c r="H72" s="24">
        <f>'orig. data'!D$18</f>
        <v>0.6182130584</v>
      </c>
      <c r="I72" s="3">
        <f>'orig. data'!D89</f>
        <v>0.6401869159</v>
      </c>
      <c r="J72" s="3">
        <f>'orig. data'!L89</f>
        <v>0.6210392902</v>
      </c>
      <c r="K72" s="24">
        <f>'orig. data'!L$18</f>
        <v>0.6440647675</v>
      </c>
      <c r="L72" s="6">
        <f>'orig. data'!B89</f>
        <v>411</v>
      </c>
      <c r="M72" s="6">
        <f>'orig. data'!C89</f>
        <v>642</v>
      </c>
      <c r="N72" s="12">
        <f>'orig. data'!G89</f>
        <v>0.2517846951</v>
      </c>
      <c r="O72" s="10"/>
      <c r="P72" s="6">
        <f>'orig. data'!J89</f>
        <v>490</v>
      </c>
      <c r="Q72" s="6">
        <f>'orig. data'!K89</f>
        <v>789</v>
      </c>
      <c r="R72" s="12">
        <f>'orig. data'!O89</f>
        <v>0.1767536985</v>
      </c>
      <c r="S72" s="10"/>
      <c r="T72" s="12">
        <f>'orig. data'!R89</f>
        <v>0.4556657519</v>
      </c>
    </row>
    <row r="73" spans="1:20" ht="12.75">
      <c r="A73" s="38" t="str">
        <f ca="1" t="shared" si="1"/>
        <v>St. Boniface W (1,2)</v>
      </c>
      <c r="B73" t="s">
        <v>188</v>
      </c>
      <c r="C73">
        <f>'orig. data'!T90</f>
        <v>1</v>
      </c>
      <c r="D73">
        <f>'orig. data'!U90</f>
        <v>2</v>
      </c>
      <c r="E73">
        <f ca="1">IF(CELL("contents",F73)="s","s",IF(CELL("contents",G73)="s","s",IF(CELL("contents",'orig. data'!V90)="t","t","")))</f>
      </c>
      <c r="F73" t="str">
        <f>'orig. data'!W90</f>
        <v> </v>
      </c>
      <c r="G73" t="str">
        <f>'orig. data'!X90</f>
        <v> </v>
      </c>
      <c r="H73" s="24">
        <f>'orig. data'!D$18</f>
        <v>0.6182130584</v>
      </c>
      <c r="I73" s="3">
        <f>'orig. data'!D90</f>
        <v>0.5472154964</v>
      </c>
      <c r="J73" s="3">
        <f>'orig. data'!L90</f>
        <v>0.5476772616</v>
      </c>
      <c r="K73" s="24">
        <f>'orig. data'!L$18</f>
        <v>0.6440647675</v>
      </c>
      <c r="L73" s="6">
        <f>'orig. data'!B90</f>
        <v>226</v>
      </c>
      <c r="M73" s="6">
        <f>'orig. data'!C90</f>
        <v>413</v>
      </c>
      <c r="N73" s="12">
        <f>'orig. data'!G90</f>
        <v>0.0029791651</v>
      </c>
      <c r="O73" s="10"/>
      <c r="P73" s="6">
        <f>'orig. data'!J90</f>
        <v>224</v>
      </c>
      <c r="Q73" s="6">
        <f>'orig. data'!K90</f>
        <v>409</v>
      </c>
      <c r="R73" s="12">
        <f>'orig. data'!O90</f>
        <v>4.67533E-05</v>
      </c>
      <c r="S73" s="10"/>
      <c r="T73" s="12">
        <f>'orig. data'!R90</f>
        <v>0.9893893164</v>
      </c>
    </row>
    <row r="74" spans="1:20" ht="12.75">
      <c r="A74" s="38"/>
      <c r="H74" s="24"/>
      <c r="I74" s="3"/>
      <c r="J74" s="3"/>
      <c r="K74" s="24"/>
      <c r="L74" s="6"/>
      <c r="M74" s="6"/>
      <c r="N74" s="12"/>
      <c r="O74" s="10"/>
      <c r="P74" s="6"/>
      <c r="Q74" s="6"/>
      <c r="R74" s="12"/>
      <c r="S74" s="10"/>
      <c r="T74" s="12"/>
    </row>
    <row r="75" spans="1:20" ht="12.75">
      <c r="A75" s="38" t="str">
        <f ca="1" t="shared" si="1"/>
        <v>St. Vital S</v>
      </c>
      <c r="B75" t="s">
        <v>247</v>
      </c>
      <c r="C75" t="str">
        <f>'orig. data'!T91</f>
        <v> </v>
      </c>
      <c r="D75" t="str">
        <f>'orig. data'!U91</f>
        <v> </v>
      </c>
      <c r="E75">
        <f ca="1">IF(CELL("contents",F75)="s","s",IF(CELL("contents",G75)="s","s",IF(CELL("contents",'orig. data'!V91)="t","t","")))</f>
      </c>
      <c r="F75" t="str">
        <f>'orig. data'!W91</f>
        <v> </v>
      </c>
      <c r="G75" t="str">
        <f>'orig. data'!X91</f>
        <v> </v>
      </c>
      <c r="H75" s="24">
        <f>'orig. data'!D$18</f>
        <v>0.6182130584</v>
      </c>
      <c r="I75" s="3">
        <f>'orig. data'!D91</f>
        <v>0.6279761905</v>
      </c>
      <c r="J75" s="3">
        <f>'orig. data'!L91</f>
        <v>0.6319350474</v>
      </c>
      <c r="K75" s="24">
        <f>'orig. data'!L$18</f>
        <v>0.6440647675</v>
      </c>
      <c r="L75" s="6">
        <f>'orig. data'!B91</f>
        <v>422</v>
      </c>
      <c r="M75" s="6">
        <f>'orig. data'!C91</f>
        <v>672</v>
      </c>
      <c r="N75" s="12">
        <f>'orig. data'!G91</f>
        <v>0.6024031609</v>
      </c>
      <c r="O75" s="10"/>
      <c r="P75" s="6">
        <f>'orig. data'!J91</f>
        <v>467</v>
      </c>
      <c r="Q75" s="6">
        <f>'orig. data'!K91</f>
        <v>739</v>
      </c>
      <c r="R75" s="12">
        <f>'orig. data'!O91</f>
        <v>0.4910194067</v>
      </c>
      <c r="S75" s="10"/>
      <c r="T75" s="12">
        <f>'orig. data'!R91</f>
        <v>0.87774015</v>
      </c>
    </row>
    <row r="76" spans="1:20" ht="12.75">
      <c r="A76" s="38" t="str">
        <f ca="1" t="shared" si="1"/>
        <v>St. Vital N</v>
      </c>
      <c r="B76" t="s">
        <v>246</v>
      </c>
      <c r="C76" t="str">
        <f>'orig. data'!T92</f>
        <v> </v>
      </c>
      <c r="D76" t="str">
        <f>'orig. data'!U92</f>
        <v> </v>
      </c>
      <c r="E76">
        <f ca="1">IF(CELL("contents",F76)="s","s",IF(CELL("contents",G76)="s","s",IF(CELL("contents",'orig. data'!V92)="t","t","")))</f>
      </c>
      <c r="F76" t="str">
        <f>'orig. data'!W92</f>
        <v> </v>
      </c>
      <c r="G76" t="str">
        <f>'orig. data'!X92</f>
        <v> </v>
      </c>
      <c r="H76" s="24">
        <f>'orig. data'!D$18</f>
        <v>0.6182130584</v>
      </c>
      <c r="I76" s="3">
        <f>'orig. data'!D92</f>
        <v>0.6209439528</v>
      </c>
      <c r="J76" s="3">
        <f>'orig. data'!L92</f>
        <v>0.6145251397</v>
      </c>
      <c r="K76" s="24">
        <f>'orig. data'!L$18</f>
        <v>0.6440647675</v>
      </c>
      <c r="L76" s="6">
        <f>'orig. data'!B92</f>
        <v>421</v>
      </c>
      <c r="M76" s="6">
        <f>'orig. data'!C92</f>
        <v>678</v>
      </c>
      <c r="N76" s="12">
        <f>'orig. data'!G92</f>
        <v>0.8836324863</v>
      </c>
      <c r="O76" s="10"/>
      <c r="P76" s="6">
        <f>'orig. data'!J92</f>
        <v>440</v>
      </c>
      <c r="Q76" s="6">
        <f>'orig. data'!K92</f>
        <v>716</v>
      </c>
      <c r="R76" s="12">
        <f>'orig. data'!O92</f>
        <v>0.0987663695</v>
      </c>
      <c r="S76" s="10"/>
      <c r="T76" s="12">
        <f>'orig. data'!R92</f>
        <v>0.8053060228</v>
      </c>
    </row>
    <row r="77" spans="1:20" ht="12.75">
      <c r="A77" s="38"/>
      <c r="H77" s="24"/>
      <c r="I77" s="3"/>
      <c r="J77" s="3"/>
      <c r="K77" s="24"/>
      <c r="L77" s="6"/>
      <c r="M77" s="6"/>
      <c r="N77" s="12"/>
      <c r="O77" s="10"/>
      <c r="P77" s="6"/>
      <c r="Q77" s="6"/>
      <c r="R77" s="12"/>
      <c r="S77" s="10"/>
      <c r="T77" s="12"/>
    </row>
    <row r="78" spans="1:20" ht="12.75">
      <c r="A78" s="38" t="str">
        <f ca="1" t="shared" si="1"/>
        <v>Transcona</v>
      </c>
      <c r="B78" t="s">
        <v>154</v>
      </c>
      <c r="C78" t="str">
        <f>'orig. data'!T93</f>
        <v> </v>
      </c>
      <c r="D78" t="str">
        <f>'orig. data'!U93</f>
        <v> </v>
      </c>
      <c r="E78">
        <f ca="1">IF(CELL("contents",F78)="s","s",IF(CELL("contents",G78)="s","s",IF(CELL("contents",'orig. data'!V93)="t","t","")))</f>
      </c>
      <c r="F78" t="str">
        <f>'orig. data'!W93</f>
        <v> </v>
      </c>
      <c r="G78" t="str">
        <f>'orig. data'!X93</f>
        <v> </v>
      </c>
      <c r="H78" s="24">
        <f>'orig. data'!D$18</f>
        <v>0.6182130584</v>
      </c>
      <c r="I78" s="3">
        <f>'orig. data'!D93</f>
        <v>0.6146666667</v>
      </c>
      <c r="J78" s="3">
        <f>'orig. data'!L93</f>
        <v>0.6198125837</v>
      </c>
      <c r="K78" s="24">
        <f>'orig. data'!L$18</f>
        <v>0.6440647675</v>
      </c>
      <c r="L78" s="6">
        <f>'orig. data'!B93</f>
        <v>461</v>
      </c>
      <c r="M78" s="6">
        <f>'orig. data'!C93</f>
        <v>750</v>
      </c>
      <c r="N78" s="12">
        <f>'orig. data'!G93</f>
        <v>0.8415498179</v>
      </c>
      <c r="O78" s="10"/>
      <c r="P78" s="6">
        <f>'orig. data'!J93</f>
        <v>463</v>
      </c>
      <c r="Q78" s="6">
        <f>'orig. data'!K93</f>
        <v>747</v>
      </c>
      <c r="R78" s="12">
        <f>'orig. data'!O93</f>
        <v>0.166236691</v>
      </c>
      <c r="S78" s="10"/>
      <c r="T78" s="12">
        <f>'orig. data'!R93</f>
        <v>0.8377205164</v>
      </c>
    </row>
    <row r="79" spans="1:20" ht="12.75">
      <c r="A79" s="38"/>
      <c r="H79" s="24"/>
      <c r="I79" s="3"/>
      <c r="J79" s="3"/>
      <c r="K79" s="24"/>
      <c r="L79" s="6"/>
      <c r="M79" s="6"/>
      <c r="N79" s="12"/>
      <c r="O79" s="10"/>
      <c r="P79" s="6"/>
      <c r="Q79" s="6"/>
      <c r="R79" s="12"/>
      <c r="S79" s="10"/>
      <c r="T79" s="12"/>
    </row>
    <row r="80" spans="1:20" ht="12.75">
      <c r="A80" s="38" t="str">
        <f ca="1" t="shared" si="1"/>
        <v>River Heights W (t)</v>
      </c>
      <c r="B80" t="s">
        <v>209</v>
      </c>
      <c r="C80" t="str">
        <f>'orig. data'!T94</f>
        <v> </v>
      </c>
      <c r="D80" t="str">
        <f>'orig. data'!U94</f>
        <v> </v>
      </c>
      <c r="E80" t="str">
        <f ca="1">IF(CELL("contents",F80)="s","s",IF(CELL("contents",G80)="s","s",IF(CELL("contents",'orig. data'!V94)="t","t","")))</f>
        <v>t</v>
      </c>
      <c r="F80" t="str">
        <f>'orig. data'!W94</f>
        <v> </v>
      </c>
      <c r="G80" t="str">
        <f>'orig. data'!X94</f>
        <v> </v>
      </c>
      <c r="H80" s="24">
        <f>'orig. data'!D$18</f>
        <v>0.6182130584</v>
      </c>
      <c r="I80" s="3">
        <f>'orig. data'!D94</f>
        <v>0.6177514793</v>
      </c>
      <c r="J80" s="3">
        <f>'orig. data'!L94</f>
        <v>0.6768837803</v>
      </c>
      <c r="K80" s="24">
        <f>'orig. data'!L$18</f>
        <v>0.6440647675</v>
      </c>
      <c r="L80" s="6">
        <f>'orig. data'!B94</f>
        <v>522</v>
      </c>
      <c r="M80" s="6">
        <f>'orig. data'!C94</f>
        <v>845</v>
      </c>
      <c r="N80" s="12">
        <f>'orig. data'!G94</f>
        <v>0.9779666898</v>
      </c>
      <c r="O80" s="10"/>
      <c r="P80" s="6">
        <f>'orig. data'!J94</f>
        <v>530</v>
      </c>
      <c r="Q80" s="6">
        <f>'orig. data'!K94</f>
        <v>783</v>
      </c>
      <c r="R80" s="12">
        <f>'orig. data'!O94</f>
        <v>0.0551067938</v>
      </c>
      <c r="S80" s="10"/>
      <c r="T80" s="12">
        <f>'orig. data'!R94</f>
        <v>0.0126628253</v>
      </c>
    </row>
    <row r="81" spans="1:20" ht="12.75">
      <c r="A81" s="38" t="str">
        <f ca="1" t="shared" si="1"/>
        <v>River Heights E (1,2)</v>
      </c>
      <c r="B81" t="s">
        <v>189</v>
      </c>
      <c r="C81">
        <f>'orig. data'!T95</f>
        <v>1</v>
      </c>
      <c r="D81">
        <f>'orig. data'!U95</f>
        <v>2</v>
      </c>
      <c r="E81">
        <f ca="1">IF(CELL("contents",F81)="s","s",IF(CELL("contents",G81)="s","s",IF(CELL("contents",'orig. data'!V95)="t","t","")))</f>
      </c>
      <c r="F81" t="str">
        <f>'orig. data'!W95</f>
        <v> </v>
      </c>
      <c r="G81" t="str">
        <f>'orig. data'!X95</f>
        <v> </v>
      </c>
      <c r="H81" s="24">
        <f>'orig. data'!D$18</f>
        <v>0.6182130584</v>
      </c>
      <c r="I81" s="3">
        <f>'orig. data'!D95</f>
        <v>0.5568561873</v>
      </c>
      <c r="J81" s="3">
        <f>'orig. data'!L95</f>
        <v>0.5755517827</v>
      </c>
      <c r="K81" s="24">
        <f>'orig. data'!L$18</f>
        <v>0.6440647675</v>
      </c>
      <c r="L81" s="6">
        <f>'orig. data'!B95</f>
        <v>333</v>
      </c>
      <c r="M81" s="6">
        <f>'orig. data'!C95</f>
        <v>598</v>
      </c>
      <c r="N81" s="12">
        <f>'orig. data'!G95</f>
        <v>0.0020123437</v>
      </c>
      <c r="O81" s="10"/>
      <c r="P81" s="6">
        <f>'orig. data'!J95</f>
        <v>339</v>
      </c>
      <c r="Q81" s="6">
        <f>'orig. data'!K95</f>
        <v>589</v>
      </c>
      <c r="R81" s="12">
        <f>'orig. data'!O95</f>
        <v>0.0005150513</v>
      </c>
      <c r="S81" s="10"/>
      <c r="T81" s="12">
        <f>'orig. data'!R95</f>
        <v>0.5158166426</v>
      </c>
    </row>
    <row r="82" spans="1:20" ht="12.75">
      <c r="A82" s="38"/>
      <c r="H82" s="24"/>
      <c r="I82" s="3"/>
      <c r="J82" s="3"/>
      <c r="K82" s="24"/>
      <c r="L82" s="6"/>
      <c r="M82" s="6"/>
      <c r="N82" s="12"/>
      <c r="O82" s="10"/>
      <c r="P82" s="6"/>
      <c r="Q82" s="6"/>
      <c r="R82" s="12"/>
      <c r="S82" s="10"/>
      <c r="T82" s="12"/>
    </row>
    <row r="83" spans="1:20" ht="12.75">
      <c r="A83" s="38" t="str">
        <f ca="1" t="shared" si="1"/>
        <v>River East N</v>
      </c>
      <c r="B83" t="s">
        <v>217</v>
      </c>
      <c r="C83" t="str">
        <f>'orig. data'!T96</f>
        <v> </v>
      </c>
      <c r="D83" t="str">
        <f>'orig. data'!U96</f>
        <v> </v>
      </c>
      <c r="E83">
        <f ca="1">IF(CELL("contents",F83)="s","s",IF(CELL("contents",G83)="s","s",IF(CELL("contents",'orig. data'!V96)="t","t","")))</f>
      </c>
      <c r="F83" t="str">
        <f>'orig. data'!W96</f>
        <v> </v>
      </c>
      <c r="G83" t="str">
        <f>'orig. data'!X96</f>
        <v> </v>
      </c>
      <c r="H83" s="24">
        <f>'orig. data'!D$18</f>
        <v>0.6182130584</v>
      </c>
      <c r="I83" s="3">
        <f>'orig. data'!D96</f>
        <v>0.703125</v>
      </c>
      <c r="J83" s="3">
        <f>'orig. data'!L96</f>
        <v>0.7267080745</v>
      </c>
      <c r="K83" s="24">
        <f>'orig. data'!L$18</f>
        <v>0.6440647675</v>
      </c>
      <c r="L83" s="6">
        <f>'orig. data'!B96</f>
        <v>90</v>
      </c>
      <c r="M83" s="6">
        <f>'orig. data'!C96</f>
        <v>128</v>
      </c>
      <c r="N83" s="12">
        <f>'orig. data'!G96</f>
        <v>0.0479966375</v>
      </c>
      <c r="O83" s="10"/>
      <c r="P83" s="6">
        <f>'orig. data'!J96</f>
        <v>117</v>
      </c>
      <c r="Q83" s="6">
        <f>'orig. data'!K96</f>
        <v>161</v>
      </c>
      <c r="R83" s="12">
        <f>'orig. data'!O96</f>
        <v>0.028514638</v>
      </c>
      <c r="S83" s="10"/>
      <c r="T83" s="12">
        <f>'orig. data'!R96</f>
        <v>0.6586711464</v>
      </c>
    </row>
    <row r="84" spans="1:20" ht="12.75">
      <c r="A84" s="38" t="str">
        <f ca="1" t="shared" si="1"/>
        <v>River East E (t)</v>
      </c>
      <c r="B84" t="s">
        <v>216</v>
      </c>
      <c r="C84" t="str">
        <f>'orig. data'!T97</f>
        <v> </v>
      </c>
      <c r="D84" t="str">
        <f>'orig. data'!U97</f>
        <v> </v>
      </c>
      <c r="E84" t="str">
        <f ca="1">IF(CELL("contents",F84)="s","s",IF(CELL("contents",G84)="s","s",IF(CELL("contents",'orig. data'!V97)="t","t","")))</f>
        <v>t</v>
      </c>
      <c r="F84" t="str">
        <f>'orig. data'!W97</f>
        <v> </v>
      </c>
      <c r="G84" t="str">
        <f>'orig. data'!X97</f>
        <v> </v>
      </c>
      <c r="H84" s="24">
        <f>'orig. data'!D$18</f>
        <v>0.6182130584</v>
      </c>
      <c r="I84" s="3">
        <f>'orig. data'!D97</f>
        <v>0.5777439024</v>
      </c>
      <c r="J84" s="3">
        <f>'orig. data'!L97</f>
        <v>0.6636085627</v>
      </c>
      <c r="K84" s="24">
        <f>'orig. data'!L$18</f>
        <v>0.6440647675</v>
      </c>
      <c r="L84" s="6">
        <f>'orig. data'!B97</f>
        <v>379</v>
      </c>
      <c r="M84" s="6">
        <f>'orig. data'!C97</f>
        <v>656</v>
      </c>
      <c r="N84" s="12">
        <f>'orig. data'!G97</f>
        <v>0.0328822031</v>
      </c>
      <c r="O84" s="10"/>
      <c r="P84" s="6">
        <f>'orig. data'!J97</f>
        <v>434</v>
      </c>
      <c r="Q84" s="6">
        <f>'orig. data'!K97</f>
        <v>654</v>
      </c>
      <c r="R84" s="12">
        <f>'orig. data'!O97</f>
        <v>0.2965443163</v>
      </c>
      <c r="S84" s="10"/>
      <c r="T84" s="12">
        <f>'orig. data'!R97</f>
        <v>0.0013631604</v>
      </c>
    </row>
    <row r="85" spans="1:20" ht="12.75">
      <c r="A85" s="38" t="str">
        <f ca="1" t="shared" si="1"/>
        <v>River East W</v>
      </c>
      <c r="B85" t="s">
        <v>218</v>
      </c>
      <c r="C85" t="str">
        <f>'orig. data'!T98</f>
        <v> </v>
      </c>
      <c r="D85" t="str">
        <f>'orig. data'!U98</f>
        <v> </v>
      </c>
      <c r="E85">
        <f ca="1">IF(CELL("contents",F85)="s","s",IF(CELL("contents",G85)="s","s",IF(CELL("contents",'orig. data'!V98)="t","t","")))</f>
      </c>
      <c r="F85" t="str">
        <f>'orig. data'!W98</f>
        <v> </v>
      </c>
      <c r="G85" t="str">
        <f>'orig. data'!X98</f>
        <v> </v>
      </c>
      <c r="H85" s="24">
        <f>'orig. data'!D$18</f>
        <v>0.6182130584</v>
      </c>
      <c r="I85" s="3">
        <f>'orig. data'!D98</f>
        <v>0.6273849607</v>
      </c>
      <c r="J85" s="3">
        <f>'orig. data'!L98</f>
        <v>0.6549295775</v>
      </c>
      <c r="K85" s="24">
        <f>'orig. data'!L$18</f>
        <v>0.6440647675</v>
      </c>
      <c r="L85" s="6">
        <f>'orig. data'!B98</f>
        <v>559</v>
      </c>
      <c r="M85" s="6">
        <f>'orig. data'!C98</f>
        <v>891</v>
      </c>
      <c r="N85" s="12">
        <f>'orig. data'!G98</f>
        <v>0.5730726167</v>
      </c>
      <c r="O85" s="10"/>
      <c r="P85" s="6">
        <f>'orig. data'!J98</f>
        <v>558</v>
      </c>
      <c r="Q85" s="6">
        <f>'orig. data'!K98</f>
        <v>852</v>
      </c>
      <c r="R85" s="12">
        <f>'orig. data'!O98</f>
        <v>0.507742903</v>
      </c>
      <c r="S85" s="10"/>
      <c r="T85" s="12">
        <f>'orig. data'!R98</f>
        <v>0.2308380824</v>
      </c>
    </row>
    <row r="86" spans="1:20" ht="12.75">
      <c r="A86" s="38" t="str">
        <f ca="1" t="shared" si="1"/>
        <v>River East S</v>
      </c>
      <c r="B86" t="s">
        <v>219</v>
      </c>
      <c r="C86" t="str">
        <f>'orig. data'!T99</f>
        <v> </v>
      </c>
      <c r="D86" t="str">
        <f>'orig. data'!U99</f>
        <v> </v>
      </c>
      <c r="E86">
        <f ca="1">IF(CELL("contents",F86)="s","s",IF(CELL("contents",G86)="s","s",IF(CELL("contents",'orig. data'!V99)="t","t","")))</f>
      </c>
      <c r="F86" t="str">
        <f>'orig. data'!W99</f>
        <v> </v>
      </c>
      <c r="G86" t="str">
        <f>'orig. data'!X99</f>
        <v> </v>
      </c>
      <c r="H86" s="24">
        <f>'orig. data'!D$18</f>
        <v>0.6182130584</v>
      </c>
      <c r="I86" s="3">
        <f>'orig. data'!D99</f>
        <v>0.6072796935</v>
      </c>
      <c r="J86" s="3">
        <f>'orig. data'!L99</f>
        <v>0.6513274336</v>
      </c>
      <c r="K86" s="24">
        <f>'orig. data'!L$18</f>
        <v>0.6440647675</v>
      </c>
      <c r="L86" s="6">
        <f>'orig. data'!B99</f>
        <v>317</v>
      </c>
      <c r="M86" s="6">
        <f>'orig. data'!C99</f>
        <v>522</v>
      </c>
      <c r="N86" s="12">
        <f>'orig. data'!G99</f>
        <v>0.6071308725</v>
      </c>
      <c r="O86" s="10"/>
      <c r="P86" s="6">
        <f>'orig. data'!J99</f>
        <v>368</v>
      </c>
      <c r="Q86" s="6">
        <f>'orig. data'!K99</f>
        <v>565</v>
      </c>
      <c r="R86" s="12">
        <f>'orig. data'!O99</f>
        <v>0.7184330523</v>
      </c>
      <c r="S86" s="10"/>
      <c r="T86" s="12">
        <f>'orig. data'!R99</f>
        <v>0.1328563698</v>
      </c>
    </row>
    <row r="87" spans="1:20" ht="12.75">
      <c r="A87" s="38"/>
      <c r="H87" s="24"/>
      <c r="I87" s="3"/>
      <c r="J87" s="3"/>
      <c r="K87" s="24"/>
      <c r="L87" s="6"/>
      <c r="M87" s="6"/>
      <c r="N87" s="12"/>
      <c r="O87" s="10"/>
      <c r="P87" s="6"/>
      <c r="Q87" s="6"/>
      <c r="R87" s="12"/>
      <c r="S87" s="10"/>
      <c r="T87" s="12"/>
    </row>
    <row r="88" spans="1:20" ht="12.75">
      <c r="A88" s="38" t="str">
        <f ca="1" t="shared" si="1"/>
        <v>Seven Oaks N</v>
      </c>
      <c r="B88" t="s">
        <v>166</v>
      </c>
      <c r="C88" t="str">
        <f>'orig. data'!T100</f>
        <v> </v>
      </c>
      <c r="D88" t="str">
        <f>'orig. data'!U100</f>
        <v> </v>
      </c>
      <c r="E88">
        <f ca="1">IF(CELL("contents",F88)="s","s",IF(CELL("contents",G88)="s","s",IF(CELL("contents",'orig. data'!V100)="t","t","")))</f>
      </c>
      <c r="F88" t="str">
        <f>'orig. data'!W100</f>
        <v> </v>
      </c>
      <c r="G88" t="str">
        <f>'orig. data'!X100</f>
        <v> </v>
      </c>
      <c r="H88" s="24">
        <f>'orig. data'!D$18</f>
        <v>0.6182130584</v>
      </c>
      <c r="I88" s="3">
        <f>'orig. data'!D100</f>
        <v>0.5595238095</v>
      </c>
      <c r="J88" s="3">
        <f>'orig. data'!L100</f>
        <v>0.6320754717</v>
      </c>
      <c r="K88" s="24">
        <f>'orig. data'!L$18</f>
        <v>0.6440647675</v>
      </c>
      <c r="L88" s="6">
        <f>'orig. data'!B100</f>
        <v>47</v>
      </c>
      <c r="M88" s="6">
        <f>'orig. data'!C100</f>
        <v>84</v>
      </c>
      <c r="N88" s="12">
        <f>'orig. data'!G100</f>
        <v>0.2682157379</v>
      </c>
      <c r="O88" s="10"/>
      <c r="P88" s="6">
        <f>'orig. data'!J100</f>
        <v>67</v>
      </c>
      <c r="Q88" s="6">
        <f>'orig. data'!K100</f>
        <v>106</v>
      </c>
      <c r="R88" s="12">
        <f>'orig. data'!O100</f>
        <v>0.7965551098</v>
      </c>
      <c r="S88" s="10"/>
      <c r="T88" s="12">
        <f>'orig. data'!R100</f>
        <v>0.310672364</v>
      </c>
    </row>
    <row r="89" spans="1:20" ht="12.75">
      <c r="A89" s="38" t="str">
        <f ca="1" t="shared" si="1"/>
        <v>Seven Oaks W</v>
      </c>
      <c r="B89" t="s">
        <v>190</v>
      </c>
      <c r="C89" t="str">
        <f>'orig. data'!T101</f>
        <v> </v>
      </c>
      <c r="D89" t="str">
        <f>'orig. data'!U101</f>
        <v> </v>
      </c>
      <c r="E89">
        <f ca="1">IF(CELL("contents",F89)="s","s",IF(CELL("contents",G89)="s","s",IF(CELL("contents",'orig. data'!V101)="t","t","")))</f>
      </c>
      <c r="F89" t="str">
        <f>'orig. data'!W101</f>
        <v> </v>
      </c>
      <c r="G89" t="str">
        <f>'orig. data'!X101</f>
        <v> </v>
      </c>
      <c r="H89" s="24">
        <f>'orig. data'!D$18</f>
        <v>0.6182130584</v>
      </c>
      <c r="I89" s="3">
        <f>'orig. data'!D101</f>
        <v>0.6202020202</v>
      </c>
      <c r="J89" s="3">
        <f>'orig. data'!L101</f>
        <v>0.6631205674</v>
      </c>
      <c r="K89" s="24">
        <f>'orig. data'!L$18</f>
        <v>0.6440647675</v>
      </c>
      <c r="L89" s="6">
        <f>'orig. data'!B101</f>
        <v>307</v>
      </c>
      <c r="M89" s="6">
        <f>'orig. data'!C101</f>
        <v>495</v>
      </c>
      <c r="N89" s="12">
        <f>'orig. data'!G101</f>
        <v>0.9274246259</v>
      </c>
      <c r="O89" s="10"/>
      <c r="P89" s="6">
        <f>'orig. data'!J101</f>
        <v>374</v>
      </c>
      <c r="Q89" s="6">
        <f>'orig. data'!K101</f>
        <v>564</v>
      </c>
      <c r="R89" s="12">
        <f>'orig. data'!O101</f>
        <v>0.3445648205</v>
      </c>
      <c r="S89" s="10"/>
      <c r="T89" s="12">
        <f>'orig. data'!R101</f>
        <v>0.1458059127</v>
      </c>
    </row>
    <row r="90" spans="1:20" ht="12.75">
      <c r="A90" s="38" t="str">
        <f ca="1" t="shared" si="1"/>
        <v>Seven Oaks E (t)</v>
      </c>
      <c r="B90" t="s">
        <v>191</v>
      </c>
      <c r="C90" t="str">
        <f>'orig. data'!T102</f>
        <v> </v>
      </c>
      <c r="D90" t="str">
        <f>'orig. data'!U102</f>
        <v> </v>
      </c>
      <c r="E90" t="str">
        <f ca="1">IF(CELL("contents",F90)="s","s",IF(CELL("contents",G90)="s","s",IF(CELL("contents",'orig. data'!V102)="t","t","")))</f>
        <v>t</v>
      </c>
      <c r="F90" t="str">
        <f>'orig. data'!W102</f>
        <v> </v>
      </c>
      <c r="G90" t="str">
        <f>'orig. data'!X102</f>
        <v> </v>
      </c>
      <c r="H90" s="24">
        <f>'orig. data'!D$18</f>
        <v>0.6182130584</v>
      </c>
      <c r="I90" s="3">
        <f>'orig. data'!D102</f>
        <v>0.5930232558</v>
      </c>
      <c r="J90" s="3">
        <f>'orig. data'!L102</f>
        <v>0.6649076517</v>
      </c>
      <c r="K90" s="24">
        <f>'orig. data'!L$18</f>
        <v>0.6440647675</v>
      </c>
      <c r="L90" s="6">
        <f>'orig. data'!B102</f>
        <v>459</v>
      </c>
      <c r="M90" s="6">
        <f>'orig. data'!C102</f>
        <v>774</v>
      </c>
      <c r="N90" s="12">
        <f>'orig. data'!G102</f>
        <v>0.1491615583</v>
      </c>
      <c r="O90" s="10"/>
      <c r="P90" s="6">
        <f>'orig. data'!J102</f>
        <v>504</v>
      </c>
      <c r="Q90" s="6">
        <f>'orig. data'!K102</f>
        <v>758</v>
      </c>
      <c r="R90" s="12">
        <f>'orig. data'!O102</f>
        <v>0.2307179995</v>
      </c>
      <c r="S90" s="10"/>
      <c r="T90" s="12">
        <f>'orig. data'!R102</f>
        <v>0.0035982898</v>
      </c>
    </row>
    <row r="91" spans="1:20" ht="12.75">
      <c r="A91" s="38"/>
      <c r="H91" s="24"/>
      <c r="I91" s="3"/>
      <c r="J91" s="3"/>
      <c r="K91" s="24"/>
      <c r="L91" s="6"/>
      <c r="M91" s="6"/>
      <c r="N91" s="12"/>
      <c r="O91" s="10"/>
      <c r="P91" s="6"/>
      <c r="Q91" s="6"/>
      <c r="R91" s="12"/>
      <c r="S91" s="10"/>
      <c r="T91" s="12"/>
    </row>
    <row r="92" spans="1:20" ht="12.75">
      <c r="A92" s="38" t="str">
        <f ca="1" t="shared" si="1"/>
        <v>St. James - Assiniboia W</v>
      </c>
      <c r="B92" t="s">
        <v>240</v>
      </c>
      <c r="C92" t="str">
        <f>'orig. data'!T103</f>
        <v> </v>
      </c>
      <c r="D92" t="str">
        <f>'orig. data'!U103</f>
        <v> </v>
      </c>
      <c r="E92">
        <f ca="1">IF(CELL("contents",F92)="s","s",IF(CELL("contents",G92)="s","s",IF(CELL("contents",'orig. data'!V103)="t","t","")))</f>
      </c>
      <c r="F92" t="str">
        <f>'orig. data'!W103</f>
        <v> </v>
      </c>
      <c r="G92" t="str">
        <f>'orig. data'!X103</f>
        <v> </v>
      </c>
      <c r="H92" s="24">
        <f>'orig. data'!D$18</f>
        <v>0.6182130584</v>
      </c>
      <c r="I92" s="3">
        <f>'orig. data'!D103</f>
        <v>0.6266506603</v>
      </c>
      <c r="J92" s="3">
        <f>'orig. data'!L103</f>
        <v>0.6542416452</v>
      </c>
      <c r="K92" s="24">
        <f>'orig. data'!L$18</f>
        <v>0.6440647675</v>
      </c>
      <c r="L92" s="6">
        <f>'orig. data'!B103</f>
        <v>522</v>
      </c>
      <c r="M92" s="6">
        <f>'orig. data'!C103</f>
        <v>833</v>
      </c>
      <c r="N92" s="12">
        <f>'orig. data'!G103</f>
        <v>0.616189081</v>
      </c>
      <c r="O92" s="10"/>
      <c r="P92" s="6">
        <f>'orig. data'!J103</f>
        <v>509</v>
      </c>
      <c r="Q92" s="6">
        <f>'orig. data'!K103</f>
        <v>778</v>
      </c>
      <c r="R92" s="12">
        <f>'orig. data'!O103</f>
        <v>0.5532730715</v>
      </c>
      <c r="S92" s="10"/>
      <c r="T92" s="12">
        <f>'orig. data'!R103</f>
        <v>0.248959817</v>
      </c>
    </row>
    <row r="93" spans="1:20" ht="12.75">
      <c r="A93" s="38" t="str">
        <f ca="1" t="shared" si="1"/>
        <v>St. James - Assiniboia E (1)</v>
      </c>
      <c r="B93" t="s">
        <v>192</v>
      </c>
      <c r="C93">
        <f>'orig. data'!T104</f>
        <v>1</v>
      </c>
      <c r="D93" t="str">
        <f>'orig. data'!U104</f>
        <v> </v>
      </c>
      <c r="E93">
        <f ca="1">IF(CELL("contents",F93)="s","s",IF(CELL("contents",G93)="s","s",IF(CELL("contents",'orig. data'!V104)="t","t","")))</f>
      </c>
      <c r="F93" t="str">
        <f>'orig. data'!W104</f>
        <v> </v>
      </c>
      <c r="G93" t="str">
        <f>'orig. data'!X104</f>
        <v> </v>
      </c>
      <c r="H93" s="24">
        <f>'orig. data'!D$18</f>
        <v>0.6182130584</v>
      </c>
      <c r="I93" s="3">
        <f>'orig. data'!D104</f>
        <v>0.6762295082</v>
      </c>
      <c r="J93" s="3">
        <f>'orig. data'!L104</f>
        <v>0.6513629842</v>
      </c>
      <c r="K93" s="24">
        <f>'orig. data'!L$18</f>
        <v>0.6440647675</v>
      </c>
      <c r="L93" s="6">
        <f>'orig. data'!B104</f>
        <v>495</v>
      </c>
      <c r="M93" s="6">
        <f>'orig. data'!C104</f>
        <v>732</v>
      </c>
      <c r="N93" s="12">
        <f>'orig. data'!G104</f>
        <v>0.001233897</v>
      </c>
      <c r="O93" s="10"/>
      <c r="P93" s="6">
        <f>'orig. data'!J104</f>
        <v>454</v>
      </c>
      <c r="Q93" s="6">
        <f>'orig. data'!K104</f>
        <v>697</v>
      </c>
      <c r="R93" s="12">
        <f>'orig. data'!O104</f>
        <v>0.6873726845</v>
      </c>
      <c r="S93" s="10"/>
      <c r="T93" s="12">
        <f>'orig. data'!R104</f>
        <v>0.3198183661</v>
      </c>
    </row>
    <row r="94" spans="1:20" ht="12.75">
      <c r="A94" s="38"/>
      <c r="H94" s="24"/>
      <c r="I94" s="3"/>
      <c r="J94" s="3"/>
      <c r="K94" s="24"/>
      <c r="L94" s="6"/>
      <c r="M94" s="6"/>
      <c r="N94" s="12"/>
      <c r="O94" s="10"/>
      <c r="P94" s="6"/>
      <c r="Q94" s="6"/>
      <c r="R94" s="12"/>
      <c r="S94" s="10"/>
      <c r="T94" s="12"/>
    </row>
    <row r="95" spans="1:20" ht="12.75">
      <c r="A95" s="38" t="str">
        <f ca="1" t="shared" si="1"/>
        <v>Inkster West (t)</v>
      </c>
      <c r="B95" t="s">
        <v>241</v>
      </c>
      <c r="C95" t="str">
        <f>'orig. data'!T105</f>
        <v> </v>
      </c>
      <c r="D95" t="str">
        <f>'orig. data'!U105</f>
        <v> </v>
      </c>
      <c r="E95" t="str">
        <f ca="1">IF(CELL("contents",F95)="s","s",IF(CELL("contents",G95)="s","s",IF(CELL("contents",'orig. data'!V105)="t","t","")))</f>
        <v>t</v>
      </c>
      <c r="F95" t="str">
        <f>'orig. data'!W105</f>
        <v> </v>
      </c>
      <c r="G95" t="str">
        <f>'orig. data'!X105</f>
        <v> </v>
      </c>
      <c r="H95" s="24">
        <f>'orig. data'!D$18</f>
        <v>0.6182130584</v>
      </c>
      <c r="I95" s="3">
        <f>'orig. data'!D105</f>
        <v>0.5640394089</v>
      </c>
      <c r="J95" s="3">
        <f>'orig. data'!L105</f>
        <v>0.6435897436</v>
      </c>
      <c r="K95" s="24">
        <f>'orig. data'!L$18</f>
        <v>0.6440647675</v>
      </c>
      <c r="L95" s="6">
        <f>'orig. data'!B105</f>
        <v>229</v>
      </c>
      <c r="M95" s="6">
        <f>'orig. data'!C105</f>
        <v>406</v>
      </c>
      <c r="N95" s="12">
        <f>'orig. data'!G105</f>
        <v>0.0246504721</v>
      </c>
      <c r="O95" s="10"/>
      <c r="P95" s="6">
        <f>'orig. data'!J105</f>
        <v>251</v>
      </c>
      <c r="Q95" s="6">
        <f>'orig. data'!K105</f>
        <v>390</v>
      </c>
      <c r="R95" s="12">
        <f>'orig. data'!O105</f>
        <v>0.9843681716</v>
      </c>
      <c r="S95" s="10"/>
      <c r="T95" s="12">
        <f>'orig. data'!R105</f>
        <v>0.0218402088</v>
      </c>
    </row>
    <row r="96" spans="1:20" ht="12.75">
      <c r="A96" s="38" t="str">
        <f ca="1" t="shared" si="1"/>
        <v>Inkster East</v>
      </c>
      <c r="B96" t="s">
        <v>242</v>
      </c>
      <c r="C96" t="str">
        <f>'orig. data'!T106</f>
        <v> </v>
      </c>
      <c r="D96" t="str">
        <f>'orig. data'!U106</f>
        <v> </v>
      </c>
      <c r="E96">
        <f ca="1">IF(CELL("contents",F96)="s","s",IF(CELL("contents",G96)="s","s",IF(CELL("contents",'orig. data'!V106)="t","t","")))</f>
      </c>
      <c r="F96" t="str">
        <f>'orig. data'!W106</f>
        <v> </v>
      </c>
      <c r="G96" t="str">
        <f>'orig. data'!X106</f>
        <v> </v>
      </c>
      <c r="H96" s="24">
        <f>'orig. data'!D$18</f>
        <v>0.6182130584</v>
      </c>
      <c r="I96" s="3">
        <f>'orig. data'!D106</f>
        <v>0.5807228916</v>
      </c>
      <c r="J96" s="3">
        <f>'orig. data'!L106</f>
        <v>0.6281800391</v>
      </c>
      <c r="K96" s="24">
        <f>'orig. data'!L$18</f>
        <v>0.6440647675</v>
      </c>
      <c r="L96" s="6">
        <f>'orig. data'!B106</f>
        <v>241</v>
      </c>
      <c r="M96" s="6">
        <f>'orig. data'!C106</f>
        <v>415</v>
      </c>
      <c r="N96" s="12">
        <f>'orig. data'!G106</f>
        <v>0.1159427798</v>
      </c>
      <c r="O96" s="10"/>
      <c r="P96" s="6">
        <f>'orig. data'!J106</f>
        <v>321</v>
      </c>
      <c r="Q96" s="6">
        <f>'orig. data'!K106</f>
        <v>511</v>
      </c>
      <c r="R96" s="12">
        <f>'orig. data'!O106</f>
        <v>0.4532768397</v>
      </c>
      <c r="S96" s="10"/>
      <c r="T96" s="12">
        <f>'orig. data'!R106</f>
        <v>0.1414651092</v>
      </c>
    </row>
    <row r="97" spans="1:20" ht="12.75">
      <c r="A97" s="38"/>
      <c r="H97" s="24"/>
      <c r="I97" s="3"/>
      <c r="J97" s="3"/>
      <c r="K97" s="24"/>
      <c r="L97" s="6"/>
      <c r="M97" s="6"/>
      <c r="N97" s="12"/>
      <c r="O97" s="10"/>
      <c r="P97" s="6"/>
      <c r="Q97" s="6"/>
      <c r="R97" s="12"/>
      <c r="S97" s="10"/>
      <c r="T97" s="12"/>
    </row>
    <row r="98" spans="1:20" ht="12.75">
      <c r="A98" s="38" t="str">
        <f ca="1" t="shared" si="1"/>
        <v>Downtown W</v>
      </c>
      <c r="B98" t="s">
        <v>193</v>
      </c>
      <c r="C98" t="str">
        <f>'orig. data'!T107</f>
        <v> </v>
      </c>
      <c r="D98" t="str">
        <f>'orig. data'!U107</f>
        <v> </v>
      </c>
      <c r="E98">
        <f ca="1">IF(CELL("contents",F98)="s","s",IF(CELL("contents",G98)="s","s",IF(CELL("contents",'orig. data'!V107)="t","t","")))</f>
      </c>
      <c r="F98" t="str">
        <f>'orig. data'!W107</f>
        <v> </v>
      </c>
      <c r="G98" t="str">
        <f>'orig. data'!X107</f>
        <v> </v>
      </c>
      <c r="H98" s="24">
        <f>'orig. data'!D$18</f>
        <v>0.6182130584</v>
      </c>
      <c r="I98" s="3">
        <f>'orig. data'!D107</f>
        <v>0.5858480749</v>
      </c>
      <c r="J98" s="3">
        <f>'orig. data'!L107</f>
        <v>0.6176753122</v>
      </c>
      <c r="K98" s="24">
        <f>'orig. data'!L$18</f>
        <v>0.6440647675</v>
      </c>
      <c r="L98" s="6">
        <f>'orig. data'!B107</f>
        <v>563</v>
      </c>
      <c r="M98" s="6">
        <f>'orig. data'!C107</f>
        <v>961</v>
      </c>
      <c r="N98" s="12">
        <f>'orig. data'!G107</f>
        <v>0.0389061741</v>
      </c>
      <c r="O98" s="10"/>
      <c r="P98" s="6">
        <f>'orig. data'!J107</f>
        <v>643</v>
      </c>
      <c r="Q98" s="6">
        <f>'orig. data'!K107</f>
        <v>1041</v>
      </c>
      <c r="R98" s="12">
        <f>'orig. data'!O107</f>
        <v>0.0753542593</v>
      </c>
      <c r="S98" s="10"/>
      <c r="T98" s="12">
        <f>'orig. data'!R107</f>
        <v>0.1460173743</v>
      </c>
    </row>
    <row r="99" spans="1:20" ht="12.75">
      <c r="A99" s="38" t="str">
        <f ca="1" t="shared" si="1"/>
        <v>Downtown E (t)</v>
      </c>
      <c r="B99" t="s">
        <v>243</v>
      </c>
      <c r="C99" t="str">
        <f>'orig. data'!T108</f>
        <v> </v>
      </c>
      <c r="D99" t="str">
        <f>'orig. data'!U108</f>
        <v> </v>
      </c>
      <c r="E99" t="str">
        <f ca="1">IF(CELL("contents",F99)="s","s",IF(CELL("contents",G99)="s","s",IF(CELL("contents",'orig. data'!V108)="t","t","")))</f>
        <v>t</v>
      </c>
      <c r="F99" t="str">
        <f>'orig. data'!W108</f>
        <v> </v>
      </c>
      <c r="G99" t="str">
        <f>'orig. data'!X108</f>
        <v> </v>
      </c>
      <c r="H99" s="24">
        <f>'orig. data'!D$18</f>
        <v>0.6182130584</v>
      </c>
      <c r="I99" s="3">
        <f>'orig. data'!D108</f>
        <v>0.5917050691</v>
      </c>
      <c r="J99" s="3">
        <f>'orig. data'!L108</f>
        <v>0.6319018405</v>
      </c>
      <c r="K99" s="24">
        <f>'orig. data'!L$18</f>
        <v>0.6440647675</v>
      </c>
      <c r="L99" s="6">
        <f>'orig. data'!B108</f>
        <v>642</v>
      </c>
      <c r="M99" s="6">
        <f>'orig. data'!C108</f>
        <v>1085</v>
      </c>
      <c r="N99" s="12">
        <f>'orig. data'!G108</f>
        <v>0.0722936146</v>
      </c>
      <c r="O99" s="10"/>
      <c r="P99" s="6">
        <f>'orig. data'!J108</f>
        <v>824</v>
      </c>
      <c r="Q99" s="6">
        <f>'orig. data'!K108</f>
        <v>1304</v>
      </c>
      <c r="R99" s="12">
        <f>'orig. data'!O108</f>
        <v>0.3589685926</v>
      </c>
      <c r="S99" s="10"/>
      <c r="T99" s="12">
        <f>'orig. data'!R108</f>
        <v>0.0445346127</v>
      </c>
    </row>
    <row r="100" spans="1:20" ht="12.75">
      <c r="A100" s="38"/>
      <c r="H100" s="24"/>
      <c r="I100" s="3"/>
      <c r="J100" s="3"/>
      <c r="K100" s="24"/>
      <c r="L100" s="6"/>
      <c r="M100" s="6"/>
      <c r="N100" s="12"/>
      <c r="O100" s="10"/>
      <c r="P100" s="6"/>
      <c r="Q100" s="6"/>
      <c r="R100" s="12"/>
      <c r="S100" s="10"/>
      <c r="T100" s="12"/>
    </row>
    <row r="101" spans="1:20" ht="12.75">
      <c r="A101" s="38" t="str">
        <f ca="1" t="shared" si="1"/>
        <v>Point Douglas N</v>
      </c>
      <c r="B101" t="s">
        <v>244</v>
      </c>
      <c r="C101" t="str">
        <f>'orig. data'!T109</f>
        <v> </v>
      </c>
      <c r="D101" t="str">
        <f>'orig. data'!U109</f>
        <v> </v>
      </c>
      <c r="E101">
        <f ca="1">IF(CELL("contents",F101)="s","s",IF(CELL("contents",G101)="s","s",IF(CELL("contents",'orig. data'!V109)="t","t","")))</f>
      </c>
      <c r="F101" t="str">
        <f>'orig. data'!W109</f>
        <v> </v>
      </c>
      <c r="G101" t="str">
        <f>'orig. data'!X109</f>
        <v> </v>
      </c>
      <c r="H101" s="24">
        <f>'orig. data'!D$18</f>
        <v>0.6182130584</v>
      </c>
      <c r="I101" s="3">
        <f>'orig. data'!D109</f>
        <v>0.5925925926</v>
      </c>
      <c r="J101" s="3">
        <f>'orig. data'!L109</f>
        <v>0.6339017051</v>
      </c>
      <c r="K101" s="24">
        <f>'orig. data'!L$18</f>
        <v>0.6440647675</v>
      </c>
      <c r="L101" s="6">
        <f>'orig. data'!B109</f>
        <v>496</v>
      </c>
      <c r="M101" s="6">
        <f>'orig. data'!C109</f>
        <v>837</v>
      </c>
      <c r="N101" s="12">
        <f>'orig. data'!G109</f>
        <v>0.1270837347</v>
      </c>
      <c r="O101" s="10"/>
      <c r="P101" s="6">
        <f>'orig. data'!J109</f>
        <v>632</v>
      </c>
      <c r="Q101" s="6">
        <f>'orig. data'!K109</f>
        <v>997</v>
      </c>
      <c r="R101" s="12">
        <f>'orig. data'!O109</f>
        <v>0.5027131044</v>
      </c>
      <c r="S101" s="10"/>
      <c r="T101" s="12">
        <f>'orig. data'!R109</f>
        <v>0.0701534472</v>
      </c>
    </row>
    <row r="102" spans="1:20" ht="12.75">
      <c r="A102" s="38" t="str">
        <f ca="1" t="shared" si="1"/>
        <v>Point Douglas S (1,t)</v>
      </c>
      <c r="B102" t="s">
        <v>245</v>
      </c>
      <c r="C102">
        <f>'orig. data'!T110</f>
        <v>1</v>
      </c>
      <c r="D102" t="str">
        <f>'orig. data'!U110</f>
        <v> </v>
      </c>
      <c r="E102" t="str">
        <f ca="1">IF(CELL("contents",F102)="s","s",IF(CELL("contents",G102)="s","s",IF(CELL("contents",'orig. data'!V110)="t","t","")))</f>
        <v>t</v>
      </c>
      <c r="F102" t="str">
        <f>'orig. data'!W110</f>
        <v> </v>
      </c>
      <c r="G102" t="str">
        <f>'orig. data'!X110</f>
        <v> </v>
      </c>
      <c r="H102" s="24">
        <f>'orig. data'!D$18</f>
        <v>0.6182130584</v>
      </c>
      <c r="I102" s="3">
        <f>'orig. data'!D110</f>
        <v>0.5649635036</v>
      </c>
      <c r="J102" s="3">
        <f>'orig. data'!L110</f>
        <v>0.6347724621</v>
      </c>
      <c r="K102" s="24">
        <f>'orig. data'!L$18</f>
        <v>0.6440647675</v>
      </c>
      <c r="L102" s="6">
        <f>'orig. data'!B110</f>
        <v>387</v>
      </c>
      <c r="M102" s="6">
        <f>'orig. data'!C110</f>
        <v>685</v>
      </c>
      <c r="N102" s="12">
        <f>'orig. data'!G110</f>
        <v>0.0041219256</v>
      </c>
      <c r="O102" s="10"/>
      <c r="P102" s="6">
        <f>'orig. data'!J110</f>
        <v>544</v>
      </c>
      <c r="Q102" s="6">
        <f>'orig. data'!K110</f>
        <v>857</v>
      </c>
      <c r="R102" s="12">
        <f>'orig. data'!O110</f>
        <v>0.5699325733</v>
      </c>
      <c r="S102" s="10"/>
      <c r="T102" s="12">
        <f>'orig. data'!R110</f>
        <v>0.0053561187</v>
      </c>
    </row>
    <row r="103" spans="1:20" ht="12.75">
      <c r="A103" s="38"/>
      <c r="H103" s="24"/>
      <c r="I103" s="3"/>
      <c r="J103" s="3"/>
      <c r="K103" s="24"/>
      <c r="L103" s="6"/>
      <c r="M103" s="6"/>
      <c r="N103" s="12"/>
      <c r="O103" s="10"/>
      <c r="P103" s="6"/>
      <c r="Q103" s="6"/>
      <c r="R103" s="12"/>
      <c r="S103" s="10"/>
      <c r="T103" s="12"/>
    </row>
    <row r="104" spans="1:20" s="42" customFormat="1" ht="12.75">
      <c r="A104" s="48" t="str">
        <f ca="1" t="shared" si="1"/>
        <v>Winnipeg (t)</v>
      </c>
      <c r="B104" s="42" t="s">
        <v>144</v>
      </c>
      <c r="C104" s="42" t="str">
        <f>'orig. data'!T8</f>
        <v> </v>
      </c>
      <c r="D104" s="42" t="str">
        <f>'orig. data'!U8</f>
        <v> </v>
      </c>
      <c r="E104" s="42" t="str">
        <f ca="1">IF(CELL("contents",F104)="s","s",IF(CELL("contents",G104)="s","s",IF(CELL("contents",'orig. data'!V8)="t","t","")))</f>
        <v>t</v>
      </c>
      <c r="F104" s="42" t="str">
        <f>'orig. data'!W8</f>
        <v> </v>
      </c>
      <c r="G104" s="42" t="str">
        <f>'orig. data'!X8</f>
        <v> </v>
      </c>
      <c r="H104" s="43">
        <f>'orig. data'!D$18</f>
        <v>0.6182130584</v>
      </c>
      <c r="I104" s="44">
        <f>'orig. data'!D8</f>
        <v>0.6117668871</v>
      </c>
      <c r="J104" s="44">
        <f>'orig. data'!L8</f>
        <v>0.6426392962</v>
      </c>
      <c r="K104" s="43">
        <f>'orig. data'!L$18</f>
        <v>0.6440647675</v>
      </c>
      <c r="L104" s="45">
        <f>'orig. data'!B8</f>
        <v>9899</v>
      </c>
      <c r="M104" s="45">
        <f>'orig. data'!C8</f>
        <v>16181</v>
      </c>
      <c r="N104" s="46">
        <f>'orig. data'!G8</f>
        <v>0.0914467034</v>
      </c>
      <c r="O104" s="10"/>
      <c r="P104" s="45">
        <f>'orig. data'!J8</f>
        <v>10957</v>
      </c>
      <c r="Q104" s="45">
        <f>'orig. data'!K8</f>
        <v>17050</v>
      </c>
      <c r="R104" s="46">
        <f>'orig. data'!O8</f>
        <v>0.6974610869</v>
      </c>
      <c r="S104" s="10"/>
      <c r="T104" s="46">
        <f>'orig. data'!R8</f>
        <v>5.9340267E-09</v>
      </c>
    </row>
    <row r="105" spans="1:20" s="42" customFormat="1" ht="12.75">
      <c r="A105" s="48" t="str">
        <f ca="1" t="shared" si="1"/>
        <v>Manitoba (t)</v>
      </c>
      <c r="B105" s="42" t="s">
        <v>145</v>
      </c>
      <c r="C105" s="42" t="str">
        <f>'orig. data'!T18</f>
        <v> </v>
      </c>
      <c r="D105" s="42" t="str">
        <f>'orig. data'!U18</f>
        <v> </v>
      </c>
      <c r="E105" s="42" t="str">
        <f ca="1">IF(CELL("contents",F105)="s","s",IF(CELL("contents",G105)="s","s",IF(CELL("contents",'orig. data'!V18)="t","t","")))</f>
        <v>t</v>
      </c>
      <c r="F105" s="42" t="str">
        <f>'orig. data'!W18</f>
        <v> </v>
      </c>
      <c r="G105" s="42" t="str">
        <f>'orig. data'!X18</f>
        <v> </v>
      </c>
      <c r="H105" s="43">
        <f>'orig. data'!D$18</f>
        <v>0.6182130584</v>
      </c>
      <c r="I105" s="44">
        <f>'orig. data'!D18</f>
        <v>0.6182130584</v>
      </c>
      <c r="J105" s="44">
        <f>'orig. data'!L18</f>
        <v>0.6440647675</v>
      </c>
      <c r="K105" s="43">
        <f>'orig. data'!L$18</f>
        <v>0.6440647675</v>
      </c>
      <c r="L105" s="45">
        <f>'orig. data'!B18</f>
        <v>16191</v>
      </c>
      <c r="M105" s="45">
        <f>'orig. data'!C18</f>
        <v>26190</v>
      </c>
      <c r="N105" s="46">
        <f>'orig. data'!G18</f>
        <v>1</v>
      </c>
      <c r="O105" s="10"/>
      <c r="P105" s="45">
        <f>'orig. data'!J18</f>
        <v>18019</v>
      </c>
      <c r="Q105" s="45">
        <f>'orig. data'!K18</f>
        <v>27977</v>
      </c>
      <c r="R105" s="46">
        <f>'orig. data'!O18</f>
        <v>1</v>
      </c>
      <c r="S105" s="10"/>
      <c r="T105" s="46">
        <f>'orig. data'!R18</f>
        <v>4.574319E-10</v>
      </c>
    </row>
    <row r="106" spans="8:20" ht="12.75">
      <c r="H106" s="24"/>
      <c r="I106" s="11"/>
      <c r="J106" s="11"/>
      <c r="K106" s="24"/>
      <c r="L106" s="6"/>
      <c r="M106" s="6"/>
      <c r="N106" s="12"/>
      <c r="O106" s="40"/>
      <c r="P106" s="6"/>
      <c r="Q106" s="6"/>
      <c r="R106" s="12"/>
      <c r="S106" s="40"/>
      <c r="T106" s="12"/>
    </row>
    <row r="108" ht="12.75">
      <c r="U108" t="s">
        <v>199</v>
      </c>
    </row>
  </sheetData>
  <sheetProtection/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0"/>
  <sheetViews>
    <sheetView zoomScalePageLayoutView="0" workbookViewId="0" topLeftCell="A1">
      <pane xSplit="1" ySplit="3" topLeftCell="B6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5.00390625" style="0" customWidth="1"/>
  </cols>
  <sheetData>
    <row r="1" ht="12.75">
      <c r="A1" t="s">
        <v>253</v>
      </c>
    </row>
    <row r="3" spans="1:24" ht="12.75">
      <c r="A3" t="s">
        <v>0</v>
      </c>
      <c r="B3" t="s">
        <v>108</v>
      </c>
      <c r="C3" t="s">
        <v>109</v>
      </c>
      <c r="D3" t="s">
        <v>111</v>
      </c>
      <c r="E3" t="s">
        <v>254</v>
      </c>
      <c r="F3" t="s">
        <v>255</v>
      </c>
      <c r="G3" t="s">
        <v>110</v>
      </c>
      <c r="H3" t="s">
        <v>167</v>
      </c>
      <c r="I3" t="s">
        <v>256</v>
      </c>
      <c r="J3" t="s">
        <v>112</v>
      </c>
      <c r="K3" t="s">
        <v>113</v>
      </c>
      <c r="L3" t="s">
        <v>115</v>
      </c>
      <c r="M3" t="s">
        <v>257</v>
      </c>
      <c r="N3" t="s">
        <v>258</v>
      </c>
      <c r="O3" t="s">
        <v>114</v>
      </c>
      <c r="P3" t="s">
        <v>168</v>
      </c>
      <c r="Q3" t="s">
        <v>259</v>
      </c>
      <c r="R3" t="s">
        <v>116</v>
      </c>
      <c r="S3" t="s">
        <v>260</v>
      </c>
      <c r="T3" t="s">
        <v>220</v>
      </c>
      <c r="U3" t="s">
        <v>221</v>
      </c>
      <c r="V3" t="s">
        <v>222</v>
      </c>
      <c r="W3" t="s">
        <v>223</v>
      </c>
      <c r="X3" t="s">
        <v>224</v>
      </c>
    </row>
    <row r="4" spans="1:24" ht="12.75">
      <c r="A4" t="s">
        <v>3</v>
      </c>
      <c r="B4">
        <v>574</v>
      </c>
      <c r="C4">
        <v>867</v>
      </c>
      <c r="D4">
        <v>0.6620530565</v>
      </c>
      <c r="E4">
        <v>0.620671486</v>
      </c>
      <c r="F4">
        <v>0.703434627</v>
      </c>
      <c r="G4">
        <v>0.0078826712</v>
      </c>
      <c r="H4">
        <v>0.0160642743</v>
      </c>
      <c r="I4">
        <v>7.0599383138</v>
      </c>
      <c r="J4">
        <v>653</v>
      </c>
      <c r="K4">
        <v>971</v>
      </c>
      <c r="L4">
        <v>0.6725025747</v>
      </c>
      <c r="M4">
        <v>0.6337065556</v>
      </c>
      <c r="N4">
        <v>0.7112985938</v>
      </c>
      <c r="O4">
        <v>0.0642008037</v>
      </c>
      <c r="P4">
        <v>0.0150605664</v>
      </c>
      <c r="Q4">
        <v>3.4253970447</v>
      </c>
      <c r="R4">
        <v>0.634980509</v>
      </c>
      <c r="S4">
        <v>0.2253671386</v>
      </c>
      <c r="T4">
        <v>1</v>
      </c>
      <c r="U4" t="s">
        <v>199</v>
      </c>
      <c r="V4" t="s">
        <v>199</v>
      </c>
      <c r="W4" t="s">
        <v>199</v>
      </c>
      <c r="X4" t="s">
        <v>199</v>
      </c>
    </row>
    <row r="5" spans="1:24" ht="12.75">
      <c r="A5" t="s">
        <v>1</v>
      </c>
      <c r="B5">
        <v>1097</v>
      </c>
      <c r="C5">
        <v>1748</v>
      </c>
      <c r="D5">
        <v>0.6275743707</v>
      </c>
      <c r="E5">
        <v>0.5977873187</v>
      </c>
      <c r="F5">
        <v>0.6573614228</v>
      </c>
      <c r="G5">
        <v>0.4204645727</v>
      </c>
      <c r="H5">
        <v>0.0115632966</v>
      </c>
      <c r="I5">
        <v>0.6490163696</v>
      </c>
      <c r="J5">
        <v>1194</v>
      </c>
      <c r="K5">
        <v>1913</v>
      </c>
      <c r="L5">
        <v>0.6241505489</v>
      </c>
      <c r="M5">
        <v>0.5956246057</v>
      </c>
      <c r="N5">
        <v>0.652676492</v>
      </c>
      <c r="O5">
        <v>0.0688872812</v>
      </c>
      <c r="P5">
        <v>0.0110737357</v>
      </c>
      <c r="Q5">
        <v>3.3093369562</v>
      </c>
      <c r="R5">
        <v>0.8306804908</v>
      </c>
      <c r="S5">
        <v>0.0457227965</v>
      </c>
      <c r="T5" t="s">
        <v>199</v>
      </c>
      <c r="U5" t="s">
        <v>199</v>
      </c>
      <c r="V5" t="s">
        <v>199</v>
      </c>
      <c r="W5" t="s">
        <v>199</v>
      </c>
      <c r="X5" t="s">
        <v>199</v>
      </c>
    </row>
    <row r="6" spans="1:24" ht="12.75">
      <c r="A6" t="s">
        <v>10</v>
      </c>
      <c r="B6">
        <v>974</v>
      </c>
      <c r="C6">
        <v>1522</v>
      </c>
      <c r="D6">
        <v>0.6399474376</v>
      </c>
      <c r="E6">
        <v>0.6082522273</v>
      </c>
      <c r="F6">
        <v>0.6716426479</v>
      </c>
      <c r="G6">
        <v>0.0809292678</v>
      </c>
      <c r="H6">
        <v>0.0123040413</v>
      </c>
      <c r="I6">
        <v>3.046140189</v>
      </c>
      <c r="J6">
        <v>937</v>
      </c>
      <c r="K6">
        <v>1410</v>
      </c>
      <c r="L6">
        <v>0.6645390071</v>
      </c>
      <c r="M6">
        <v>0.6321485143</v>
      </c>
      <c r="N6">
        <v>0.6969294999</v>
      </c>
      <c r="O6">
        <v>0.1083376716</v>
      </c>
      <c r="P6">
        <v>0.0125739491</v>
      </c>
      <c r="Q6">
        <v>2.5783041875</v>
      </c>
      <c r="R6">
        <v>0.1625630531</v>
      </c>
      <c r="S6">
        <v>1.9502208589</v>
      </c>
      <c r="T6" t="s">
        <v>199</v>
      </c>
      <c r="U6" t="s">
        <v>199</v>
      </c>
      <c r="V6" t="s">
        <v>199</v>
      </c>
      <c r="W6" t="s">
        <v>199</v>
      </c>
      <c r="X6" t="s">
        <v>199</v>
      </c>
    </row>
    <row r="7" spans="1:24" ht="12.75">
      <c r="A7" t="s">
        <v>9</v>
      </c>
      <c r="B7">
        <v>747</v>
      </c>
      <c r="C7">
        <v>1233</v>
      </c>
      <c r="D7">
        <v>0.6058394161</v>
      </c>
      <c r="E7">
        <v>0.5699901987</v>
      </c>
      <c r="F7">
        <v>0.6416886335</v>
      </c>
      <c r="G7">
        <v>0.3711435069</v>
      </c>
      <c r="H7">
        <v>0.0139166217</v>
      </c>
      <c r="I7">
        <v>0.7998323229</v>
      </c>
      <c r="J7">
        <v>726</v>
      </c>
      <c r="K7">
        <v>1174</v>
      </c>
      <c r="L7">
        <v>0.6183986371</v>
      </c>
      <c r="M7">
        <v>0.5818769333</v>
      </c>
      <c r="N7">
        <v>0.654920341</v>
      </c>
      <c r="O7">
        <v>0.066250474</v>
      </c>
      <c r="P7">
        <v>0.0141776801</v>
      </c>
      <c r="Q7">
        <v>3.3735594398</v>
      </c>
      <c r="R7">
        <v>0.5273636295</v>
      </c>
      <c r="S7">
        <v>0.3994689716</v>
      </c>
      <c r="T7" t="s">
        <v>199</v>
      </c>
      <c r="U7" t="s">
        <v>199</v>
      </c>
      <c r="V7" t="s">
        <v>199</v>
      </c>
      <c r="W7" t="s">
        <v>199</v>
      </c>
      <c r="X7" t="s">
        <v>199</v>
      </c>
    </row>
    <row r="8" spans="1:24" ht="12.75">
      <c r="A8" t="s">
        <v>11</v>
      </c>
      <c r="B8">
        <v>9899</v>
      </c>
      <c r="C8">
        <v>16181</v>
      </c>
      <c r="D8">
        <v>0.6117668871</v>
      </c>
      <c r="E8">
        <v>0.6018976757</v>
      </c>
      <c r="F8">
        <v>0.6216360985</v>
      </c>
      <c r="G8">
        <v>0.0914467034</v>
      </c>
      <c r="H8">
        <v>0.0038312156</v>
      </c>
      <c r="I8">
        <v>2.8487202451</v>
      </c>
      <c r="J8">
        <v>10957</v>
      </c>
      <c r="K8">
        <v>17050</v>
      </c>
      <c r="L8">
        <v>0.6426392962</v>
      </c>
      <c r="M8">
        <v>0.633185185</v>
      </c>
      <c r="N8">
        <v>0.6520934073</v>
      </c>
      <c r="O8">
        <v>0.6974610869</v>
      </c>
      <c r="P8">
        <v>0.0036700742</v>
      </c>
      <c r="Q8">
        <v>0.1511265671</v>
      </c>
      <c r="R8" s="4">
        <v>5.9340267E-09</v>
      </c>
      <c r="S8">
        <v>33.856180933</v>
      </c>
      <c r="T8" t="s">
        <v>199</v>
      </c>
      <c r="U8" t="s">
        <v>199</v>
      </c>
      <c r="V8" t="s">
        <v>127</v>
      </c>
      <c r="W8" t="s">
        <v>199</v>
      </c>
      <c r="X8" t="s">
        <v>199</v>
      </c>
    </row>
    <row r="9" spans="1:24" ht="12.75">
      <c r="A9" t="s">
        <v>4</v>
      </c>
      <c r="B9">
        <v>1013</v>
      </c>
      <c r="C9">
        <v>1657</v>
      </c>
      <c r="D9">
        <v>0.6113458057</v>
      </c>
      <c r="E9">
        <v>0.5804990316</v>
      </c>
      <c r="F9">
        <v>0.6421925797</v>
      </c>
      <c r="G9">
        <v>0.5650254569</v>
      </c>
      <c r="H9">
        <v>0.0119746794</v>
      </c>
      <c r="I9">
        <v>0.3310772411</v>
      </c>
      <c r="J9">
        <v>1216</v>
      </c>
      <c r="K9">
        <v>1943</v>
      </c>
      <c r="L9">
        <v>0.6258363356</v>
      </c>
      <c r="M9">
        <v>0.5975569056</v>
      </c>
      <c r="N9">
        <v>0.6541157655</v>
      </c>
      <c r="O9">
        <v>0.0933142958</v>
      </c>
      <c r="P9">
        <v>0.0109780396</v>
      </c>
      <c r="Q9">
        <v>2.8162480266</v>
      </c>
      <c r="R9">
        <v>0.3721787377</v>
      </c>
      <c r="S9">
        <v>0.7963772052</v>
      </c>
      <c r="T9" t="s">
        <v>199</v>
      </c>
      <c r="U9" t="s">
        <v>199</v>
      </c>
      <c r="V9" t="s">
        <v>199</v>
      </c>
      <c r="W9" t="s">
        <v>199</v>
      </c>
      <c r="X9" t="s">
        <v>199</v>
      </c>
    </row>
    <row r="10" spans="1:24" ht="12.75">
      <c r="A10" t="s">
        <v>2</v>
      </c>
      <c r="B10">
        <v>462</v>
      </c>
      <c r="C10">
        <v>727</v>
      </c>
      <c r="D10">
        <v>0.6354883081</v>
      </c>
      <c r="E10">
        <v>0.5895062753</v>
      </c>
      <c r="F10">
        <v>0.6814703409</v>
      </c>
      <c r="G10">
        <v>0.3376774285</v>
      </c>
      <c r="H10">
        <v>0.017850168</v>
      </c>
      <c r="I10">
        <v>0.919229246</v>
      </c>
      <c r="J10">
        <v>550</v>
      </c>
      <c r="K10">
        <v>817</v>
      </c>
      <c r="L10">
        <v>0.6731946144</v>
      </c>
      <c r="M10">
        <v>0.630922911</v>
      </c>
      <c r="N10">
        <v>0.7154663179</v>
      </c>
      <c r="O10">
        <v>0.0820351937</v>
      </c>
      <c r="P10">
        <v>0.0164098228</v>
      </c>
      <c r="Q10">
        <v>3.0241124826</v>
      </c>
      <c r="R10">
        <v>0.1196568022</v>
      </c>
      <c r="S10">
        <v>2.4218073976</v>
      </c>
      <c r="T10" t="s">
        <v>199</v>
      </c>
      <c r="U10" t="s">
        <v>199</v>
      </c>
      <c r="V10" t="s">
        <v>199</v>
      </c>
      <c r="W10" t="s">
        <v>199</v>
      </c>
      <c r="X10" t="s">
        <v>199</v>
      </c>
    </row>
    <row r="11" spans="1:24" ht="12.75">
      <c r="A11" t="s">
        <v>6</v>
      </c>
      <c r="B11">
        <v>607</v>
      </c>
      <c r="C11">
        <v>935</v>
      </c>
      <c r="D11">
        <v>0.649197861</v>
      </c>
      <c r="E11">
        <v>0.6089947454</v>
      </c>
      <c r="F11">
        <v>0.6894009765</v>
      </c>
      <c r="G11">
        <v>0.0511545521</v>
      </c>
      <c r="H11">
        <v>0.0156067995</v>
      </c>
      <c r="I11">
        <v>3.803205849</v>
      </c>
      <c r="J11">
        <v>678</v>
      </c>
      <c r="K11">
        <v>1028</v>
      </c>
      <c r="L11">
        <v>0.6595330739</v>
      </c>
      <c r="M11">
        <v>0.6214611297</v>
      </c>
      <c r="N11">
        <v>0.6976050182</v>
      </c>
      <c r="O11">
        <v>0.3002808149</v>
      </c>
      <c r="P11">
        <v>0.0147794815</v>
      </c>
      <c r="Q11">
        <v>1.072946649</v>
      </c>
      <c r="R11">
        <v>0.6305397542</v>
      </c>
      <c r="S11">
        <v>0.2313295238</v>
      </c>
      <c r="T11" t="s">
        <v>199</v>
      </c>
      <c r="U11" t="s">
        <v>199</v>
      </c>
      <c r="V11" t="s">
        <v>199</v>
      </c>
      <c r="W11" t="s">
        <v>199</v>
      </c>
      <c r="X11" t="s">
        <v>199</v>
      </c>
    </row>
    <row r="12" spans="1:24" ht="12.75">
      <c r="A12" t="s">
        <v>8</v>
      </c>
      <c r="B12">
        <v>24</v>
      </c>
      <c r="C12">
        <v>28</v>
      </c>
      <c r="D12">
        <v>0.8571428571</v>
      </c>
      <c r="E12">
        <v>0.6867919588</v>
      </c>
      <c r="F12">
        <v>1.0274937555</v>
      </c>
      <c r="G12">
        <v>0.0092580829</v>
      </c>
      <c r="H12">
        <v>0.0661300071</v>
      </c>
      <c r="I12">
        <v>6.7723504186</v>
      </c>
      <c r="J12">
        <v>33</v>
      </c>
      <c r="K12">
        <v>39</v>
      </c>
      <c r="L12">
        <v>0.8461538462</v>
      </c>
      <c r="M12">
        <v>0.6973269093</v>
      </c>
      <c r="N12">
        <v>0.994980783</v>
      </c>
      <c r="O12">
        <v>0.0083920526</v>
      </c>
      <c r="P12">
        <v>0.057774432</v>
      </c>
      <c r="Q12">
        <v>6.9478394357</v>
      </c>
      <c r="R12">
        <v>0.9009192758</v>
      </c>
      <c r="S12">
        <v>0.0155002892</v>
      </c>
      <c r="T12">
        <v>1</v>
      </c>
      <c r="U12">
        <v>2</v>
      </c>
      <c r="V12" t="s">
        <v>199</v>
      </c>
      <c r="W12" t="s">
        <v>199</v>
      </c>
      <c r="X12" t="s">
        <v>199</v>
      </c>
    </row>
    <row r="13" spans="1:24" ht="12.75">
      <c r="A13" t="s">
        <v>5</v>
      </c>
      <c r="B13">
        <v>343</v>
      </c>
      <c r="C13">
        <v>521</v>
      </c>
      <c r="D13">
        <v>0.6583493282</v>
      </c>
      <c r="E13">
        <v>0.6048256027</v>
      </c>
      <c r="F13">
        <v>0.7118730537</v>
      </c>
      <c r="G13">
        <v>0.0593332585</v>
      </c>
      <c r="H13">
        <v>0.0207778438</v>
      </c>
      <c r="I13">
        <v>3.5559241914</v>
      </c>
      <c r="J13">
        <v>397</v>
      </c>
      <c r="K13">
        <v>602</v>
      </c>
      <c r="L13">
        <v>0.6594684385</v>
      </c>
      <c r="M13">
        <v>0.6097149765</v>
      </c>
      <c r="N13">
        <v>0.7092219005</v>
      </c>
      <c r="O13">
        <v>0.4299047019</v>
      </c>
      <c r="P13">
        <v>0.0193142321</v>
      </c>
      <c r="Q13">
        <v>0.6230809034</v>
      </c>
      <c r="R13">
        <v>0.9685303397</v>
      </c>
      <c r="S13">
        <v>0.0015564289</v>
      </c>
      <c r="T13" t="s">
        <v>199</v>
      </c>
      <c r="U13" t="s">
        <v>199</v>
      </c>
      <c r="V13" t="s">
        <v>199</v>
      </c>
      <c r="W13" t="s">
        <v>199</v>
      </c>
      <c r="X13" t="s">
        <v>199</v>
      </c>
    </row>
    <row r="14" spans="1:24" ht="12.75">
      <c r="A14" t="s">
        <v>7</v>
      </c>
      <c r="B14">
        <v>423</v>
      </c>
      <c r="C14">
        <v>711</v>
      </c>
      <c r="D14">
        <v>0.5949367089</v>
      </c>
      <c r="E14">
        <v>0.5475116493</v>
      </c>
      <c r="F14">
        <v>0.6423617684</v>
      </c>
      <c r="G14">
        <v>0.2014162945</v>
      </c>
      <c r="H14">
        <v>0.0184103492</v>
      </c>
      <c r="I14">
        <v>1.6320749454</v>
      </c>
      <c r="J14">
        <v>648</v>
      </c>
      <c r="K14">
        <v>969</v>
      </c>
      <c r="L14">
        <v>0.6687306502</v>
      </c>
      <c r="M14">
        <v>0.6297813003</v>
      </c>
      <c r="N14">
        <v>0.70768</v>
      </c>
      <c r="O14">
        <v>0.1087922812</v>
      </c>
      <c r="P14">
        <v>0.0151200892</v>
      </c>
      <c r="Q14">
        <v>2.5716779317</v>
      </c>
      <c r="R14">
        <v>0.0018795866</v>
      </c>
      <c r="S14">
        <v>9.6635635901</v>
      </c>
      <c r="T14" t="s">
        <v>199</v>
      </c>
      <c r="U14" t="s">
        <v>199</v>
      </c>
      <c r="V14" t="s">
        <v>127</v>
      </c>
      <c r="W14" t="s">
        <v>199</v>
      </c>
      <c r="X14" t="s">
        <v>199</v>
      </c>
    </row>
    <row r="15" spans="1:24" ht="12.75">
      <c r="A15" t="s">
        <v>14</v>
      </c>
      <c r="B15">
        <v>2645</v>
      </c>
      <c r="C15">
        <v>4137</v>
      </c>
      <c r="D15">
        <v>0.6393521876</v>
      </c>
      <c r="E15">
        <v>0.6201206137</v>
      </c>
      <c r="F15">
        <v>0.6585837614</v>
      </c>
      <c r="G15">
        <v>0.0051315047</v>
      </c>
      <c r="H15">
        <v>0.0074656731</v>
      </c>
      <c r="I15">
        <v>7.8325010366</v>
      </c>
      <c r="J15">
        <v>2784</v>
      </c>
      <c r="K15">
        <v>4294</v>
      </c>
      <c r="L15">
        <v>0.64834653</v>
      </c>
      <c r="M15">
        <v>0.629576028</v>
      </c>
      <c r="N15">
        <v>0.667117032</v>
      </c>
      <c r="O15">
        <v>0.5578703255</v>
      </c>
      <c r="P15">
        <v>0.0072866856</v>
      </c>
      <c r="Q15">
        <v>0.3434050505</v>
      </c>
      <c r="R15">
        <v>0.388567135</v>
      </c>
      <c r="S15">
        <v>0.7434212315</v>
      </c>
      <c r="T15">
        <v>1</v>
      </c>
      <c r="U15" t="s">
        <v>199</v>
      </c>
      <c r="V15" t="s">
        <v>199</v>
      </c>
      <c r="W15" t="s">
        <v>199</v>
      </c>
      <c r="X15" t="s">
        <v>199</v>
      </c>
    </row>
    <row r="16" spans="1:24" ht="12.75">
      <c r="A16" t="s">
        <v>12</v>
      </c>
      <c r="B16">
        <v>2082</v>
      </c>
      <c r="C16">
        <v>3319</v>
      </c>
      <c r="D16">
        <v>0.6272973787</v>
      </c>
      <c r="E16">
        <v>0.6056771546</v>
      </c>
      <c r="F16">
        <v>0.6489176029</v>
      </c>
      <c r="G16">
        <v>0.2813686595</v>
      </c>
      <c r="H16">
        <v>0.0083929442</v>
      </c>
      <c r="I16">
        <v>1.1604672426</v>
      </c>
      <c r="J16">
        <v>2444</v>
      </c>
      <c r="K16">
        <v>3788</v>
      </c>
      <c r="L16">
        <v>0.6451953537</v>
      </c>
      <c r="M16">
        <v>0.6251699566</v>
      </c>
      <c r="N16">
        <v>0.6652207509</v>
      </c>
      <c r="O16">
        <v>0.8844494962</v>
      </c>
      <c r="P16">
        <v>0.0077738343</v>
      </c>
      <c r="Q16">
        <v>0.0211211157</v>
      </c>
      <c r="R16">
        <v>0.1175068355</v>
      </c>
      <c r="S16">
        <v>2.4502408679</v>
      </c>
      <c r="T16" t="s">
        <v>199</v>
      </c>
      <c r="U16" t="s">
        <v>199</v>
      </c>
      <c r="V16" t="s">
        <v>199</v>
      </c>
      <c r="W16" t="s">
        <v>199</v>
      </c>
      <c r="X16" t="s">
        <v>199</v>
      </c>
    </row>
    <row r="17" spans="1:24" ht="12.75">
      <c r="A17" t="s">
        <v>13</v>
      </c>
      <c r="B17">
        <v>790</v>
      </c>
      <c r="C17">
        <v>1260</v>
      </c>
      <c r="D17">
        <v>0.626984127</v>
      </c>
      <c r="E17">
        <v>0.5918885396</v>
      </c>
      <c r="F17">
        <v>0.6620797144</v>
      </c>
      <c r="G17">
        <v>0.521618449</v>
      </c>
      <c r="H17">
        <v>0.0136240634</v>
      </c>
      <c r="I17">
        <v>0.4106920658</v>
      </c>
      <c r="J17">
        <v>1078</v>
      </c>
      <c r="K17">
        <v>1610</v>
      </c>
      <c r="L17">
        <v>0.6695652174</v>
      </c>
      <c r="M17">
        <v>0.6393676304</v>
      </c>
      <c r="N17">
        <v>0.6997628044</v>
      </c>
      <c r="O17">
        <v>0.0325955912</v>
      </c>
      <c r="P17">
        <v>0.0117226658</v>
      </c>
      <c r="Q17">
        <v>4.5668951407</v>
      </c>
      <c r="R17">
        <v>0.0175567445</v>
      </c>
      <c r="S17">
        <v>5.6398464695</v>
      </c>
      <c r="T17" t="s">
        <v>199</v>
      </c>
      <c r="U17" t="s">
        <v>199</v>
      </c>
      <c r="V17" t="s">
        <v>127</v>
      </c>
      <c r="W17" t="s">
        <v>199</v>
      </c>
      <c r="X17" t="s">
        <v>199</v>
      </c>
    </row>
    <row r="18" spans="1:24" ht="12.75">
      <c r="A18" t="s">
        <v>15</v>
      </c>
      <c r="B18">
        <v>16191</v>
      </c>
      <c r="C18">
        <v>26190</v>
      </c>
      <c r="D18">
        <v>0.6182130584</v>
      </c>
      <c r="E18">
        <v>0.6104798853</v>
      </c>
      <c r="F18">
        <v>0.6259462315</v>
      </c>
      <c r="G18">
        <v>1</v>
      </c>
      <c r="H18">
        <v>0.0030020082</v>
      </c>
      <c r="I18">
        <v>0</v>
      </c>
      <c r="J18">
        <v>18019</v>
      </c>
      <c r="K18">
        <v>27977</v>
      </c>
      <c r="L18">
        <v>0.6440647675</v>
      </c>
      <c r="M18">
        <v>0.6366908963</v>
      </c>
      <c r="N18">
        <v>0.6514386387</v>
      </c>
      <c r="O18">
        <v>1</v>
      </c>
      <c r="P18">
        <v>0.0028625276</v>
      </c>
      <c r="Q18" s="4">
        <v>3.322678E-28</v>
      </c>
      <c r="R18" s="4">
        <v>4.574319E-10</v>
      </c>
      <c r="S18">
        <v>38.850947288</v>
      </c>
      <c r="T18" t="s">
        <v>199</v>
      </c>
      <c r="U18" t="s">
        <v>199</v>
      </c>
      <c r="V18" t="s">
        <v>127</v>
      </c>
      <c r="W18" t="s">
        <v>199</v>
      </c>
      <c r="X18" t="s">
        <v>199</v>
      </c>
    </row>
    <row r="19" spans="1:24" ht="12.75">
      <c r="A19" t="s">
        <v>169</v>
      </c>
      <c r="B19">
        <v>28</v>
      </c>
      <c r="C19">
        <v>60</v>
      </c>
      <c r="D19">
        <v>0.4666666667</v>
      </c>
      <c r="E19">
        <v>0.3007565045</v>
      </c>
      <c r="F19">
        <v>0.6325768289</v>
      </c>
      <c r="G19">
        <v>0.0156813537</v>
      </c>
      <c r="H19">
        <v>0.0644061189</v>
      </c>
      <c r="I19">
        <v>5.8382569774</v>
      </c>
      <c r="J19">
        <v>30</v>
      </c>
      <c r="K19">
        <v>61</v>
      </c>
      <c r="L19">
        <v>0.4918032787</v>
      </c>
      <c r="M19">
        <v>0.3269139384</v>
      </c>
      <c r="N19">
        <v>0.656692619</v>
      </c>
      <c r="O19">
        <v>0.0130013622</v>
      </c>
      <c r="P19">
        <v>0.0640098371</v>
      </c>
      <c r="Q19">
        <v>6.1689245337</v>
      </c>
      <c r="R19">
        <v>0.781987701</v>
      </c>
      <c r="S19">
        <v>0.0765793008</v>
      </c>
      <c r="T19" t="s">
        <v>199</v>
      </c>
      <c r="U19" t="s">
        <v>199</v>
      </c>
      <c r="V19" t="s">
        <v>199</v>
      </c>
      <c r="W19" t="s">
        <v>199</v>
      </c>
      <c r="X19" t="s">
        <v>199</v>
      </c>
    </row>
    <row r="20" spans="1:24" ht="12.75">
      <c r="A20" t="s">
        <v>72</v>
      </c>
      <c r="B20">
        <v>869</v>
      </c>
      <c r="C20">
        <v>1315</v>
      </c>
      <c r="D20">
        <v>0.6608365019</v>
      </c>
      <c r="E20">
        <v>0.6272059072</v>
      </c>
      <c r="F20">
        <v>0.6944670966</v>
      </c>
      <c r="G20">
        <v>0.0014651504</v>
      </c>
      <c r="H20">
        <v>0.0130553551</v>
      </c>
      <c r="I20">
        <v>10.121935699</v>
      </c>
      <c r="J20">
        <v>892</v>
      </c>
      <c r="K20">
        <v>1295</v>
      </c>
      <c r="L20">
        <v>0.6888030888</v>
      </c>
      <c r="M20">
        <v>0.6556612839</v>
      </c>
      <c r="N20">
        <v>0.7219448937</v>
      </c>
      <c r="O20">
        <v>0.0007723576</v>
      </c>
      <c r="P20">
        <v>0.0128656075</v>
      </c>
      <c r="Q20">
        <v>11.306511156</v>
      </c>
      <c r="R20">
        <v>0.1272992882</v>
      </c>
      <c r="S20">
        <v>2.3251336276</v>
      </c>
      <c r="T20">
        <v>1</v>
      </c>
      <c r="U20">
        <v>2</v>
      </c>
      <c r="V20" t="s">
        <v>199</v>
      </c>
      <c r="W20" t="s">
        <v>199</v>
      </c>
      <c r="X20" t="s">
        <v>199</v>
      </c>
    </row>
    <row r="21" spans="1:24" ht="12.75">
      <c r="A21" t="s">
        <v>71</v>
      </c>
      <c r="B21">
        <v>501</v>
      </c>
      <c r="C21">
        <v>764</v>
      </c>
      <c r="D21">
        <v>0.6557591623</v>
      </c>
      <c r="E21">
        <v>0.6114796776</v>
      </c>
      <c r="F21">
        <v>0.700038647</v>
      </c>
      <c r="G21">
        <v>0.0326671136</v>
      </c>
      <c r="H21">
        <v>0.0171892409</v>
      </c>
      <c r="I21">
        <v>4.5631407959</v>
      </c>
      <c r="J21">
        <v>512</v>
      </c>
      <c r="K21">
        <v>748</v>
      </c>
      <c r="L21">
        <v>0.6844919786</v>
      </c>
      <c r="M21">
        <v>0.6407211827</v>
      </c>
      <c r="N21">
        <v>0.7282627745</v>
      </c>
      <c r="O21">
        <v>0.0209287192</v>
      </c>
      <c r="P21">
        <v>0.0169917686</v>
      </c>
      <c r="Q21">
        <v>5.3327182824</v>
      </c>
      <c r="R21">
        <v>0.2348548197</v>
      </c>
      <c r="S21">
        <v>1.4112148873</v>
      </c>
      <c r="T21" t="s">
        <v>199</v>
      </c>
      <c r="U21" t="s">
        <v>199</v>
      </c>
      <c r="V21" t="s">
        <v>199</v>
      </c>
      <c r="W21" t="s">
        <v>199</v>
      </c>
      <c r="X21" t="s">
        <v>199</v>
      </c>
    </row>
    <row r="22" spans="1:24" ht="12.75">
      <c r="A22" t="s">
        <v>74</v>
      </c>
      <c r="B22">
        <v>637</v>
      </c>
      <c r="C22">
        <v>1055</v>
      </c>
      <c r="D22">
        <v>0.6037914692</v>
      </c>
      <c r="E22">
        <v>0.5650010006</v>
      </c>
      <c r="F22">
        <v>0.6425819378</v>
      </c>
      <c r="G22">
        <v>0.3349538977</v>
      </c>
      <c r="H22">
        <v>0.0150584117</v>
      </c>
      <c r="I22">
        <v>0.9296499661</v>
      </c>
      <c r="J22">
        <v>714</v>
      </c>
      <c r="K22">
        <v>1198</v>
      </c>
      <c r="L22">
        <v>0.5959933222</v>
      </c>
      <c r="M22">
        <v>0.5594731835</v>
      </c>
      <c r="N22">
        <v>0.6325134609</v>
      </c>
      <c r="O22">
        <v>0.0005106931</v>
      </c>
      <c r="P22">
        <v>0.0141770725</v>
      </c>
      <c r="Q22">
        <v>12.076209972</v>
      </c>
      <c r="R22">
        <v>0.7062030475</v>
      </c>
      <c r="S22">
        <v>0.1420991294</v>
      </c>
      <c r="T22" t="s">
        <v>199</v>
      </c>
      <c r="U22">
        <v>2</v>
      </c>
      <c r="V22" t="s">
        <v>199</v>
      </c>
      <c r="W22" t="s">
        <v>199</v>
      </c>
      <c r="X22" t="s">
        <v>199</v>
      </c>
    </row>
    <row r="23" spans="1:24" ht="12.75">
      <c r="A23" t="s">
        <v>73</v>
      </c>
      <c r="B23">
        <v>843</v>
      </c>
      <c r="C23">
        <v>1350</v>
      </c>
      <c r="D23">
        <v>0.6244444444</v>
      </c>
      <c r="E23">
        <v>0.5904926312</v>
      </c>
      <c r="F23">
        <v>0.6583962577</v>
      </c>
      <c r="G23">
        <v>0.6374462908</v>
      </c>
      <c r="H23">
        <v>0.0131800517</v>
      </c>
      <c r="I23">
        <v>0.222097585</v>
      </c>
      <c r="J23">
        <v>907</v>
      </c>
      <c r="K23">
        <v>1455</v>
      </c>
      <c r="L23">
        <v>0.6233676976</v>
      </c>
      <c r="M23">
        <v>0.5906452869</v>
      </c>
      <c r="N23">
        <v>0.6560901083</v>
      </c>
      <c r="O23">
        <v>0.0991714029</v>
      </c>
      <c r="P23">
        <v>0.0127027992</v>
      </c>
      <c r="Q23">
        <v>2.7188184245</v>
      </c>
      <c r="R23">
        <v>0.9530945992</v>
      </c>
      <c r="S23">
        <v>0.0034599222</v>
      </c>
      <c r="T23" t="s">
        <v>199</v>
      </c>
      <c r="U23" t="s">
        <v>199</v>
      </c>
      <c r="V23" t="s">
        <v>199</v>
      </c>
      <c r="W23" t="s">
        <v>199</v>
      </c>
      <c r="X23" t="s">
        <v>199</v>
      </c>
    </row>
    <row r="24" spans="1:24" ht="12.75">
      <c r="A24" t="s">
        <v>75</v>
      </c>
      <c r="B24">
        <v>461</v>
      </c>
      <c r="C24">
        <v>750</v>
      </c>
      <c r="D24">
        <v>0.6146666667</v>
      </c>
      <c r="E24">
        <v>0.5688890321</v>
      </c>
      <c r="F24">
        <v>0.6604443012</v>
      </c>
      <c r="G24">
        <v>0.8415498179</v>
      </c>
      <c r="H24">
        <v>0.0177708209</v>
      </c>
      <c r="I24">
        <v>0.0399645968</v>
      </c>
      <c r="J24">
        <v>463</v>
      </c>
      <c r="K24">
        <v>747</v>
      </c>
      <c r="L24">
        <v>0.6198125837</v>
      </c>
      <c r="M24">
        <v>0.5740601056</v>
      </c>
      <c r="N24">
        <v>0.6655650617</v>
      </c>
      <c r="O24">
        <v>0.166236691</v>
      </c>
      <c r="P24">
        <v>0.0177610552</v>
      </c>
      <c r="Q24">
        <v>1.9165571891</v>
      </c>
      <c r="R24">
        <v>0.8377205164</v>
      </c>
      <c r="S24">
        <v>0.0419471662</v>
      </c>
      <c r="T24" t="s">
        <v>199</v>
      </c>
      <c r="U24" t="s">
        <v>199</v>
      </c>
      <c r="V24" t="s">
        <v>199</v>
      </c>
      <c r="W24" t="s">
        <v>199</v>
      </c>
      <c r="X24" t="s">
        <v>199</v>
      </c>
    </row>
    <row r="25" spans="1:24" ht="12.75">
      <c r="A25" t="s">
        <v>81</v>
      </c>
      <c r="B25">
        <v>855</v>
      </c>
      <c r="C25">
        <v>1443</v>
      </c>
      <c r="D25">
        <v>0.5925155925</v>
      </c>
      <c r="E25">
        <v>0.5591945882</v>
      </c>
      <c r="F25">
        <v>0.6258365968</v>
      </c>
      <c r="G25">
        <v>0.04450579</v>
      </c>
      <c r="H25">
        <v>0.0129351725</v>
      </c>
      <c r="I25">
        <v>4.0372689693</v>
      </c>
      <c r="J25">
        <v>869</v>
      </c>
      <c r="K25">
        <v>1372</v>
      </c>
      <c r="L25">
        <v>0.6333819242</v>
      </c>
      <c r="M25">
        <v>0.5998692895</v>
      </c>
      <c r="N25">
        <v>0.6668945589</v>
      </c>
      <c r="O25">
        <v>0.4085520335</v>
      </c>
      <c r="P25">
        <v>0.0130095632</v>
      </c>
      <c r="Q25">
        <v>0.6830103818</v>
      </c>
      <c r="R25">
        <v>0.026114251</v>
      </c>
      <c r="S25">
        <v>4.9484380841</v>
      </c>
      <c r="T25" t="s">
        <v>199</v>
      </c>
      <c r="U25" t="s">
        <v>199</v>
      </c>
      <c r="V25" t="s">
        <v>127</v>
      </c>
      <c r="W25" t="s">
        <v>199</v>
      </c>
      <c r="X25" t="s">
        <v>199</v>
      </c>
    </row>
    <row r="26" spans="1:24" ht="12.75">
      <c r="A26" t="s">
        <v>76</v>
      </c>
      <c r="B26">
        <v>1345</v>
      </c>
      <c r="C26">
        <v>2197</v>
      </c>
      <c r="D26">
        <v>0.6121984524</v>
      </c>
      <c r="E26">
        <v>0.585420232</v>
      </c>
      <c r="F26">
        <v>0.6389766729</v>
      </c>
      <c r="G26">
        <v>0.5617213205</v>
      </c>
      <c r="H26">
        <v>0.0103952719</v>
      </c>
      <c r="I26">
        <v>0.3367326101</v>
      </c>
      <c r="J26">
        <v>1477</v>
      </c>
      <c r="K26">
        <v>2232</v>
      </c>
      <c r="L26">
        <v>0.6617383513</v>
      </c>
      <c r="M26">
        <v>0.6359414051</v>
      </c>
      <c r="N26">
        <v>0.6875352974</v>
      </c>
      <c r="O26">
        <v>0.0811766131</v>
      </c>
      <c r="P26">
        <v>0.0100143424</v>
      </c>
      <c r="Q26">
        <v>3.0411855201</v>
      </c>
      <c r="R26">
        <v>0.0006072888</v>
      </c>
      <c r="S26">
        <v>11.753501627</v>
      </c>
      <c r="T26" t="s">
        <v>199</v>
      </c>
      <c r="U26" t="s">
        <v>199</v>
      </c>
      <c r="V26" t="s">
        <v>127</v>
      </c>
      <c r="W26" t="s">
        <v>199</v>
      </c>
      <c r="X26" t="s">
        <v>199</v>
      </c>
    </row>
    <row r="27" spans="1:24" ht="12.75">
      <c r="A27" t="s">
        <v>77</v>
      </c>
      <c r="B27">
        <v>813</v>
      </c>
      <c r="C27">
        <v>1353</v>
      </c>
      <c r="D27">
        <v>0.600886918</v>
      </c>
      <c r="E27">
        <v>0.5665910881</v>
      </c>
      <c r="F27">
        <v>0.6351827479</v>
      </c>
      <c r="G27">
        <v>0.189584077</v>
      </c>
      <c r="H27">
        <v>0.0133135986</v>
      </c>
      <c r="I27">
        <v>1.7208468211</v>
      </c>
      <c r="J27">
        <v>945</v>
      </c>
      <c r="K27">
        <v>1428</v>
      </c>
      <c r="L27">
        <v>0.6617647059</v>
      </c>
      <c r="M27">
        <v>0.6295137184</v>
      </c>
      <c r="N27">
        <v>0.6940156934</v>
      </c>
      <c r="O27">
        <v>0.1624240263</v>
      </c>
      <c r="P27">
        <v>0.0125197933</v>
      </c>
      <c r="Q27">
        <v>1.9515118623</v>
      </c>
      <c r="R27">
        <v>0.0008761202</v>
      </c>
      <c r="S27">
        <v>11.072615398</v>
      </c>
      <c r="T27" t="s">
        <v>199</v>
      </c>
      <c r="U27" t="s">
        <v>199</v>
      </c>
      <c r="V27" t="s">
        <v>127</v>
      </c>
      <c r="W27" t="s">
        <v>199</v>
      </c>
      <c r="X27" t="s">
        <v>199</v>
      </c>
    </row>
    <row r="28" spans="1:24" ht="12.75">
      <c r="A28" t="s">
        <v>70</v>
      </c>
      <c r="B28">
        <v>1017</v>
      </c>
      <c r="C28">
        <v>1565</v>
      </c>
      <c r="D28">
        <v>0.6498402556</v>
      </c>
      <c r="E28">
        <v>0.6187785641</v>
      </c>
      <c r="F28">
        <v>0.6809019471</v>
      </c>
      <c r="G28">
        <v>0.0100135272</v>
      </c>
      <c r="H28">
        <v>0.01205811</v>
      </c>
      <c r="I28">
        <v>6.6324885627</v>
      </c>
      <c r="J28">
        <v>963</v>
      </c>
      <c r="K28">
        <v>1475</v>
      </c>
      <c r="L28">
        <v>0.6528813559</v>
      </c>
      <c r="M28">
        <v>0.6209508388</v>
      </c>
      <c r="N28">
        <v>0.6848118731</v>
      </c>
      <c r="O28">
        <v>0.4794380846</v>
      </c>
      <c r="P28">
        <v>0.0123953871</v>
      </c>
      <c r="Q28">
        <v>0.5001412047</v>
      </c>
      <c r="R28">
        <v>0.8604140706</v>
      </c>
      <c r="S28">
        <v>0.0309222004</v>
      </c>
      <c r="T28" t="s">
        <v>199</v>
      </c>
      <c r="U28" t="s">
        <v>199</v>
      </c>
      <c r="V28" t="s">
        <v>199</v>
      </c>
      <c r="W28" t="s">
        <v>199</v>
      </c>
      <c r="X28" t="s">
        <v>199</v>
      </c>
    </row>
    <row r="29" spans="1:24" ht="12.75">
      <c r="A29" t="s">
        <v>78</v>
      </c>
      <c r="B29">
        <v>470</v>
      </c>
      <c r="C29">
        <v>821</v>
      </c>
      <c r="D29">
        <v>0.5724725944</v>
      </c>
      <c r="E29">
        <v>0.5279957865</v>
      </c>
      <c r="F29">
        <v>0.6169494023</v>
      </c>
      <c r="G29">
        <v>0.0069821802</v>
      </c>
      <c r="H29">
        <v>0.0172658416</v>
      </c>
      <c r="I29">
        <v>7.2775474366</v>
      </c>
      <c r="J29">
        <v>572</v>
      </c>
      <c r="K29">
        <v>901</v>
      </c>
      <c r="L29">
        <v>0.6348501665</v>
      </c>
      <c r="M29">
        <v>0.5935307066</v>
      </c>
      <c r="N29">
        <v>0.6761696263</v>
      </c>
      <c r="O29">
        <v>0.5634789829</v>
      </c>
      <c r="P29">
        <v>0.016040163</v>
      </c>
      <c r="Q29">
        <v>0.3337162381</v>
      </c>
      <c r="R29">
        <v>0.0081742358</v>
      </c>
      <c r="S29">
        <v>6.9948981786</v>
      </c>
      <c r="T29">
        <v>1</v>
      </c>
      <c r="U29" t="s">
        <v>199</v>
      </c>
      <c r="V29" t="s">
        <v>127</v>
      </c>
      <c r="W29" t="s">
        <v>199</v>
      </c>
      <c r="X29" t="s">
        <v>199</v>
      </c>
    </row>
    <row r="30" spans="1:24" ht="12.75">
      <c r="A30" t="s">
        <v>80</v>
      </c>
      <c r="B30">
        <v>1205</v>
      </c>
      <c r="C30">
        <v>2046</v>
      </c>
      <c r="D30">
        <v>0.5889540567</v>
      </c>
      <c r="E30">
        <v>0.5609333596</v>
      </c>
      <c r="F30">
        <v>0.6169747538</v>
      </c>
      <c r="G30">
        <v>0.0064465163</v>
      </c>
      <c r="H30">
        <v>0.0108775998</v>
      </c>
      <c r="I30">
        <v>7.4210506218</v>
      </c>
      <c r="J30">
        <v>1467</v>
      </c>
      <c r="K30">
        <v>2345</v>
      </c>
      <c r="L30">
        <v>0.6255863539</v>
      </c>
      <c r="M30">
        <v>0.5998412943</v>
      </c>
      <c r="N30">
        <v>0.6513314136</v>
      </c>
      <c r="O30">
        <v>0.0616368594</v>
      </c>
      <c r="P30">
        <v>0.0099942002</v>
      </c>
      <c r="Q30">
        <v>3.492783688</v>
      </c>
      <c r="R30">
        <v>0.013104129</v>
      </c>
      <c r="S30">
        <v>6.1549976602</v>
      </c>
      <c r="T30">
        <v>1</v>
      </c>
      <c r="U30" t="s">
        <v>199</v>
      </c>
      <c r="V30" t="s">
        <v>127</v>
      </c>
      <c r="W30" t="s">
        <v>199</v>
      </c>
      <c r="X30" t="s">
        <v>199</v>
      </c>
    </row>
    <row r="31" spans="1:24" ht="12.75">
      <c r="A31" t="s">
        <v>79</v>
      </c>
      <c r="B31">
        <v>883</v>
      </c>
      <c r="C31">
        <v>1522</v>
      </c>
      <c r="D31">
        <v>0.5801576873</v>
      </c>
      <c r="E31">
        <v>0.5475699159</v>
      </c>
      <c r="F31">
        <v>0.6127454586</v>
      </c>
      <c r="G31">
        <v>0.0022436224</v>
      </c>
      <c r="H31">
        <v>0.0126505324</v>
      </c>
      <c r="I31">
        <v>9.338719528</v>
      </c>
      <c r="J31">
        <v>1176</v>
      </c>
      <c r="K31">
        <v>1854</v>
      </c>
      <c r="L31">
        <v>0.6343042071</v>
      </c>
      <c r="M31">
        <v>0.6054904579</v>
      </c>
      <c r="N31">
        <v>0.6631179563</v>
      </c>
      <c r="O31">
        <v>0.3800700594</v>
      </c>
      <c r="P31">
        <v>0.0111854616</v>
      </c>
      <c r="Q31">
        <v>0.7704752847</v>
      </c>
      <c r="R31">
        <v>0.0013304975</v>
      </c>
      <c r="S31">
        <v>10.299728951</v>
      </c>
      <c r="T31">
        <v>1</v>
      </c>
      <c r="U31" t="s">
        <v>199</v>
      </c>
      <c r="V31" t="s">
        <v>127</v>
      </c>
      <c r="W31" t="s">
        <v>199</v>
      </c>
      <c r="X31" t="s">
        <v>199</v>
      </c>
    </row>
    <row r="32" spans="1:24" s="42" customFormat="1" ht="12.75">
      <c r="A32" t="s">
        <v>32</v>
      </c>
      <c r="B32">
        <v>187</v>
      </c>
      <c r="C32">
        <v>304</v>
      </c>
      <c r="D32">
        <v>0.6151315789</v>
      </c>
      <c r="E32">
        <v>0.5367983964</v>
      </c>
      <c r="F32">
        <v>0.6934647615</v>
      </c>
      <c r="G32">
        <v>0.9119413584</v>
      </c>
      <c r="H32">
        <v>0.0279063707</v>
      </c>
      <c r="I32">
        <v>0.0122301814</v>
      </c>
      <c r="J32">
        <v>193</v>
      </c>
      <c r="K32">
        <v>295</v>
      </c>
      <c r="L32">
        <v>0.6542372881</v>
      </c>
      <c r="M32">
        <v>0.5765073845</v>
      </c>
      <c r="N32">
        <v>0.7319671917</v>
      </c>
      <c r="O32">
        <v>0.715176355</v>
      </c>
      <c r="P32">
        <v>0.0276914512</v>
      </c>
      <c r="Q32">
        <v>0.1331614926</v>
      </c>
      <c r="R32">
        <v>0.320444455</v>
      </c>
      <c r="S32">
        <v>0.9871315736</v>
      </c>
      <c r="T32" t="s">
        <v>199</v>
      </c>
      <c r="U32" t="s">
        <v>199</v>
      </c>
      <c r="V32" t="s">
        <v>199</v>
      </c>
      <c r="W32" t="s">
        <v>199</v>
      </c>
      <c r="X32" t="s">
        <v>199</v>
      </c>
    </row>
    <row r="33" spans="1:24" ht="12.75">
      <c r="A33" t="s">
        <v>31</v>
      </c>
      <c r="B33">
        <v>221</v>
      </c>
      <c r="C33">
        <v>305</v>
      </c>
      <c r="D33">
        <v>0.7245901639</v>
      </c>
      <c r="E33">
        <v>0.6527895044</v>
      </c>
      <c r="F33">
        <v>0.7963908235</v>
      </c>
      <c r="G33">
        <v>0.0001313012</v>
      </c>
      <c r="H33">
        <v>0.0255791448</v>
      </c>
      <c r="I33">
        <v>14.623015264</v>
      </c>
      <c r="J33">
        <v>248</v>
      </c>
      <c r="K33">
        <v>364</v>
      </c>
      <c r="L33">
        <v>0.6813186813</v>
      </c>
      <c r="M33">
        <v>0.6127627283</v>
      </c>
      <c r="N33">
        <v>0.7498746343</v>
      </c>
      <c r="O33">
        <v>0.1376834503</v>
      </c>
      <c r="P33">
        <v>0.0244232109</v>
      </c>
      <c r="Q33">
        <v>2.203660431</v>
      </c>
      <c r="R33">
        <v>0.2233660081</v>
      </c>
      <c r="S33">
        <v>1.4826138536</v>
      </c>
      <c r="T33">
        <v>1</v>
      </c>
      <c r="U33" t="s">
        <v>199</v>
      </c>
      <c r="V33" t="s">
        <v>199</v>
      </c>
      <c r="W33" t="s">
        <v>199</v>
      </c>
      <c r="X33" t="s">
        <v>199</v>
      </c>
    </row>
    <row r="34" spans="1:24" s="42" customFormat="1" ht="12.75">
      <c r="A34" t="s">
        <v>34</v>
      </c>
      <c r="B34">
        <v>100</v>
      </c>
      <c r="C34">
        <v>167</v>
      </c>
      <c r="D34">
        <v>0.5988023952</v>
      </c>
      <c r="E34">
        <v>0.4923378245</v>
      </c>
      <c r="F34">
        <v>0.7052669659</v>
      </c>
      <c r="G34">
        <v>0.6056308969</v>
      </c>
      <c r="H34">
        <v>0.0379282404</v>
      </c>
      <c r="I34">
        <v>0.2665863911</v>
      </c>
      <c r="J34">
        <v>137</v>
      </c>
      <c r="K34">
        <v>204</v>
      </c>
      <c r="L34">
        <v>0.6715686275</v>
      </c>
      <c r="M34">
        <v>0.5792700842</v>
      </c>
      <c r="N34">
        <v>0.7638671707</v>
      </c>
      <c r="O34">
        <v>0.4119527838</v>
      </c>
      <c r="P34">
        <v>0.0328815615</v>
      </c>
      <c r="Q34">
        <v>0.6731578926</v>
      </c>
      <c r="R34">
        <v>0.1465973941</v>
      </c>
      <c r="S34">
        <v>2.1073039451</v>
      </c>
      <c r="T34" t="s">
        <v>199</v>
      </c>
      <c r="U34" t="s">
        <v>199</v>
      </c>
      <c r="V34" t="s">
        <v>199</v>
      </c>
      <c r="W34" t="s">
        <v>199</v>
      </c>
      <c r="X34" t="s">
        <v>199</v>
      </c>
    </row>
    <row r="35" spans="1:24" ht="12.75">
      <c r="A35" t="s">
        <v>33</v>
      </c>
      <c r="B35">
        <v>66</v>
      </c>
      <c r="C35">
        <v>91</v>
      </c>
      <c r="D35">
        <v>0.7252747253</v>
      </c>
      <c r="E35">
        <v>0.5939270785</v>
      </c>
      <c r="F35">
        <v>0.856622372</v>
      </c>
      <c r="G35">
        <v>0.0355353178</v>
      </c>
      <c r="H35">
        <v>0.0467928916</v>
      </c>
      <c r="I35">
        <v>4.4192660652</v>
      </c>
      <c r="J35">
        <v>75</v>
      </c>
      <c r="K35">
        <v>108</v>
      </c>
      <c r="L35">
        <v>0.6944444444</v>
      </c>
      <c r="M35">
        <v>0.5700232458</v>
      </c>
      <c r="N35">
        <v>0.8188656431</v>
      </c>
      <c r="O35">
        <v>0.274176309</v>
      </c>
      <c r="P35">
        <v>0.0443253291</v>
      </c>
      <c r="Q35">
        <v>1.1957323823</v>
      </c>
      <c r="R35">
        <v>0.6335226899</v>
      </c>
      <c r="S35">
        <v>0.2273139451</v>
      </c>
      <c r="T35" t="s">
        <v>199</v>
      </c>
      <c r="U35" t="s">
        <v>199</v>
      </c>
      <c r="V35" t="s">
        <v>199</v>
      </c>
      <c r="W35" t="s">
        <v>199</v>
      </c>
      <c r="X35" t="s">
        <v>199</v>
      </c>
    </row>
    <row r="36" spans="1:24" ht="12.75">
      <c r="A36" t="s">
        <v>23</v>
      </c>
      <c r="B36">
        <v>72</v>
      </c>
      <c r="C36">
        <v>95</v>
      </c>
      <c r="D36">
        <v>0.7578947368</v>
      </c>
      <c r="E36">
        <v>0.6345310981</v>
      </c>
      <c r="F36">
        <v>0.8812583756</v>
      </c>
      <c r="G36">
        <v>0.0050732563</v>
      </c>
      <c r="H36">
        <v>0.043948571</v>
      </c>
      <c r="I36">
        <v>7.8531383901</v>
      </c>
      <c r="J36">
        <v>71</v>
      </c>
      <c r="K36">
        <v>98</v>
      </c>
      <c r="L36">
        <v>0.7244897959</v>
      </c>
      <c r="M36">
        <v>0.597807958</v>
      </c>
      <c r="N36">
        <v>0.8511716338</v>
      </c>
      <c r="O36">
        <v>0.0963417557</v>
      </c>
      <c r="P36">
        <v>0.0451306868</v>
      </c>
      <c r="Q36">
        <v>2.7650819064</v>
      </c>
      <c r="R36">
        <v>0.5964204091</v>
      </c>
      <c r="S36">
        <v>0.280428639</v>
      </c>
      <c r="T36" t="s">
        <v>199</v>
      </c>
      <c r="U36" t="s">
        <v>199</v>
      </c>
      <c r="V36" t="s">
        <v>199</v>
      </c>
      <c r="W36" t="s">
        <v>199</v>
      </c>
      <c r="X36" t="s">
        <v>199</v>
      </c>
    </row>
    <row r="37" spans="1:24" ht="12.75">
      <c r="A37" t="s">
        <v>16</v>
      </c>
      <c r="B37">
        <v>71</v>
      </c>
      <c r="C37">
        <v>92</v>
      </c>
      <c r="D37">
        <v>0.7717391304</v>
      </c>
      <c r="E37">
        <v>0.6489105328</v>
      </c>
      <c r="F37">
        <v>0.894567728</v>
      </c>
      <c r="G37">
        <v>0.0024368613</v>
      </c>
      <c r="H37">
        <v>0.0437579614</v>
      </c>
      <c r="I37">
        <v>9.1874049744</v>
      </c>
      <c r="J37">
        <v>81</v>
      </c>
      <c r="K37">
        <v>134</v>
      </c>
      <c r="L37">
        <v>0.6044776119</v>
      </c>
      <c r="M37">
        <v>0.4859101129</v>
      </c>
      <c r="N37">
        <v>0.723045111</v>
      </c>
      <c r="O37">
        <v>0.3385177627</v>
      </c>
      <c r="P37">
        <v>0.0422399355</v>
      </c>
      <c r="Q37">
        <v>0.9160366966</v>
      </c>
      <c r="R37">
        <v>0.0084773341</v>
      </c>
      <c r="S37">
        <v>6.9297541569</v>
      </c>
      <c r="T37">
        <v>1</v>
      </c>
      <c r="U37" t="s">
        <v>199</v>
      </c>
      <c r="V37" t="s">
        <v>127</v>
      </c>
      <c r="W37" t="s">
        <v>199</v>
      </c>
      <c r="X37" t="s">
        <v>199</v>
      </c>
    </row>
    <row r="38" spans="1:24" ht="12.75">
      <c r="A38" t="s">
        <v>21</v>
      </c>
      <c r="B38">
        <v>44</v>
      </c>
      <c r="C38">
        <v>75</v>
      </c>
      <c r="D38">
        <v>0.5866666667</v>
      </c>
      <c r="E38">
        <v>0.4270575468</v>
      </c>
      <c r="F38">
        <v>0.7462757865</v>
      </c>
      <c r="G38">
        <v>0.5738828685</v>
      </c>
      <c r="H38">
        <v>0.0568611043</v>
      </c>
      <c r="I38">
        <v>0.316228788</v>
      </c>
      <c r="J38">
        <v>37</v>
      </c>
      <c r="K38">
        <v>63</v>
      </c>
      <c r="L38">
        <v>0.5873015873</v>
      </c>
      <c r="M38">
        <v>0.4131934279</v>
      </c>
      <c r="N38">
        <v>0.7614097467</v>
      </c>
      <c r="O38">
        <v>0.3467080686</v>
      </c>
      <c r="P38">
        <v>0.0620264195</v>
      </c>
      <c r="Q38">
        <v>0.8854692135</v>
      </c>
      <c r="R38">
        <v>0.993979731</v>
      </c>
      <c r="S38">
        <v>5.69325E-05</v>
      </c>
      <c r="T38" t="s">
        <v>199</v>
      </c>
      <c r="U38" t="s">
        <v>199</v>
      </c>
      <c r="V38" t="s">
        <v>199</v>
      </c>
      <c r="W38" t="s">
        <v>199</v>
      </c>
      <c r="X38" t="s">
        <v>199</v>
      </c>
    </row>
    <row r="39" spans="1:24" ht="12.75">
      <c r="A39" t="s">
        <v>22</v>
      </c>
      <c r="B39">
        <v>182</v>
      </c>
      <c r="C39">
        <v>253</v>
      </c>
      <c r="D39">
        <v>0.7193675889</v>
      </c>
      <c r="E39">
        <v>0.6400761135</v>
      </c>
      <c r="F39">
        <v>0.7986590644</v>
      </c>
      <c r="G39">
        <v>0.0009269305</v>
      </c>
      <c r="H39">
        <v>0.0282477647</v>
      </c>
      <c r="I39">
        <v>10.968113964</v>
      </c>
      <c r="J39">
        <v>160</v>
      </c>
      <c r="K39">
        <v>247</v>
      </c>
      <c r="L39">
        <v>0.6477732794</v>
      </c>
      <c r="M39">
        <v>0.562460007</v>
      </c>
      <c r="N39">
        <v>0.7330865517</v>
      </c>
      <c r="O39">
        <v>0.9031127942</v>
      </c>
      <c r="P39">
        <v>0.0303930432</v>
      </c>
      <c r="Q39">
        <v>0.0148182111</v>
      </c>
      <c r="R39">
        <v>0.0851431571</v>
      </c>
      <c r="S39">
        <v>2.9638846423</v>
      </c>
      <c r="T39">
        <v>1</v>
      </c>
      <c r="U39" t="s">
        <v>199</v>
      </c>
      <c r="V39" t="s">
        <v>199</v>
      </c>
      <c r="W39" t="s">
        <v>199</v>
      </c>
      <c r="X39" t="s">
        <v>199</v>
      </c>
    </row>
    <row r="40" spans="1:24" ht="12.75">
      <c r="A40" t="s">
        <v>19</v>
      </c>
      <c r="B40">
        <v>128</v>
      </c>
      <c r="C40">
        <v>206</v>
      </c>
      <c r="D40">
        <v>0.6213592233</v>
      </c>
      <c r="E40">
        <v>0.5264968757</v>
      </c>
      <c r="F40">
        <v>0.7162215709</v>
      </c>
      <c r="G40">
        <v>0.9259456514</v>
      </c>
      <c r="H40">
        <v>0.0337949226</v>
      </c>
      <c r="I40">
        <v>0.0086391484</v>
      </c>
      <c r="J40">
        <v>131</v>
      </c>
      <c r="K40">
        <v>193</v>
      </c>
      <c r="L40">
        <v>0.6787564767</v>
      </c>
      <c r="M40">
        <v>0.5844073376</v>
      </c>
      <c r="N40">
        <v>0.7731056158</v>
      </c>
      <c r="O40">
        <v>0.3141301935</v>
      </c>
      <c r="P40">
        <v>0.0336120909</v>
      </c>
      <c r="Q40">
        <v>1.0132303312</v>
      </c>
      <c r="R40">
        <v>0.2299304505</v>
      </c>
      <c r="S40">
        <v>1.4412915708</v>
      </c>
      <c r="T40" t="s">
        <v>199</v>
      </c>
      <c r="U40" t="s">
        <v>199</v>
      </c>
      <c r="V40" t="s">
        <v>199</v>
      </c>
      <c r="W40" t="s">
        <v>199</v>
      </c>
      <c r="X40" t="s">
        <v>199</v>
      </c>
    </row>
    <row r="41" spans="1:24" ht="12.75">
      <c r="A41" t="s">
        <v>24</v>
      </c>
      <c r="B41">
        <v>160</v>
      </c>
      <c r="C41">
        <v>231</v>
      </c>
      <c r="D41">
        <v>0.6926406926</v>
      </c>
      <c r="E41">
        <v>0.6074261714</v>
      </c>
      <c r="F41">
        <v>0.7778552139</v>
      </c>
      <c r="G41">
        <v>0.0198900228</v>
      </c>
      <c r="H41">
        <v>0.0303578629</v>
      </c>
      <c r="I41">
        <v>5.4215212552</v>
      </c>
      <c r="J41">
        <v>172</v>
      </c>
      <c r="K41">
        <v>239</v>
      </c>
      <c r="L41">
        <v>0.719665272</v>
      </c>
      <c r="M41">
        <v>0.6381109116</v>
      </c>
      <c r="N41">
        <v>0.8012196324</v>
      </c>
      <c r="O41">
        <v>0.0146453774</v>
      </c>
      <c r="P41">
        <v>0.0290539225</v>
      </c>
      <c r="Q41">
        <v>5.9586347701</v>
      </c>
      <c r="R41">
        <v>0.5201345055</v>
      </c>
      <c r="S41">
        <v>0.4136265935</v>
      </c>
      <c r="T41" t="s">
        <v>199</v>
      </c>
      <c r="U41" t="s">
        <v>199</v>
      </c>
      <c r="V41" t="s">
        <v>199</v>
      </c>
      <c r="W41" t="s">
        <v>199</v>
      </c>
      <c r="X41" t="s">
        <v>199</v>
      </c>
    </row>
    <row r="42" spans="1:24" s="42" customFormat="1" ht="12.75">
      <c r="A42" t="s">
        <v>20</v>
      </c>
      <c r="B42">
        <v>42</v>
      </c>
      <c r="C42">
        <v>75</v>
      </c>
      <c r="D42">
        <v>0.56</v>
      </c>
      <c r="E42">
        <v>0.3991088586</v>
      </c>
      <c r="F42">
        <v>0.7208911414</v>
      </c>
      <c r="G42">
        <v>0.2994101791</v>
      </c>
      <c r="H42">
        <v>0.0573178274</v>
      </c>
      <c r="I42">
        <v>1.0768193551</v>
      </c>
      <c r="J42">
        <v>31</v>
      </c>
      <c r="K42">
        <v>62</v>
      </c>
      <c r="L42">
        <v>0.5</v>
      </c>
      <c r="M42">
        <v>0.3217553218</v>
      </c>
      <c r="N42">
        <v>0.6782446782</v>
      </c>
      <c r="O42">
        <v>0.0178261787</v>
      </c>
      <c r="P42">
        <v>0.0635000635</v>
      </c>
      <c r="Q42">
        <v>5.6131511018</v>
      </c>
      <c r="R42">
        <v>0.4835361022</v>
      </c>
      <c r="S42">
        <v>0.4908775685</v>
      </c>
      <c r="T42" t="s">
        <v>199</v>
      </c>
      <c r="U42" t="s">
        <v>199</v>
      </c>
      <c r="V42" t="s">
        <v>199</v>
      </c>
      <c r="W42" t="s">
        <v>199</v>
      </c>
      <c r="X42" t="s">
        <v>199</v>
      </c>
    </row>
    <row r="43" spans="1:24" s="42" customFormat="1" ht="12.75">
      <c r="A43" t="s">
        <v>17</v>
      </c>
      <c r="B43">
        <v>314</v>
      </c>
      <c r="C43">
        <v>583</v>
      </c>
      <c r="D43">
        <v>0.538593482</v>
      </c>
      <c r="E43">
        <v>0.4806398652</v>
      </c>
      <c r="F43">
        <v>0.5965470988</v>
      </c>
      <c r="G43">
        <v>7.58724E-05</v>
      </c>
      <c r="H43">
        <v>0.020646105</v>
      </c>
      <c r="I43">
        <v>15.6584596</v>
      </c>
      <c r="J43">
        <v>424</v>
      </c>
      <c r="K43">
        <v>737</v>
      </c>
      <c r="L43">
        <v>0.5753052917</v>
      </c>
      <c r="M43">
        <v>0.5241964218</v>
      </c>
      <c r="N43">
        <v>0.6264141616</v>
      </c>
      <c r="O43">
        <v>9.6724E-05</v>
      </c>
      <c r="P43">
        <v>0.0182076487</v>
      </c>
      <c r="Q43">
        <v>15.199597239</v>
      </c>
      <c r="R43">
        <v>0.1821884769</v>
      </c>
      <c r="S43">
        <v>1.7796812098</v>
      </c>
      <c r="T43">
        <v>1</v>
      </c>
      <c r="U43">
        <v>2</v>
      </c>
      <c r="V43" t="s">
        <v>199</v>
      </c>
      <c r="W43" t="s">
        <v>199</v>
      </c>
      <c r="X43" t="s">
        <v>199</v>
      </c>
    </row>
    <row r="44" spans="1:24" s="42" customFormat="1" ht="12.75">
      <c r="A44" t="s">
        <v>18</v>
      </c>
      <c r="B44">
        <v>84</v>
      </c>
      <c r="C44">
        <v>138</v>
      </c>
      <c r="D44">
        <v>0.6086956522</v>
      </c>
      <c r="E44">
        <v>0.4920790708</v>
      </c>
      <c r="F44">
        <v>0.7253122336</v>
      </c>
      <c r="G44">
        <v>0.8179885753</v>
      </c>
      <c r="H44">
        <v>0.0415449168</v>
      </c>
      <c r="I44">
        <v>0.0529611073</v>
      </c>
      <c r="J44">
        <v>87</v>
      </c>
      <c r="K44">
        <v>140</v>
      </c>
      <c r="L44">
        <v>0.6214285714</v>
      </c>
      <c r="M44">
        <v>0.5063623319</v>
      </c>
      <c r="N44">
        <v>0.736494811</v>
      </c>
      <c r="O44">
        <v>0.5758933826</v>
      </c>
      <c r="P44">
        <v>0.040992604</v>
      </c>
      <c r="Q44">
        <v>0.3129207827</v>
      </c>
      <c r="R44">
        <v>0.8273088038</v>
      </c>
      <c r="S44">
        <v>0.0475913473</v>
      </c>
      <c r="T44" t="s">
        <v>199</v>
      </c>
      <c r="U44" t="s">
        <v>199</v>
      </c>
      <c r="V44" t="s">
        <v>199</v>
      </c>
      <c r="W44" t="s">
        <v>199</v>
      </c>
      <c r="X44" t="s">
        <v>199</v>
      </c>
    </row>
    <row r="45" spans="1:24" ht="12.75">
      <c r="A45" t="s">
        <v>67</v>
      </c>
      <c r="B45">
        <v>121</v>
      </c>
      <c r="C45">
        <v>193</v>
      </c>
      <c r="D45">
        <v>0.6269430052</v>
      </c>
      <c r="E45">
        <v>0.5292270723</v>
      </c>
      <c r="F45">
        <v>0.7246589381</v>
      </c>
      <c r="G45">
        <v>0.8028673388</v>
      </c>
      <c r="H45">
        <v>0.0348115187</v>
      </c>
      <c r="I45">
        <v>0.0623191118</v>
      </c>
      <c r="J45">
        <v>113</v>
      </c>
      <c r="K45">
        <v>181</v>
      </c>
      <c r="L45">
        <v>0.6243093923</v>
      </c>
      <c r="M45">
        <v>0.5232636012</v>
      </c>
      <c r="N45">
        <v>0.7253551834</v>
      </c>
      <c r="O45">
        <v>0.5788235683</v>
      </c>
      <c r="P45">
        <v>0.0359977881</v>
      </c>
      <c r="Q45">
        <v>0.3081403837</v>
      </c>
      <c r="R45">
        <v>0.9580556352</v>
      </c>
      <c r="S45">
        <v>0.0027660975</v>
      </c>
      <c r="T45" t="s">
        <v>199</v>
      </c>
      <c r="U45" t="s">
        <v>199</v>
      </c>
      <c r="V45" t="s">
        <v>199</v>
      </c>
      <c r="W45" t="s">
        <v>199</v>
      </c>
      <c r="X45" t="s">
        <v>199</v>
      </c>
    </row>
    <row r="46" spans="1:24" ht="12.75">
      <c r="A46" t="s">
        <v>68</v>
      </c>
      <c r="B46">
        <v>181</v>
      </c>
      <c r="C46">
        <v>241</v>
      </c>
      <c r="D46">
        <v>0.7510373444</v>
      </c>
      <c r="E46">
        <v>0.6728508464</v>
      </c>
      <c r="F46">
        <v>0.8292238424</v>
      </c>
      <c r="G46">
        <v>2.19274E-05</v>
      </c>
      <c r="H46">
        <v>0.027854114</v>
      </c>
      <c r="I46">
        <v>18.014108665</v>
      </c>
      <c r="J46">
        <v>157</v>
      </c>
      <c r="K46">
        <v>206</v>
      </c>
      <c r="L46">
        <v>0.7621359223</v>
      </c>
      <c r="M46">
        <v>0.6788657529</v>
      </c>
      <c r="N46">
        <v>0.8454060918</v>
      </c>
      <c r="O46">
        <v>0.0004010685</v>
      </c>
      <c r="P46">
        <v>0.0296651833</v>
      </c>
      <c r="Q46">
        <v>12.527208937</v>
      </c>
      <c r="R46">
        <v>0.7853219342</v>
      </c>
      <c r="S46">
        <v>0.0741964727</v>
      </c>
      <c r="T46">
        <v>1</v>
      </c>
      <c r="U46">
        <v>2</v>
      </c>
      <c r="V46" t="s">
        <v>199</v>
      </c>
      <c r="W46" t="s">
        <v>199</v>
      </c>
      <c r="X46" t="s">
        <v>199</v>
      </c>
    </row>
    <row r="47" spans="1:24" ht="12.75">
      <c r="A47" t="s">
        <v>64</v>
      </c>
      <c r="B47">
        <v>181</v>
      </c>
      <c r="C47">
        <v>289</v>
      </c>
      <c r="D47">
        <v>0.6262975779</v>
      </c>
      <c r="E47">
        <v>0.5464159671</v>
      </c>
      <c r="F47">
        <v>0.7061791886</v>
      </c>
      <c r="G47">
        <v>0.7772582079</v>
      </c>
      <c r="H47">
        <v>0.0284580017</v>
      </c>
      <c r="I47">
        <v>0.0800289313</v>
      </c>
      <c r="J47">
        <v>162</v>
      </c>
      <c r="K47">
        <v>254</v>
      </c>
      <c r="L47">
        <v>0.6377952756</v>
      </c>
      <c r="M47">
        <v>0.5531420992</v>
      </c>
      <c r="N47">
        <v>0.722448452</v>
      </c>
      <c r="O47">
        <v>0.8346912585</v>
      </c>
      <c r="P47">
        <v>0.0301578826</v>
      </c>
      <c r="Q47">
        <v>0.0435509754</v>
      </c>
      <c r="R47">
        <v>0.7816651064</v>
      </c>
      <c r="S47">
        <v>0.0768119955</v>
      </c>
      <c r="T47" t="s">
        <v>199</v>
      </c>
      <c r="U47" t="s">
        <v>199</v>
      </c>
      <c r="V47" t="s">
        <v>199</v>
      </c>
      <c r="W47" t="s">
        <v>199</v>
      </c>
      <c r="X47" t="s">
        <v>199</v>
      </c>
    </row>
    <row r="48" spans="1:24" ht="12.75">
      <c r="A48" t="s">
        <v>69</v>
      </c>
      <c r="B48">
        <v>240</v>
      </c>
      <c r="C48">
        <v>382</v>
      </c>
      <c r="D48">
        <v>0.6282722513</v>
      </c>
      <c r="E48">
        <v>0.5588662281</v>
      </c>
      <c r="F48">
        <v>0.6976782745</v>
      </c>
      <c r="G48">
        <v>0.6857103791</v>
      </c>
      <c r="H48">
        <v>0.0247260503</v>
      </c>
      <c r="I48">
        <v>0.1637685073</v>
      </c>
      <c r="J48">
        <v>241</v>
      </c>
      <c r="K48">
        <v>361</v>
      </c>
      <c r="L48">
        <v>0.6675900277</v>
      </c>
      <c r="M48">
        <v>0.5979945926</v>
      </c>
      <c r="N48">
        <v>0.7371854628</v>
      </c>
      <c r="O48">
        <v>0.3505358535</v>
      </c>
      <c r="P48">
        <v>0.0247935287</v>
      </c>
      <c r="Q48">
        <v>0.8715163762</v>
      </c>
      <c r="R48">
        <v>0.2622440887</v>
      </c>
      <c r="S48">
        <v>1.2568715844</v>
      </c>
      <c r="T48" t="s">
        <v>199</v>
      </c>
      <c r="U48" t="s">
        <v>199</v>
      </c>
      <c r="V48" t="s">
        <v>199</v>
      </c>
      <c r="W48" t="s">
        <v>199</v>
      </c>
      <c r="X48" t="s">
        <v>199</v>
      </c>
    </row>
    <row r="49" spans="1:24" ht="12.75">
      <c r="A49" t="s">
        <v>66</v>
      </c>
      <c r="B49">
        <v>132</v>
      </c>
      <c r="C49">
        <v>203</v>
      </c>
      <c r="D49">
        <v>0.6502463054</v>
      </c>
      <c r="E49">
        <v>0.5562924739</v>
      </c>
      <c r="F49">
        <v>0.7442001369</v>
      </c>
      <c r="G49">
        <v>0.3475045384</v>
      </c>
      <c r="H49">
        <v>0.0334712617</v>
      </c>
      <c r="I49">
        <v>0.8825487792</v>
      </c>
      <c r="J49">
        <v>143</v>
      </c>
      <c r="K49">
        <v>215</v>
      </c>
      <c r="L49">
        <v>0.6651162791</v>
      </c>
      <c r="M49">
        <v>0.5747681862</v>
      </c>
      <c r="N49">
        <v>0.755464372</v>
      </c>
      <c r="O49">
        <v>0.5191268272</v>
      </c>
      <c r="P49">
        <v>0.0321867093</v>
      </c>
      <c r="Q49">
        <v>0.4156277241</v>
      </c>
      <c r="R49">
        <v>0.7487552985</v>
      </c>
      <c r="S49">
        <v>0.1025799413</v>
      </c>
      <c r="T49" t="s">
        <v>199</v>
      </c>
      <c r="U49" t="s">
        <v>199</v>
      </c>
      <c r="V49" t="s">
        <v>199</v>
      </c>
      <c r="W49" t="s">
        <v>199</v>
      </c>
      <c r="X49" t="s">
        <v>199</v>
      </c>
    </row>
    <row r="50" spans="1:24" ht="12.75">
      <c r="A50" t="s">
        <v>65</v>
      </c>
      <c r="B50">
        <v>119</v>
      </c>
      <c r="C50">
        <v>214</v>
      </c>
      <c r="D50">
        <v>0.5560747664</v>
      </c>
      <c r="E50">
        <v>0.4607387423</v>
      </c>
      <c r="F50">
        <v>0.6514107904</v>
      </c>
      <c r="G50">
        <v>0.0613374445</v>
      </c>
      <c r="H50">
        <v>0.0339636708</v>
      </c>
      <c r="I50">
        <v>3.5008471792</v>
      </c>
      <c r="J50">
        <v>121</v>
      </c>
      <c r="K50">
        <v>193</v>
      </c>
      <c r="L50">
        <v>0.6269430052</v>
      </c>
      <c r="M50">
        <v>0.5292270723</v>
      </c>
      <c r="N50">
        <v>0.7246589381</v>
      </c>
      <c r="O50">
        <v>0.619333911</v>
      </c>
      <c r="P50">
        <v>0.0348115187</v>
      </c>
      <c r="Q50">
        <v>0.2468048642</v>
      </c>
      <c r="R50">
        <v>0.1466839391</v>
      </c>
      <c r="S50">
        <v>2.106401032</v>
      </c>
      <c r="T50" t="s">
        <v>199</v>
      </c>
      <c r="U50" t="s">
        <v>199</v>
      </c>
      <c r="V50" t="s">
        <v>199</v>
      </c>
      <c r="W50" t="s">
        <v>199</v>
      </c>
      <c r="X50" t="s">
        <v>199</v>
      </c>
    </row>
    <row r="51" spans="1:24" ht="12.75">
      <c r="A51" t="s">
        <v>57</v>
      </c>
      <c r="B51">
        <v>77</v>
      </c>
      <c r="C51">
        <v>107</v>
      </c>
      <c r="D51">
        <v>0.7196261682</v>
      </c>
      <c r="E51">
        <v>0.5977348606</v>
      </c>
      <c r="F51">
        <v>0.8415174758</v>
      </c>
      <c r="G51">
        <v>0.0308294512</v>
      </c>
      <c r="H51">
        <v>0.0434240497</v>
      </c>
      <c r="I51">
        <v>4.6624343986</v>
      </c>
      <c r="J51">
        <v>66</v>
      </c>
      <c r="K51">
        <v>98</v>
      </c>
      <c r="L51">
        <v>0.6734693878</v>
      </c>
      <c r="M51">
        <v>0.5405004326</v>
      </c>
      <c r="N51">
        <v>0.8064383429</v>
      </c>
      <c r="O51">
        <v>0.543210897</v>
      </c>
      <c r="P51">
        <v>0.0473704863</v>
      </c>
      <c r="Q51">
        <v>0.3696210571</v>
      </c>
      <c r="R51">
        <v>0.4723198098</v>
      </c>
      <c r="S51">
        <v>0.5165436226</v>
      </c>
      <c r="T51" t="s">
        <v>199</v>
      </c>
      <c r="U51" t="s">
        <v>199</v>
      </c>
      <c r="V51" t="s">
        <v>199</v>
      </c>
      <c r="W51" t="s">
        <v>199</v>
      </c>
      <c r="X51" t="s">
        <v>199</v>
      </c>
    </row>
    <row r="52" spans="1:24" ht="12.75">
      <c r="A52" t="s">
        <v>61</v>
      </c>
      <c r="B52">
        <v>56</v>
      </c>
      <c r="C52">
        <v>102</v>
      </c>
      <c r="D52">
        <v>0.5490196078</v>
      </c>
      <c r="E52">
        <v>0.4107218675</v>
      </c>
      <c r="F52">
        <v>0.6873173482</v>
      </c>
      <c r="G52">
        <v>0.1503151659</v>
      </c>
      <c r="H52">
        <v>0.0492688779</v>
      </c>
      <c r="I52">
        <v>2.069049615</v>
      </c>
      <c r="J52">
        <v>56</v>
      </c>
      <c r="K52">
        <v>100</v>
      </c>
      <c r="L52">
        <v>0.56</v>
      </c>
      <c r="M52">
        <v>0.4206641843</v>
      </c>
      <c r="N52">
        <v>0.6993358157</v>
      </c>
      <c r="O52">
        <v>0.0791303606</v>
      </c>
      <c r="P52">
        <v>0.0496386946</v>
      </c>
      <c r="Q52">
        <v>3.0826733697</v>
      </c>
      <c r="R52">
        <v>0.8752551889</v>
      </c>
      <c r="S52">
        <v>0.0246448802</v>
      </c>
      <c r="T52" t="s">
        <v>199</v>
      </c>
      <c r="U52" t="s">
        <v>199</v>
      </c>
      <c r="V52" t="s">
        <v>199</v>
      </c>
      <c r="W52" t="s">
        <v>199</v>
      </c>
      <c r="X52" t="s">
        <v>199</v>
      </c>
    </row>
    <row r="53" spans="1:24" ht="12.75">
      <c r="A53" t="s">
        <v>59</v>
      </c>
      <c r="B53">
        <v>171</v>
      </c>
      <c r="C53">
        <v>281</v>
      </c>
      <c r="D53">
        <v>0.6085409253</v>
      </c>
      <c r="E53">
        <v>0.5268117097</v>
      </c>
      <c r="F53">
        <v>0.6902701408</v>
      </c>
      <c r="G53">
        <v>0.738582987</v>
      </c>
      <c r="H53">
        <v>0.029116215</v>
      </c>
      <c r="I53">
        <v>0.1113759981</v>
      </c>
      <c r="J53">
        <v>146</v>
      </c>
      <c r="K53">
        <v>239</v>
      </c>
      <c r="L53">
        <v>0.6108786611</v>
      </c>
      <c r="M53">
        <v>0.522354165</v>
      </c>
      <c r="N53">
        <v>0.6994031572</v>
      </c>
      <c r="O53">
        <v>0.2839304613</v>
      </c>
      <c r="P53">
        <v>0.0315370488</v>
      </c>
      <c r="Q53">
        <v>1.1481800113</v>
      </c>
      <c r="R53">
        <v>0.9565692834</v>
      </c>
      <c r="S53">
        <v>0.0029658086</v>
      </c>
      <c r="T53" t="s">
        <v>199</v>
      </c>
      <c r="U53" t="s">
        <v>199</v>
      </c>
      <c r="V53" t="s">
        <v>199</v>
      </c>
      <c r="W53" t="s">
        <v>199</v>
      </c>
      <c r="X53" t="s">
        <v>199</v>
      </c>
    </row>
    <row r="54" spans="1:24" s="42" customFormat="1" ht="12.75">
      <c r="A54" t="s">
        <v>58</v>
      </c>
      <c r="B54">
        <v>71</v>
      </c>
      <c r="C54">
        <v>131</v>
      </c>
      <c r="D54">
        <v>0.5419847328</v>
      </c>
      <c r="E54">
        <v>0.4197934375</v>
      </c>
      <c r="F54">
        <v>0.6641760282</v>
      </c>
      <c r="G54">
        <v>0.0725168324</v>
      </c>
      <c r="H54">
        <v>0.043530921</v>
      </c>
      <c r="I54">
        <v>3.2251120801</v>
      </c>
      <c r="J54">
        <v>92</v>
      </c>
      <c r="K54">
        <v>141</v>
      </c>
      <c r="L54">
        <v>0.6524822695</v>
      </c>
      <c r="M54">
        <v>0.5399166678</v>
      </c>
      <c r="N54">
        <v>0.7650478713</v>
      </c>
      <c r="O54">
        <v>0.8346373863</v>
      </c>
      <c r="P54">
        <v>0.0401017463</v>
      </c>
      <c r="Q54">
        <v>0.0435797816</v>
      </c>
      <c r="R54">
        <v>0.0631510984</v>
      </c>
      <c r="S54">
        <v>3.4526328858</v>
      </c>
      <c r="T54" t="s">
        <v>199</v>
      </c>
      <c r="U54" t="s">
        <v>199</v>
      </c>
      <c r="V54" t="s">
        <v>199</v>
      </c>
      <c r="W54" t="s">
        <v>199</v>
      </c>
      <c r="X54" t="s">
        <v>199</v>
      </c>
    </row>
    <row r="55" spans="1:24" ht="12.75">
      <c r="A55" t="s">
        <v>63</v>
      </c>
      <c r="B55">
        <v>80</v>
      </c>
      <c r="C55">
        <v>129</v>
      </c>
      <c r="D55">
        <v>0.6201550388</v>
      </c>
      <c r="E55">
        <v>0.5002048652</v>
      </c>
      <c r="F55">
        <v>0.7401052123</v>
      </c>
      <c r="G55">
        <v>0.9637881303</v>
      </c>
      <c r="H55">
        <v>0.0427325164</v>
      </c>
      <c r="I55">
        <v>0.0020612</v>
      </c>
      <c r="J55">
        <v>82</v>
      </c>
      <c r="K55">
        <v>124</v>
      </c>
      <c r="L55">
        <v>0.6612903226</v>
      </c>
      <c r="M55">
        <v>0.5419900444</v>
      </c>
      <c r="N55">
        <v>0.7805906007</v>
      </c>
      <c r="O55">
        <v>0.6886991162</v>
      </c>
      <c r="P55">
        <v>0.0425009897</v>
      </c>
      <c r="Q55">
        <v>0.1604972574</v>
      </c>
      <c r="R55">
        <v>0.4955190428</v>
      </c>
      <c r="S55">
        <v>0.4645200949</v>
      </c>
      <c r="T55" t="s">
        <v>199</v>
      </c>
      <c r="U55" t="s">
        <v>199</v>
      </c>
      <c r="V55" t="s">
        <v>199</v>
      </c>
      <c r="W55" t="s">
        <v>199</v>
      </c>
      <c r="X55" t="s">
        <v>199</v>
      </c>
    </row>
    <row r="56" spans="1:24" ht="12.75">
      <c r="A56" t="s">
        <v>62</v>
      </c>
      <c r="B56">
        <v>111</v>
      </c>
      <c r="C56">
        <v>166</v>
      </c>
      <c r="D56">
        <v>0.6686746988</v>
      </c>
      <c r="E56">
        <v>0.5661276622</v>
      </c>
      <c r="F56">
        <v>0.7712217354</v>
      </c>
      <c r="G56">
        <v>0.180816427</v>
      </c>
      <c r="H56">
        <v>0.0365326101</v>
      </c>
      <c r="I56">
        <v>1.7909009717</v>
      </c>
      <c r="J56">
        <v>91</v>
      </c>
      <c r="K56">
        <v>158</v>
      </c>
      <c r="L56">
        <v>0.5759493671</v>
      </c>
      <c r="M56">
        <v>0.465588557</v>
      </c>
      <c r="N56">
        <v>0.6863101772</v>
      </c>
      <c r="O56">
        <v>0.0737387619</v>
      </c>
      <c r="P56">
        <v>0.0393162843</v>
      </c>
      <c r="Q56">
        <v>3.1977697738</v>
      </c>
      <c r="R56">
        <v>0.0850948459</v>
      </c>
      <c r="S56">
        <v>2.9648025554</v>
      </c>
      <c r="T56" t="s">
        <v>199</v>
      </c>
      <c r="U56" t="s">
        <v>199</v>
      </c>
      <c r="V56" t="s">
        <v>199</v>
      </c>
      <c r="W56" t="s">
        <v>199</v>
      </c>
      <c r="X56" t="s">
        <v>199</v>
      </c>
    </row>
    <row r="57" spans="1:24" ht="12.75">
      <c r="A57" t="s">
        <v>60</v>
      </c>
      <c r="B57">
        <v>181</v>
      </c>
      <c r="C57">
        <v>317</v>
      </c>
      <c r="D57">
        <v>0.570977918</v>
      </c>
      <c r="E57">
        <v>0.4929478005</v>
      </c>
      <c r="F57">
        <v>0.6490080355</v>
      </c>
      <c r="G57">
        <v>0.083438861</v>
      </c>
      <c r="H57">
        <v>0.0277984031</v>
      </c>
      <c r="I57">
        <v>2.9966114855</v>
      </c>
      <c r="J57">
        <v>193</v>
      </c>
      <c r="K57">
        <v>314</v>
      </c>
      <c r="L57">
        <v>0.6146496815</v>
      </c>
      <c r="M57">
        <v>0.5375559122</v>
      </c>
      <c r="N57">
        <v>0.6917434509</v>
      </c>
      <c r="O57">
        <v>0.2763122306</v>
      </c>
      <c r="P57">
        <v>0.027464827</v>
      </c>
      <c r="Q57">
        <v>1.1851392192</v>
      </c>
      <c r="R57">
        <v>0.2642645103</v>
      </c>
      <c r="S57">
        <v>1.2462782156</v>
      </c>
      <c r="T57" t="s">
        <v>199</v>
      </c>
      <c r="U57" t="s">
        <v>199</v>
      </c>
      <c r="V57" t="s">
        <v>199</v>
      </c>
      <c r="W57" t="s">
        <v>199</v>
      </c>
      <c r="X57" t="s">
        <v>199</v>
      </c>
    </row>
    <row r="58" spans="1:24" ht="12.75">
      <c r="A58" t="s">
        <v>38</v>
      </c>
      <c r="B58">
        <v>248</v>
      </c>
      <c r="C58">
        <v>369</v>
      </c>
      <c r="D58">
        <v>0.6720867209</v>
      </c>
      <c r="E58">
        <v>0.6034871516</v>
      </c>
      <c r="F58">
        <v>0.7406862902</v>
      </c>
      <c r="G58">
        <v>0.033159282</v>
      </c>
      <c r="H58">
        <v>0.0244387493</v>
      </c>
      <c r="I58">
        <v>4.5375364161</v>
      </c>
      <c r="J58">
        <v>252</v>
      </c>
      <c r="K58">
        <v>398</v>
      </c>
      <c r="L58">
        <v>0.6331658291</v>
      </c>
      <c r="M58">
        <v>0.5653557107</v>
      </c>
      <c r="N58">
        <v>0.7009759476</v>
      </c>
      <c r="O58">
        <v>0.6497388152</v>
      </c>
      <c r="P58">
        <v>0.0241575057</v>
      </c>
      <c r="Q58">
        <v>0.2062295727</v>
      </c>
      <c r="R58">
        <v>0.258239307</v>
      </c>
      <c r="S58">
        <v>1.2781714135</v>
      </c>
      <c r="T58" t="s">
        <v>199</v>
      </c>
      <c r="U58" t="s">
        <v>199</v>
      </c>
      <c r="V58" t="s">
        <v>199</v>
      </c>
      <c r="W58" t="s">
        <v>199</v>
      </c>
      <c r="X58" t="s">
        <v>199</v>
      </c>
    </row>
    <row r="59" spans="1:24" ht="12.75">
      <c r="A59" t="s">
        <v>35</v>
      </c>
      <c r="B59">
        <v>199</v>
      </c>
      <c r="C59">
        <v>309</v>
      </c>
      <c r="D59">
        <v>0.644012945</v>
      </c>
      <c r="E59">
        <v>0.567554128</v>
      </c>
      <c r="F59">
        <v>0.720471762</v>
      </c>
      <c r="G59">
        <v>0.3505584408</v>
      </c>
      <c r="H59">
        <v>0.0272386238</v>
      </c>
      <c r="I59">
        <v>0.8714346575</v>
      </c>
      <c r="J59">
        <v>255</v>
      </c>
      <c r="K59">
        <v>445</v>
      </c>
      <c r="L59">
        <v>0.5730337079</v>
      </c>
      <c r="M59">
        <v>0.5072150099</v>
      </c>
      <c r="N59">
        <v>0.6388524058</v>
      </c>
      <c r="O59">
        <v>0.0017509084</v>
      </c>
      <c r="P59">
        <v>0.0234480577</v>
      </c>
      <c r="Q59">
        <v>9.7939092664</v>
      </c>
      <c r="R59">
        <v>0.0501903432</v>
      </c>
      <c r="S59">
        <v>3.835088437</v>
      </c>
      <c r="T59" t="s">
        <v>199</v>
      </c>
      <c r="U59">
        <v>2</v>
      </c>
      <c r="V59" t="s">
        <v>199</v>
      </c>
      <c r="W59" t="s">
        <v>199</v>
      </c>
      <c r="X59" t="s">
        <v>199</v>
      </c>
    </row>
    <row r="60" spans="1:24" ht="12.75">
      <c r="A60" t="s">
        <v>37</v>
      </c>
      <c r="B60">
        <v>390</v>
      </c>
      <c r="C60">
        <v>684</v>
      </c>
      <c r="D60">
        <v>0.5701754386</v>
      </c>
      <c r="E60">
        <v>0.5170424519</v>
      </c>
      <c r="F60">
        <v>0.6233084253</v>
      </c>
      <c r="G60">
        <v>0.0097094601</v>
      </c>
      <c r="H60">
        <v>0.0189287448</v>
      </c>
      <c r="I60">
        <v>6.687438774</v>
      </c>
      <c r="J60">
        <v>478</v>
      </c>
      <c r="K60">
        <v>774</v>
      </c>
      <c r="L60">
        <v>0.6175710594</v>
      </c>
      <c r="M60">
        <v>0.5685377986</v>
      </c>
      <c r="N60">
        <v>0.6666043202</v>
      </c>
      <c r="O60">
        <v>0.123696743</v>
      </c>
      <c r="P60">
        <v>0.0174682083</v>
      </c>
      <c r="Q60">
        <v>2.3698776863</v>
      </c>
      <c r="R60">
        <v>0.0657608865</v>
      </c>
      <c r="S60">
        <v>3.3857842663</v>
      </c>
      <c r="T60" t="s">
        <v>199</v>
      </c>
      <c r="U60" t="s">
        <v>199</v>
      </c>
      <c r="V60" t="s">
        <v>199</v>
      </c>
      <c r="W60" t="s">
        <v>199</v>
      </c>
      <c r="X60" t="s">
        <v>199</v>
      </c>
    </row>
    <row r="61" spans="1:24" ht="12.75">
      <c r="A61" t="s">
        <v>36</v>
      </c>
      <c r="B61">
        <v>176</v>
      </c>
      <c r="C61">
        <v>295</v>
      </c>
      <c r="D61">
        <v>0.5966101695</v>
      </c>
      <c r="E61">
        <v>0.5164351262</v>
      </c>
      <c r="F61">
        <v>0.6767852128</v>
      </c>
      <c r="G61">
        <v>0.4450246287</v>
      </c>
      <c r="H61">
        <v>0.0285625377</v>
      </c>
      <c r="I61">
        <v>0.5832925601</v>
      </c>
      <c r="J61">
        <v>231</v>
      </c>
      <c r="K61">
        <v>326</v>
      </c>
      <c r="L61">
        <v>0.7085889571</v>
      </c>
      <c r="M61">
        <v>0.6379435706</v>
      </c>
      <c r="N61">
        <v>0.7792343435</v>
      </c>
      <c r="O61">
        <v>0.0149652698</v>
      </c>
      <c r="P61">
        <v>0.0251675762</v>
      </c>
      <c r="Q61">
        <v>5.9205519399</v>
      </c>
      <c r="R61">
        <v>0.0033654293</v>
      </c>
      <c r="S61">
        <v>8.5979428781</v>
      </c>
      <c r="T61" t="s">
        <v>199</v>
      </c>
      <c r="U61" t="s">
        <v>199</v>
      </c>
      <c r="V61" t="s">
        <v>127</v>
      </c>
      <c r="W61" t="s">
        <v>199</v>
      </c>
      <c r="X61" t="s">
        <v>199</v>
      </c>
    </row>
    <row r="62" spans="1:24" ht="12.75">
      <c r="A62" t="s">
        <v>27</v>
      </c>
      <c r="B62">
        <v>38</v>
      </c>
      <c r="C62">
        <v>67</v>
      </c>
      <c r="D62">
        <v>0.5671641791</v>
      </c>
      <c r="E62">
        <v>0.3972533708</v>
      </c>
      <c r="F62">
        <v>0.7370749874</v>
      </c>
      <c r="G62">
        <v>0.3897393313</v>
      </c>
      <c r="H62">
        <v>0.0605311038</v>
      </c>
      <c r="I62">
        <v>0.7397551259</v>
      </c>
      <c r="J62">
        <v>41</v>
      </c>
      <c r="K62">
        <v>53</v>
      </c>
      <c r="L62">
        <v>0.7735849057</v>
      </c>
      <c r="M62">
        <v>0.6122192304</v>
      </c>
      <c r="N62">
        <v>0.9349505809</v>
      </c>
      <c r="O62">
        <v>0.0489118383</v>
      </c>
      <c r="P62">
        <v>0.0574868811</v>
      </c>
      <c r="Q62">
        <v>3.8783763171</v>
      </c>
      <c r="R62">
        <v>0.0179024417</v>
      </c>
      <c r="S62">
        <v>5.6056706106</v>
      </c>
      <c r="T62" t="s">
        <v>199</v>
      </c>
      <c r="U62" t="s">
        <v>199</v>
      </c>
      <c r="V62" t="s">
        <v>127</v>
      </c>
      <c r="W62" t="s">
        <v>199</v>
      </c>
      <c r="X62" t="s">
        <v>199</v>
      </c>
    </row>
    <row r="63" spans="1:24" ht="12.75">
      <c r="A63" t="s">
        <v>28</v>
      </c>
      <c r="B63">
        <v>138</v>
      </c>
      <c r="C63">
        <v>203</v>
      </c>
      <c r="D63">
        <v>0.6798029557</v>
      </c>
      <c r="E63">
        <v>0.5878862232</v>
      </c>
      <c r="F63">
        <v>0.7717196881</v>
      </c>
      <c r="G63">
        <v>0.0708792875</v>
      </c>
      <c r="H63">
        <v>0.0327455406</v>
      </c>
      <c r="I63">
        <v>3.2625393063</v>
      </c>
      <c r="J63">
        <v>153</v>
      </c>
      <c r="K63">
        <v>211</v>
      </c>
      <c r="L63">
        <v>0.7251184834</v>
      </c>
      <c r="M63">
        <v>0.6388447798</v>
      </c>
      <c r="N63">
        <v>0.811392187</v>
      </c>
      <c r="O63">
        <v>0.0139312823</v>
      </c>
      <c r="P63">
        <v>0.030735199</v>
      </c>
      <c r="Q63">
        <v>6.0468304822</v>
      </c>
      <c r="R63">
        <v>0.313145955</v>
      </c>
      <c r="S63">
        <v>1.0173603748</v>
      </c>
      <c r="T63" t="s">
        <v>199</v>
      </c>
      <c r="U63" t="s">
        <v>199</v>
      </c>
      <c r="V63" t="s">
        <v>199</v>
      </c>
      <c r="W63" t="s">
        <v>199</v>
      </c>
      <c r="X63" t="s">
        <v>199</v>
      </c>
    </row>
    <row r="64" spans="1:24" ht="12.75">
      <c r="A64" t="s">
        <v>30</v>
      </c>
      <c r="B64">
        <v>57</v>
      </c>
      <c r="C64">
        <v>104</v>
      </c>
      <c r="D64">
        <v>0.5480769231</v>
      </c>
      <c r="E64">
        <v>0.4110901105</v>
      </c>
      <c r="F64">
        <v>0.6850637356</v>
      </c>
      <c r="G64">
        <v>0.1409558359</v>
      </c>
      <c r="H64">
        <v>0.048801857</v>
      </c>
      <c r="I64">
        <v>2.1674932726</v>
      </c>
      <c r="J64">
        <v>45</v>
      </c>
      <c r="K64">
        <v>87</v>
      </c>
      <c r="L64">
        <v>0.5172413793</v>
      </c>
      <c r="M64">
        <v>0.3668598712</v>
      </c>
      <c r="N64">
        <v>0.6676228874</v>
      </c>
      <c r="O64">
        <v>0.0134873127</v>
      </c>
      <c r="P64">
        <v>0.0535737471</v>
      </c>
      <c r="Q64">
        <v>6.1040408879</v>
      </c>
      <c r="R64">
        <v>0.6705079682</v>
      </c>
      <c r="S64">
        <v>0.1810085142</v>
      </c>
      <c r="T64" t="s">
        <v>199</v>
      </c>
      <c r="U64" t="s">
        <v>199</v>
      </c>
      <c r="V64" t="s">
        <v>199</v>
      </c>
      <c r="W64" t="s">
        <v>199</v>
      </c>
      <c r="X64" t="s">
        <v>199</v>
      </c>
    </row>
    <row r="65" spans="1:24" s="42" customFormat="1" ht="12.75">
      <c r="A65" t="s">
        <v>26</v>
      </c>
      <c r="B65">
        <v>83</v>
      </c>
      <c r="C65">
        <v>135</v>
      </c>
      <c r="D65">
        <v>0.6148148148</v>
      </c>
      <c r="E65">
        <v>0.4972486157</v>
      </c>
      <c r="F65">
        <v>0.732381014</v>
      </c>
      <c r="G65">
        <v>0.9352255186</v>
      </c>
      <c r="H65">
        <v>0.0418832202</v>
      </c>
      <c r="I65">
        <v>0.006605163</v>
      </c>
      <c r="J65">
        <v>89</v>
      </c>
      <c r="K65">
        <v>130</v>
      </c>
      <c r="L65">
        <v>0.6846153846</v>
      </c>
      <c r="M65">
        <v>0.5702184688</v>
      </c>
      <c r="N65">
        <v>0.7990123004</v>
      </c>
      <c r="O65">
        <v>0.3342203056</v>
      </c>
      <c r="P65">
        <v>0.040754156</v>
      </c>
      <c r="Q65">
        <v>0.9324762233</v>
      </c>
      <c r="R65">
        <v>0.2339733698</v>
      </c>
      <c r="S65">
        <v>1.4165422588</v>
      </c>
      <c r="T65" t="s">
        <v>199</v>
      </c>
      <c r="U65" t="s">
        <v>199</v>
      </c>
      <c r="V65" t="s">
        <v>199</v>
      </c>
      <c r="W65" t="s">
        <v>199</v>
      </c>
      <c r="X65" t="s">
        <v>199</v>
      </c>
    </row>
    <row r="66" spans="1:24" ht="12.75">
      <c r="A66" t="s">
        <v>25</v>
      </c>
      <c r="B66">
        <v>130</v>
      </c>
      <c r="C66">
        <v>188</v>
      </c>
      <c r="D66">
        <v>0.6914893617</v>
      </c>
      <c r="E66">
        <v>0.5969328784</v>
      </c>
      <c r="F66">
        <v>0.786045845</v>
      </c>
      <c r="G66">
        <v>0.0386345071</v>
      </c>
      <c r="H66">
        <v>0.0336859577</v>
      </c>
      <c r="I66">
        <v>4.276866635</v>
      </c>
      <c r="J66">
        <v>189</v>
      </c>
      <c r="K66">
        <v>283</v>
      </c>
      <c r="L66">
        <v>0.667844523</v>
      </c>
      <c r="M66">
        <v>0.5892562784</v>
      </c>
      <c r="N66">
        <v>0.7464327676</v>
      </c>
      <c r="O66">
        <v>0.403432038</v>
      </c>
      <c r="P66">
        <v>0.0279972371</v>
      </c>
      <c r="Q66">
        <v>0.6980727468</v>
      </c>
      <c r="R66">
        <v>0.5909023295</v>
      </c>
      <c r="S66">
        <v>0.2889373156</v>
      </c>
      <c r="T66" t="s">
        <v>199</v>
      </c>
      <c r="U66" t="s">
        <v>199</v>
      </c>
      <c r="V66" t="s">
        <v>199</v>
      </c>
      <c r="W66" t="s">
        <v>199</v>
      </c>
      <c r="X66" t="s">
        <v>199</v>
      </c>
    </row>
    <row r="67" spans="1:24" ht="12.75">
      <c r="A67" t="s">
        <v>29</v>
      </c>
      <c r="B67">
        <v>16</v>
      </c>
      <c r="C67">
        <v>30</v>
      </c>
      <c r="D67">
        <v>0.5333333333</v>
      </c>
      <c r="E67">
        <v>0.2776605262</v>
      </c>
      <c r="F67">
        <v>0.7890061404</v>
      </c>
      <c r="G67">
        <v>0.3385972498</v>
      </c>
      <c r="H67">
        <v>0.0910840068</v>
      </c>
      <c r="I67">
        <v>0.9157352645</v>
      </c>
      <c r="J67">
        <v>33</v>
      </c>
      <c r="K67">
        <v>53</v>
      </c>
      <c r="L67">
        <v>0.6226415094</v>
      </c>
      <c r="M67">
        <v>0.4357452644</v>
      </c>
      <c r="N67">
        <v>0.8095377545</v>
      </c>
      <c r="O67">
        <v>0.7446198853</v>
      </c>
      <c r="P67">
        <v>0.0665822034</v>
      </c>
      <c r="Q67">
        <v>0.1061075743</v>
      </c>
      <c r="R67">
        <v>0.4266942124</v>
      </c>
      <c r="S67">
        <v>0.6318044199</v>
      </c>
      <c r="T67" t="s">
        <v>199</v>
      </c>
      <c r="U67" t="s">
        <v>199</v>
      </c>
      <c r="V67" t="s">
        <v>199</v>
      </c>
      <c r="W67" t="s">
        <v>199</v>
      </c>
      <c r="X67" t="s">
        <v>199</v>
      </c>
    </row>
    <row r="68" spans="1:24" s="42" customFormat="1" ht="12.75">
      <c r="A68" t="s">
        <v>45</v>
      </c>
      <c r="B68">
        <v>81</v>
      </c>
      <c r="C68">
        <v>118</v>
      </c>
      <c r="D68">
        <v>0.686440678</v>
      </c>
      <c r="E68">
        <v>0.5665562506</v>
      </c>
      <c r="F68">
        <v>0.8063251053</v>
      </c>
      <c r="G68">
        <v>0.1271262144</v>
      </c>
      <c r="H68">
        <v>0.0427090942</v>
      </c>
      <c r="I68">
        <v>2.3272508689</v>
      </c>
      <c r="J68">
        <v>96</v>
      </c>
      <c r="K68">
        <v>127</v>
      </c>
      <c r="L68">
        <v>0.7559055118</v>
      </c>
      <c r="M68">
        <v>0.6489130219</v>
      </c>
      <c r="N68">
        <v>0.8628980018</v>
      </c>
      <c r="O68">
        <v>0.0084784331</v>
      </c>
      <c r="P68">
        <v>0.0381163128</v>
      </c>
      <c r="Q68">
        <v>6.9295223028</v>
      </c>
      <c r="R68">
        <v>0.2250347676</v>
      </c>
      <c r="S68">
        <v>1.4719722954</v>
      </c>
      <c r="T68" t="s">
        <v>199</v>
      </c>
      <c r="U68" t="s">
        <v>199</v>
      </c>
      <c r="V68" t="s">
        <v>199</v>
      </c>
      <c r="W68" t="s">
        <v>199</v>
      </c>
      <c r="X68" t="s">
        <v>199</v>
      </c>
    </row>
    <row r="69" spans="1:24" ht="12.75">
      <c r="A69" t="s">
        <v>43</v>
      </c>
      <c r="B69">
        <v>111</v>
      </c>
      <c r="C69">
        <v>182</v>
      </c>
      <c r="D69">
        <v>0.6098901099</v>
      </c>
      <c r="E69">
        <v>0.5083994691</v>
      </c>
      <c r="F69">
        <v>0.7113807506</v>
      </c>
      <c r="G69">
        <v>0.8172233342</v>
      </c>
      <c r="H69">
        <v>0.0361562667</v>
      </c>
      <c r="I69">
        <v>0.0534154094</v>
      </c>
      <c r="J69">
        <v>126</v>
      </c>
      <c r="K69">
        <v>197</v>
      </c>
      <c r="L69">
        <v>0.6395939086</v>
      </c>
      <c r="M69">
        <v>0.5435748331</v>
      </c>
      <c r="N69">
        <v>0.7356129842</v>
      </c>
      <c r="O69">
        <v>0.8957269726</v>
      </c>
      <c r="P69">
        <v>0.0342070095</v>
      </c>
      <c r="Q69">
        <v>0.0171770122</v>
      </c>
      <c r="R69">
        <v>0.5505920586</v>
      </c>
      <c r="S69">
        <v>0.3562575861</v>
      </c>
      <c r="T69" t="s">
        <v>199</v>
      </c>
      <c r="U69" t="s">
        <v>199</v>
      </c>
      <c r="V69" t="s">
        <v>199</v>
      </c>
      <c r="W69" t="s">
        <v>199</v>
      </c>
      <c r="X69" t="s">
        <v>199</v>
      </c>
    </row>
    <row r="70" spans="1:24" ht="12.75">
      <c r="A70" t="s">
        <v>42</v>
      </c>
      <c r="B70">
        <v>202</v>
      </c>
      <c r="C70">
        <v>313</v>
      </c>
      <c r="D70">
        <v>0.6453674121</v>
      </c>
      <c r="E70">
        <v>0.5694636887</v>
      </c>
      <c r="F70">
        <v>0.7212711355</v>
      </c>
      <c r="G70">
        <v>0.3227347544</v>
      </c>
      <c r="H70">
        <v>0.0270408705</v>
      </c>
      <c r="I70">
        <v>0.9778315261</v>
      </c>
      <c r="J70">
        <v>219</v>
      </c>
      <c r="K70">
        <v>330</v>
      </c>
      <c r="L70">
        <v>0.6636363636</v>
      </c>
      <c r="M70">
        <v>0.5906309527</v>
      </c>
      <c r="N70">
        <v>0.7366417745</v>
      </c>
      <c r="O70">
        <v>0.4577466596</v>
      </c>
      <c r="P70">
        <v>0.0260083402</v>
      </c>
      <c r="Q70">
        <v>0.5513989183</v>
      </c>
      <c r="R70">
        <v>0.626256939</v>
      </c>
      <c r="S70">
        <v>0.2371709131</v>
      </c>
      <c r="T70" t="s">
        <v>199</v>
      </c>
      <c r="U70" t="s">
        <v>199</v>
      </c>
      <c r="V70" t="s">
        <v>199</v>
      </c>
      <c r="W70" t="s">
        <v>199</v>
      </c>
      <c r="X70" t="s">
        <v>199</v>
      </c>
    </row>
    <row r="71" spans="1:24" ht="12.75">
      <c r="A71" t="s">
        <v>44</v>
      </c>
      <c r="B71">
        <v>213</v>
      </c>
      <c r="C71">
        <v>322</v>
      </c>
      <c r="D71">
        <v>0.6614906832</v>
      </c>
      <c r="E71">
        <v>0.5874685399</v>
      </c>
      <c r="F71">
        <v>0.7355128265</v>
      </c>
      <c r="G71">
        <v>0.1099324897</v>
      </c>
      <c r="H71">
        <v>0.0263705534</v>
      </c>
      <c r="I71">
        <v>2.5551915492</v>
      </c>
      <c r="J71">
        <v>237</v>
      </c>
      <c r="K71">
        <v>374</v>
      </c>
      <c r="L71">
        <v>0.6336898396</v>
      </c>
      <c r="M71">
        <v>0.5637588835</v>
      </c>
      <c r="N71">
        <v>0.7036207957</v>
      </c>
      <c r="O71">
        <v>0.6751762181</v>
      </c>
      <c r="P71">
        <v>0.0249130588</v>
      </c>
      <c r="Q71">
        <v>0.1756067707</v>
      </c>
      <c r="R71">
        <v>0.4442808939</v>
      </c>
      <c r="S71">
        <v>0.5852009783</v>
      </c>
      <c r="T71" t="s">
        <v>199</v>
      </c>
      <c r="U71" t="s">
        <v>199</v>
      </c>
      <c r="V71" t="s">
        <v>199</v>
      </c>
      <c r="W71" t="s">
        <v>199</v>
      </c>
      <c r="X71" t="s">
        <v>199</v>
      </c>
    </row>
    <row r="72" spans="1:24" ht="12.75">
      <c r="A72" t="s">
        <v>39</v>
      </c>
      <c r="B72">
        <v>135</v>
      </c>
      <c r="C72">
        <v>206</v>
      </c>
      <c r="D72">
        <v>0.6553398058</v>
      </c>
      <c r="E72">
        <v>0.5623923213</v>
      </c>
      <c r="F72">
        <v>0.7482872903</v>
      </c>
      <c r="G72">
        <v>0.2727139788</v>
      </c>
      <c r="H72">
        <v>0.0331127483</v>
      </c>
      <c r="I72">
        <v>1.2030447512</v>
      </c>
      <c r="J72">
        <v>144</v>
      </c>
      <c r="K72">
        <v>223</v>
      </c>
      <c r="L72">
        <v>0.6457399103</v>
      </c>
      <c r="M72">
        <v>0.555835725</v>
      </c>
      <c r="N72">
        <v>0.7356440956</v>
      </c>
      <c r="O72">
        <v>0.9583325876</v>
      </c>
      <c r="P72">
        <v>0.0320285662</v>
      </c>
      <c r="Q72">
        <v>0.0027296567</v>
      </c>
      <c r="R72">
        <v>0.8349781817</v>
      </c>
      <c r="S72">
        <v>0.0433977212</v>
      </c>
      <c r="T72" t="s">
        <v>199</v>
      </c>
      <c r="U72" t="s">
        <v>199</v>
      </c>
      <c r="V72" t="s">
        <v>199</v>
      </c>
      <c r="W72" t="s">
        <v>199</v>
      </c>
      <c r="X72" t="s">
        <v>199</v>
      </c>
    </row>
    <row r="73" spans="1:24" ht="12.75">
      <c r="A73" t="s">
        <v>40</v>
      </c>
      <c r="B73">
        <v>134</v>
      </c>
      <c r="C73">
        <v>204</v>
      </c>
      <c r="D73">
        <v>0.6568627451</v>
      </c>
      <c r="E73">
        <v>0.5635591064</v>
      </c>
      <c r="F73">
        <v>0.7501663838</v>
      </c>
      <c r="G73">
        <v>0.2558436932</v>
      </c>
      <c r="H73">
        <v>0.033239629</v>
      </c>
      <c r="I73">
        <v>1.2911089101</v>
      </c>
      <c r="J73">
        <v>142</v>
      </c>
      <c r="K73">
        <v>206</v>
      </c>
      <c r="L73">
        <v>0.6893203883</v>
      </c>
      <c r="M73">
        <v>0.598814728</v>
      </c>
      <c r="N73">
        <v>0.7798260487</v>
      </c>
      <c r="O73">
        <v>0.1749043059</v>
      </c>
      <c r="P73">
        <v>0.032242843</v>
      </c>
      <c r="Q73">
        <v>1.8403980039</v>
      </c>
      <c r="R73">
        <v>0.4835722834</v>
      </c>
      <c r="S73">
        <v>0.4907963555</v>
      </c>
      <c r="T73" t="s">
        <v>199</v>
      </c>
      <c r="U73" t="s">
        <v>199</v>
      </c>
      <c r="V73" t="s">
        <v>199</v>
      </c>
      <c r="W73" t="s">
        <v>199</v>
      </c>
      <c r="X73" t="s">
        <v>199</v>
      </c>
    </row>
    <row r="74" spans="1:24" ht="12.75">
      <c r="A74" t="s">
        <v>41</v>
      </c>
      <c r="B74">
        <v>74</v>
      </c>
      <c r="C74">
        <v>111</v>
      </c>
      <c r="D74">
        <v>0.6666666667</v>
      </c>
      <c r="E74">
        <v>0.5410709969</v>
      </c>
      <c r="F74">
        <v>0.7922623365</v>
      </c>
      <c r="G74">
        <v>0.2933638751</v>
      </c>
      <c r="H74">
        <v>0.044743737</v>
      </c>
      <c r="I74">
        <v>1.1041192502</v>
      </c>
      <c r="J74">
        <v>111</v>
      </c>
      <c r="K74">
        <v>173</v>
      </c>
      <c r="L74">
        <v>0.6416184971</v>
      </c>
      <c r="M74">
        <v>0.5392819895</v>
      </c>
      <c r="N74">
        <v>0.7439550048</v>
      </c>
      <c r="O74">
        <v>0.9464215029</v>
      </c>
      <c r="P74">
        <v>0.0364576087</v>
      </c>
      <c r="Q74">
        <v>0.0045160058</v>
      </c>
      <c r="R74">
        <v>0.6655732903</v>
      </c>
      <c r="S74">
        <v>0.1868239232</v>
      </c>
      <c r="T74" t="s">
        <v>199</v>
      </c>
      <c r="U74" t="s">
        <v>199</v>
      </c>
      <c r="V74" t="s">
        <v>199</v>
      </c>
      <c r="W74" t="s">
        <v>199</v>
      </c>
      <c r="X74" t="s">
        <v>199</v>
      </c>
    </row>
    <row r="75" spans="1:24" s="42" customFormat="1" ht="12.75">
      <c r="A75" t="s">
        <v>46</v>
      </c>
      <c r="B75">
        <v>229</v>
      </c>
      <c r="C75">
        <v>375</v>
      </c>
      <c r="D75">
        <v>0.6106666667</v>
      </c>
      <c r="E75">
        <v>0.5399877832</v>
      </c>
      <c r="F75">
        <v>0.6813455501</v>
      </c>
      <c r="G75">
        <v>0.7635683148</v>
      </c>
      <c r="H75">
        <v>0.0251795096</v>
      </c>
      <c r="I75">
        <v>0.0904796094</v>
      </c>
      <c r="J75">
        <v>291</v>
      </c>
      <c r="K75">
        <v>434</v>
      </c>
      <c r="L75">
        <v>0.6705069124</v>
      </c>
      <c r="M75">
        <v>0.6071750395</v>
      </c>
      <c r="N75">
        <v>0.7338387854</v>
      </c>
      <c r="O75">
        <v>0.2499329097</v>
      </c>
      <c r="P75">
        <v>0.0225621207</v>
      </c>
      <c r="Q75">
        <v>1.3236786723</v>
      </c>
      <c r="R75">
        <v>0.0765207165</v>
      </c>
      <c r="S75">
        <v>3.1372929217</v>
      </c>
      <c r="T75" t="s">
        <v>199</v>
      </c>
      <c r="U75" t="s">
        <v>199</v>
      </c>
      <c r="V75" t="s">
        <v>199</v>
      </c>
      <c r="W75" t="s">
        <v>199</v>
      </c>
      <c r="X75" t="s">
        <v>199</v>
      </c>
    </row>
    <row r="76" spans="1:24" s="42" customFormat="1" ht="12.75">
      <c r="A76" t="s">
        <v>48</v>
      </c>
      <c r="B76">
        <v>25</v>
      </c>
      <c r="C76">
        <v>45</v>
      </c>
      <c r="D76">
        <v>0.5555555556</v>
      </c>
      <c r="E76">
        <v>0.3476296296</v>
      </c>
      <c r="F76">
        <v>0.7634814815</v>
      </c>
      <c r="G76">
        <v>0.3869473848</v>
      </c>
      <c r="H76">
        <v>0.0740740741</v>
      </c>
      <c r="I76">
        <v>0.7485131504</v>
      </c>
      <c r="J76">
        <v>36</v>
      </c>
      <c r="K76">
        <v>43</v>
      </c>
      <c r="L76">
        <v>0.8372093023</v>
      </c>
      <c r="M76">
        <v>0.6791791351</v>
      </c>
      <c r="N76">
        <v>0.9952394695</v>
      </c>
      <c r="O76">
        <v>0.008163107</v>
      </c>
      <c r="P76">
        <v>0.0562985989</v>
      </c>
      <c r="Q76">
        <v>6.9973368626</v>
      </c>
      <c r="R76">
        <v>0.0041852365</v>
      </c>
      <c r="S76">
        <v>8.2016476594</v>
      </c>
      <c r="T76" t="s">
        <v>199</v>
      </c>
      <c r="U76" t="s">
        <v>199</v>
      </c>
      <c r="V76" t="s">
        <v>127</v>
      </c>
      <c r="W76" t="s">
        <v>199</v>
      </c>
      <c r="X76" t="s">
        <v>199</v>
      </c>
    </row>
    <row r="77" spans="1:24" ht="12.75">
      <c r="A77" t="s">
        <v>47</v>
      </c>
      <c r="B77">
        <v>31</v>
      </c>
      <c r="C77">
        <v>53</v>
      </c>
      <c r="D77">
        <v>0.5849056604</v>
      </c>
      <c r="E77">
        <v>0.3949200119</v>
      </c>
      <c r="F77">
        <v>0.7748913089</v>
      </c>
      <c r="G77">
        <v>0.617699668</v>
      </c>
      <c r="H77">
        <v>0.0676828103</v>
      </c>
      <c r="I77">
        <v>0.2491139451</v>
      </c>
      <c r="J77">
        <v>36</v>
      </c>
      <c r="K77">
        <v>54</v>
      </c>
      <c r="L77">
        <v>0.6666666667</v>
      </c>
      <c r="M77">
        <v>0.4865975327</v>
      </c>
      <c r="N77">
        <v>0.8467358006</v>
      </c>
      <c r="O77">
        <v>0.7286740963</v>
      </c>
      <c r="P77">
        <v>0.0641500299</v>
      </c>
      <c r="Q77">
        <v>0.1203325458</v>
      </c>
      <c r="R77">
        <v>0.3821247178</v>
      </c>
      <c r="S77">
        <v>0.763855252</v>
      </c>
      <c r="T77" t="s">
        <v>199</v>
      </c>
      <c r="U77" t="s">
        <v>199</v>
      </c>
      <c r="V77" t="s">
        <v>199</v>
      </c>
      <c r="W77" t="s">
        <v>199</v>
      </c>
      <c r="X77" t="s">
        <v>199</v>
      </c>
    </row>
    <row r="78" spans="1:24" ht="12.75">
      <c r="A78" t="s">
        <v>53</v>
      </c>
      <c r="B78">
        <v>24</v>
      </c>
      <c r="C78">
        <v>31</v>
      </c>
      <c r="D78">
        <v>0.7741935484</v>
      </c>
      <c r="E78">
        <v>0.5634013599</v>
      </c>
      <c r="F78">
        <v>0.9849857368</v>
      </c>
      <c r="G78">
        <v>0.0738397953</v>
      </c>
      <c r="H78">
        <v>0.0750951865</v>
      </c>
      <c r="I78">
        <v>3.1955308156</v>
      </c>
      <c r="J78">
        <v>11</v>
      </c>
      <c r="K78">
        <v>28</v>
      </c>
      <c r="L78">
        <v>0.3928571429</v>
      </c>
      <c r="M78">
        <v>0.1337817479</v>
      </c>
      <c r="N78">
        <v>0.6519325378</v>
      </c>
      <c r="O78">
        <v>0.0054986663</v>
      </c>
      <c r="P78">
        <v>0.0922961863</v>
      </c>
      <c r="Q78">
        <v>7.7076705572</v>
      </c>
      <c r="R78">
        <v>0.0029059194</v>
      </c>
      <c r="S78">
        <v>8.8656174567</v>
      </c>
      <c r="T78" t="s">
        <v>199</v>
      </c>
      <c r="U78" t="s">
        <v>199</v>
      </c>
      <c r="V78" t="s">
        <v>127</v>
      </c>
      <c r="W78" t="s">
        <v>199</v>
      </c>
      <c r="X78" t="s">
        <v>199</v>
      </c>
    </row>
    <row r="79" spans="1:24" ht="12.75">
      <c r="A79" t="s">
        <v>55</v>
      </c>
      <c r="B79">
        <v>10</v>
      </c>
      <c r="C79">
        <v>16</v>
      </c>
      <c r="D79">
        <v>0.625</v>
      </c>
      <c r="E79">
        <v>0.2852667421</v>
      </c>
      <c r="F79">
        <v>0.9647332579</v>
      </c>
      <c r="G79">
        <v>0.9554376001</v>
      </c>
      <c r="H79">
        <v>0.1210307296</v>
      </c>
      <c r="I79">
        <v>0.0031225468</v>
      </c>
      <c r="J79">
        <v>26</v>
      </c>
      <c r="K79">
        <v>41</v>
      </c>
      <c r="L79">
        <v>0.6341463415</v>
      </c>
      <c r="M79">
        <v>0.4229925271</v>
      </c>
      <c r="N79">
        <v>0.8453001558</v>
      </c>
      <c r="O79">
        <v>0.894475702</v>
      </c>
      <c r="P79">
        <v>0.0752240165</v>
      </c>
      <c r="Q79">
        <v>0.0175941728</v>
      </c>
      <c r="R79">
        <v>0.9487119115</v>
      </c>
      <c r="S79">
        <v>0.0041376307</v>
      </c>
      <c r="T79" t="s">
        <v>199</v>
      </c>
      <c r="U79" t="s">
        <v>199</v>
      </c>
      <c r="V79" t="s">
        <v>199</v>
      </c>
      <c r="W79" t="s">
        <v>199</v>
      </c>
      <c r="X79" t="s">
        <v>199</v>
      </c>
    </row>
    <row r="80" spans="1:24" ht="12.75">
      <c r="A80" t="s">
        <v>51</v>
      </c>
      <c r="B80">
        <v>8</v>
      </c>
      <c r="C80">
        <v>17</v>
      </c>
      <c r="D80">
        <v>0.4705882353</v>
      </c>
      <c r="E80">
        <v>0.1307789211</v>
      </c>
      <c r="F80">
        <v>0.8103975495</v>
      </c>
      <c r="G80">
        <v>0.2102548919</v>
      </c>
      <c r="H80">
        <v>0.1210578248</v>
      </c>
      <c r="I80">
        <v>1.5696703601</v>
      </c>
      <c r="J80">
        <v>35</v>
      </c>
      <c r="K80">
        <v>52</v>
      </c>
      <c r="L80">
        <v>0.6730769231</v>
      </c>
      <c r="M80">
        <v>0.4904789804</v>
      </c>
      <c r="N80">
        <v>0.8556748658</v>
      </c>
      <c r="O80">
        <v>0.6621478539</v>
      </c>
      <c r="P80">
        <v>0.0650509236</v>
      </c>
      <c r="Q80">
        <v>0.1909250082</v>
      </c>
      <c r="R80">
        <v>0.1347443774</v>
      </c>
      <c r="S80">
        <v>2.236974761</v>
      </c>
      <c r="T80" t="s">
        <v>199</v>
      </c>
      <c r="U80" t="s">
        <v>199</v>
      </c>
      <c r="V80" t="s">
        <v>199</v>
      </c>
      <c r="W80" t="s">
        <v>199</v>
      </c>
      <c r="X80" t="s">
        <v>199</v>
      </c>
    </row>
    <row r="81" spans="1:24" ht="12.75">
      <c r="A81" t="s">
        <v>54</v>
      </c>
      <c r="B81" t="s">
        <v>199</v>
      </c>
      <c r="C81" t="s">
        <v>199</v>
      </c>
      <c r="D81" t="s">
        <v>199</v>
      </c>
      <c r="E81" t="s">
        <v>199</v>
      </c>
      <c r="F81" t="s">
        <v>199</v>
      </c>
      <c r="G81" t="s">
        <v>199</v>
      </c>
      <c r="H81" t="s">
        <v>199</v>
      </c>
      <c r="I81" t="s">
        <v>199</v>
      </c>
      <c r="J81">
        <v>16</v>
      </c>
      <c r="K81">
        <v>19</v>
      </c>
      <c r="L81">
        <v>0.8421052632</v>
      </c>
      <c r="M81">
        <v>0.6072865899</v>
      </c>
      <c r="N81">
        <v>1.0769239364</v>
      </c>
      <c r="O81">
        <v>0.071398114</v>
      </c>
      <c r="P81">
        <v>0.0836546752</v>
      </c>
      <c r="Q81">
        <v>3.2505817199</v>
      </c>
      <c r="R81" t="s">
        <v>199</v>
      </c>
      <c r="S81" t="s">
        <v>199</v>
      </c>
      <c r="T81" t="s">
        <v>199</v>
      </c>
      <c r="U81" t="s">
        <v>199</v>
      </c>
      <c r="V81" t="s">
        <v>199</v>
      </c>
      <c r="W81" t="s">
        <v>248</v>
      </c>
      <c r="X81" t="s">
        <v>199</v>
      </c>
    </row>
    <row r="82" spans="1:24" ht="12.75">
      <c r="A82" t="s">
        <v>50</v>
      </c>
      <c r="B82">
        <v>42</v>
      </c>
      <c r="C82">
        <v>79</v>
      </c>
      <c r="D82">
        <v>0.5316455696</v>
      </c>
      <c r="E82">
        <v>0.3740560677</v>
      </c>
      <c r="F82">
        <v>0.6892350716</v>
      </c>
      <c r="G82">
        <v>0.1132488657</v>
      </c>
      <c r="H82">
        <v>0.0561416109</v>
      </c>
      <c r="I82">
        <v>2.5082884932</v>
      </c>
      <c r="J82">
        <v>66</v>
      </c>
      <c r="K82">
        <v>116</v>
      </c>
      <c r="L82">
        <v>0.5689655172</v>
      </c>
      <c r="M82">
        <v>0.4398993544</v>
      </c>
      <c r="N82">
        <v>0.6980316801</v>
      </c>
      <c r="O82">
        <v>0.0911563261</v>
      </c>
      <c r="P82">
        <v>0.0459801079</v>
      </c>
      <c r="Q82">
        <v>2.8538337532</v>
      </c>
      <c r="R82">
        <v>0.6067832154</v>
      </c>
      <c r="S82">
        <v>0.2648858351</v>
      </c>
      <c r="T82" t="s">
        <v>199</v>
      </c>
      <c r="U82" t="s">
        <v>199</v>
      </c>
      <c r="V82" t="s">
        <v>199</v>
      </c>
      <c r="W82" t="s">
        <v>199</v>
      </c>
      <c r="X82" t="s">
        <v>199</v>
      </c>
    </row>
    <row r="83" spans="1:24" ht="12.75">
      <c r="A83" t="s">
        <v>52</v>
      </c>
      <c r="B83">
        <v>36</v>
      </c>
      <c r="C83">
        <v>59</v>
      </c>
      <c r="D83">
        <v>0.6101694915</v>
      </c>
      <c r="E83">
        <v>0.4319400019</v>
      </c>
      <c r="F83">
        <v>0.7883989812</v>
      </c>
      <c r="G83">
        <v>0.8988034411</v>
      </c>
      <c r="H83">
        <v>0.0634946525</v>
      </c>
      <c r="I83">
        <v>0.0161729827</v>
      </c>
      <c r="J83">
        <v>85</v>
      </c>
      <c r="K83">
        <v>114</v>
      </c>
      <c r="L83">
        <v>0.7456140351</v>
      </c>
      <c r="M83">
        <v>0.6311171696</v>
      </c>
      <c r="N83">
        <v>0.8601109006</v>
      </c>
      <c r="O83">
        <v>0.0235412543</v>
      </c>
      <c r="P83">
        <v>0.0407897633</v>
      </c>
      <c r="Q83">
        <v>5.1281169481</v>
      </c>
      <c r="R83">
        <v>0.0654881702</v>
      </c>
      <c r="S83">
        <v>3.3926361092</v>
      </c>
      <c r="T83" t="s">
        <v>199</v>
      </c>
      <c r="U83" t="s">
        <v>199</v>
      </c>
      <c r="V83" t="s">
        <v>199</v>
      </c>
      <c r="W83" t="s">
        <v>199</v>
      </c>
      <c r="X83" t="s">
        <v>199</v>
      </c>
    </row>
    <row r="84" spans="1:24" ht="12.75">
      <c r="A84" t="s">
        <v>56</v>
      </c>
      <c r="B84">
        <v>8</v>
      </c>
      <c r="C84">
        <v>18</v>
      </c>
      <c r="D84">
        <v>0.4444444444</v>
      </c>
      <c r="E84">
        <v>0.1156846892</v>
      </c>
      <c r="F84">
        <v>0.7732041997</v>
      </c>
      <c r="G84">
        <v>0.129141139</v>
      </c>
      <c r="H84">
        <v>0.1171213948</v>
      </c>
      <c r="I84">
        <v>2.3027984844</v>
      </c>
      <c r="J84">
        <v>28</v>
      </c>
      <c r="K84">
        <v>43</v>
      </c>
      <c r="L84">
        <v>0.6511627907</v>
      </c>
      <c r="M84">
        <v>0.4471467221</v>
      </c>
      <c r="N84">
        <v>0.8551788593</v>
      </c>
      <c r="O84">
        <v>0.9225577712</v>
      </c>
      <c r="P84">
        <v>0.0726811787</v>
      </c>
      <c r="Q84">
        <v>0.0094502384</v>
      </c>
      <c r="R84">
        <v>0.1343292569</v>
      </c>
      <c r="S84">
        <v>2.2417456216</v>
      </c>
      <c r="T84" t="s">
        <v>199</v>
      </c>
      <c r="U84" t="s">
        <v>199</v>
      </c>
      <c r="V84" t="s">
        <v>199</v>
      </c>
      <c r="W84" t="s">
        <v>199</v>
      </c>
      <c r="X84" t="s">
        <v>199</v>
      </c>
    </row>
    <row r="85" spans="1:24" ht="12.75">
      <c r="A85" t="s">
        <v>49</v>
      </c>
      <c r="B85">
        <v>6</v>
      </c>
      <c r="C85">
        <v>12</v>
      </c>
      <c r="D85">
        <v>0.5</v>
      </c>
      <c r="E85">
        <v>0.0948444486</v>
      </c>
      <c r="F85">
        <v>0.9051555514</v>
      </c>
      <c r="G85">
        <v>0.3992839387</v>
      </c>
      <c r="H85">
        <v>0.1443375673</v>
      </c>
      <c r="I85">
        <v>0.7104817208</v>
      </c>
      <c r="J85">
        <v>18</v>
      </c>
      <c r="K85">
        <v>25</v>
      </c>
      <c r="L85">
        <v>0.72</v>
      </c>
      <c r="M85">
        <v>0.4679320252</v>
      </c>
      <c r="N85">
        <v>0.9720679748</v>
      </c>
      <c r="O85">
        <v>0.4277885852</v>
      </c>
      <c r="P85">
        <v>0.0897997773</v>
      </c>
      <c r="Q85">
        <v>0.6288197033</v>
      </c>
      <c r="R85">
        <v>0.1894456908</v>
      </c>
      <c r="S85">
        <v>1.7219230769</v>
      </c>
      <c r="T85" t="s">
        <v>199</v>
      </c>
      <c r="U85" t="s">
        <v>199</v>
      </c>
      <c r="V85" t="s">
        <v>199</v>
      </c>
      <c r="W85" t="s">
        <v>199</v>
      </c>
      <c r="X85" t="s">
        <v>199</v>
      </c>
    </row>
    <row r="86" spans="1:24" ht="12.75">
      <c r="A86" t="s">
        <v>87</v>
      </c>
      <c r="B86">
        <v>493</v>
      </c>
      <c r="C86">
        <v>744</v>
      </c>
      <c r="D86">
        <v>0.6626344086</v>
      </c>
      <c r="E86">
        <v>0.6139776325</v>
      </c>
      <c r="F86">
        <v>0.7112911847</v>
      </c>
      <c r="G86">
        <v>0.0126308148</v>
      </c>
      <c r="H86">
        <v>0.0173340848</v>
      </c>
      <c r="I86">
        <v>6.2200976208</v>
      </c>
      <c r="J86">
        <v>537</v>
      </c>
      <c r="K86">
        <v>770</v>
      </c>
      <c r="L86">
        <v>0.6974025974</v>
      </c>
      <c r="M86">
        <v>0.6509327305</v>
      </c>
      <c r="N86">
        <v>0.7438724643</v>
      </c>
      <c r="O86">
        <v>0.0019933335</v>
      </c>
      <c r="P86">
        <v>0.0165549935</v>
      </c>
      <c r="Q86">
        <v>9.5556643837</v>
      </c>
      <c r="R86">
        <v>0.1469956418</v>
      </c>
      <c r="S86">
        <v>2.1031540475</v>
      </c>
      <c r="T86" t="s">
        <v>199</v>
      </c>
      <c r="U86">
        <v>2</v>
      </c>
      <c r="V86" t="s">
        <v>199</v>
      </c>
      <c r="W86" t="s">
        <v>199</v>
      </c>
      <c r="X86" t="s">
        <v>199</v>
      </c>
    </row>
    <row r="87" spans="1:24" ht="12.75">
      <c r="A87" t="s">
        <v>86</v>
      </c>
      <c r="B87">
        <v>376</v>
      </c>
      <c r="C87">
        <v>571</v>
      </c>
      <c r="D87">
        <v>0.6584938704</v>
      </c>
      <c r="E87">
        <v>0.6027881906</v>
      </c>
      <c r="F87">
        <v>0.7141995502</v>
      </c>
      <c r="G87">
        <v>0.0475645899</v>
      </c>
      <c r="H87">
        <v>0.0198452725</v>
      </c>
      <c r="I87">
        <v>3.9253040009</v>
      </c>
      <c r="J87">
        <v>355</v>
      </c>
      <c r="K87">
        <v>525</v>
      </c>
      <c r="L87">
        <v>0.6761904762</v>
      </c>
      <c r="M87">
        <v>0.618865736</v>
      </c>
      <c r="N87">
        <v>0.7335152163</v>
      </c>
      <c r="O87">
        <v>0.1241995178</v>
      </c>
      <c r="P87">
        <v>0.0204220663</v>
      </c>
      <c r="Q87">
        <v>2.3635468546</v>
      </c>
      <c r="R87">
        <v>0.534603162</v>
      </c>
      <c r="S87">
        <v>0.38563432</v>
      </c>
      <c r="T87" t="s">
        <v>199</v>
      </c>
      <c r="U87" t="s">
        <v>199</v>
      </c>
      <c r="V87" t="s">
        <v>199</v>
      </c>
      <c r="W87" t="s">
        <v>199</v>
      </c>
      <c r="X87" t="s">
        <v>199</v>
      </c>
    </row>
    <row r="88" spans="1:24" ht="12.75">
      <c r="A88" t="s">
        <v>82</v>
      </c>
      <c r="B88">
        <v>501</v>
      </c>
      <c r="C88">
        <v>764</v>
      </c>
      <c r="D88">
        <v>0.6557591623</v>
      </c>
      <c r="E88">
        <v>0.607508963</v>
      </c>
      <c r="F88">
        <v>0.7040093616</v>
      </c>
      <c r="G88">
        <v>0.0326671136</v>
      </c>
      <c r="H88">
        <v>0.0171892409</v>
      </c>
      <c r="I88">
        <v>4.5631407959</v>
      </c>
      <c r="J88">
        <v>512</v>
      </c>
      <c r="K88">
        <v>748</v>
      </c>
      <c r="L88">
        <v>0.6844919786</v>
      </c>
      <c r="M88">
        <v>0.6367960841</v>
      </c>
      <c r="N88">
        <v>0.7321878731</v>
      </c>
      <c r="O88">
        <v>0.0209287192</v>
      </c>
      <c r="P88">
        <v>0.0169917686</v>
      </c>
      <c r="Q88">
        <v>5.3327182824</v>
      </c>
      <c r="R88">
        <v>0.2348548197</v>
      </c>
      <c r="S88">
        <v>1.4112148873</v>
      </c>
      <c r="T88" t="s">
        <v>199</v>
      </c>
      <c r="U88" t="s">
        <v>199</v>
      </c>
      <c r="V88" t="s">
        <v>199</v>
      </c>
      <c r="W88" t="s">
        <v>199</v>
      </c>
      <c r="X88" t="s">
        <v>199</v>
      </c>
    </row>
    <row r="89" spans="1:24" ht="12.75">
      <c r="A89" t="s">
        <v>91</v>
      </c>
      <c r="B89">
        <v>411</v>
      </c>
      <c r="C89">
        <v>642</v>
      </c>
      <c r="D89">
        <v>0.6401869159</v>
      </c>
      <c r="E89">
        <v>0.5870169023</v>
      </c>
      <c r="F89">
        <v>0.6933569295</v>
      </c>
      <c r="G89">
        <v>0.2517846951</v>
      </c>
      <c r="H89">
        <v>0.0189419357</v>
      </c>
      <c r="I89">
        <v>1.313373926</v>
      </c>
      <c r="J89">
        <v>490</v>
      </c>
      <c r="K89">
        <v>789</v>
      </c>
      <c r="L89">
        <v>0.6210392902</v>
      </c>
      <c r="M89">
        <v>0.5725595212</v>
      </c>
      <c r="N89">
        <v>0.6695190593</v>
      </c>
      <c r="O89">
        <v>0.1767536985</v>
      </c>
      <c r="P89">
        <v>0.0172710257</v>
      </c>
      <c r="Q89">
        <v>1.8247096245</v>
      </c>
      <c r="R89">
        <v>0.4556657519</v>
      </c>
      <c r="S89">
        <v>0.5565201078</v>
      </c>
      <c r="T89" t="s">
        <v>199</v>
      </c>
      <c r="U89" t="s">
        <v>199</v>
      </c>
      <c r="V89" t="s">
        <v>199</v>
      </c>
      <c r="W89" t="s">
        <v>199</v>
      </c>
      <c r="X89" t="s">
        <v>199</v>
      </c>
    </row>
    <row r="90" spans="1:24" ht="12.75">
      <c r="A90" t="s">
        <v>90</v>
      </c>
      <c r="B90">
        <v>226</v>
      </c>
      <c r="C90">
        <v>413</v>
      </c>
      <c r="D90">
        <v>0.5472154964</v>
      </c>
      <c r="E90">
        <v>0.4784623848</v>
      </c>
      <c r="F90">
        <v>0.615968608</v>
      </c>
      <c r="G90">
        <v>0.0029791651</v>
      </c>
      <c r="H90">
        <v>0.0244934491</v>
      </c>
      <c r="I90">
        <v>8.8201846928</v>
      </c>
      <c r="J90">
        <v>224</v>
      </c>
      <c r="K90">
        <v>409</v>
      </c>
      <c r="L90">
        <v>0.5476772616</v>
      </c>
      <c r="M90">
        <v>0.4785948764</v>
      </c>
      <c r="N90">
        <v>0.6167596468</v>
      </c>
      <c r="O90">
        <v>4.67533E-05</v>
      </c>
      <c r="P90">
        <v>0.0246107535</v>
      </c>
      <c r="Q90">
        <v>16.575409695</v>
      </c>
      <c r="R90">
        <v>0.9893893164</v>
      </c>
      <c r="S90">
        <v>0.0001768611</v>
      </c>
      <c r="T90">
        <v>1</v>
      </c>
      <c r="U90">
        <v>2</v>
      </c>
      <c r="V90" t="s">
        <v>199</v>
      </c>
      <c r="W90" t="s">
        <v>199</v>
      </c>
      <c r="X90" t="s">
        <v>199</v>
      </c>
    </row>
    <row r="91" spans="1:24" ht="12.75">
      <c r="A91" t="s">
        <v>89</v>
      </c>
      <c r="B91">
        <v>422</v>
      </c>
      <c r="C91">
        <v>672</v>
      </c>
      <c r="D91">
        <v>0.6279761905</v>
      </c>
      <c r="E91">
        <v>0.5756384785</v>
      </c>
      <c r="F91">
        <v>0.6803139025</v>
      </c>
      <c r="G91">
        <v>0.6024031609</v>
      </c>
      <c r="H91">
        <v>0.0186454264</v>
      </c>
      <c r="I91">
        <v>0.2713865725</v>
      </c>
      <c r="J91">
        <v>467</v>
      </c>
      <c r="K91">
        <v>739</v>
      </c>
      <c r="L91">
        <v>0.6319350474</v>
      </c>
      <c r="M91">
        <v>0.5821362738</v>
      </c>
      <c r="N91">
        <v>0.6817338209</v>
      </c>
      <c r="O91">
        <v>0.4910194067</v>
      </c>
      <c r="P91">
        <v>0.017740924</v>
      </c>
      <c r="Q91">
        <v>0.4742916485</v>
      </c>
      <c r="R91">
        <v>0.87774015</v>
      </c>
      <c r="S91">
        <v>0.0236650848</v>
      </c>
      <c r="T91" t="s">
        <v>199</v>
      </c>
      <c r="U91" t="s">
        <v>199</v>
      </c>
      <c r="V91" t="s">
        <v>199</v>
      </c>
      <c r="W91" t="s">
        <v>199</v>
      </c>
      <c r="X91" t="s">
        <v>199</v>
      </c>
    </row>
    <row r="92" spans="1:24" ht="12.75">
      <c r="A92" t="s">
        <v>88</v>
      </c>
      <c r="B92">
        <v>421</v>
      </c>
      <c r="C92">
        <v>678</v>
      </c>
      <c r="D92">
        <v>0.6209439528</v>
      </c>
      <c r="E92">
        <v>0.5686434961</v>
      </c>
      <c r="F92">
        <v>0.6732444095</v>
      </c>
      <c r="G92">
        <v>0.8836324863</v>
      </c>
      <c r="H92">
        <v>0.0186321542</v>
      </c>
      <c r="I92">
        <v>0.0214229985</v>
      </c>
      <c r="J92">
        <v>440</v>
      </c>
      <c r="K92">
        <v>716</v>
      </c>
      <c r="L92">
        <v>0.6145251397</v>
      </c>
      <c r="M92">
        <v>0.5634683201</v>
      </c>
      <c r="N92">
        <v>0.6655819593</v>
      </c>
      <c r="O92">
        <v>0.0987663695</v>
      </c>
      <c r="P92">
        <v>0.0181891057</v>
      </c>
      <c r="Q92">
        <v>2.7253516018</v>
      </c>
      <c r="R92">
        <v>0.8053060228</v>
      </c>
      <c r="S92">
        <v>0.0607553595</v>
      </c>
      <c r="T92" t="s">
        <v>199</v>
      </c>
      <c r="U92" t="s">
        <v>199</v>
      </c>
      <c r="V92" t="s">
        <v>199</v>
      </c>
      <c r="W92" t="s">
        <v>199</v>
      </c>
      <c r="X92" t="s">
        <v>199</v>
      </c>
    </row>
    <row r="93" spans="1:24" ht="12.75">
      <c r="A93" t="s">
        <v>83</v>
      </c>
      <c r="B93">
        <v>461</v>
      </c>
      <c r="C93">
        <v>750</v>
      </c>
      <c r="D93">
        <v>0.6146666667</v>
      </c>
      <c r="E93">
        <v>0.5647839725</v>
      </c>
      <c r="F93">
        <v>0.6645493608</v>
      </c>
      <c r="G93">
        <v>0.8415498179</v>
      </c>
      <c r="H93">
        <v>0.0177708209</v>
      </c>
      <c r="I93">
        <v>0.0399645968</v>
      </c>
      <c r="J93">
        <v>463</v>
      </c>
      <c r="K93">
        <v>747</v>
      </c>
      <c r="L93">
        <v>0.6198125837</v>
      </c>
      <c r="M93">
        <v>0.5699573019</v>
      </c>
      <c r="N93">
        <v>0.6696678655</v>
      </c>
      <c r="O93">
        <v>0.166236691</v>
      </c>
      <c r="P93">
        <v>0.0177610552</v>
      </c>
      <c r="Q93">
        <v>1.9165571891</v>
      </c>
      <c r="R93">
        <v>0.8377205164</v>
      </c>
      <c r="S93">
        <v>0.0419471662</v>
      </c>
      <c r="T93" t="s">
        <v>199</v>
      </c>
      <c r="U93" t="s">
        <v>199</v>
      </c>
      <c r="V93" t="s">
        <v>199</v>
      </c>
      <c r="W93" t="s">
        <v>199</v>
      </c>
      <c r="X93" t="s">
        <v>199</v>
      </c>
    </row>
    <row r="94" spans="1:24" ht="12.75">
      <c r="A94" t="s">
        <v>105</v>
      </c>
      <c r="B94">
        <v>522</v>
      </c>
      <c r="C94">
        <v>845</v>
      </c>
      <c r="D94">
        <v>0.6177514793</v>
      </c>
      <c r="E94">
        <v>0.5708276051</v>
      </c>
      <c r="F94">
        <v>0.6646753535</v>
      </c>
      <c r="G94">
        <v>0.9779666898</v>
      </c>
      <c r="H94">
        <v>0.0167167347</v>
      </c>
      <c r="I94">
        <v>0.0007627633</v>
      </c>
      <c r="J94">
        <v>530</v>
      </c>
      <c r="K94">
        <v>783</v>
      </c>
      <c r="L94">
        <v>0.6768837803</v>
      </c>
      <c r="M94">
        <v>0.6299702663</v>
      </c>
      <c r="N94">
        <v>0.7237972944</v>
      </c>
      <c r="O94">
        <v>0.0551067938</v>
      </c>
      <c r="P94">
        <v>0.0167130438</v>
      </c>
      <c r="Q94">
        <v>3.6788515911</v>
      </c>
      <c r="R94">
        <v>0.0126628253</v>
      </c>
      <c r="S94">
        <v>6.215616441</v>
      </c>
      <c r="T94" t="s">
        <v>199</v>
      </c>
      <c r="U94" t="s">
        <v>199</v>
      </c>
      <c r="V94" t="s">
        <v>127</v>
      </c>
      <c r="W94" t="s">
        <v>199</v>
      </c>
      <c r="X94" t="s">
        <v>199</v>
      </c>
    </row>
    <row r="95" spans="1:24" ht="12.75">
      <c r="A95" t="s">
        <v>106</v>
      </c>
      <c r="B95">
        <v>333</v>
      </c>
      <c r="C95">
        <v>598</v>
      </c>
      <c r="D95">
        <v>0.5568561873</v>
      </c>
      <c r="E95">
        <v>0.4998350743</v>
      </c>
      <c r="F95">
        <v>0.6138773003</v>
      </c>
      <c r="G95">
        <v>0.0020123437</v>
      </c>
      <c r="H95">
        <v>0.0203138985</v>
      </c>
      <c r="I95">
        <v>9.538242271</v>
      </c>
      <c r="J95">
        <v>339</v>
      </c>
      <c r="K95">
        <v>589</v>
      </c>
      <c r="L95">
        <v>0.5755517827</v>
      </c>
      <c r="M95">
        <v>0.5183855827</v>
      </c>
      <c r="N95">
        <v>0.6327179826</v>
      </c>
      <c r="O95">
        <v>0.0005150513</v>
      </c>
      <c r="P95">
        <v>0.020365586</v>
      </c>
      <c r="Q95">
        <v>12.060367721</v>
      </c>
      <c r="R95">
        <v>0.5158166426</v>
      </c>
      <c r="S95">
        <v>0.4222496485</v>
      </c>
      <c r="T95">
        <v>1</v>
      </c>
      <c r="U95">
        <v>2</v>
      </c>
      <c r="V95" t="s">
        <v>199</v>
      </c>
      <c r="W95" t="s">
        <v>199</v>
      </c>
      <c r="X95" t="s">
        <v>199</v>
      </c>
    </row>
    <row r="96" spans="1:24" ht="12.75">
      <c r="A96" t="s">
        <v>95</v>
      </c>
      <c r="B96">
        <v>90</v>
      </c>
      <c r="C96">
        <v>128</v>
      </c>
      <c r="D96">
        <v>0.703125</v>
      </c>
      <c r="E96">
        <v>0.5897700444</v>
      </c>
      <c r="F96">
        <v>0.8164799556</v>
      </c>
      <c r="G96">
        <v>0.0479966375</v>
      </c>
      <c r="H96">
        <v>0.0403829553</v>
      </c>
      <c r="I96">
        <v>3.9101036354</v>
      </c>
      <c r="J96">
        <v>117</v>
      </c>
      <c r="K96">
        <v>161</v>
      </c>
      <c r="L96">
        <v>0.7267080745</v>
      </c>
      <c r="M96">
        <v>0.6281203444</v>
      </c>
      <c r="N96">
        <v>0.8252958047</v>
      </c>
      <c r="O96">
        <v>0.028514638</v>
      </c>
      <c r="P96">
        <v>0.0351220984</v>
      </c>
      <c r="Q96">
        <v>4.7966798141</v>
      </c>
      <c r="R96">
        <v>0.6586711464</v>
      </c>
      <c r="S96">
        <v>0.195141814</v>
      </c>
      <c r="T96" t="s">
        <v>199</v>
      </c>
      <c r="U96" t="s">
        <v>199</v>
      </c>
      <c r="V96" t="s">
        <v>199</v>
      </c>
      <c r="W96" t="s">
        <v>199</v>
      </c>
      <c r="X96" t="s">
        <v>199</v>
      </c>
    </row>
    <row r="97" spans="1:24" ht="12.75">
      <c r="A97" t="s">
        <v>94</v>
      </c>
      <c r="B97">
        <v>379</v>
      </c>
      <c r="C97">
        <v>656</v>
      </c>
      <c r="D97">
        <v>0.5777439024</v>
      </c>
      <c r="E97">
        <v>0.5236128909</v>
      </c>
      <c r="F97">
        <v>0.631874914</v>
      </c>
      <c r="G97">
        <v>0.0328822031</v>
      </c>
      <c r="H97">
        <v>0.0192842934</v>
      </c>
      <c r="I97">
        <v>4.5519018479</v>
      </c>
      <c r="J97">
        <v>434</v>
      </c>
      <c r="K97">
        <v>654</v>
      </c>
      <c r="L97">
        <v>0.6636085627</v>
      </c>
      <c r="M97">
        <v>0.6117486244</v>
      </c>
      <c r="N97">
        <v>0.7154685009</v>
      </c>
      <c r="O97">
        <v>0.2965443163</v>
      </c>
      <c r="P97">
        <v>0.0184752185</v>
      </c>
      <c r="Q97">
        <v>1.0896700968</v>
      </c>
      <c r="R97">
        <v>0.0013631604</v>
      </c>
      <c r="S97">
        <v>10.254981016</v>
      </c>
      <c r="T97" t="s">
        <v>199</v>
      </c>
      <c r="U97" t="s">
        <v>199</v>
      </c>
      <c r="V97" t="s">
        <v>127</v>
      </c>
      <c r="W97" t="s">
        <v>199</v>
      </c>
      <c r="X97" t="s">
        <v>199</v>
      </c>
    </row>
    <row r="98" spans="1:24" ht="12.75">
      <c r="A98" t="s">
        <v>93</v>
      </c>
      <c r="B98">
        <v>559</v>
      </c>
      <c r="C98">
        <v>891</v>
      </c>
      <c r="D98">
        <v>0.6273849607</v>
      </c>
      <c r="E98">
        <v>0.5819174893</v>
      </c>
      <c r="F98">
        <v>0.6728524321</v>
      </c>
      <c r="G98">
        <v>0.5730726167</v>
      </c>
      <c r="H98">
        <v>0.0161978879</v>
      </c>
      <c r="I98">
        <v>0.3175684136</v>
      </c>
      <c r="J98">
        <v>558</v>
      </c>
      <c r="K98">
        <v>852</v>
      </c>
      <c r="L98">
        <v>0.6549295775</v>
      </c>
      <c r="M98">
        <v>0.6092129921</v>
      </c>
      <c r="N98">
        <v>0.7006461629</v>
      </c>
      <c r="O98">
        <v>0.507742903</v>
      </c>
      <c r="P98">
        <v>0.0162866353</v>
      </c>
      <c r="Q98">
        <v>0.4387158685</v>
      </c>
      <c r="R98">
        <v>0.2308380824</v>
      </c>
      <c r="S98">
        <v>1.4356899081</v>
      </c>
      <c r="T98" t="s">
        <v>199</v>
      </c>
      <c r="U98" t="s">
        <v>199</v>
      </c>
      <c r="V98" t="s">
        <v>199</v>
      </c>
      <c r="W98" t="s">
        <v>199</v>
      </c>
      <c r="X98" t="s">
        <v>199</v>
      </c>
    </row>
    <row r="99" spans="1:24" ht="12.75">
      <c r="A99" t="s">
        <v>92</v>
      </c>
      <c r="B99">
        <v>317</v>
      </c>
      <c r="C99">
        <v>522</v>
      </c>
      <c r="D99">
        <v>0.6072796935</v>
      </c>
      <c r="E99">
        <v>0.5472808029</v>
      </c>
      <c r="F99">
        <v>0.667278584</v>
      </c>
      <c r="G99">
        <v>0.6071308725</v>
      </c>
      <c r="H99">
        <v>0.0213747383</v>
      </c>
      <c r="I99">
        <v>0.2643741248</v>
      </c>
      <c r="J99">
        <v>368</v>
      </c>
      <c r="K99">
        <v>565</v>
      </c>
      <c r="L99">
        <v>0.6513274336</v>
      </c>
      <c r="M99">
        <v>0.5950509746</v>
      </c>
      <c r="N99">
        <v>0.7076038926</v>
      </c>
      <c r="O99">
        <v>0.7184330523</v>
      </c>
      <c r="P99">
        <v>0.0200486138</v>
      </c>
      <c r="Q99">
        <v>0.1299990226</v>
      </c>
      <c r="R99">
        <v>0.1328563698</v>
      </c>
      <c r="S99">
        <v>2.2588070483</v>
      </c>
      <c r="T99" t="s">
        <v>199</v>
      </c>
      <c r="U99" t="s">
        <v>199</v>
      </c>
      <c r="V99" t="s">
        <v>199</v>
      </c>
      <c r="W99" t="s">
        <v>199</v>
      </c>
      <c r="X99" t="s">
        <v>199</v>
      </c>
    </row>
    <row r="100" spans="1:24" ht="12.75">
      <c r="A100" t="s">
        <v>98</v>
      </c>
      <c r="B100">
        <v>47</v>
      </c>
      <c r="C100">
        <v>84</v>
      </c>
      <c r="D100">
        <v>0.5595238095</v>
      </c>
      <c r="E100">
        <v>0.4074784134</v>
      </c>
      <c r="F100">
        <v>0.7115692057</v>
      </c>
      <c r="G100">
        <v>0.2682157379</v>
      </c>
      <c r="H100">
        <v>0.0541665109</v>
      </c>
      <c r="I100">
        <v>1.2258494729</v>
      </c>
      <c r="J100">
        <v>67</v>
      </c>
      <c r="K100">
        <v>106</v>
      </c>
      <c r="L100">
        <v>0.6320754717</v>
      </c>
      <c r="M100">
        <v>0.5005974019</v>
      </c>
      <c r="N100">
        <v>0.7635535415</v>
      </c>
      <c r="O100">
        <v>0.7965551098</v>
      </c>
      <c r="P100">
        <v>0.0468393551</v>
      </c>
      <c r="Q100">
        <v>0.0664649517</v>
      </c>
      <c r="R100">
        <v>0.310672364</v>
      </c>
      <c r="S100">
        <v>1.0278152141</v>
      </c>
      <c r="T100" t="s">
        <v>199</v>
      </c>
      <c r="U100" t="s">
        <v>199</v>
      </c>
      <c r="V100" t="s">
        <v>199</v>
      </c>
      <c r="W100" t="s">
        <v>199</v>
      </c>
      <c r="X100" t="s">
        <v>199</v>
      </c>
    </row>
    <row r="101" spans="1:24" ht="12.75">
      <c r="A101" t="s">
        <v>96</v>
      </c>
      <c r="B101">
        <v>307</v>
      </c>
      <c r="C101">
        <v>495</v>
      </c>
      <c r="D101">
        <v>0.6202020202</v>
      </c>
      <c r="E101">
        <v>0.5589694165</v>
      </c>
      <c r="F101">
        <v>0.6814346239</v>
      </c>
      <c r="G101">
        <v>0.9274246259</v>
      </c>
      <c r="H101">
        <v>0.0218142514</v>
      </c>
      <c r="I101">
        <v>0.0082965748</v>
      </c>
      <c r="J101">
        <v>374</v>
      </c>
      <c r="K101">
        <v>564</v>
      </c>
      <c r="L101">
        <v>0.6631205674</v>
      </c>
      <c r="M101">
        <v>0.6072560105</v>
      </c>
      <c r="N101">
        <v>0.7189851243</v>
      </c>
      <c r="O101">
        <v>0.3445648205</v>
      </c>
      <c r="P101">
        <v>0.0199018728</v>
      </c>
      <c r="Q101">
        <v>0.8933732604</v>
      </c>
      <c r="R101">
        <v>0.1458059127</v>
      </c>
      <c r="S101">
        <v>2.1155893688</v>
      </c>
      <c r="T101" t="s">
        <v>199</v>
      </c>
      <c r="U101" t="s">
        <v>199</v>
      </c>
      <c r="V101" t="s">
        <v>199</v>
      </c>
      <c r="W101" t="s">
        <v>199</v>
      </c>
      <c r="X101" t="s">
        <v>199</v>
      </c>
    </row>
    <row r="102" spans="1:24" ht="12.75">
      <c r="A102" t="s">
        <v>97</v>
      </c>
      <c r="B102">
        <v>459</v>
      </c>
      <c r="C102">
        <v>774</v>
      </c>
      <c r="D102">
        <v>0.5930232558</v>
      </c>
      <c r="E102">
        <v>0.5434562607</v>
      </c>
      <c r="F102">
        <v>0.6425902509</v>
      </c>
      <c r="G102">
        <v>0.1491615583</v>
      </c>
      <c r="H102">
        <v>0.0176583524</v>
      </c>
      <c r="I102">
        <v>2.0808043393</v>
      </c>
      <c r="J102">
        <v>504</v>
      </c>
      <c r="K102">
        <v>758</v>
      </c>
      <c r="L102">
        <v>0.6649076517</v>
      </c>
      <c r="M102">
        <v>0.616782653</v>
      </c>
      <c r="N102">
        <v>0.7130326504</v>
      </c>
      <c r="O102">
        <v>0.2307179995</v>
      </c>
      <c r="P102">
        <v>0.0171446379</v>
      </c>
      <c r="Q102">
        <v>1.436429503</v>
      </c>
      <c r="R102">
        <v>0.0035982898</v>
      </c>
      <c r="S102">
        <v>8.4761695009</v>
      </c>
      <c r="T102" t="s">
        <v>199</v>
      </c>
      <c r="U102" t="s">
        <v>199</v>
      </c>
      <c r="V102" t="s">
        <v>127</v>
      </c>
      <c r="W102" t="s">
        <v>199</v>
      </c>
      <c r="X102" t="s">
        <v>199</v>
      </c>
    </row>
    <row r="103" spans="1:24" ht="12.75">
      <c r="A103" t="s">
        <v>84</v>
      </c>
      <c r="B103">
        <v>522</v>
      </c>
      <c r="C103">
        <v>833</v>
      </c>
      <c r="D103">
        <v>0.6266506603</v>
      </c>
      <c r="E103">
        <v>0.5796081643</v>
      </c>
      <c r="F103">
        <v>0.6736931563</v>
      </c>
      <c r="G103">
        <v>0.616189081</v>
      </c>
      <c r="H103">
        <v>0.0167589939</v>
      </c>
      <c r="I103">
        <v>0.2512602647</v>
      </c>
      <c r="J103">
        <v>509</v>
      </c>
      <c r="K103">
        <v>778</v>
      </c>
      <c r="L103">
        <v>0.6542416452</v>
      </c>
      <c r="M103">
        <v>0.606377749</v>
      </c>
      <c r="N103">
        <v>0.7021055415</v>
      </c>
      <c r="O103">
        <v>0.5532730715</v>
      </c>
      <c r="P103">
        <v>0.0170516196</v>
      </c>
      <c r="Q103">
        <v>0.3514861293</v>
      </c>
      <c r="R103">
        <v>0.248959817</v>
      </c>
      <c r="S103">
        <v>1.3291313126</v>
      </c>
      <c r="T103" t="s">
        <v>199</v>
      </c>
      <c r="U103" t="s">
        <v>199</v>
      </c>
      <c r="V103" t="s">
        <v>199</v>
      </c>
      <c r="W103" t="s">
        <v>199</v>
      </c>
      <c r="X103" t="s">
        <v>199</v>
      </c>
    </row>
    <row r="104" spans="1:24" ht="12.75">
      <c r="A104" t="s">
        <v>85</v>
      </c>
      <c r="B104">
        <v>495</v>
      </c>
      <c r="C104">
        <v>732</v>
      </c>
      <c r="D104">
        <v>0.6762295082</v>
      </c>
      <c r="E104">
        <v>0.6276836075</v>
      </c>
      <c r="F104">
        <v>0.7247754089</v>
      </c>
      <c r="G104">
        <v>0.001233897</v>
      </c>
      <c r="H104">
        <v>0.0172945852</v>
      </c>
      <c r="I104">
        <v>10.438885534</v>
      </c>
      <c r="J104">
        <v>454</v>
      </c>
      <c r="K104">
        <v>697</v>
      </c>
      <c r="L104">
        <v>0.6513629842</v>
      </c>
      <c r="M104">
        <v>0.6006960871</v>
      </c>
      <c r="N104">
        <v>0.7020298814</v>
      </c>
      <c r="O104">
        <v>0.6873726845</v>
      </c>
      <c r="P104">
        <v>0.0180501949</v>
      </c>
      <c r="Q104">
        <v>0.1619443382</v>
      </c>
      <c r="R104">
        <v>0.3198183661</v>
      </c>
      <c r="S104">
        <v>0.9896891283</v>
      </c>
      <c r="T104">
        <v>1</v>
      </c>
      <c r="U104" t="s">
        <v>199</v>
      </c>
      <c r="V104" t="s">
        <v>199</v>
      </c>
      <c r="W104" t="s">
        <v>199</v>
      </c>
      <c r="X104" t="s">
        <v>199</v>
      </c>
    </row>
    <row r="105" spans="1:24" ht="12.75">
      <c r="A105" t="s">
        <v>99</v>
      </c>
      <c r="B105">
        <v>229</v>
      </c>
      <c r="C105">
        <v>406</v>
      </c>
      <c r="D105">
        <v>0.5640394089</v>
      </c>
      <c r="E105">
        <v>0.4949585487</v>
      </c>
      <c r="F105">
        <v>0.633120269</v>
      </c>
      <c r="G105">
        <v>0.0246504721</v>
      </c>
      <c r="H105">
        <v>0.0246102103</v>
      </c>
      <c r="I105">
        <v>5.048274681</v>
      </c>
      <c r="J105">
        <v>251</v>
      </c>
      <c r="K105">
        <v>390</v>
      </c>
      <c r="L105">
        <v>0.6435897436</v>
      </c>
      <c r="M105">
        <v>0.5755144124</v>
      </c>
      <c r="N105">
        <v>0.7116650748</v>
      </c>
      <c r="O105">
        <v>0.9843681716</v>
      </c>
      <c r="P105">
        <v>0.0242519883</v>
      </c>
      <c r="Q105">
        <v>0.0003838796</v>
      </c>
      <c r="R105">
        <v>0.0218402088</v>
      </c>
      <c r="S105">
        <v>5.258470127</v>
      </c>
      <c r="T105" t="s">
        <v>199</v>
      </c>
      <c r="U105" t="s">
        <v>199</v>
      </c>
      <c r="V105" t="s">
        <v>127</v>
      </c>
      <c r="W105" t="s">
        <v>199</v>
      </c>
      <c r="X105" t="s">
        <v>199</v>
      </c>
    </row>
    <row r="106" spans="1:24" ht="12.75">
      <c r="A106" t="s">
        <v>100</v>
      </c>
      <c r="B106">
        <v>241</v>
      </c>
      <c r="C106">
        <v>415</v>
      </c>
      <c r="D106">
        <v>0.5807228916</v>
      </c>
      <c r="E106">
        <v>0.5127315809</v>
      </c>
      <c r="F106">
        <v>0.6487142022</v>
      </c>
      <c r="G106">
        <v>0.1159427798</v>
      </c>
      <c r="H106">
        <v>0.0242220558</v>
      </c>
      <c r="I106">
        <v>2.4712893579</v>
      </c>
      <c r="J106">
        <v>321</v>
      </c>
      <c r="K106">
        <v>511</v>
      </c>
      <c r="L106">
        <v>0.6281800391</v>
      </c>
      <c r="M106">
        <v>0.5681677243</v>
      </c>
      <c r="N106">
        <v>0.688192354</v>
      </c>
      <c r="O106">
        <v>0.4532768397</v>
      </c>
      <c r="P106">
        <v>0.0213795208</v>
      </c>
      <c r="Q106">
        <v>0.5624448739</v>
      </c>
      <c r="R106">
        <v>0.1414651092</v>
      </c>
      <c r="S106">
        <v>2.1619495078</v>
      </c>
      <c r="T106" t="s">
        <v>199</v>
      </c>
      <c r="U106" t="s">
        <v>199</v>
      </c>
      <c r="V106" t="s">
        <v>199</v>
      </c>
      <c r="W106" t="s">
        <v>199</v>
      </c>
      <c r="X106" t="s">
        <v>199</v>
      </c>
    </row>
    <row r="107" spans="1:24" ht="12.75">
      <c r="A107" t="s">
        <v>103</v>
      </c>
      <c r="B107">
        <v>563</v>
      </c>
      <c r="C107">
        <v>961</v>
      </c>
      <c r="D107">
        <v>0.5858480749</v>
      </c>
      <c r="E107">
        <v>0.5412462052</v>
      </c>
      <c r="F107">
        <v>0.6304499446</v>
      </c>
      <c r="G107">
        <v>0.0389061741</v>
      </c>
      <c r="H107">
        <v>0.0158895154</v>
      </c>
      <c r="I107">
        <v>4.264959615</v>
      </c>
      <c r="J107">
        <v>643</v>
      </c>
      <c r="K107">
        <v>1041</v>
      </c>
      <c r="L107">
        <v>0.6176753122</v>
      </c>
      <c r="M107">
        <v>0.5753974187</v>
      </c>
      <c r="N107">
        <v>0.6599532057</v>
      </c>
      <c r="O107">
        <v>0.0753542593</v>
      </c>
      <c r="P107">
        <v>0.0150615937</v>
      </c>
      <c r="Q107">
        <v>3.1623581923</v>
      </c>
      <c r="R107">
        <v>0.1460173743</v>
      </c>
      <c r="S107">
        <v>2.1133707804</v>
      </c>
      <c r="T107" t="s">
        <v>199</v>
      </c>
      <c r="U107" t="s">
        <v>199</v>
      </c>
      <c r="V107" t="s">
        <v>199</v>
      </c>
      <c r="W107" t="s">
        <v>199</v>
      </c>
      <c r="X107" t="s">
        <v>199</v>
      </c>
    </row>
    <row r="108" spans="1:24" ht="12.75">
      <c r="A108" t="s">
        <v>104</v>
      </c>
      <c r="B108">
        <v>642</v>
      </c>
      <c r="C108">
        <v>1085</v>
      </c>
      <c r="D108">
        <v>0.5917050691</v>
      </c>
      <c r="E108">
        <v>0.5498192337</v>
      </c>
      <c r="F108">
        <v>0.6335909046</v>
      </c>
      <c r="G108">
        <v>0.0722936146</v>
      </c>
      <c r="H108">
        <v>0.0149219221</v>
      </c>
      <c r="I108">
        <v>3.2301602387</v>
      </c>
      <c r="J108">
        <v>824</v>
      </c>
      <c r="K108">
        <v>1304</v>
      </c>
      <c r="L108">
        <v>0.6319018405</v>
      </c>
      <c r="M108">
        <v>0.5944122885</v>
      </c>
      <c r="N108">
        <v>0.6693913924</v>
      </c>
      <c r="O108">
        <v>0.3589685926</v>
      </c>
      <c r="P108">
        <v>0.0133557364</v>
      </c>
      <c r="Q108">
        <v>0.8414983524</v>
      </c>
      <c r="R108">
        <v>0.0445346127</v>
      </c>
      <c r="S108">
        <v>4.0361765169</v>
      </c>
      <c r="T108" t="s">
        <v>199</v>
      </c>
      <c r="U108" t="s">
        <v>199</v>
      </c>
      <c r="V108" t="s">
        <v>127</v>
      </c>
      <c r="W108" t="s">
        <v>199</v>
      </c>
      <c r="X108" t="s">
        <v>199</v>
      </c>
    </row>
    <row r="109" spans="1:24" ht="12.75">
      <c r="A109" t="s">
        <v>101</v>
      </c>
      <c r="B109">
        <v>496</v>
      </c>
      <c r="C109">
        <v>837</v>
      </c>
      <c r="D109">
        <v>0.5925925926</v>
      </c>
      <c r="E109">
        <v>0.5449196177</v>
      </c>
      <c r="F109">
        <v>0.6402655675</v>
      </c>
      <c r="G109">
        <v>0.1270837347</v>
      </c>
      <c r="H109">
        <v>0.0169836034</v>
      </c>
      <c r="I109">
        <v>2.3277710206</v>
      </c>
      <c r="J109">
        <v>632</v>
      </c>
      <c r="K109">
        <v>997</v>
      </c>
      <c r="L109">
        <v>0.6339017051</v>
      </c>
      <c r="M109">
        <v>0.5910759877</v>
      </c>
      <c r="N109">
        <v>0.6767274225</v>
      </c>
      <c r="O109">
        <v>0.5027131044</v>
      </c>
      <c r="P109">
        <v>0.0152567572</v>
      </c>
      <c r="Q109">
        <v>0.4492042108</v>
      </c>
      <c r="R109">
        <v>0.0701534472</v>
      </c>
      <c r="S109">
        <v>3.2794263093</v>
      </c>
      <c r="T109" t="s">
        <v>199</v>
      </c>
      <c r="U109" t="s">
        <v>199</v>
      </c>
      <c r="V109" t="s">
        <v>199</v>
      </c>
      <c r="W109" t="s">
        <v>199</v>
      </c>
      <c r="X109" t="s">
        <v>199</v>
      </c>
    </row>
    <row r="110" spans="1:24" ht="12.75">
      <c r="A110" t="s">
        <v>102</v>
      </c>
      <c r="B110">
        <v>387</v>
      </c>
      <c r="C110">
        <v>685</v>
      </c>
      <c r="D110">
        <v>0.5649635036</v>
      </c>
      <c r="E110">
        <v>0.511793074</v>
      </c>
      <c r="F110">
        <v>0.6181339333</v>
      </c>
      <c r="G110">
        <v>0.0041219256</v>
      </c>
      <c r="H110">
        <v>0.018942084</v>
      </c>
      <c r="I110">
        <v>8.229307468</v>
      </c>
      <c r="J110">
        <v>544</v>
      </c>
      <c r="K110">
        <v>857</v>
      </c>
      <c r="L110">
        <v>0.6347724621</v>
      </c>
      <c r="M110">
        <v>0.5886042774</v>
      </c>
      <c r="N110">
        <v>0.6809406467</v>
      </c>
      <c r="O110">
        <v>0.5699325733</v>
      </c>
      <c r="P110">
        <v>0.0164475186</v>
      </c>
      <c r="Q110">
        <v>0.322795336</v>
      </c>
      <c r="R110">
        <v>0.0053561187</v>
      </c>
      <c r="S110">
        <v>7.7550962516</v>
      </c>
      <c r="T110">
        <v>1</v>
      </c>
      <c r="U110" t="s">
        <v>199</v>
      </c>
      <c r="V110" t="s">
        <v>127</v>
      </c>
      <c r="W110" t="s">
        <v>199</v>
      </c>
      <c r="X110" t="s">
        <v>199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3" topLeftCell="B4" activePane="bottomRight" state="frozen"/>
      <selection pane="topLeft" activeCell="B55" sqref="B55"/>
      <selection pane="topRight" activeCell="B55" sqref="B55"/>
      <selection pane="bottomLeft" activeCell="B55" sqref="B55"/>
      <selection pane="bottomRight" activeCell="B17" sqref="B17:B25"/>
    </sheetView>
  </sheetViews>
  <sheetFormatPr defaultColWidth="9.140625" defaultRowHeight="12.75"/>
  <cols>
    <col min="1" max="1" width="26.57421875" style="0" customWidth="1"/>
    <col min="2" max="2" width="15.140625" style="63" customWidth="1"/>
    <col min="3" max="3" width="14.421875" style="67" customWidth="1"/>
    <col min="4" max="4" width="1.28515625" style="68" customWidth="1"/>
    <col min="5" max="5" width="9.57421875" style="59" customWidth="1"/>
    <col min="6" max="6" width="9.28125" style="60" bestFit="1" customWidth="1"/>
    <col min="7" max="7" width="9.28125" style="61" bestFit="1" customWidth="1"/>
    <col min="8" max="8" width="10.57421875" style="62" customWidth="1"/>
    <col min="9" max="9" width="1.28515625" style="0" customWidth="1"/>
    <col min="10" max="10" width="9.28125" style="0" bestFit="1" customWidth="1"/>
    <col min="12" max="12" width="9.421875" style="0" bestFit="1" customWidth="1"/>
  </cols>
  <sheetData>
    <row r="1" spans="2:13" s="49" customFormat="1" ht="12.75">
      <c r="B1" s="50" t="s">
        <v>225</v>
      </c>
      <c r="C1" s="51" t="s">
        <v>226</v>
      </c>
      <c r="D1" s="52"/>
      <c r="E1" s="53" t="s">
        <v>225</v>
      </c>
      <c r="F1" s="54" t="s">
        <v>225</v>
      </c>
      <c r="G1" s="55"/>
      <c r="H1" s="56"/>
      <c r="I1" s="57"/>
      <c r="J1" s="54" t="s">
        <v>226</v>
      </c>
      <c r="K1" s="54" t="s">
        <v>226</v>
      </c>
      <c r="L1" s="54"/>
      <c r="M1" s="54"/>
    </row>
    <row r="2" spans="2:11" s="49" customFormat="1" ht="12.75">
      <c r="B2" s="50" t="s">
        <v>269</v>
      </c>
      <c r="C2" s="50" t="s">
        <v>269</v>
      </c>
      <c r="D2" s="52"/>
      <c r="E2" s="54" t="s">
        <v>270</v>
      </c>
      <c r="F2" s="58" t="s">
        <v>271</v>
      </c>
      <c r="G2" s="55"/>
      <c r="H2" s="56"/>
      <c r="I2" s="57"/>
      <c r="J2" s="49" t="s">
        <v>270</v>
      </c>
      <c r="K2" s="49" t="s">
        <v>271</v>
      </c>
    </row>
    <row r="3" spans="2:9" ht="12.75">
      <c r="B3" s="50" t="str">
        <f>'orig inc data'!A4</f>
        <v>2000/01</v>
      </c>
      <c r="C3" s="51" t="str">
        <f>'orig inc data'!A16</f>
        <v>2005/06</v>
      </c>
      <c r="D3" s="52"/>
      <c r="I3" s="57"/>
    </row>
    <row r="4" spans="1:12" ht="12.75">
      <c r="A4" t="s">
        <v>272</v>
      </c>
      <c r="B4" s="63">
        <f>'orig inc data'!E4</f>
        <v>0.3849056604</v>
      </c>
      <c r="C4" s="64">
        <f>'orig inc data'!E16</f>
        <v>0.5609756098</v>
      </c>
      <c r="D4" s="65"/>
      <c r="E4" s="59">
        <f>'orig inc data'!C4</f>
        <v>102</v>
      </c>
      <c r="F4" s="59">
        <f>'orig inc data'!D4</f>
        <v>265</v>
      </c>
      <c r="I4" s="66"/>
      <c r="J4">
        <f>'orig inc data'!C16</f>
        <v>161</v>
      </c>
      <c r="K4">
        <f>'orig inc data'!D16</f>
        <v>287</v>
      </c>
      <c r="L4" s="4"/>
    </row>
    <row r="5" spans="1:12" ht="12.75">
      <c r="C5" s="64"/>
      <c r="D5" s="65"/>
      <c r="I5" s="66"/>
      <c r="L5" s="4"/>
    </row>
    <row r="6" spans="1:12" ht="12.75">
      <c r="A6" t="s">
        <v>273</v>
      </c>
      <c r="B6" s="63">
        <f>'orig inc data'!E5</f>
        <v>0.6244186047</v>
      </c>
      <c r="C6" s="64">
        <f>'orig inc data'!E17</f>
        <v>0.6565795507</v>
      </c>
      <c r="D6" s="65"/>
      <c r="E6" s="59">
        <f>'orig inc data'!C5</f>
        <v>1074</v>
      </c>
      <c r="F6" s="59">
        <f>'orig inc data'!D5</f>
        <v>1720</v>
      </c>
      <c r="I6" s="66"/>
      <c r="J6">
        <f>'orig inc data'!C17</f>
        <v>1432</v>
      </c>
      <c r="K6">
        <f>'orig inc data'!D17</f>
        <v>2181</v>
      </c>
      <c r="L6" s="4"/>
    </row>
    <row r="7" spans="1:12" ht="12.75">
      <c r="A7" t="s">
        <v>274</v>
      </c>
      <c r="B7" s="63">
        <f>'orig inc data'!E6</f>
        <v>0.6365227538</v>
      </c>
      <c r="C7" s="64">
        <f>'orig inc data'!E18</f>
        <v>0.6376887038</v>
      </c>
      <c r="D7" s="65"/>
      <c r="E7" s="59">
        <f>'orig inc data'!C6</f>
        <v>1091</v>
      </c>
      <c r="F7" s="59">
        <f>'orig inc data'!D6</f>
        <v>1714</v>
      </c>
      <c r="I7" s="66"/>
      <c r="J7">
        <f>'orig inc data'!C18</f>
        <v>1225</v>
      </c>
      <c r="K7">
        <f>'orig inc data'!D18</f>
        <v>1921</v>
      </c>
      <c r="L7" s="4"/>
    </row>
    <row r="8" spans="1:12" ht="12.75">
      <c r="A8" t="s">
        <v>275</v>
      </c>
      <c r="B8" s="63">
        <f>'orig inc data'!E7</f>
        <v>0.6245081506</v>
      </c>
      <c r="C8" s="64">
        <f>'orig inc data'!E19</f>
        <v>0.6457174638</v>
      </c>
      <c r="D8" s="65"/>
      <c r="E8" s="59">
        <f>'orig inc data'!C7</f>
        <v>1111</v>
      </c>
      <c r="F8" s="59">
        <f>'orig inc data'!D7</f>
        <v>1779</v>
      </c>
      <c r="I8" s="66"/>
      <c r="J8">
        <f>'orig inc data'!C19</f>
        <v>1161</v>
      </c>
      <c r="K8">
        <f>'orig inc data'!D19</f>
        <v>1798</v>
      </c>
      <c r="L8" s="4"/>
    </row>
    <row r="9" spans="1:12" ht="12.75">
      <c r="A9" t="s">
        <v>276</v>
      </c>
      <c r="B9" s="63">
        <f>'orig inc data'!E8</f>
        <v>0.6483050847</v>
      </c>
      <c r="C9" s="64">
        <f>'orig inc data'!E20</f>
        <v>0.6619479049</v>
      </c>
      <c r="D9" s="65"/>
      <c r="E9" s="59">
        <f>'orig inc data'!C8</f>
        <v>1071</v>
      </c>
      <c r="F9" s="59">
        <f>'orig inc data'!D8</f>
        <v>1652</v>
      </c>
      <c r="I9" s="66"/>
      <c r="J9">
        <f>'orig inc data'!C20</f>
        <v>1169</v>
      </c>
      <c r="K9">
        <f>'orig inc data'!D20</f>
        <v>1766</v>
      </c>
      <c r="L9" s="4"/>
    </row>
    <row r="10" spans="1:12" ht="12.75">
      <c r="A10" t="s">
        <v>277</v>
      </c>
      <c r="B10" s="63">
        <f>'orig inc data'!E9</f>
        <v>0.6350245499</v>
      </c>
      <c r="C10" s="64">
        <f>'orig inc data'!E21</f>
        <v>0.6520423601</v>
      </c>
      <c r="D10" s="65"/>
      <c r="E10" s="59">
        <f>'orig inc data'!C9</f>
        <v>1164</v>
      </c>
      <c r="F10" s="59">
        <f>'orig inc data'!D9</f>
        <v>1833</v>
      </c>
      <c r="I10" s="66"/>
      <c r="J10">
        <f>'orig inc data'!C21</f>
        <v>1293</v>
      </c>
      <c r="K10">
        <f>'orig inc data'!D21</f>
        <v>1983</v>
      </c>
      <c r="L10" s="4"/>
    </row>
    <row r="11" spans="1:12" ht="12.75">
      <c r="C11" s="64"/>
      <c r="D11" s="65"/>
      <c r="I11" s="66"/>
      <c r="L11" s="4"/>
    </row>
    <row r="12" spans="1:12" ht="12.75">
      <c r="A12" t="s">
        <v>278</v>
      </c>
      <c r="B12" s="63">
        <f>'orig inc data'!E10</f>
        <v>0.5881465517</v>
      </c>
      <c r="C12" s="64">
        <f>'orig inc data'!E22</f>
        <v>0.6232771822</v>
      </c>
      <c r="D12" s="65"/>
      <c r="E12" s="59">
        <f>'orig inc data'!C10</f>
        <v>2729</v>
      </c>
      <c r="F12" s="59">
        <f>'orig inc data'!D10</f>
        <v>4640</v>
      </c>
      <c r="I12" s="66"/>
      <c r="J12">
        <f>'orig inc data'!C22</f>
        <v>3256</v>
      </c>
      <c r="K12">
        <f>'orig inc data'!D22</f>
        <v>5224</v>
      </c>
      <c r="L12" s="4"/>
    </row>
    <row r="13" spans="1:12" ht="12.75">
      <c r="A13" t="s">
        <v>279</v>
      </c>
      <c r="B13" s="63">
        <f>'orig inc data'!E11</f>
        <v>0.5919957024</v>
      </c>
      <c r="C13" s="64">
        <f>'orig inc data'!E23</f>
        <v>0.6326155462</v>
      </c>
      <c r="D13" s="65"/>
      <c r="E13" s="59">
        <f>'orig inc data'!C11</f>
        <v>2204</v>
      </c>
      <c r="F13" s="59">
        <f>'orig inc data'!D11</f>
        <v>3723</v>
      </c>
      <c r="I13" s="66"/>
      <c r="J13">
        <f>'orig inc data'!C23</f>
        <v>2409</v>
      </c>
      <c r="K13">
        <f>'orig inc data'!D23</f>
        <v>3808</v>
      </c>
      <c r="L13" s="4"/>
    </row>
    <row r="14" spans="1:12" ht="12.75">
      <c r="A14" t="s">
        <v>280</v>
      </c>
      <c r="B14" s="63">
        <f>'orig inc data'!E12</f>
        <v>0.6196503918</v>
      </c>
      <c r="C14" s="64">
        <f>'orig inc data'!E24</f>
        <v>0.6338862559</v>
      </c>
      <c r="D14" s="65"/>
      <c r="E14" s="59">
        <f>'orig inc data'!C12</f>
        <v>2056</v>
      </c>
      <c r="F14" s="59">
        <f>'orig inc data'!D12</f>
        <v>3318</v>
      </c>
      <c r="I14" s="66"/>
      <c r="J14">
        <f>'orig inc data'!C24</f>
        <v>2140</v>
      </c>
      <c r="K14">
        <f>'orig inc data'!D24</f>
        <v>3376</v>
      </c>
      <c r="L14" s="4"/>
    </row>
    <row r="15" spans="1:12" ht="12.75">
      <c r="A15" t="s">
        <v>281</v>
      </c>
      <c r="B15" s="63">
        <f>'orig inc data'!E13</f>
        <v>0.6286677909</v>
      </c>
      <c r="C15" s="64">
        <f>'orig inc data'!E25</f>
        <v>0.6570767196</v>
      </c>
      <c r="D15" s="65"/>
      <c r="E15" s="59">
        <f>'orig inc data'!C13</f>
        <v>1864</v>
      </c>
      <c r="F15" s="59">
        <f>'orig inc data'!D13</f>
        <v>2965</v>
      </c>
      <c r="I15" s="66"/>
      <c r="J15">
        <f>'orig inc data'!C25</f>
        <v>1987</v>
      </c>
      <c r="K15">
        <f>'orig inc data'!D25</f>
        <v>3024</v>
      </c>
      <c r="L15" s="4"/>
    </row>
    <row r="16" spans="1:12" ht="12.75">
      <c r="A16" t="s">
        <v>282</v>
      </c>
      <c r="B16" s="63">
        <f>'orig inc data'!E14</f>
        <v>0.6683456025</v>
      </c>
      <c r="C16" s="64">
        <f>'orig inc data'!E26</f>
        <v>0.6845534688</v>
      </c>
      <c r="D16" s="65"/>
      <c r="E16" s="59">
        <f>'orig inc data'!C14</f>
        <v>1725</v>
      </c>
      <c r="F16" s="59">
        <f>'orig inc data'!D14</f>
        <v>2581</v>
      </c>
      <c r="I16" s="66"/>
      <c r="J16">
        <f>'orig inc data'!C26</f>
        <v>1786</v>
      </c>
      <c r="K16">
        <f>'orig inc data'!D26</f>
        <v>2609</v>
      </c>
      <c r="L16" s="4"/>
    </row>
    <row r="17" ht="12.75">
      <c r="B17" s="69"/>
    </row>
    <row r="18" spans="1:2" ht="12.75">
      <c r="A18" t="s">
        <v>301</v>
      </c>
      <c r="B18" s="69">
        <f>'orig inc data'!J5</f>
        <v>0.3798755055</v>
      </c>
    </row>
    <row r="19" spans="1:2" ht="12.75">
      <c r="A19" t="s">
        <v>302</v>
      </c>
      <c r="B19" s="69">
        <f>'orig inc data'!J17</f>
        <v>0.717115906</v>
      </c>
    </row>
    <row r="20" spans="1:2" ht="12.75">
      <c r="A20" t="s">
        <v>283</v>
      </c>
      <c r="B20" s="107"/>
    </row>
    <row r="21" ht="12.75">
      <c r="B21" s="69"/>
    </row>
    <row r="22" spans="1:2" ht="12.75">
      <c r="A22" t="s">
        <v>303</v>
      </c>
      <c r="B22" s="69">
        <f>'orig inc data'!J10</f>
        <v>7.138926E-13</v>
      </c>
    </row>
    <row r="23" spans="1:2" ht="12.75">
      <c r="A23" t="s">
        <v>304</v>
      </c>
      <c r="B23" s="69">
        <f>'orig inc data'!J22</f>
        <v>4.8432873E-08</v>
      </c>
    </row>
    <row r="24" spans="1:2" ht="12.75">
      <c r="A24" t="s">
        <v>284</v>
      </c>
      <c r="B24" s="107"/>
    </row>
    <row r="25" ht="12.75">
      <c r="B25" s="69"/>
    </row>
    <row r="27" spans="2:7" ht="12.75">
      <c r="B27" s="69"/>
      <c r="C27" s="70"/>
      <c r="D27" s="60"/>
      <c r="F27" s="59"/>
      <c r="G27" s="6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285</v>
      </c>
    </row>
    <row r="3" spans="1:11" ht="12.75">
      <c r="A3" t="s">
        <v>286</v>
      </c>
      <c r="B3" t="s">
        <v>287</v>
      </c>
      <c r="C3" t="s">
        <v>270</v>
      </c>
      <c r="D3" t="s">
        <v>271</v>
      </c>
      <c r="E3" t="s">
        <v>288</v>
      </c>
      <c r="F3" t="s">
        <v>289</v>
      </c>
      <c r="G3" t="s">
        <v>290</v>
      </c>
      <c r="H3" t="s">
        <v>291</v>
      </c>
      <c r="I3" t="s">
        <v>292</v>
      </c>
      <c r="J3" t="s">
        <v>293</v>
      </c>
      <c r="K3" t="s">
        <v>294</v>
      </c>
    </row>
    <row r="4" spans="1:11" ht="12.75">
      <c r="A4" t="s">
        <v>262</v>
      </c>
      <c r="B4" t="s">
        <v>295</v>
      </c>
      <c r="C4">
        <v>102</v>
      </c>
      <c r="D4">
        <v>265</v>
      </c>
      <c r="E4">
        <v>0.3849056604</v>
      </c>
      <c r="F4">
        <v>0.3079091689</v>
      </c>
      <c r="G4">
        <v>0.4619021518</v>
      </c>
      <c r="H4">
        <v>0.0298899423</v>
      </c>
      <c r="I4" t="s">
        <v>199</v>
      </c>
      <c r="J4" t="s">
        <v>199</v>
      </c>
      <c r="K4" t="s">
        <v>199</v>
      </c>
    </row>
    <row r="5" spans="1:11" ht="12.75">
      <c r="A5" t="s">
        <v>262</v>
      </c>
      <c r="B5" t="s">
        <v>296</v>
      </c>
      <c r="C5">
        <v>1074</v>
      </c>
      <c r="D5">
        <v>1720</v>
      </c>
      <c r="E5">
        <v>0.6244186047</v>
      </c>
      <c r="F5">
        <v>0.5943390371</v>
      </c>
      <c r="G5">
        <v>0.6544981722</v>
      </c>
      <c r="H5">
        <v>0.0116768508</v>
      </c>
      <c r="I5">
        <v>-0.878125704</v>
      </c>
      <c r="J5">
        <v>0.3798755055</v>
      </c>
      <c r="K5" t="s">
        <v>199</v>
      </c>
    </row>
    <row r="6" spans="1:11" ht="12.75">
      <c r="A6" t="s">
        <v>262</v>
      </c>
      <c r="B6" t="s">
        <v>274</v>
      </c>
      <c r="C6">
        <v>1091</v>
      </c>
      <c r="D6">
        <v>1714</v>
      </c>
      <c r="E6">
        <v>0.6365227538</v>
      </c>
      <c r="F6">
        <v>0.6065941794</v>
      </c>
      <c r="G6">
        <v>0.6664513282</v>
      </c>
      <c r="H6">
        <v>0.0116182354</v>
      </c>
      <c r="I6" t="s">
        <v>199</v>
      </c>
      <c r="J6" t="s">
        <v>199</v>
      </c>
      <c r="K6" t="s">
        <v>199</v>
      </c>
    </row>
    <row r="7" spans="1:11" ht="12.75">
      <c r="A7" t="s">
        <v>262</v>
      </c>
      <c r="B7" t="s">
        <v>275</v>
      </c>
      <c r="C7">
        <v>1111</v>
      </c>
      <c r="D7">
        <v>1779</v>
      </c>
      <c r="E7">
        <v>0.6245081506</v>
      </c>
      <c r="F7">
        <v>0.5949329842</v>
      </c>
      <c r="G7">
        <v>0.6540833171</v>
      </c>
      <c r="H7">
        <v>0.0114810429</v>
      </c>
      <c r="I7" t="s">
        <v>199</v>
      </c>
      <c r="J7" t="s">
        <v>199</v>
      </c>
      <c r="K7" t="s">
        <v>199</v>
      </c>
    </row>
    <row r="8" spans="1:11" ht="12.75">
      <c r="A8" t="s">
        <v>262</v>
      </c>
      <c r="B8" t="s">
        <v>276</v>
      </c>
      <c r="C8">
        <v>1071</v>
      </c>
      <c r="D8">
        <v>1652</v>
      </c>
      <c r="E8">
        <v>0.6483050847</v>
      </c>
      <c r="F8">
        <v>0.618041972</v>
      </c>
      <c r="G8">
        <v>0.6785681975</v>
      </c>
      <c r="H8">
        <v>0.0117481028</v>
      </c>
      <c r="I8" t="s">
        <v>199</v>
      </c>
      <c r="J8" t="s">
        <v>199</v>
      </c>
      <c r="K8" t="s">
        <v>199</v>
      </c>
    </row>
    <row r="9" spans="1:11" ht="12.75">
      <c r="A9" t="s">
        <v>262</v>
      </c>
      <c r="B9" t="s">
        <v>297</v>
      </c>
      <c r="C9">
        <v>1164</v>
      </c>
      <c r="D9">
        <v>1833</v>
      </c>
      <c r="E9">
        <v>0.6350245499</v>
      </c>
      <c r="F9">
        <v>0.6060583376</v>
      </c>
      <c r="G9">
        <v>0.6639907623</v>
      </c>
      <c r="H9">
        <v>0.0112446477</v>
      </c>
      <c r="I9" t="s">
        <v>199</v>
      </c>
      <c r="J9" t="s">
        <v>199</v>
      </c>
      <c r="K9" t="s">
        <v>199</v>
      </c>
    </row>
    <row r="10" spans="1:11" ht="12.75">
      <c r="A10" t="s">
        <v>262</v>
      </c>
      <c r="B10" t="s">
        <v>298</v>
      </c>
      <c r="C10">
        <v>2729</v>
      </c>
      <c r="D10">
        <v>4640</v>
      </c>
      <c r="E10">
        <v>0.5881465517</v>
      </c>
      <c r="F10">
        <v>0.5695342108</v>
      </c>
      <c r="G10">
        <v>0.6067588927</v>
      </c>
      <c r="H10">
        <v>0.0072252876</v>
      </c>
      <c r="I10">
        <v>-7.176747686</v>
      </c>
      <c r="J10" s="4">
        <v>7.138926E-13</v>
      </c>
      <c r="K10" t="s">
        <v>199</v>
      </c>
    </row>
    <row r="11" spans="1:11" ht="12.75">
      <c r="A11" t="s">
        <v>262</v>
      </c>
      <c r="B11" t="s">
        <v>279</v>
      </c>
      <c r="C11">
        <v>2204</v>
      </c>
      <c r="D11">
        <v>3723</v>
      </c>
      <c r="E11">
        <v>0.5919957024</v>
      </c>
      <c r="F11">
        <v>0.5712469979</v>
      </c>
      <c r="G11">
        <v>0.6127444069</v>
      </c>
      <c r="H11">
        <v>0.0080546213</v>
      </c>
      <c r="I11" t="s">
        <v>199</v>
      </c>
      <c r="J11" t="s">
        <v>199</v>
      </c>
      <c r="K11" t="s">
        <v>199</v>
      </c>
    </row>
    <row r="12" spans="1:11" ht="12.75">
      <c r="A12" t="s">
        <v>262</v>
      </c>
      <c r="B12" t="s">
        <v>280</v>
      </c>
      <c r="C12">
        <v>2056</v>
      </c>
      <c r="D12">
        <v>3318</v>
      </c>
      <c r="E12">
        <v>0.6196503918</v>
      </c>
      <c r="F12">
        <v>0.5979397572</v>
      </c>
      <c r="G12">
        <v>0.6413610264</v>
      </c>
      <c r="H12">
        <v>0.0084280414</v>
      </c>
      <c r="I12" t="s">
        <v>199</v>
      </c>
      <c r="J12" t="s">
        <v>199</v>
      </c>
      <c r="K12" t="s">
        <v>199</v>
      </c>
    </row>
    <row r="13" spans="1:11" ht="12.75">
      <c r="A13" t="s">
        <v>262</v>
      </c>
      <c r="B13" t="s">
        <v>281</v>
      </c>
      <c r="C13">
        <v>1864</v>
      </c>
      <c r="D13">
        <v>2965</v>
      </c>
      <c r="E13">
        <v>0.6286677909</v>
      </c>
      <c r="F13">
        <v>0.6058104647</v>
      </c>
      <c r="G13">
        <v>0.6515251171</v>
      </c>
      <c r="H13">
        <v>0.0088731856</v>
      </c>
      <c r="I13" t="s">
        <v>199</v>
      </c>
      <c r="J13" t="s">
        <v>199</v>
      </c>
      <c r="K13" t="s">
        <v>199</v>
      </c>
    </row>
    <row r="14" spans="1:11" ht="12.75">
      <c r="A14" t="s">
        <v>262</v>
      </c>
      <c r="B14" t="s">
        <v>299</v>
      </c>
      <c r="C14">
        <v>1725</v>
      </c>
      <c r="D14">
        <v>2581</v>
      </c>
      <c r="E14">
        <v>0.6683456025</v>
      </c>
      <c r="F14">
        <v>0.6444732464</v>
      </c>
      <c r="G14">
        <v>0.6922179586</v>
      </c>
      <c r="H14">
        <v>0.009267219</v>
      </c>
      <c r="I14" t="s">
        <v>199</v>
      </c>
      <c r="J14" t="s">
        <v>199</v>
      </c>
      <c r="K14" t="s">
        <v>199</v>
      </c>
    </row>
    <row r="15" spans="1:11" ht="12.75">
      <c r="A15" t="s">
        <v>262</v>
      </c>
      <c r="B15" t="s">
        <v>300</v>
      </c>
      <c r="C15">
        <v>16191</v>
      </c>
      <c r="D15">
        <v>26190</v>
      </c>
      <c r="E15">
        <v>0.6182130584</v>
      </c>
      <c r="F15">
        <v>0.6104798853</v>
      </c>
      <c r="G15">
        <v>0.6259462315</v>
      </c>
      <c r="H15">
        <v>0.0030020082</v>
      </c>
      <c r="I15" t="s">
        <v>199</v>
      </c>
      <c r="J15" t="s">
        <v>199</v>
      </c>
      <c r="K15" t="s">
        <v>199</v>
      </c>
    </row>
    <row r="16" spans="1:11" ht="12.75">
      <c r="A16" t="s">
        <v>263</v>
      </c>
      <c r="B16" t="s">
        <v>295</v>
      </c>
      <c r="C16">
        <v>161</v>
      </c>
      <c r="D16">
        <v>287</v>
      </c>
      <c r="E16">
        <v>0.5609756098</v>
      </c>
      <c r="F16">
        <v>0.4855148412</v>
      </c>
      <c r="G16">
        <v>0.6364363783</v>
      </c>
      <c r="H16">
        <v>0.0292937766</v>
      </c>
      <c r="I16" t="s">
        <v>199</v>
      </c>
      <c r="J16" t="s">
        <v>199</v>
      </c>
      <c r="K16" t="s">
        <v>199</v>
      </c>
    </row>
    <row r="17" spans="1:11" ht="12.75">
      <c r="A17" t="s">
        <v>263</v>
      </c>
      <c r="B17" t="s">
        <v>296</v>
      </c>
      <c r="C17">
        <v>1432</v>
      </c>
      <c r="D17">
        <v>2181</v>
      </c>
      <c r="E17">
        <v>0.6565795507</v>
      </c>
      <c r="F17">
        <v>0.6303871818</v>
      </c>
      <c r="G17">
        <v>0.6827719195</v>
      </c>
      <c r="H17">
        <v>0.0101678451</v>
      </c>
      <c r="I17">
        <v>-0.362315996</v>
      </c>
      <c r="J17">
        <v>0.717115906</v>
      </c>
      <c r="K17" t="s">
        <v>199</v>
      </c>
    </row>
    <row r="18" spans="1:11" ht="12.75">
      <c r="A18" t="s">
        <v>263</v>
      </c>
      <c r="B18" t="s">
        <v>274</v>
      </c>
      <c r="C18">
        <v>1225</v>
      </c>
      <c r="D18">
        <v>1921</v>
      </c>
      <c r="E18">
        <v>0.6376887038</v>
      </c>
      <c r="F18">
        <v>0.6094381168</v>
      </c>
      <c r="G18">
        <v>0.6659392908</v>
      </c>
      <c r="H18">
        <v>0.0109668428</v>
      </c>
      <c r="I18" t="s">
        <v>199</v>
      </c>
      <c r="J18" t="s">
        <v>199</v>
      </c>
      <c r="K18" t="s">
        <v>199</v>
      </c>
    </row>
    <row r="19" spans="1:11" ht="12.75">
      <c r="A19" t="s">
        <v>263</v>
      </c>
      <c r="B19" t="s">
        <v>275</v>
      </c>
      <c r="C19">
        <v>1161</v>
      </c>
      <c r="D19">
        <v>1798</v>
      </c>
      <c r="E19">
        <v>0.6457174638</v>
      </c>
      <c r="F19">
        <v>0.616660706</v>
      </c>
      <c r="G19">
        <v>0.6747742217</v>
      </c>
      <c r="H19">
        <v>0.0112797973</v>
      </c>
      <c r="I19" t="s">
        <v>199</v>
      </c>
      <c r="J19" t="s">
        <v>199</v>
      </c>
      <c r="K19" t="s">
        <v>199</v>
      </c>
    </row>
    <row r="20" spans="1:11" ht="12.75">
      <c r="A20" t="s">
        <v>263</v>
      </c>
      <c r="B20" t="s">
        <v>276</v>
      </c>
      <c r="C20">
        <v>1169</v>
      </c>
      <c r="D20">
        <v>1766</v>
      </c>
      <c r="E20">
        <v>0.6619479049</v>
      </c>
      <c r="F20">
        <v>0.6329508273</v>
      </c>
      <c r="G20">
        <v>0.6909449825</v>
      </c>
      <c r="H20">
        <v>0.0112566295</v>
      </c>
      <c r="I20" t="s">
        <v>199</v>
      </c>
      <c r="J20" t="s">
        <v>199</v>
      </c>
      <c r="K20" t="s">
        <v>199</v>
      </c>
    </row>
    <row r="21" spans="1:11" ht="12.75">
      <c r="A21" t="s">
        <v>263</v>
      </c>
      <c r="B21" t="s">
        <v>297</v>
      </c>
      <c r="C21">
        <v>1293</v>
      </c>
      <c r="D21">
        <v>1983</v>
      </c>
      <c r="E21">
        <v>0.6520423601</v>
      </c>
      <c r="F21">
        <v>0.6244883004</v>
      </c>
      <c r="G21">
        <v>0.6795964198</v>
      </c>
      <c r="H21">
        <v>0.0106964518</v>
      </c>
      <c r="I21" t="s">
        <v>199</v>
      </c>
      <c r="J21" t="s">
        <v>199</v>
      </c>
      <c r="K21" t="s">
        <v>199</v>
      </c>
    </row>
    <row r="22" spans="1:11" ht="12.75">
      <c r="A22" t="s">
        <v>263</v>
      </c>
      <c r="B22" t="s">
        <v>298</v>
      </c>
      <c r="C22">
        <v>3256</v>
      </c>
      <c r="D22">
        <v>5224</v>
      </c>
      <c r="E22">
        <v>0.6232771822</v>
      </c>
      <c r="F22">
        <v>0.6060070425</v>
      </c>
      <c r="G22">
        <v>0.640547322</v>
      </c>
      <c r="H22">
        <v>0.0067042468</v>
      </c>
      <c r="I22">
        <v>-5.456969784</v>
      </c>
      <c r="J22" s="4">
        <v>4.8432873E-08</v>
      </c>
      <c r="K22" t="s">
        <v>199</v>
      </c>
    </row>
    <row r="23" spans="1:11" ht="12.75">
      <c r="A23" t="s">
        <v>263</v>
      </c>
      <c r="B23" t="s">
        <v>279</v>
      </c>
      <c r="C23">
        <v>2409</v>
      </c>
      <c r="D23">
        <v>3808</v>
      </c>
      <c r="E23">
        <v>0.6326155462</v>
      </c>
      <c r="F23">
        <v>0.6124909254</v>
      </c>
      <c r="G23">
        <v>0.652740167</v>
      </c>
      <c r="H23">
        <v>0.0078123528</v>
      </c>
      <c r="I23" t="s">
        <v>199</v>
      </c>
      <c r="J23" t="s">
        <v>199</v>
      </c>
      <c r="K23" t="s">
        <v>199</v>
      </c>
    </row>
    <row r="24" spans="1:11" ht="12.75">
      <c r="A24" t="s">
        <v>263</v>
      </c>
      <c r="B24" t="s">
        <v>280</v>
      </c>
      <c r="C24">
        <v>2140</v>
      </c>
      <c r="D24">
        <v>3376</v>
      </c>
      <c r="E24">
        <v>0.6338862559</v>
      </c>
      <c r="F24">
        <v>0.612528367</v>
      </c>
      <c r="G24">
        <v>0.6552441449</v>
      </c>
      <c r="H24">
        <v>0.008291106</v>
      </c>
      <c r="I24" t="s">
        <v>199</v>
      </c>
      <c r="J24" t="s">
        <v>199</v>
      </c>
      <c r="K24" t="s">
        <v>199</v>
      </c>
    </row>
    <row r="25" spans="1:11" ht="12.75">
      <c r="A25" t="s">
        <v>263</v>
      </c>
      <c r="B25" t="s">
        <v>281</v>
      </c>
      <c r="C25">
        <v>1987</v>
      </c>
      <c r="D25">
        <v>3024</v>
      </c>
      <c r="E25">
        <v>0.6570767196</v>
      </c>
      <c r="F25">
        <v>0.6348404725</v>
      </c>
      <c r="G25">
        <v>0.6793129666</v>
      </c>
      <c r="H25">
        <v>0.0086320835</v>
      </c>
      <c r="I25" t="s">
        <v>199</v>
      </c>
      <c r="J25" t="s">
        <v>199</v>
      </c>
      <c r="K25" t="s">
        <v>199</v>
      </c>
    </row>
    <row r="26" spans="1:11" ht="12.75">
      <c r="A26" t="s">
        <v>263</v>
      </c>
      <c r="B26" t="s">
        <v>299</v>
      </c>
      <c r="C26">
        <v>1786</v>
      </c>
      <c r="D26">
        <v>2609</v>
      </c>
      <c r="E26">
        <v>0.6845534688</v>
      </c>
      <c r="F26">
        <v>0.6611179061</v>
      </c>
      <c r="G26">
        <v>0.7079890314</v>
      </c>
      <c r="H26">
        <v>0.0090976563</v>
      </c>
      <c r="I26" t="s">
        <v>199</v>
      </c>
      <c r="J26" t="s">
        <v>199</v>
      </c>
      <c r="K26" t="s">
        <v>199</v>
      </c>
    </row>
    <row r="27" spans="1:11" ht="12.75">
      <c r="A27" t="s">
        <v>263</v>
      </c>
      <c r="B27" t="s">
        <v>300</v>
      </c>
      <c r="C27">
        <v>18019</v>
      </c>
      <c r="D27">
        <v>27977</v>
      </c>
      <c r="E27">
        <v>0.6440647675</v>
      </c>
      <c r="F27">
        <v>0.6366908963</v>
      </c>
      <c r="G27">
        <v>0.6514386387</v>
      </c>
      <c r="H27">
        <v>0.0028625276</v>
      </c>
      <c r="I27" t="s">
        <v>199</v>
      </c>
      <c r="J27" t="s">
        <v>199</v>
      </c>
      <c r="K27" t="s">
        <v>199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shelley mangiacotti</cp:lastModifiedBy>
  <cp:lastPrinted>2009-07-14T19:39:21Z</cp:lastPrinted>
  <dcterms:created xsi:type="dcterms:W3CDTF">2006-01-23T20:42:54Z</dcterms:created>
  <dcterms:modified xsi:type="dcterms:W3CDTF">2009-10-09T16:09:12Z</dcterms:modified>
  <cp:category/>
  <cp:version/>
  <cp:contentType/>
  <cp:contentStatus/>
</cp:coreProperties>
</file>