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5" windowWidth="20655" windowHeight="9915" activeTab="0"/>
  </bookViews>
  <sheets>
    <sheet name="appndx_crude_table" sheetId="1" r:id="rId1"/>
    <sheet name="orig_data" sheetId="2" r:id="rId2"/>
  </sheets>
  <definedNames>
    <definedName name="Adj_star_3">'orig_data'!$AX$4:$AX$109</definedName>
    <definedName name="Adj_star_4">'orig_data'!$BR$4:$BR$109</definedName>
    <definedName name="Adj_w_3">'orig_data'!$AY$4:$AY$109</definedName>
    <definedName name="Adj_w_4">'orig_data'!$BS$4:$BS$109</definedName>
    <definedName name="crude_star_3">'orig_data'!$BG$4:$BG$109</definedName>
    <definedName name="crude_star_4">'orig_data'!$CA$4:$CA$109</definedName>
    <definedName name="crude_star_no">'orig_data'!$AM$4:$AM$109</definedName>
    <definedName name="crude_star_yes">'orig_data'!$S$4:$S$109</definedName>
    <definedName name="crude_w_3">'orig_data'!$BH$4:$BH$109</definedName>
    <definedName name="crude_w_4">'orig_data'!$CB$4:$CB$109</definedName>
    <definedName name="crude_w_no">'orig_data'!$AN$4:$AN$109</definedName>
    <definedName name="crude_w_yes">'orig_data'!$T$4:$T$109</definedName>
    <definedName name="One">'orig_data'!$J$4:$J$109</definedName>
    <definedName name="_xlnm.Print_Area" localSheetId="0">'appndx_crude_table'!$B$1:$G$17</definedName>
    <definedName name="Rate">'orig_data'!$C$4:$C$109</definedName>
    <definedName name="Rate_no">'orig_data'!$W$4:$W$109</definedName>
    <definedName name="Rate2">'orig_data'!$D$4:$D$109</definedName>
    <definedName name="Star_No">'orig_data'!$AD$4:$AD$109</definedName>
    <definedName name="W">'orig_data'!$K$4:$K$109</definedName>
    <definedName name="W_No">'orig_data'!$AE$4:$AE$109</definedName>
  </definedNames>
  <calcPr fullCalcOnLoad="1"/>
</workbook>
</file>

<file path=xl/sharedStrings.xml><?xml version="1.0" encoding="utf-8"?>
<sst xmlns="http://schemas.openxmlformats.org/spreadsheetml/2006/main" count="223" uniqueCount="93">
  <si>
    <t>Crude Rates Excellent, VeryGood, Good and Fair/Poor</t>
  </si>
  <si>
    <t>Crude Rates</t>
  </si>
  <si>
    <t>Adjusted Rates</t>
  </si>
  <si>
    <t>Adjusted Rates Excellent, VeryGood, Good and Fair/Poor</t>
  </si>
  <si>
    <t>Yes</t>
  </si>
  <si>
    <t>No</t>
  </si>
  <si>
    <t>Excellent*</t>
  </si>
  <si>
    <t>Excellent w</t>
  </si>
  <si>
    <t>Excellent * w</t>
  </si>
  <si>
    <t>VG*</t>
  </si>
  <si>
    <t>VG w</t>
  </si>
  <si>
    <t>VG * w</t>
  </si>
  <si>
    <t>Excellent *</t>
  </si>
  <si>
    <t>Excellent w *</t>
  </si>
  <si>
    <t>VG *</t>
  </si>
  <si>
    <t>VG w*</t>
  </si>
  <si>
    <t>Assiniboine</t>
  </si>
  <si>
    <t>Brandon</t>
  </si>
  <si>
    <t>Winnipeg</t>
  </si>
  <si>
    <t>Interlake</t>
  </si>
  <si>
    <t>North Eastman</t>
  </si>
  <si>
    <t>Churchill</t>
  </si>
  <si>
    <t>Nor-Man</t>
  </si>
  <si>
    <t>Burntwood</t>
  </si>
  <si>
    <t>Rural South</t>
  </si>
  <si>
    <r>
      <t>bold</t>
    </r>
    <r>
      <rPr>
        <sz val="7"/>
        <rFont val="Univers 45 Light"/>
        <family val="2"/>
      </rPr>
      <t xml:space="preserve"> - indicates area's rate was statistically different from Manitoba average</t>
    </r>
  </si>
  <si>
    <r>
      <t>italics</t>
    </r>
    <r>
      <rPr>
        <sz val="7"/>
        <rFont val="Univers 45 Light"/>
        <family val="2"/>
      </rPr>
      <t xml:space="preserve"> - indicates a warning - the area's rate is highly variable and should be interpreted with caution</t>
    </r>
  </si>
  <si>
    <t>Source: Manitoba Centre for Health Policy, 2009</t>
  </si>
  <si>
    <t>L1_sample_size</t>
  </si>
  <si>
    <t>L1_adj_rate</t>
  </si>
  <si>
    <t>L1_lcl_adj</t>
  </si>
  <si>
    <t>L1_ucl_adj</t>
  </si>
  <si>
    <t>L1_CV_adj</t>
  </si>
  <si>
    <t>L1_variance_adj</t>
  </si>
  <si>
    <t>L1_std_adj</t>
  </si>
  <si>
    <t>L1_pvalue_adj</t>
  </si>
  <si>
    <t>L1_sign_adj</t>
  </si>
  <si>
    <t>L1_crd_rate</t>
  </si>
  <si>
    <t>L1_lcl_crd</t>
  </si>
  <si>
    <t>L1_ucl_crd</t>
  </si>
  <si>
    <t>L1_CV_crd</t>
  </si>
  <si>
    <t>L1_variance_crd</t>
  </si>
  <si>
    <t>L1_std_crd</t>
  </si>
  <si>
    <t>L1_pvalue_crd</t>
  </si>
  <si>
    <t>L1_sign_crd</t>
  </si>
  <si>
    <t>L1_suppress</t>
  </si>
  <si>
    <t>L2_sample_size</t>
  </si>
  <si>
    <t>L2_adj_rate</t>
  </si>
  <si>
    <t>L2_lcl_adj</t>
  </si>
  <si>
    <t>L2_ucl_adj</t>
  </si>
  <si>
    <t>L2_CV_adj</t>
  </si>
  <si>
    <t>L2_variance_adj</t>
  </si>
  <si>
    <t>L2_std_adj</t>
  </si>
  <si>
    <t>L2_pvalue_adj</t>
  </si>
  <si>
    <t>L2_sign_adj</t>
  </si>
  <si>
    <t>L2_crd_rate</t>
  </si>
  <si>
    <t>L2_lcl_crd</t>
  </si>
  <si>
    <t>L2_ucl_crd</t>
  </si>
  <si>
    <t>L2_CV_crd</t>
  </si>
  <si>
    <t>L2_variance_crd</t>
  </si>
  <si>
    <t>L2_std_crd</t>
  </si>
  <si>
    <t>L2_pvalue_crd</t>
  </si>
  <si>
    <t>L2_sign_crd</t>
  </si>
  <si>
    <t>L2_suppress</t>
  </si>
  <si>
    <t xml:space="preserve"> </t>
  </si>
  <si>
    <t>*</t>
  </si>
  <si>
    <t>w</t>
  </si>
  <si>
    <t>Crude and Age &amp; Sex Standardized Rates by Income Quintile of Participation and Activity Limitations (L1=Yes, L2=No), CCHS 2.1 and 3.1 Combined, age 12+</t>
  </si>
  <si>
    <t>income</t>
  </si>
  <si>
    <t>L1_CV_warning_adj</t>
  </si>
  <si>
    <t>L1_CV_warning_crd</t>
  </si>
  <si>
    <t>L2_CV_warning_adj</t>
  </si>
  <si>
    <t>L2_CV_warning_crd</t>
  </si>
  <si>
    <t>NF</t>
  </si>
  <si>
    <t>R1</t>
  </si>
  <si>
    <t>R2</t>
  </si>
  <si>
    <t>R3</t>
  </si>
  <si>
    <t>R4</t>
  </si>
  <si>
    <t>R5</t>
  </si>
  <si>
    <t>U1</t>
  </si>
  <si>
    <t>U2</t>
  </si>
  <si>
    <t>U3</t>
  </si>
  <si>
    <t>U4</t>
  </si>
  <si>
    <t>U5</t>
  </si>
  <si>
    <t>Z</t>
  </si>
  <si>
    <t>Income Quintile</t>
  </si>
  <si>
    <t>Lowest  Rural R1</t>
  </si>
  <si>
    <t>Highest  Rural R5</t>
  </si>
  <si>
    <t>Lowest  Urban U1</t>
  </si>
  <si>
    <t>Highest  Urban U5</t>
  </si>
  <si>
    <t>Has Limitations</t>
  </si>
  <si>
    <t>Has No Limations</t>
  </si>
  <si>
    <t>Appendix Table 2.94: Crude Rates of Activity Limitations by Income Quintile, aged 12+, CCHS 2.1 and 3.1 Combined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</si>
</sst>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1">
    <font>
      <sz val="10"/>
      <name val="Arial"/>
      <family val="2"/>
    </font>
    <font>
      <sz val="10"/>
      <color indexed="8"/>
      <name val="Arial"/>
      <family val="2"/>
    </font>
    <font>
      <sz val="10"/>
      <name val="Univers 45 Light"/>
      <family val="2"/>
    </font>
    <font>
      <b/>
      <sz val="10"/>
      <name val="Univers 45 Light"/>
      <family val="2"/>
    </font>
    <font>
      <b/>
      <u val="single"/>
      <sz val="10"/>
      <name val="Univers 45 Light"/>
      <family val="2"/>
    </font>
    <font>
      <b/>
      <sz val="7"/>
      <name val="Univers 45 Light"/>
      <family val="2"/>
    </font>
    <font>
      <sz val="7"/>
      <name val="Univers 45 Light"/>
      <family val="2"/>
    </font>
    <font>
      <i/>
      <sz val="7"/>
      <name val="Univers 45 Light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32" borderId="7" applyNumberFormat="0" applyFont="0" applyAlignment="0" applyProtection="0"/>
    <xf numFmtId="0" fontId="37" fillId="27" borderId="8" applyNumberFormat="0" applyAlignment="0" applyProtection="0"/>
    <xf numFmtId="9" fontId="2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12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164" fontId="2" fillId="0" borderId="12" xfId="0" applyNumberFormat="1" applyFont="1" applyBorder="1" applyAlignment="1">
      <alignment horizontal="center"/>
    </xf>
    <xf numFmtId="10" fontId="2" fillId="0" borderId="11" xfId="0" applyNumberFormat="1" applyFont="1" applyBorder="1" applyAlignment="1">
      <alignment horizontal="center"/>
    </xf>
    <xf numFmtId="9" fontId="2" fillId="0" borderId="0" xfId="0" applyNumberFormat="1" applyFont="1" applyBorder="1" applyAlignment="1">
      <alignment/>
    </xf>
    <xf numFmtId="9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0" xfId="0" applyFill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right"/>
    </xf>
    <xf numFmtId="164" fontId="3" fillId="0" borderId="12" xfId="0" applyNumberFormat="1" applyFont="1" applyBorder="1" applyAlignment="1">
      <alignment horizontal="center"/>
    </xf>
    <xf numFmtId="0" fontId="0" fillId="0" borderId="12" xfId="0" applyBorder="1" applyAlignment="1">
      <alignment/>
    </xf>
    <xf numFmtId="0" fontId="3" fillId="0" borderId="13" xfId="0" applyFont="1" applyBorder="1" applyAlignment="1">
      <alignment horizontal="center" wrapText="1"/>
    </xf>
    <xf numFmtId="0" fontId="0" fillId="0" borderId="13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/>
        <i/>
      </font>
    </dxf>
    <dxf>
      <font>
        <b/>
        <i val="0"/>
      </font>
    </dxf>
    <dxf>
      <font>
        <b val="0"/>
        <i/>
      </font>
    </dxf>
    <dxf>
      <font>
        <b/>
        <i/>
      </font>
    </dxf>
    <dxf>
      <font>
        <b/>
        <i val="0"/>
      </font>
    </dxf>
    <dxf>
      <font>
        <b val="0"/>
        <i/>
      </font>
    </dxf>
    <dxf>
      <font>
        <b/>
        <i/>
      </font>
    </dxf>
    <dxf>
      <font>
        <b/>
        <i val="0"/>
      </font>
    </dxf>
    <dxf>
      <font>
        <b val="0"/>
        <i/>
      </font>
    </dxf>
    <dxf>
      <font>
        <b/>
        <i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7"/>
  <sheetViews>
    <sheetView tabSelected="1" zoomScalePageLayoutView="0" workbookViewId="0" topLeftCell="B1">
      <selection activeCell="C26" sqref="C26"/>
    </sheetView>
  </sheetViews>
  <sheetFormatPr defaultColWidth="9.140625" defaultRowHeight="12.75"/>
  <cols>
    <col min="1" max="1" width="21.00390625" style="1" hidden="1" customWidth="1"/>
    <col min="2" max="2" width="20.7109375" style="1" customWidth="1"/>
    <col min="3" max="4" width="18.7109375" style="1" customWidth="1"/>
    <col min="5" max="5" width="5.00390625" style="1" hidden="1" customWidth="1"/>
    <col min="6" max="6" width="8.7109375" style="1" hidden="1" customWidth="1"/>
    <col min="7" max="7" width="9.8515625" style="1" hidden="1" customWidth="1"/>
    <col min="8" max="13" width="9.140625" style="1" customWidth="1"/>
    <col min="14" max="14" width="13.28125" style="1" customWidth="1"/>
    <col min="15" max="17" width="9.140625" style="1" customWidth="1"/>
    <col min="18" max="18" width="9.8515625" style="1" hidden="1" customWidth="1"/>
    <col min="19" max="20" width="11.57421875" style="1" hidden="1" customWidth="1"/>
    <col min="21" max="49" width="0" style="1" hidden="1" customWidth="1"/>
    <col min="50" max="16384" width="9.140625" style="1" customWidth="1"/>
  </cols>
  <sheetData>
    <row r="1" spans="2:18" ht="29.25" customHeight="1">
      <c r="B1" s="20" t="s">
        <v>92</v>
      </c>
      <c r="C1" s="21"/>
      <c r="D1" s="21"/>
      <c r="E1" s="21"/>
      <c r="F1" s="21"/>
      <c r="G1" s="21"/>
      <c r="L1" s="22" t="s">
        <v>0</v>
      </c>
      <c r="M1" s="23"/>
      <c r="N1" s="23"/>
      <c r="O1" s="23"/>
      <c r="P1" s="23"/>
      <c r="Q1" s="23"/>
      <c r="R1" s="3"/>
    </row>
    <row r="2" spans="2:24" ht="22.5" customHeight="1" hidden="1">
      <c r="B2" s="4"/>
      <c r="C2" s="24" t="s">
        <v>1</v>
      </c>
      <c r="D2" s="24"/>
      <c r="E2" s="5"/>
      <c r="F2" s="24" t="s">
        <v>2</v>
      </c>
      <c r="G2" s="24"/>
      <c r="R2" s="2"/>
      <c r="S2" s="23" t="s">
        <v>3</v>
      </c>
      <c r="T2" s="23"/>
      <c r="U2" s="23"/>
      <c r="V2" s="23"/>
      <c r="W2" s="23"/>
      <c r="X2" s="23"/>
    </row>
    <row r="3" spans="2:24" ht="12.75">
      <c r="B3" s="18" t="s">
        <v>85</v>
      </c>
      <c r="C3" s="6" t="s">
        <v>90</v>
      </c>
      <c r="D3" s="6" t="s">
        <v>91</v>
      </c>
      <c r="E3" s="7"/>
      <c r="F3" s="7" t="s">
        <v>4</v>
      </c>
      <c r="G3" s="7" t="s">
        <v>5</v>
      </c>
      <c r="L3" s="3" t="s">
        <v>6</v>
      </c>
      <c r="M3" s="8" t="s">
        <v>7</v>
      </c>
      <c r="N3" s="8" t="s">
        <v>8</v>
      </c>
      <c r="O3" s="3" t="s">
        <v>9</v>
      </c>
      <c r="P3" s="8" t="s">
        <v>10</v>
      </c>
      <c r="Q3" s="8" t="s">
        <v>11</v>
      </c>
      <c r="R3" s="8"/>
      <c r="S3" s="1" t="s">
        <v>12</v>
      </c>
      <c r="T3" s="1" t="s">
        <v>7</v>
      </c>
      <c r="U3" s="1" t="s">
        <v>13</v>
      </c>
      <c r="V3" s="1" t="s">
        <v>14</v>
      </c>
      <c r="W3" s="1" t="s">
        <v>10</v>
      </c>
      <c r="X3" s="1" t="s">
        <v>15</v>
      </c>
    </row>
    <row r="4" spans="1:24" ht="12.75">
      <c r="A4" s="4" t="s">
        <v>16</v>
      </c>
      <c r="B4" s="19" t="s">
        <v>86</v>
      </c>
      <c r="C4" s="9">
        <f>orig_data!L5</f>
        <v>0.3561250478</v>
      </c>
      <c r="D4" s="9">
        <f>orig_data!AF5</f>
        <v>0.6438749522</v>
      </c>
      <c r="E4" s="7"/>
      <c r="F4" s="10">
        <f>orig_data!C6</f>
        <v>0.3224649262</v>
      </c>
      <c r="G4" s="10">
        <f>orig_data!W6</f>
        <v>0.6775350738</v>
      </c>
      <c r="L4" s="11" t="b">
        <f>IF(C4="","",IF(C4&lt;&gt;"",AND(orig_data!S5="*",C4,8)))</f>
        <v>0</v>
      </c>
      <c r="M4" s="3" t="b">
        <f>IF(C4="","",IF(C4&lt;&gt;"",AND(orig_data!T5="w",C4,8)))</f>
        <v>0</v>
      </c>
      <c r="N4" s="3" t="b">
        <f>IF(C4="","",IF(C4&lt;&gt;"",AND(orig_data!S5="*",AND(orig_data!T5="w"),C4,8)))</f>
        <v>0</v>
      </c>
      <c r="O4" s="1" t="b">
        <f>IF(D4="","",IF(D4&lt;&gt;"",AND(orig_data!AM5="*",D4,8)))</f>
        <v>0</v>
      </c>
      <c r="P4" s="1" t="b">
        <f>IF(D4="","",IF(D4&lt;&gt;"",AND(orig_data!AN5="w",D4,8)))</f>
        <v>0</v>
      </c>
      <c r="Q4" s="1" t="b">
        <f>IF(D4="","",IF(D4&lt;&gt;"",AND(orig_data!AM5="*",AND(orig_data!AN5="w"),D4,8)))</f>
        <v>0</v>
      </c>
      <c r="R4" s="11"/>
      <c r="S4" s="12" t="b">
        <f>IF(F4="","",IF(F4&lt;&gt;"",AND(orig_data!J6="*",F4,8)))</f>
        <v>0</v>
      </c>
      <c r="T4" s="1" t="b">
        <f>IF(F4="","",IF(F4&lt;&gt;"",AND(orig_data!K6="w",F4,8)))</f>
        <v>0</v>
      </c>
      <c r="U4" s="1" t="b">
        <f>IF(F4="","",IF(F4&lt;&gt;"",AND(orig_data!J6="*",AND(orig_data!K6="w"),F4,8)))</f>
        <v>0</v>
      </c>
      <c r="V4" s="1" t="b">
        <f>IF(G4="","",IF(G4&lt;&gt;"",AND(orig_data!AD6="*",G4,8)))</f>
        <v>0</v>
      </c>
      <c r="W4" s="13" t="b">
        <f>IF(G4="","",IF(G4&lt;&gt;"",AND(orig_data!AE6="w",G4,8)))</f>
        <v>0</v>
      </c>
      <c r="X4" s="1" t="b">
        <f>IF(G4="","",IF(G4&lt;&gt;"",AND(orig_data!AE6="w",AND(orig_data!AD6="*"),G4,8)))</f>
        <v>0</v>
      </c>
    </row>
    <row r="5" spans="1:24" ht="12.75">
      <c r="A5" s="4" t="s">
        <v>17</v>
      </c>
      <c r="B5" s="19" t="s">
        <v>75</v>
      </c>
      <c r="C5" s="9">
        <f>orig_data!L6</f>
        <v>0.3426900727</v>
      </c>
      <c r="D5" s="9">
        <f>orig_data!AF6</f>
        <v>0.6573099273</v>
      </c>
      <c r="E5" s="7"/>
      <c r="F5" s="10">
        <f>orig_data!C7</f>
        <v>0.3308832798</v>
      </c>
      <c r="G5" s="10">
        <f>orig_data!W7</f>
        <v>0.6691167202</v>
      </c>
      <c r="L5" s="11" t="b">
        <f>IF(C5="","",IF(C5&lt;&gt;"",AND(orig_data!S6="*",C5,8)))</f>
        <v>0</v>
      </c>
      <c r="M5" s="3" t="b">
        <f>IF(C5="","",IF(C5&lt;&gt;"",AND(orig_data!T6="w",C5,8)))</f>
        <v>0</v>
      </c>
      <c r="N5" s="3" t="b">
        <f>IF(C5="","",IF(C5&lt;&gt;"",AND(orig_data!S6="*",AND(orig_data!T6="w"),C5,8)))</f>
        <v>0</v>
      </c>
      <c r="O5" s="1" t="b">
        <f>IF(D5="","",IF(D5&lt;&gt;"",AND(orig_data!AM6="*",D5,8)))</f>
        <v>0</v>
      </c>
      <c r="P5" s="1" t="b">
        <f>IF(D5="","",IF(D5&lt;&gt;"",AND(orig_data!AN6="w",D5,8)))</f>
        <v>0</v>
      </c>
      <c r="Q5" s="1" t="b">
        <f>IF(D5="","",IF(D5&lt;&gt;"",AND(orig_data!AM6="*",AND(orig_data!AN6="w"),D5,8)))</f>
        <v>0</v>
      </c>
      <c r="R5" s="11"/>
      <c r="S5" s="12" t="b">
        <f>IF(F5="","",IF(F5&lt;&gt;"",AND(orig_data!J7="*",F5,8)))</f>
        <v>0</v>
      </c>
      <c r="T5" s="1" t="b">
        <f>IF(F5="","",IF(F5&lt;&gt;"",AND(orig_data!K7="w",F5,8)))</f>
        <v>0</v>
      </c>
      <c r="U5" s="1" t="b">
        <f>IF(F5="","",IF(F5&lt;&gt;"",AND(orig_data!J7="*",AND(orig_data!K7="w"),F5,8)))</f>
        <v>0</v>
      </c>
      <c r="V5" s="1" t="b">
        <f>IF(G5="","",IF(G5&lt;&gt;"",AND(orig_data!AD7="*",G5,8)))</f>
        <v>0</v>
      </c>
      <c r="W5" s="13" t="b">
        <f>IF(G5="","",IF(G5&lt;&gt;"",AND(orig_data!AE7="w",G5,8)))</f>
        <v>0</v>
      </c>
      <c r="X5" s="1" t="b">
        <f>IF(G5="","",IF(G5&lt;&gt;"",AND(orig_data!AE7="w",AND(orig_data!AD7="*"),G5,8)))</f>
        <v>0</v>
      </c>
    </row>
    <row r="6" spans="1:24" ht="12.75">
      <c r="A6" s="4" t="s">
        <v>18</v>
      </c>
      <c r="B6" s="19" t="s">
        <v>76</v>
      </c>
      <c r="C6" s="9">
        <f>orig_data!L7</f>
        <v>0.3393329078</v>
      </c>
      <c r="D6" s="9">
        <f>orig_data!AF7</f>
        <v>0.6606670922</v>
      </c>
      <c r="E6" s="7"/>
      <c r="F6" s="10">
        <f>orig_data!C8</f>
        <v>0.3194930545</v>
      </c>
      <c r="G6" s="10">
        <f>orig_data!W8</f>
        <v>0.6805069455</v>
      </c>
      <c r="L6" s="11" t="b">
        <f>IF(C6="","",IF(C6&lt;&gt;"",AND(orig_data!S7="*",C6,8)))</f>
        <v>0</v>
      </c>
      <c r="M6" s="3" t="b">
        <f>IF(C6="","",IF(C6&lt;&gt;"",AND(orig_data!T7="w",C6,8)))</f>
        <v>0</v>
      </c>
      <c r="N6" s="3" t="b">
        <f>IF(C6="","",IF(C6&lt;&gt;"",AND(orig_data!S7="*",AND(orig_data!T7="w"),C6,8)))</f>
        <v>0</v>
      </c>
      <c r="O6" s="1" t="b">
        <f>IF(D6="","",IF(D6&lt;&gt;"",AND(orig_data!AM7="*",D6,8)))</f>
        <v>0</v>
      </c>
      <c r="P6" s="1" t="b">
        <f>IF(D6="","",IF(D6&lt;&gt;"",AND(orig_data!AN7="w",D6,8)))</f>
        <v>0</v>
      </c>
      <c r="Q6" s="1" t="b">
        <f>IF(D6="","",IF(D6&lt;&gt;"",AND(orig_data!AM7="*",AND(orig_data!AN7="w"),D6,8)))</f>
        <v>0</v>
      </c>
      <c r="R6" s="11"/>
      <c r="S6" s="12" t="b">
        <f>IF(F6="","",IF(F6&lt;&gt;"",AND(orig_data!J8="*",F6,8)))</f>
        <v>0</v>
      </c>
      <c r="T6" s="1" t="b">
        <f>IF(F6="","",IF(F6&lt;&gt;"",AND(orig_data!K8="w",F6,8)))</f>
        <v>0</v>
      </c>
      <c r="U6" s="1" t="b">
        <f>IF(F6="","",IF(F6&lt;&gt;"",AND(orig_data!J8="*",AND(orig_data!K8="w"),F6,8)))</f>
        <v>0</v>
      </c>
      <c r="V6" s="1" t="b">
        <f>IF(G6="","",IF(G6&lt;&gt;"",AND(orig_data!AD8="*",G6,8)))</f>
        <v>0</v>
      </c>
      <c r="W6" s="13" t="b">
        <f>IF(G6="","",IF(G6&lt;&gt;"",AND(orig_data!AE8="w",G6,8)))</f>
        <v>0</v>
      </c>
      <c r="X6" s="1" t="b">
        <f>IF(G6="","",IF(G6&lt;&gt;"",AND(orig_data!AE8="w",AND(orig_data!AD8="*"),G6,8)))</f>
        <v>0</v>
      </c>
    </row>
    <row r="7" spans="1:24" ht="12.75">
      <c r="A7" s="4" t="s">
        <v>19</v>
      </c>
      <c r="B7" s="19" t="s">
        <v>77</v>
      </c>
      <c r="C7" s="9">
        <f>orig_data!L8</f>
        <v>0.327430645</v>
      </c>
      <c r="D7" s="9">
        <f>orig_data!AF8</f>
        <v>0.672569355</v>
      </c>
      <c r="E7" s="7"/>
      <c r="F7" s="10">
        <f>orig_data!C9</f>
        <v>0.2971430597</v>
      </c>
      <c r="G7" s="10">
        <f>orig_data!W9</f>
        <v>0.7028569403</v>
      </c>
      <c r="L7" s="11" t="b">
        <f>IF(C7="","",IF(C7&lt;&gt;"",AND(orig_data!S8="*",C7,8)))</f>
        <v>0</v>
      </c>
      <c r="M7" s="3" t="b">
        <f>IF(C7="","",IF(C7&lt;&gt;"",AND(orig_data!T8="w",C7,8)))</f>
        <v>0</v>
      </c>
      <c r="N7" s="3" t="b">
        <f>IF(C7="","",IF(C7&lt;&gt;"",AND(orig_data!S8="*",AND(orig_data!T8="w"),C7,8)))</f>
        <v>0</v>
      </c>
      <c r="O7" s="1" t="b">
        <f>IF(D7="","",IF(D7&lt;&gt;"",AND(orig_data!AM8="*",D7,8)))</f>
        <v>0</v>
      </c>
      <c r="P7" s="1" t="b">
        <f>IF(D7="","",IF(D7&lt;&gt;"",AND(orig_data!AN8="w",D7,8)))</f>
        <v>0</v>
      </c>
      <c r="Q7" s="1" t="b">
        <f>IF(D7="","",IF(D7&lt;&gt;"",AND(orig_data!AM8="*",AND(orig_data!AN8="w"),D7,8)))</f>
        <v>0</v>
      </c>
      <c r="R7" s="11"/>
      <c r="S7" s="12" t="b">
        <f>IF(F7="","",IF(F7&lt;&gt;"",AND(orig_data!J9="*",F7,8)))</f>
        <v>0</v>
      </c>
      <c r="T7" s="1" t="b">
        <f>IF(F7="","",IF(F7&lt;&gt;"",AND(orig_data!K9="w",F7,8)))</f>
        <v>0</v>
      </c>
      <c r="U7" s="1" t="b">
        <f>IF(F7="","",IF(F7&lt;&gt;"",AND(orig_data!J9="*",AND(orig_data!K9="w"),F7,8)))</f>
        <v>0</v>
      </c>
      <c r="V7" s="1" t="b">
        <f>IF(G7="","",IF(G7&lt;&gt;"",AND(orig_data!AD9="*",G7,8)))</f>
        <v>0</v>
      </c>
      <c r="W7" s="13" t="b">
        <f>IF(G7="","",IF(G7&lt;&gt;"",AND(orig_data!AE9="w",G7,8)))</f>
        <v>0</v>
      </c>
      <c r="X7" s="1" t="b">
        <f>IF(G7="","",IF(G7&lt;&gt;"",AND(orig_data!AE9="w",AND(orig_data!AD9="*"),G7,8)))</f>
        <v>0</v>
      </c>
    </row>
    <row r="8" spans="1:24" ht="12.75">
      <c r="A8" s="4" t="s">
        <v>20</v>
      </c>
      <c r="B8" s="19" t="s">
        <v>87</v>
      </c>
      <c r="C8" s="9">
        <f>orig_data!L9</f>
        <v>0.2847933346</v>
      </c>
      <c r="D8" s="9">
        <f>orig_data!AF9</f>
        <v>0.7152066654</v>
      </c>
      <c r="E8" s="7"/>
      <c r="F8" s="10">
        <f>orig_data!C10</f>
        <v>0.3838741671</v>
      </c>
      <c r="G8" s="10">
        <f>orig_data!W10</f>
        <v>0.6161258329</v>
      </c>
      <c r="L8" s="11" t="b">
        <f>IF(C8="","",IF(C8&lt;&gt;"",AND(orig_data!S9="*",C8,8)))</f>
        <v>0</v>
      </c>
      <c r="M8" s="3" t="b">
        <f>IF(C8="","",IF(C8&lt;&gt;"",AND(orig_data!T9="w",C8,8)))</f>
        <v>0</v>
      </c>
      <c r="N8" s="3" t="b">
        <f>IF(C8="","",IF(C8&lt;&gt;"",AND(orig_data!S9="*",AND(orig_data!T9="w"),C8,8)))</f>
        <v>0</v>
      </c>
      <c r="O8" s="1" t="b">
        <f>IF(D8="","",IF(D8&lt;&gt;"",AND(orig_data!AM9="*",D8,8)))</f>
        <v>0</v>
      </c>
      <c r="P8" s="1" t="b">
        <f>IF(D8="","",IF(D8&lt;&gt;"",AND(orig_data!AN9="w",D8,8)))</f>
        <v>0</v>
      </c>
      <c r="Q8" s="1" t="b">
        <f>IF(D8="","",IF(D8&lt;&gt;"",AND(orig_data!AM9="*",AND(orig_data!AN9="w"),D8,8)))</f>
        <v>0</v>
      </c>
      <c r="R8" s="11"/>
      <c r="S8" s="12" t="b">
        <f>IF(F8="","",IF(F8&lt;&gt;"",AND(orig_data!J10="*",F8,8)))</f>
        <v>1</v>
      </c>
      <c r="T8" s="1" t="b">
        <f>IF(F8="","",IF(F8&lt;&gt;"",AND(orig_data!K10="w",F8,8)))</f>
        <v>0</v>
      </c>
      <c r="U8" s="1" t="b">
        <f>IF(F8="","",IF(F8&lt;&gt;"",AND(orig_data!J10="*",AND(orig_data!K10="w"),F8,8)))</f>
        <v>0</v>
      </c>
      <c r="V8" s="1" t="b">
        <f>IF(G8="","",IF(G8&lt;&gt;"",AND(orig_data!AD10="*",G8,8)))</f>
        <v>1</v>
      </c>
      <c r="W8" s="13" t="b">
        <f>IF(G8="","",IF(G8&lt;&gt;"",AND(orig_data!AE10="w",G8,8)))</f>
        <v>0</v>
      </c>
      <c r="X8" s="1" t="b">
        <f>IF(G8="","",IF(G8&lt;&gt;"",AND(orig_data!AE10="w",AND(orig_data!AD10="*"),G8,8)))</f>
        <v>0</v>
      </c>
    </row>
    <row r="9" spans="1:23" ht="12.75">
      <c r="A9" s="4"/>
      <c r="B9" s="19"/>
      <c r="C9" s="9"/>
      <c r="D9" s="9"/>
      <c r="E9" s="7"/>
      <c r="F9" s="10"/>
      <c r="G9" s="10"/>
      <c r="L9" s="11"/>
      <c r="M9" s="3"/>
      <c r="N9" s="3"/>
      <c r="R9" s="11"/>
      <c r="S9" s="12"/>
      <c r="W9" s="13"/>
    </row>
    <row r="10" spans="1:24" ht="12.75">
      <c r="A10" s="4" t="s">
        <v>21</v>
      </c>
      <c r="B10" s="19" t="s">
        <v>88</v>
      </c>
      <c r="C10" s="9">
        <f>orig_data!L10</f>
        <v>0.4000272447</v>
      </c>
      <c r="D10" s="9">
        <f>orig_data!AF10</f>
        <v>0.5999727553</v>
      </c>
      <c r="E10" s="7"/>
      <c r="F10" s="10">
        <f>orig_data!C12</f>
        <v>0.3161845179</v>
      </c>
      <c r="G10" s="10">
        <f>orig_data!W12</f>
        <v>0.6838154821</v>
      </c>
      <c r="L10" s="11" t="b">
        <f>IF(C10="","",IF(C10&lt;&gt;"",AND(orig_data!S10="*",C10,8)))</f>
        <v>1</v>
      </c>
      <c r="M10" s="3" t="b">
        <f>IF(C10="","",IF(C10&lt;&gt;"",AND(orig_data!T10="w",C10,8)))</f>
        <v>0</v>
      </c>
      <c r="N10" s="3" t="b">
        <f>IF(C10="","",IF(C10&lt;&gt;"",AND(orig_data!S10="*",AND(orig_data!T10="w"),C10,8)))</f>
        <v>0</v>
      </c>
      <c r="O10" s="1" t="b">
        <f>IF(D10="","",IF(D10&lt;&gt;"",AND(orig_data!AM10="*",D10,8)))</f>
        <v>1</v>
      </c>
      <c r="P10" s="1" t="b">
        <f>IF(D10="","",IF(D10&lt;&gt;"",AND(orig_data!AN10="w",D10,8)))</f>
        <v>0</v>
      </c>
      <c r="Q10" s="1" t="b">
        <f>IF(D10="","",IF(D10&lt;&gt;"",AND(orig_data!AM10="*",AND(orig_data!AN10="w"),D10,8)))</f>
        <v>0</v>
      </c>
      <c r="R10" s="11"/>
      <c r="S10" s="12" t="b">
        <f>IF(F10="","",IF(F10&lt;&gt;"",AND(orig_data!J12="*",F10,8)))</f>
        <v>0</v>
      </c>
      <c r="T10" s="1" t="b">
        <f>IF(F10="","",IF(F10&lt;&gt;"",AND(orig_data!K12="w",F10,8)))</f>
        <v>0</v>
      </c>
      <c r="U10" s="1" t="b">
        <f>IF(F10="","",IF(F10&lt;&gt;"",AND(orig_data!J12="*",AND(orig_data!K12="w"),F10,8)))</f>
        <v>0</v>
      </c>
      <c r="V10" s="1" t="b">
        <f>IF(G10="","",IF(G10&lt;&gt;"",AND(orig_data!AD12="*",G10,8)))</f>
        <v>0</v>
      </c>
      <c r="W10" s="13" t="b">
        <f>IF(G10="","",IF(G10&lt;&gt;"",AND(orig_data!AE12="w",G10,8)))</f>
        <v>0</v>
      </c>
      <c r="X10" s="1" t="b">
        <f>IF(G10="","",IF(G10&lt;&gt;"",AND(orig_data!AE12="w",AND(orig_data!AD12="*"),G10,8)))</f>
        <v>0</v>
      </c>
    </row>
    <row r="11" spans="1:24" ht="12.75">
      <c r="A11" s="4" t="s">
        <v>22</v>
      </c>
      <c r="B11" s="19" t="s">
        <v>80</v>
      </c>
      <c r="C11" s="9">
        <f>orig_data!L11</f>
        <v>0.3173916116</v>
      </c>
      <c r="D11" s="9">
        <f>orig_data!AF11</f>
        <v>0.6826083884</v>
      </c>
      <c r="E11" s="7"/>
      <c r="F11" s="10">
        <f>orig_data!C13</f>
        <v>0.3140914625</v>
      </c>
      <c r="G11" s="10">
        <f>orig_data!W13</f>
        <v>0.6859085375</v>
      </c>
      <c r="L11" s="11" t="b">
        <f>IF(C11="","",IF(C11&lt;&gt;"",AND(orig_data!S11="*",C11,8)))</f>
        <v>0</v>
      </c>
      <c r="M11" s="3" t="b">
        <f>IF(C11="","",IF(C11&lt;&gt;"",AND(orig_data!T11="w",C11,8)))</f>
        <v>0</v>
      </c>
      <c r="N11" s="3" t="b">
        <f>IF(C11="","",IF(C11&lt;&gt;"",AND(orig_data!S11="*",AND(orig_data!T11="w"),C11,8)))</f>
        <v>0</v>
      </c>
      <c r="O11" s="1" t="b">
        <f>IF(D11="","",IF(D11&lt;&gt;"",AND(orig_data!AM11="*",D11,8)))</f>
        <v>0</v>
      </c>
      <c r="P11" s="1" t="b">
        <f>IF(D11="","",IF(D11&lt;&gt;"",AND(orig_data!AN11="w",D11,8)))</f>
        <v>0</v>
      </c>
      <c r="Q11" s="1" t="b">
        <f>IF(D11="","",IF(D11&lt;&gt;"",AND(orig_data!AM11="*",AND(orig_data!AN11="w"),D11,8)))</f>
        <v>0</v>
      </c>
      <c r="R11" s="11"/>
      <c r="S11" s="12" t="b">
        <f>IF(F11="","",IF(F11&lt;&gt;"",AND(orig_data!J13="*",F11,8)))</f>
        <v>0</v>
      </c>
      <c r="T11" s="1" t="b">
        <f>IF(F11="","",IF(F11&lt;&gt;"",AND(orig_data!K13="w",F11,8)))</f>
        <v>0</v>
      </c>
      <c r="U11" s="1" t="b">
        <f>IF(F11="","",IF(F11&lt;&gt;"",AND(orig_data!J13="*",AND(orig_data!K13="w"),F11,8)))</f>
        <v>0</v>
      </c>
      <c r="V11" s="1" t="b">
        <f>IF(G11="","",IF(G11&lt;&gt;"",AND(orig_data!AD13="*",G11,8)))</f>
        <v>0</v>
      </c>
      <c r="W11" s="13" t="b">
        <f>IF(G11="","",IF(G11&lt;&gt;"",AND(orig_data!AE13="w",G11,8)))</f>
        <v>0</v>
      </c>
      <c r="X11" s="1" t="b">
        <f>IF(G11="","",IF(G11&lt;&gt;"",AND(orig_data!AE13="w",AND(orig_data!AD13="*"),G11,8)))</f>
        <v>0</v>
      </c>
    </row>
    <row r="12" spans="1:24" ht="12.75">
      <c r="A12" s="4" t="s">
        <v>23</v>
      </c>
      <c r="B12" s="19" t="s">
        <v>81</v>
      </c>
      <c r="C12" s="9">
        <f>orig_data!L12</f>
        <v>0.3171444045</v>
      </c>
      <c r="D12" s="9">
        <f>orig_data!AF12</f>
        <v>0.6828555955</v>
      </c>
      <c r="E12" s="7"/>
      <c r="F12" s="10">
        <f>orig_data!C14</f>
        <v>0.2692762442</v>
      </c>
      <c r="G12" s="10">
        <f>orig_data!W14</f>
        <v>0.7307237558</v>
      </c>
      <c r="L12" s="11" t="b">
        <f>IF(C12="","",IF(C12&lt;&gt;"",AND(orig_data!S12="*",C12,8)))</f>
        <v>0</v>
      </c>
      <c r="M12" s="3" t="b">
        <f>IF(C12="","",IF(C12&lt;&gt;"",AND(orig_data!T12="w",C12,8)))</f>
        <v>0</v>
      </c>
      <c r="N12" s="3" t="b">
        <f>IF(C12="","",IF(C12&lt;&gt;"",AND(orig_data!S12="*",AND(orig_data!T12="w"),C12,8)))</f>
        <v>0</v>
      </c>
      <c r="O12" s="1" t="b">
        <f>IF(D12="","",IF(D12&lt;&gt;"",AND(orig_data!AM12="*",D12,8)))</f>
        <v>0</v>
      </c>
      <c r="P12" s="1" t="b">
        <f>IF(D12="","",IF(D12&lt;&gt;"",AND(orig_data!AN12="w",D12,8)))</f>
        <v>0</v>
      </c>
      <c r="Q12" s="1" t="b">
        <f>IF(D12="","",IF(D12&lt;&gt;"",AND(orig_data!AM12="*",AND(orig_data!AN12="w"),D12,8)))</f>
        <v>0</v>
      </c>
      <c r="R12" s="11"/>
      <c r="S12" s="12" t="b">
        <f>IF(F12="","",IF(F12&lt;&gt;"",AND(orig_data!J14="*",F12,8)))</f>
        <v>1</v>
      </c>
      <c r="T12" s="1" t="b">
        <f>IF(F12="","",IF(F12&lt;&gt;"",AND(orig_data!K14="w",F12,8)))</f>
        <v>0</v>
      </c>
      <c r="U12" s="1" t="b">
        <f>IF(F12="","",IF(F12&lt;&gt;"",AND(orig_data!J14="*",AND(orig_data!K14="w"),F12,8)))</f>
        <v>0</v>
      </c>
      <c r="V12" s="1" t="b">
        <f>IF(G12="","",IF(G12&lt;&gt;"",AND(orig_data!AD14="*",G12,8)))</f>
        <v>1</v>
      </c>
      <c r="W12" s="13" t="b">
        <f>IF(G12="","",IF(G12&lt;&gt;"",AND(orig_data!AE14="w",G12,8)))</f>
        <v>0</v>
      </c>
      <c r="X12" s="1" t="b">
        <f>IF(G12="","",IF(G12&lt;&gt;"",AND(orig_data!AE14="w",AND(orig_data!AD14="*"),G12,8)))</f>
        <v>0</v>
      </c>
    </row>
    <row r="13" spans="1:23" ht="12.75">
      <c r="A13" s="4"/>
      <c r="B13" s="19" t="s">
        <v>82</v>
      </c>
      <c r="C13" s="9">
        <f>orig_data!L13</f>
        <v>0.2886771633</v>
      </c>
      <c r="D13" s="9">
        <f>orig_data!AF13</f>
        <v>0.7113228367</v>
      </c>
      <c r="E13" s="7"/>
      <c r="F13" s="10"/>
      <c r="G13" s="10"/>
      <c r="L13" s="11" t="b">
        <f>IF(C13="","",IF(C13&lt;&gt;"",AND(orig_data!S13="*",C13,8)))</f>
        <v>0</v>
      </c>
      <c r="M13" s="3" t="b">
        <f>IF(C13="","",IF(C13&lt;&gt;"",AND(orig_data!T13="w",C13,8)))</f>
        <v>0</v>
      </c>
      <c r="N13" s="3" t="b">
        <f>IF(C13="","",IF(C13&lt;&gt;"",AND(orig_data!S13="*",AND(orig_data!T13="w"),C13,8)))</f>
        <v>0</v>
      </c>
      <c r="O13" s="1" t="b">
        <f>IF(D13="","",IF(D13&lt;&gt;"",AND(orig_data!AM13="*",D13,8)))</f>
        <v>0</v>
      </c>
      <c r="P13" s="1" t="b">
        <f>IF(D13="","",IF(D13&lt;&gt;"",AND(orig_data!AN13="w",D13,8)))</f>
        <v>0</v>
      </c>
      <c r="Q13" s="1" t="b">
        <f>IF(D13="","",IF(D13&lt;&gt;"",AND(orig_data!AM13="*",AND(orig_data!AN13="w"),D13,8)))</f>
        <v>0</v>
      </c>
      <c r="R13" s="11"/>
      <c r="S13" s="12"/>
      <c r="W13" s="13"/>
    </row>
    <row r="14" spans="1:24" ht="12.75">
      <c r="A14" s="4" t="s">
        <v>24</v>
      </c>
      <c r="B14" s="19" t="s">
        <v>89</v>
      </c>
      <c r="C14" s="9">
        <f>orig_data!L14</f>
        <v>0.2663215121</v>
      </c>
      <c r="D14" s="9">
        <f>orig_data!AF14</f>
        <v>0.7336784879</v>
      </c>
      <c r="E14" s="7"/>
      <c r="F14" s="10">
        <f>orig_data!C15</f>
        <v>0.3197739247</v>
      </c>
      <c r="G14" s="10">
        <f>orig_data!W15</f>
        <v>0.6802260753</v>
      </c>
      <c r="L14" s="11" t="b">
        <f>IF(C14="","",IF(C14&lt;&gt;"",AND(orig_data!S14="*",C14,8)))</f>
        <v>1</v>
      </c>
      <c r="M14" s="3" t="b">
        <f>IF(C14="","",IF(C14&lt;&gt;"",AND(orig_data!T14="w",C14,8)))</f>
        <v>0</v>
      </c>
      <c r="N14" s="3" t="b">
        <f>IF(C14="","",IF(C14&lt;&gt;"",AND(orig_data!S14="*",AND(orig_data!T14="w"),C14,8)))</f>
        <v>0</v>
      </c>
      <c r="O14" s="1" t="b">
        <f>IF(D14="","",IF(D14&lt;&gt;"",AND(orig_data!AM14="*",D14,8)))</f>
        <v>1</v>
      </c>
      <c r="P14" s="1" t="b">
        <f>IF(D14="","",IF(D14&lt;&gt;"",AND(orig_data!AN14="w",D14,8)))</f>
        <v>0</v>
      </c>
      <c r="Q14" s="1" t="b">
        <f>IF(D14="","",IF(D14&lt;&gt;"",AND(orig_data!AM14="*",AND(orig_data!AN14="w"),D14,8)))</f>
        <v>0</v>
      </c>
      <c r="R14" s="11"/>
      <c r="S14" s="12" t="b">
        <f>IF(F14="","",IF(F14&lt;&gt;"",AND(orig_data!J15="*",F14,8)))</f>
        <v>0</v>
      </c>
      <c r="T14" s="1" t="b">
        <f>IF(F14="","",IF(F14&lt;&gt;"",AND(orig_data!K15="w",F14,8)))</f>
        <v>0</v>
      </c>
      <c r="U14" s="1" t="b">
        <f>IF(F14="","",IF(F14&lt;&gt;"",AND(orig_data!J15="*",AND(orig_data!K15="w"),F14,8)))</f>
        <v>0</v>
      </c>
      <c r="V14" s="1" t="b">
        <f>IF(G14="","",IF(G14&lt;&gt;"",AND(orig_data!AD15="*",G14,8)))</f>
        <v>0</v>
      </c>
      <c r="W14" s="13" t="b">
        <f>IF(G14="","",IF(G14&lt;&gt;"",AND(orig_data!AE15="w",G14,8)))</f>
        <v>0</v>
      </c>
      <c r="X14" s="1" t="b">
        <f>IF(G14="","",IF(G14&lt;&gt;"",AND(orig_data!AE15="w",AND(orig_data!AD15="*"),G14,8)))</f>
        <v>0</v>
      </c>
    </row>
    <row r="15" spans="2:7" ht="12.75">
      <c r="B15" s="14" t="s">
        <v>25</v>
      </c>
      <c r="C15"/>
      <c r="D15"/>
      <c r="E15"/>
      <c r="F15" s="15"/>
      <c r="G15"/>
    </row>
    <row r="16" spans="2:7" ht="12.75">
      <c r="B16" s="16" t="s">
        <v>26</v>
      </c>
      <c r="C16"/>
      <c r="D16"/>
      <c r="E16"/>
      <c r="F16" s="15"/>
      <c r="G16"/>
    </row>
    <row r="17" spans="2:7" ht="12.75">
      <c r="B17"/>
      <c r="C17"/>
      <c r="D17" s="17" t="s">
        <v>27</v>
      </c>
      <c r="E17"/>
      <c r="F17" s="15"/>
      <c r="G17" s="17" t="s">
        <v>27</v>
      </c>
    </row>
  </sheetData>
  <sheetProtection/>
  <mergeCells count="5">
    <mergeCell ref="B1:G1"/>
    <mergeCell ref="L1:Q1"/>
    <mergeCell ref="C2:D2"/>
    <mergeCell ref="F2:G2"/>
    <mergeCell ref="S2:X2"/>
  </mergeCells>
  <conditionalFormatting sqref="F4:F14">
    <cfRule type="expression" priority="12" dxfId="2" stopIfTrue="1">
      <formula>$U4=TRUE</formula>
    </cfRule>
    <cfRule type="expression" priority="13" dxfId="0" stopIfTrue="1">
      <formula>$T4=TRUE</formula>
    </cfRule>
    <cfRule type="expression" priority="14" dxfId="1" stopIfTrue="1">
      <formula>$S4=TRUE</formula>
    </cfRule>
  </conditionalFormatting>
  <conditionalFormatting sqref="G4:G14">
    <cfRule type="expression" priority="9" dxfId="2" stopIfTrue="1">
      <formula>$X4=TRUE</formula>
    </cfRule>
    <cfRule type="expression" priority="10" dxfId="0" stopIfTrue="1">
      <formula>$W4=TRUE</formula>
    </cfRule>
    <cfRule type="expression" priority="11" dxfId="1" stopIfTrue="1">
      <formula>$V4=TRUE</formula>
    </cfRule>
  </conditionalFormatting>
  <conditionalFormatting sqref="C4:C14">
    <cfRule type="expression" priority="6" dxfId="2" stopIfTrue="1">
      <formula>$N4=TRUE</formula>
    </cfRule>
    <cfRule type="expression" priority="7" dxfId="0" stopIfTrue="1">
      <formula>$M4=TRUE</formula>
    </cfRule>
    <cfRule type="expression" priority="8" dxfId="1" stopIfTrue="1">
      <formula>$L4=TRUE</formula>
    </cfRule>
  </conditionalFormatting>
  <conditionalFormatting sqref="R4:R14 D4:D14">
    <cfRule type="expression" priority="3" dxfId="2" stopIfTrue="1">
      <formula>$Q4=TRUE</formula>
    </cfRule>
    <cfRule type="expression" priority="4" dxfId="0" stopIfTrue="1">
      <formula>$P4=TRUE</formula>
    </cfRule>
    <cfRule type="expression" priority="5" dxfId="1" stopIfTrue="1">
      <formula>$O4=TRUE</formula>
    </cfRule>
  </conditionalFormatting>
  <conditionalFormatting sqref="W4:W14">
    <cfRule type="cellIs" priority="1" dxfId="1" operator="equal" stopIfTrue="1">
      <formula>4</formula>
    </cfRule>
    <cfRule type="cellIs" priority="2" dxfId="0" operator="equal" stopIfTrue="1">
      <formula>5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15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32.8515625" style="0" customWidth="1"/>
    <col min="3" max="3" width="10.7109375" style="0" customWidth="1"/>
    <col min="4" max="4" width="11.140625" style="0" customWidth="1"/>
    <col min="18" max="18" width="10.7109375" style="0" customWidth="1"/>
  </cols>
  <sheetData>
    <row r="1" ht="12.75">
      <c r="A1" t="s">
        <v>67</v>
      </c>
    </row>
    <row r="3" spans="1:41" ht="12.75">
      <c r="A3" t="s">
        <v>68</v>
      </c>
      <c r="B3" t="s">
        <v>28</v>
      </c>
      <c r="C3" t="s">
        <v>29</v>
      </c>
      <c r="D3" t="s">
        <v>30</v>
      </c>
      <c r="E3" t="s">
        <v>31</v>
      </c>
      <c r="F3" t="s">
        <v>32</v>
      </c>
      <c r="G3" t="s">
        <v>33</v>
      </c>
      <c r="H3" t="s">
        <v>34</v>
      </c>
      <c r="I3" t="s">
        <v>35</v>
      </c>
      <c r="J3" t="s">
        <v>36</v>
      </c>
      <c r="K3" t="s">
        <v>69</v>
      </c>
      <c r="L3" t="s">
        <v>37</v>
      </c>
      <c r="M3" t="s">
        <v>38</v>
      </c>
      <c r="N3" t="s">
        <v>39</v>
      </c>
      <c r="O3" t="s">
        <v>40</v>
      </c>
      <c r="P3" t="s">
        <v>41</v>
      </c>
      <c r="Q3" t="s">
        <v>42</v>
      </c>
      <c r="R3" t="s">
        <v>43</v>
      </c>
      <c r="S3" t="s">
        <v>44</v>
      </c>
      <c r="T3" t="s">
        <v>70</v>
      </c>
      <c r="U3" t="s">
        <v>45</v>
      </c>
      <c r="V3" t="s">
        <v>46</v>
      </c>
      <c r="W3" t="s">
        <v>47</v>
      </c>
      <c r="X3" t="s">
        <v>48</v>
      </c>
      <c r="Y3" t="s">
        <v>49</v>
      </c>
      <c r="Z3" t="s">
        <v>50</v>
      </c>
      <c r="AA3" t="s">
        <v>51</v>
      </c>
      <c r="AB3" t="s">
        <v>52</v>
      </c>
      <c r="AC3" t="s">
        <v>53</v>
      </c>
      <c r="AD3" t="s">
        <v>54</v>
      </c>
      <c r="AE3" t="s">
        <v>71</v>
      </c>
      <c r="AF3" t="s">
        <v>55</v>
      </c>
      <c r="AG3" t="s">
        <v>56</v>
      </c>
      <c r="AH3" t="s">
        <v>57</v>
      </c>
      <c r="AI3" t="s">
        <v>58</v>
      </c>
      <c r="AJ3" t="s">
        <v>59</v>
      </c>
      <c r="AK3" t="s">
        <v>60</v>
      </c>
      <c r="AL3" t="s">
        <v>61</v>
      </c>
      <c r="AM3" t="s">
        <v>62</v>
      </c>
      <c r="AN3" t="s">
        <v>72</v>
      </c>
      <c r="AO3" t="s">
        <v>63</v>
      </c>
    </row>
    <row r="4" spans="1:41" ht="12.75">
      <c r="A4" t="s">
        <v>73</v>
      </c>
      <c r="B4">
        <v>33</v>
      </c>
      <c r="C4">
        <v>0.2448666181</v>
      </c>
      <c r="D4">
        <v>0.0985054454</v>
      </c>
      <c r="E4">
        <v>0.3912277909</v>
      </c>
      <c r="F4">
        <v>23.2</v>
      </c>
      <c r="G4">
        <v>0.0032281971</v>
      </c>
      <c r="H4">
        <v>0.0568172254</v>
      </c>
      <c r="I4">
        <v>0.1853865927</v>
      </c>
      <c r="J4" t="s">
        <v>64</v>
      </c>
      <c r="K4" t="s">
        <v>66</v>
      </c>
      <c r="L4">
        <v>0.2659253854</v>
      </c>
      <c r="M4">
        <v>0.0674947895</v>
      </c>
      <c r="N4">
        <v>0.4643559813</v>
      </c>
      <c r="O4">
        <v>28.97</v>
      </c>
      <c r="P4">
        <v>0.0059336996</v>
      </c>
      <c r="Q4">
        <v>0.0770305108</v>
      </c>
      <c r="R4">
        <v>0.4887700306</v>
      </c>
      <c r="S4" t="s">
        <v>64</v>
      </c>
      <c r="T4" t="s">
        <v>66</v>
      </c>
      <c r="U4" t="s">
        <v>64</v>
      </c>
      <c r="V4">
        <v>69</v>
      </c>
      <c r="W4">
        <v>0.7551333819</v>
      </c>
      <c r="X4">
        <v>0.6028551826</v>
      </c>
      <c r="Y4">
        <v>0.9074115812</v>
      </c>
      <c r="Z4">
        <v>7.83</v>
      </c>
      <c r="AA4">
        <v>0.0034944896</v>
      </c>
      <c r="AB4">
        <v>0.0591142078</v>
      </c>
      <c r="AC4">
        <v>0.2032497579</v>
      </c>
      <c r="AD4" t="s">
        <v>64</v>
      </c>
      <c r="AE4" t="s">
        <v>64</v>
      </c>
      <c r="AF4">
        <v>0.7340746146</v>
      </c>
      <c r="AG4">
        <v>0.5356440187</v>
      </c>
      <c r="AH4">
        <v>0.9325052105</v>
      </c>
      <c r="AI4">
        <v>10.49</v>
      </c>
      <c r="AJ4">
        <v>0.0059336996</v>
      </c>
      <c r="AK4">
        <v>0.0770305108</v>
      </c>
      <c r="AL4">
        <v>0.4887700306</v>
      </c>
      <c r="AM4" t="s">
        <v>64</v>
      </c>
      <c r="AN4" t="s">
        <v>64</v>
      </c>
      <c r="AO4" t="s">
        <v>64</v>
      </c>
    </row>
    <row r="5" spans="1:41" ht="12.75">
      <c r="A5" t="s">
        <v>74</v>
      </c>
      <c r="B5">
        <v>364</v>
      </c>
      <c r="C5">
        <v>0.3229868944</v>
      </c>
      <c r="D5">
        <v>0.2679516219</v>
      </c>
      <c r="E5">
        <v>0.3780221668</v>
      </c>
      <c r="F5">
        <v>6.61</v>
      </c>
      <c r="G5">
        <v>0.0004564472</v>
      </c>
      <c r="H5">
        <v>0.0213646244</v>
      </c>
      <c r="I5">
        <v>0.8830200508</v>
      </c>
      <c r="J5" t="s">
        <v>64</v>
      </c>
      <c r="K5" t="s">
        <v>64</v>
      </c>
      <c r="L5">
        <v>0.3561250478</v>
      </c>
      <c r="M5">
        <v>0.2989882697</v>
      </c>
      <c r="N5">
        <v>0.4132618258</v>
      </c>
      <c r="O5">
        <v>6.23</v>
      </c>
      <c r="P5">
        <v>0.0004919713</v>
      </c>
      <c r="Q5">
        <v>0.0221804263</v>
      </c>
      <c r="R5">
        <v>0.0952157709</v>
      </c>
      <c r="S5" t="s">
        <v>64</v>
      </c>
      <c r="T5" t="s">
        <v>64</v>
      </c>
      <c r="U5" t="s">
        <v>64</v>
      </c>
      <c r="V5">
        <v>514</v>
      </c>
      <c r="W5">
        <v>0.6770131056</v>
      </c>
      <c r="X5">
        <v>0.6219778332</v>
      </c>
      <c r="Y5">
        <v>0.7320483781</v>
      </c>
      <c r="Z5">
        <v>3.16</v>
      </c>
      <c r="AA5">
        <v>0.0004564472</v>
      </c>
      <c r="AB5">
        <v>0.0213646244</v>
      </c>
      <c r="AC5">
        <v>0.8830200508</v>
      </c>
      <c r="AD5" t="s">
        <v>64</v>
      </c>
      <c r="AE5" t="s">
        <v>64</v>
      </c>
      <c r="AF5">
        <v>0.6438749522</v>
      </c>
      <c r="AG5">
        <v>0.5867381742</v>
      </c>
      <c r="AH5">
        <v>0.7010117303</v>
      </c>
      <c r="AI5">
        <v>3.44</v>
      </c>
      <c r="AJ5">
        <v>0.0004919713</v>
      </c>
      <c r="AK5">
        <v>0.0221804263</v>
      </c>
      <c r="AL5">
        <v>0.0952157709</v>
      </c>
      <c r="AM5" t="s">
        <v>64</v>
      </c>
      <c r="AN5" t="s">
        <v>64</v>
      </c>
      <c r="AO5" t="s">
        <v>64</v>
      </c>
    </row>
    <row r="6" spans="1:41" ht="12.75">
      <c r="A6" t="s">
        <v>75</v>
      </c>
      <c r="B6">
        <v>632</v>
      </c>
      <c r="C6">
        <v>0.3224649262</v>
      </c>
      <c r="D6">
        <v>0.2828833913</v>
      </c>
      <c r="E6">
        <v>0.362046461</v>
      </c>
      <c r="F6">
        <v>4.77</v>
      </c>
      <c r="G6">
        <v>0.0002360987</v>
      </c>
      <c r="H6">
        <v>0.0153655027</v>
      </c>
      <c r="I6">
        <v>0.8632922851</v>
      </c>
      <c r="J6" t="s">
        <v>64</v>
      </c>
      <c r="K6" t="s">
        <v>64</v>
      </c>
      <c r="L6">
        <v>0.3426900727</v>
      </c>
      <c r="M6">
        <v>0.301430949</v>
      </c>
      <c r="N6">
        <v>0.3839491964</v>
      </c>
      <c r="O6">
        <v>4.67</v>
      </c>
      <c r="P6">
        <v>0.000256536</v>
      </c>
      <c r="Q6">
        <v>0.0160167406</v>
      </c>
      <c r="R6">
        <v>0.1362401975</v>
      </c>
      <c r="S6" t="s">
        <v>64</v>
      </c>
      <c r="T6" t="s">
        <v>64</v>
      </c>
      <c r="U6" t="s">
        <v>64</v>
      </c>
      <c r="V6">
        <v>938</v>
      </c>
      <c r="W6">
        <v>0.6775350738</v>
      </c>
      <c r="X6">
        <v>0.637953539</v>
      </c>
      <c r="Y6">
        <v>0.7171166087</v>
      </c>
      <c r="Z6">
        <v>2.27</v>
      </c>
      <c r="AA6">
        <v>0.0002360987</v>
      </c>
      <c r="AB6">
        <v>0.0153655027</v>
      </c>
      <c r="AC6">
        <v>0.8632922851</v>
      </c>
      <c r="AD6" t="s">
        <v>64</v>
      </c>
      <c r="AE6" t="s">
        <v>64</v>
      </c>
      <c r="AF6">
        <v>0.6573099273</v>
      </c>
      <c r="AG6">
        <v>0.6160508036</v>
      </c>
      <c r="AH6">
        <v>0.698569051</v>
      </c>
      <c r="AI6">
        <v>2.44</v>
      </c>
      <c r="AJ6">
        <v>0.000256536</v>
      </c>
      <c r="AK6">
        <v>0.0160167406</v>
      </c>
      <c r="AL6">
        <v>0.1362401975</v>
      </c>
      <c r="AM6" t="s">
        <v>64</v>
      </c>
      <c r="AN6" t="s">
        <v>64</v>
      </c>
      <c r="AO6" t="s">
        <v>64</v>
      </c>
    </row>
    <row r="7" spans="1:41" ht="12.75">
      <c r="A7" t="s">
        <v>76</v>
      </c>
      <c r="B7">
        <v>649</v>
      </c>
      <c r="C7">
        <v>0.3308832798</v>
      </c>
      <c r="D7">
        <v>0.2901890551</v>
      </c>
      <c r="E7">
        <v>0.3715775046</v>
      </c>
      <c r="F7">
        <v>4.77</v>
      </c>
      <c r="G7">
        <v>0.0002495593</v>
      </c>
      <c r="H7">
        <v>0.0157974475</v>
      </c>
      <c r="I7">
        <v>0.482202518</v>
      </c>
      <c r="J7" t="s">
        <v>64</v>
      </c>
      <c r="K7" t="s">
        <v>64</v>
      </c>
      <c r="L7">
        <v>0.3393329078</v>
      </c>
      <c r="M7">
        <v>0.297361261</v>
      </c>
      <c r="N7">
        <v>0.3813045547</v>
      </c>
      <c r="O7">
        <v>4.8</v>
      </c>
      <c r="P7">
        <v>0.000265473</v>
      </c>
      <c r="Q7">
        <v>0.0162933412</v>
      </c>
      <c r="R7">
        <v>0.2068284748</v>
      </c>
      <c r="S7" t="s">
        <v>64</v>
      </c>
      <c r="T7" t="s">
        <v>64</v>
      </c>
      <c r="U7" t="s">
        <v>64</v>
      </c>
      <c r="V7">
        <v>1145</v>
      </c>
      <c r="W7">
        <v>0.6691167202</v>
      </c>
      <c r="X7">
        <v>0.6284224954</v>
      </c>
      <c r="Y7">
        <v>0.7098109449</v>
      </c>
      <c r="Z7">
        <v>2.36</v>
      </c>
      <c r="AA7">
        <v>0.0002495593</v>
      </c>
      <c r="AB7">
        <v>0.0157974475</v>
      </c>
      <c r="AC7">
        <v>0.482202518</v>
      </c>
      <c r="AD7" t="s">
        <v>64</v>
      </c>
      <c r="AE7" t="s">
        <v>64</v>
      </c>
      <c r="AF7">
        <v>0.6606670922</v>
      </c>
      <c r="AG7">
        <v>0.6186954453</v>
      </c>
      <c r="AH7">
        <v>0.702638739</v>
      </c>
      <c r="AI7">
        <v>2.47</v>
      </c>
      <c r="AJ7">
        <v>0.000265473</v>
      </c>
      <c r="AK7">
        <v>0.0162933412</v>
      </c>
      <c r="AL7">
        <v>0.2068284748</v>
      </c>
      <c r="AM7" t="s">
        <v>64</v>
      </c>
      <c r="AN7" t="s">
        <v>64</v>
      </c>
      <c r="AO7" t="s">
        <v>64</v>
      </c>
    </row>
    <row r="8" spans="1:41" ht="12.75">
      <c r="A8" t="s">
        <v>77</v>
      </c>
      <c r="B8">
        <v>625</v>
      </c>
      <c r="C8">
        <v>0.3194930545</v>
      </c>
      <c r="D8">
        <v>0.281852267</v>
      </c>
      <c r="E8">
        <v>0.3571338419</v>
      </c>
      <c r="F8">
        <v>4.57</v>
      </c>
      <c r="G8">
        <v>0.0002135137</v>
      </c>
      <c r="H8">
        <v>0.0146121069</v>
      </c>
      <c r="I8">
        <v>0.9852498131</v>
      </c>
      <c r="J8" t="s">
        <v>64</v>
      </c>
      <c r="K8" t="s">
        <v>64</v>
      </c>
      <c r="L8">
        <v>0.327430645</v>
      </c>
      <c r="M8">
        <v>0.2871955833</v>
      </c>
      <c r="N8">
        <v>0.3676657068</v>
      </c>
      <c r="O8">
        <v>4.77</v>
      </c>
      <c r="P8">
        <v>0.0002439594</v>
      </c>
      <c r="Q8">
        <v>0.015619201</v>
      </c>
      <c r="R8">
        <v>0.5792741058</v>
      </c>
      <c r="S8" t="s">
        <v>64</v>
      </c>
      <c r="T8" t="s">
        <v>64</v>
      </c>
      <c r="U8" t="s">
        <v>64</v>
      </c>
      <c r="V8">
        <v>1069</v>
      </c>
      <c r="W8">
        <v>0.6805069455</v>
      </c>
      <c r="X8">
        <v>0.6428661581</v>
      </c>
      <c r="Y8">
        <v>0.718147733</v>
      </c>
      <c r="Z8">
        <v>2.15</v>
      </c>
      <c r="AA8">
        <v>0.0002135137</v>
      </c>
      <c r="AB8">
        <v>0.0146121069</v>
      </c>
      <c r="AC8">
        <v>0.9852498131</v>
      </c>
      <c r="AD8" t="s">
        <v>64</v>
      </c>
      <c r="AE8" t="s">
        <v>64</v>
      </c>
      <c r="AF8">
        <v>0.672569355</v>
      </c>
      <c r="AG8">
        <v>0.6323342932</v>
      </c>
      <c r="AH8">
        <v>0.7128044167</v>
      </c>
      <c r="AI8">
        <v>2.32</v>
      </c>
      <c r="AJ8">
        <v>0.0002439594</v>
      </c>
      <c r="AK8">
        <v>0.015619201</v>
      </c>
      <c r="AL8">
        <v>0.5792741058</v>
      </c>
      <c r="AM8" t="s">
        <v>64</v>
      </c>
      <c r="AN8" t="s">
        <v>64</v>
      </c>
      <c r="AO8" t="s">
        <v>64</v>
      </c>
    </row>
    <row r="9" spans="1:41" ht="12.75">
      <c r="A9" t="s">
        <v>78</v>
      </c>
      <c r="B9">
        <v>573</v>
      </c>
      <c r="C9">
        <v>0.2971430597</v>
      </c>
      <c r="D9">
        <v>0.2601172461</v>
      </c>
      <c r="E9">
        <v>0.3341688733</v>
      </c>
      <c r="F9">
        <v>4.84</v>
      </c>
      <c r="G9">
        <v>0.0002065939</v>
      </c>
      <c r="H9">
        <v>0.0143733748</v>
      </c>
      <c r="I9">
        <v>0.1369222788</v>
      </c>
      <c r="J9" t="s">
        <v>64</v>
      </c>
      <c r="K9" t="s">
        <v>64</v>
      </c>
      <c r="L9">
        <v>0.2847933346</v>
      </c>
      <c r="M9">
        <v>0.2475306893</v>
      </c>
      <c r="N9">
        <v>0.3220559799</v>
      </c>
      <c r="O9">
        <v>5.08</v>
      </c>
      <c r="P9">
        <v>0.0002092453</v>
      </c>
      <c r="Q9">
        <v>0.0144653126</v>
      </c>
      <c r="R9">
        <v>0.0281342947</v>
      </c>
      <c r="S9" t="s">
        <v>64</v>
      </c>
      <c r="T9" t="s">
        <v>64</v>
      </c>
      <c r="U9" t="s">
        <v>64</v>
      </c>
      <c r="V9">
        <v>1129</v>
      </c>
      <c r="W9">
        <v>0.7028569403</v>
      </c>
      <c r="X9">
        <v>0.6658311267</v>
      </c>
      <c r="Y9">
        <v>0.7398827539</v>
      </c>
      <c r="Z9">
        <v>2.04</v>
      </c>
      <c r="AA9">
        <v>0.0002065939</v>
      </c>
      <c r="AB9">
        <v>0.0143733748</v>
      </c>
      <c r="AC9">
        <v>0.1369222788</v>
      </c>
      <c r="AD9" t="s">
        <v>64</v>
      </c>
      <c r="AE9" t="s">
        <v>64</v>
      </c>
      <c r="AF9">
        <v>0.7152066654</v>
      </c>
      <c r="AG9">
        <v>0.6779440201</v>
      </c>
      <c r="AH9">
        <v>0.7524693107</v>
      </c>
      <c r="AI9">
        <v>2.02</v>
      </c>
      <c r="AJ9">
        <v>0.0002092453</v>
      </c>
      <c r="AK9">
        <v>0.0144653126</v>
      </c>
      <c r="AL9">
        <v>0.0281342947</v>
      </c>
      <c r="AM9" t="s">
        <v>64</v>
      </c>
      <c r="AN9" t="s">
        <v>64</v>
      </c>
      <c r="AO9" t="s">
        <v>64</v>
      </c>
    </row>
    <row r="10" spans="1:41" ht="12.75">
      <c r="A10" t="s">
        <v>79</v>
      </c>
      <c r="B10">
        <v>403</v>
      </c>
      <c r="C10">
        <v>0.3838741671</v>
      </c>
      <c r="D10">
        <v>0.3167209112</v>
      </c>
      <c r="E10">
        <v>0.4510274231</v>
      </c>
      <c r="F10">
        <v>6.79</v>
      </c>
      <c r="G10">
        <v>0.0006795829</v>
      </c>
      <c r="H10">
        <v>0.0260688105</v>
      </c>
      <c r="I10">
        <v>0.0071930246</v>
      </c>
      <c r="J10" t="s">
        <v>65</v>
      </c>
      <c r="K10" t="s">
        <v>64</v>
      </c>
      <c r="L10">
        <v>0.4000272447</v>
      </c>
      <c r="M10">
        <v>0.3359358227</v>
      </c>
      <c r="N10">
        <v>0.4641186667</v>
      </c>
      <c r="O10">
        <v>6.22</v>
      </c>
      <c r="P10">
        <v>0.0006190249</v>
      </c>
      <c r="Q10">
        <v>0.0248802104</v>
      </c>
      <c r="R10">
        <v>0.0002833924</v>
      </c>
      <c r="S10" t="s">
        <v>65</v>
      </c>
      <c r="T10" t="s">
        <v>64</v>
      </c>
      <c r="U10" t="s">
        <v>64</v>
      </c>
      <c r="V10">
        <v>525</v>
      </c>
      <c r="W10">
        <v>0.6161258329</v>
      </c>
      <c r="X10">
        <v>0.5489725769</v>
      </c>
      <c r="Y10">
        <v>0.6832790888</v>
      </c>
      <c r="Z10">
        <v>4.23</v>
      </c>
      <c r="AA10">
        <v>0.0006795829</v>
      </c>
      <c r="AB10">
        <v>0.0260688105</v>
      </c>
      <c r="AC10">
        <v>0.0071930246</v>
      </c>
      <c r="AD10" t="s">
        <v>65</v>
      </c>
      <c r="AE10" t="s">
        <v>64</v>
      </c>
      <c r="AF10">
        <v>0.5999727553</v>
      </c>
      <c r="AG10">
        <v>0.5358813333</v>
      </c>
      <c r="AH10">
        <v>0.6640641773</v>
      </c>
      <c r="AI10">
        <v>4.15</v>
      </c>
      <c r="AJ10">
        <v>0.0006190249</v>
      </c>
      <c r="AK10">
        <v>0.0248802104</v>
      </c>
      <c r="AL10">
        <v>0.0002833924</v>
      </c>
      <c r="AM10" t="s">
        <v>65</v>
      </c>
      <c r="AN10" t="s">
        <v>64</v>
      </c>
      <c r="AO10" t="s">
        <v>64</v>
      </c>
    </row>
    <row r="11" spans="1:41" ht="12.75">
      <c r="A11" t="s">
        <v>80</v>
      </c>
      <c r="B11">
        <v>357</v>
      </c>
      <c r="C11">
        <v>0.3292392827</v>
      </c>
      <c r="D11">
        <v>0.27891177</v>
      </c>
      <c r="E11">
        <v>0.3795667954</v>
      </c>
      <c r="F11">
        <v>5.93</v>
      </c>
      <c r="G11">
        <v>0.0003816974</v>
      </c>
      <c r="H11">
        <v>0.0195370779</v>
      </c>
      <c r="I11">
        <v>0.6079478103</v>
      </c>
      <c r="J11" t="s">
        <v>64</v>
      </c>
      <c r="K11" t="s">
        <v>64</v>
      </c>
      <c r="L11">
        <v>0.3173916116</v>
      </c>
      <c r="M11">
        <v>0.2633436369</v>
      </c>
      <c r="N11">
        <v>0.3714395863</v>
      </c>
      <c r="O11">
        <v>6.61</v>
      </c>
      <c r="P11">
        <v>0.0004402173</v>
      </c>
      <c r="Q11">
        <v>0.0209813566</v>
      </c>
      <c r="R11">
        <v>0.9569715997</v>
      </c>
      <c r="S11" t="s">
        <v>64</v>
      </c>
      <c r="T11" t="s">
        <v>64</v>
      </c>
      <c r="U11" t="s">
        <v>64</v>
      </c>
      <c r="V11">
        <v>613</v>
      </c>
      <c r="W11">
        <v>0.6707607173</v>
      </c>
      <c r="X11">
        <v>0.6204332046</v>
      </c>
      <c r="Y11">
        <v>0.72108823</v>
      </c>
      <c r="Z11">
        <v>2.91</v>
      </c>
      <c r="AA11">
        <v>0.0003816974</v>
      </c>
      <c r="AB11">
        <v>0.0195370779</v>
      </c>
      <c r="AC11">
        <v>0.6079478103</v>
      </c>
      <c r="AD11" t="s">
        <v>64</v>
      </c>
      <c r="AE11" t="s">
        <v>64</v>
      </c>
      <c r="AF11">
        <v>0.6826083884</v>
      </c>
      <c r="AG11">
        <v>0.6285604137</v>
      </c>
      <c r="AH11">
        <v>0.7366563631</v>
      </c>
      <c r="AI11">
        <v>3.07</v>
      </c>
      <c r="AJ11">
        <v>0.0004402173</v>
      </c>
      <c r="AK11">
        <v>0.0209813566</v>
      </c>
      <c r="AL11">
        <v>0.9569715997</v>
      </c>
      <c r="AM11" t="s">
        <v>64</v>
      </c>
      <c r="AN11" t="s">
        <v>64</v>
      </c>
      <c r="AO11" t="s">
        <v>64</v>
      </c>
    </row>
    <row r="12" spans="1:41" ht="12.75">
      <c r="A12" t="s">
        <v>81</v>
      </c>
      <c r="B12">
        <v>358</v>
      </c>
      <c r="C12">
        <v>0.3161845179</v>
      </c>
      <c r="D12">
        <v>0.2640074112</v>
      </c>
      <c r="E12">
        <v>0.3683616246</v>
      </c>
      <c r="F12">
        <v>6.41</v>
      </c>
      <c r="G12">
        <v>0.0004102686</v>
      </c>
      <c r="H12">
        <v>0.020255088</v>
      </c>
      <c r="I12">
        <v>0.8460373793</v>
      </c>
      <c r="J12" t="s">
        <v>64</v>
      </c>
      <c r="K12" t="s">
        <v>64</v>
      </c>
      <c r="L12">
        <v>0.3171444045</v>
      </c>
      <c r="M12">
        <v>0.2630371718</v>
      </c>
      <c r="N12">
        <v>0.3712516371</v>
      </c>
      <c r="O12">
        <v>6.62</v>
      </c>
      <c r="P12">
        <v>0.0004411832</v>
      </c>
      <c r="Q12">
        <v>0.0210043605</v>
      </c>
      <c r="R12">
        <v>0.9452087923</v>
      </c>
      <c r="S12" t="s">
        <v>64</v>
      </c>
      <c r="T12" t="s">
        <v>64</v>
      </c>
      <c r="U12" t="s">
        <v>64</v>
      </c>
      <c r="V12">
        <v>642</v>
      </c>
      <c r="W12">
        <v>0.6838154821</v>
      </c>
      <c r="X12">
        <v>0.6316383754</v>
      </c>
      <c r="Y12">
        <v>0.7359925888</v>
      </c>
      <c r="Z12">
        <v>2.96</v>
      </c>
      <c r="AA12">
        <v>0.0004102686</v>
      </c>
      <c r="AB12">
        <v>0.020255088</v>
      </c>
      <c r="AC12">
        <v>0.8460373793</v>
      </c>
      <c r="AD12" t="s">
        <v>64</v>
      </c>
      <c r="AE12" t="s">
        <v>64</v>
      </c>
      <c r="AF12">
        <v>0.6828555955</v>
      </c>
      <c r="AG12">
        <v>0.6287483629</v>
      </c>
      <c r="AH12">
        <v>0.7369628282</v>
      </c>
      <c r="AI12">
        <v>3.08</v>
      </c>
      <c r="AJ12">
        <v>0.0004411832</v>
      </c>
      <c r="AK12">
        <v>0.0210043605</v>
      </c>
      <c r="AL12">
        <v>0.9452087923</v>
      </c>
      <c r="AM12" t="s">
        <v>64</v>
      </c>
      <c r="AN12" t="s">
        <v>64</v>
      </c>
      <c r="AO12" t="s">
        <v>64</v>
      </c>
    </row>
    <row r="13" spans="1:41" ht="12.75">
      <c r="A13" t="s">
        <v>82</v>
      </c>
      <c r="B13">
        <v>253</v>
      </c>
      <c r="C13">
        <v>0.3140914625</v>
      </c>
      <c r="D13">
        <v>0.264548516</v>
      </c>
      <c r="E13">
        <v>0.363634409</v>
      </c>
      <c r="F13">
        <v>6.12</v>
      </c>
      <c r="G13">
        <v>0.0003698895</v>
      </c>
      <c r="H13">
        <v>0.0192325103</v>
      </c>
      <c r="I13">
        <v>0.7438120291</v>
      </c>
      <c r="J13" t="s">
        <v>64</v>
      </c>
      <c r="K13" t="s">
        <v>64</v>
      </c>
      <c r="L13">
        <v>0.2886771633</v>
      </c>
      <c r="M13">
        <v>0.2334229819</v>
      </c>
      <c r="N13">
        <v>0.3439313447</v>
      </c>
      <c r="O13">
        <v>7.43</v>
      </c>
      <c r="P13">
        <v>0.0004600855</v>
      </c>
      <c r="Q13">
        <v>0.0214496046</v>
      </c>
      <c r="R13">
        <v>0.1196370029</v>
      </c>
      <c r="S13" t="s">
        <v>64</v>
      </c>
      <c r="T13" t="s">
        <v>64</v>
      </c>
      <c r="U13" t="s">
        <v>64</v>
      </c>
      <c r="V13">
        <v>545</v>
      </c>
      <c r="W13">
        <v>0.6859085375</v>
      </c>
      <c r="X13">
        <v>0.636365591</v>
      </c>
      <c r="Y13">
        <v>0.735451484</v>
      </c>
      <c r="Z13">
        <v>2.8</v>
      </c>
      <c r="AA13">
        <v>0.0003698895</v>
      </c>
      <c r="AB13">
        <v>0.0192325103</v>
      </c>
      <c r="AC13">
        <v>0.7438120291</v>
      </c>
      <c r="AD13" t="s">
        <v>64</v>
      </c>
      <c r="AE13" t="s">
        <v>64</v>
      </c>
      <c r="AF13">
        <v>0.7113228367</v>
      </c>
      <c r="AG13">
        <v>0.6560686553</v>
      </c>
      <c r="AH13">
        <v>0.7665770181</v>
      </c>
      <c r="AI13">
        <v>3.02</v>
      </c>
      <c r="AJ13">
        <v>0.0004600855</v>
      </c>
      <c r="AK13">
        <v>0.0214496046</v>
      </c>
      <c r="AL13">
        <v>0.1196370029</v>
      </c>
      <c r="AM13" t="s">
        <v>64</v>
      </c>
      <c r="AN13" t="s">
        <v>64</v>
      </c>
      <c r="AO13" t="s">
        <v>64</v>
      </c>
    </row>
    <row r="14" spans="1:41" ht="12.75">
      <c r="A14" t="s">
        <v>83</v>
      </c>
      <c r="B14">
        <v>204</v>
      </c>
      <c r="C14">
        <v>0.2692762442</v>
      </c>
      <c r="D14">
        <v>0.2223419186</v>
      </c>
      <c r="E14">
        <v>0.3162105697</v>
      </c>
      <c r="F14">
        <v>6.77</v>
      </c>
      <c r="G14">
        <v>0.0003319628</v>
      </c>
      <c r="H14">
        <v>0.0182198469</v>
      </c>
      <c r="I14">
        <v>0.0033171538</v>
      </c>
      <c r="J14" t="s">
        <v>65</v>
      </c>
      <c r="K14" t="s">
        <v>64</v>
      </c>
      <c r="L14">
        <v>0.2663215121</v>
      </c>
      <c r="M14">
        <v>0.2136713919</v>
      </c>
      <c r="N14">
        <v>0.3189716323</v>
      </c>
      <c r="O14">
        <v>7.67</v>
      </c>
      <c r="P14">
        <v>0.0004177409</v>
      </c>
      <c r="Q14">
        <v>0.0204387113</v>
      </c>
      <c r="R14">
        <v>0.0061797777</v>
      </c>
      <c r="S14" t="s">
        <v>65</v>
      </c>
      <c r="T14" t="s">
        <v>64</v>
      </c>
      <c r="U14" t="s">
        <v>64</v>
      </c>
      <c r="V14">
        <v>501</v>
      </c>
      <c r="W14">
        <v>0.7307237558</v>
      </c>
      <c r="X14">
        <v>0.6837894303</v>
      </c>
      <c r="Y14">
        <v>0.7776580814</v>
      </c>
      <c r="Z14">
        <v>2.49</v>
      </c>
      <c r="AA14">
        <v>0.0003319628</v>
      </c>
      <c r="AB14">
        <v>0.0182198469</v>
      </c>
      <c r="AC14">
        <v>0.0033171538</v>
      </c>
      <c r="AD14" t="s">
        <v>65</v>
      </c>
      <c r="AE14" t="s">
        <v>64</v>
      </c>
      <c r="AF14">
        <v>0.7336784879</v>
      </c>
      <c r="AG14">
        <v>0.6810283677</v>
      </c>
      <c r="AH14">
        <v>0.7863286081</v>
      </c>
      <c r="AI14">
        <v>2.79</v>
      </c>
      <c r="AJ14">
        <v>0.0004177409</v>
      </c>
      <c r="AK14">
        <v>0.0204387113</v>
      </c>
      <c r="AL14">
        <v>0.0061797777</v>
      </c>
      <c r="AM14" t="s">
        <v>65</v>
      </c>
      <c r="AN14" t="s">
        <v>64</v>
      </c>
      <c r="AO14" t="s">
        <v>64</v>
      </c>
    </row>
    <row r="15" spans="1:41" ht="12.75">
      <c r="A15" t="s">
        <v>84</v>
      </c>
      <c r="B15">
        <v>4451</v>
      </c>
      <c r="C15">
        <v>0.3197739247</v>
      </c>
      <c r="D15">
        <v>0.302853807</v>
      </c>
      <c r="E15">
        <v>0.3366940424</v>
      </c>
      <c r="F15">
        <v>2.05</v>
      </c>
      <c r="G15">
        <v>4.31435E-05</v>
      </c>
      <c r="H15">
        <v>0.0065683687</v>
      </c>
      <c r="I15" t="s">
        <v>64</v>
      </c>
      <c r="J15" t="s">
        <v>64</v>
      </c>
      <c r="K15" t="s">
        <v>64</v>
      </c>
      <c r="L15">
        <v>0.3184561202</v>
      </c>
      <c r="M15">
        <v>0.300970521</v>
      </c>
      <c r="N15">
        <v>0.3359417193</v>
      </c>
      <c r="O15">
        <v>2.13</v>
      </c>
      <c r="P15">
        <v>4.60754E-05</v>
      </c>
      <c r="Q15">
        <v>0.0067878879</v>
      </c>
      <c r="R15" t="s">
        <v>64</v>
      </c>
      <c r="S15" t="s">
        <v>64</v>
      </c>
      <c r="T15" t="s">
        <v>64</v>
      </c>
      <c r="U15" t="s">
        <v>64</v>
      </c>
      <c r="V15">
        <v>7690</v>
      </c>
      <c r="W15">
        <v>0.6802260753</v>
      </c>
      <c r="X15">
        <v>0.6633059576</v>
      </c>
      <c r="Y15">
        <v>0.697146193</v>
      </c>
      <c r="Z15">
        <v>0.97</v>
      </c>
      <c r="AA15">
        <v>4.31435E-05</v>
      </c>
      <c r="AB15">
        <v>0.0065683687</v>
      </c>
      <c r="AC15" t="s">
        <v>64</v>
      </c>
      <c r="AD15" t="s">
        <v>64</v>
      </c>
      <c r="AE15" t="s">
        <v>64</v>
      </c>
      <c r="AF15">
        <v>0.6815438798</v>
      </c>
      <c r="AG15">
        <v>0.6640582807</v>
      </c>
      <c r="AH15">
        <v>0.699029479</v>
      </c>
      <c r="AI15">
        <v>1</v>
      </c>
      <c r="AJ15">
        <v>4.60754E-05</v>
      </c>
      <c r="AK15">
        <v>0.0067878879</v>
      </c>
      <c r="AL15" t="s">
        <v>64</v>
      </c>
      <c r="AM15" t="s">
        <v>64</v>
      </c>
      <c r="AN15" t="s">
        <v>64</v>
      </c>
      <c r="AO15" t="s">
        <v>64</v>
      </c>
    </row>
  </sheetData>
  <sheetProtection/>
  <conditionalFormatting sqref="C4:C109">
    <cfRule type="expression" priority="1" dxfId="2" stopIfTrue="1">
      <formula>(($I4&amp;$J4)="*"&amp;"w")</formula>
    </cfRule>
    <cfRule type="expression" priority="2" dxfId="1" stopIfTrue="1">
      <formula>$I4="*"</formula>
    </cfRule>
    <cfRule type="expression" priority="3" dxfId="0" stopIfTrue="1">
      <formula>$J4="w"</formula>
    </cfRule>
  </conditionalFormatting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Manitoba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angelab</dc:creator>
  <cp:keywords/>
  <dc:description/>
  <cp:lastModifiedBy>angelab</cp:lastModifiedBy>
  <dcterms:created xsi:type="dcterms:W3CDTF">2009-06-09T19:46:51Z</dcterms:created>
  <dcterms:modified xsi:type="dcterms:W3CDTF">2009-09-17T16:49:02Z</dcterms:modified>
  <cp:category/>
  <cp:version/>
  <cp:contentType/>
  <cp:contentStatus/>
</cp:coreProperties>
</file>