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0" windowWidth="9300" windowHeight="11640" tabRatio="702" activeTab="0"/>
  </bookViews>
  <sheets>
    <sheet name="RHA" sheetId="1" r:id="rId1"/>
    <sheet name="RHA Districts" sheetId="2" r:id="rId2"/>
    <sheet name="Wpg_Neighbourhood_Clusters" sheetId="3" r:id="rId3"/>
    <sheet name="Wpg_Comm_area" sheetId="4" r:id="rId4"/>
    <sheet name="rpt_adj_table" sheetId="5" r:id="rId5"/>
    <sheet name="appndx_crude_table" sheetId="6" r:id="rId6"/>
    <sheet name="cchs_self_rated_hlth_table" sheetId="7" r:id="rId7"/>
    <sheet name="orig_data" sheetId="8" r:id="rId8"/>
  </sheets>
  <definedNames>
    <definedName name="Adj_star_3">'orig_data'!$AX$4:$AX$109</definedName>
    <definedName name="Adj_star_4">'orig_data'!$BR$4:$BR$109</definedName>
    <definedName name="Adj_w_3">'orig_data'!$AY$4:$AY$109</definedName>
    <definedName name="Adj_w_4">'orig_data'!$BS$4:$BS$109</definedName>
    <definedName name="crude_star_3">'orig_data'!$BG$4:$BG$109</definedName>
    <definedName name="crude_star_4">'orig_data'!$CA$4:$CA$109</definedName>
    <definedName name="crude_star_no">'orig_data'!$AM$4:$AM$109</definedName>
    <definedName name="crude_star_yes">'orig_data'!$S$4:$S$109</definedName>
    <definedName name="crude_w_3">'orig_data'!$BH$4:$BH$109</definedName>
    <definedName name="crude_w_4">'orig_data'!$CB$4:$CB$109</definedName>
    <definedName name="crude_w_no">'orig_data'!$AN$4:$AN$109</definedName>
    <definedName name="crude_w_yes">'orig_data'!$T$4:$T$109</definedName>
    <definedName name="One">'orig_data'!$J$4:$J$109</definedName>
    <definedName name="_xlnm.Print_Area" localSheetId="5">'appndx_crude_table'!$A$1:$I$23</definedName>
    <definedName name="_xlnm.Print_Area" localSheetId="4">'rpt_adj_table'!$A$1:$I$23</definedName>
    <definedName name="Rate">'orig_data'!$C$4:$C$109</definedName>
    <definedName name="Rate_no">'orig_data'!$W$4:$W$109</definedName>
    <definedName name="Rate2">'orig_data'!$D$4:$D$109</definedName>
    <definedName name="Star_No">'orig_data'!$AD$4:$AD$109</definedName>
    <definedName name="W">'orig_data'!$K$4:$K$109</definedName>
    <definedName name="W_No">'orig_data'!$AE$4:$AE$109</definedName>
  </definedNames>
  <calcPr fullCalcOnLoad="1"/>
</workbook>
</file>

<file path=xl/sharedStrings.xml><?xml version="1.0" encoding="utf-8"?>
<sst xmlns="http://schemas.openxmlformats.org/spreadsheetml/2006/main" count="2883" uniqueCount="314">
  <si>
    <t>area</t>
  </si>
  <si>
    <t>L1_sample_size</t>
  </si>
  <si>
    <t>L1_adj_rate</t>
  </si>
  <si>
    <t>L1_lcl_adj</t>
  </si>
  <si>
    <t>L1_ucl_adj</t>
  </si>
  <si>
    <t>L1_CV_adj</t>
  </si>
  <si>
    <t>L1_variance_adj</t>
  </si>
  <si>
    <t>L1_sign_adj</t>
  </si>
  <si>
    <t>L1_crd_rate</t>
  </si>
  <si>
    <t>L1_lcl_crd</t>
  </si>
  <si>
    <t>L1_ucl_crd</t>
  </si>
  <si>
    <t>L1_CV_crd</t>
  </si>
  <si>
    <t>L1_variance_crd</t>
  </si>
  <si>
    <t>L1_sign_crd</t>
  </si>
  <si>
    <t>L2_sample_size</t>
  </si>
  <si>
    <t>L2_adj_rate</t>
  </si>
  <si>
    <t>L2_lcl_adj</t>
  </si>
  <si>
    <t>L2_ucl_adj</t>
  </si>
  <si>
    <t>L2_CV_adj</t>
  </si>
  <si>
    <t>L2_variance_adj</t>
  </si>
  <si>
    <t>L2_sign_adj</t>
  </si>
  <si>
    <t>L2_crd_rate</t>
  </si>
  <si>
    <t>L2_lcl_crd</t>
  </si>
  <si>
    <t>L2_ucl_crd</t>
  </si>
  <si>
    <t>L2_CV_crd</t>
  </si>
  <si>
    <t>L2_variance_crd</t>
  </si>
  <si>
    <t>L2_sign_crd</t>
  </si>
  <si>
    <t>BS-25 South Eastman</t>
  </si>
  <si>
    <t xml:space="preserve"> </t>
  </si>
  <si>
    <t>A-40 Central</t>
  </si>
  <si>
    <t>GA-45 Assiniboine</t>
  </si>
  <si>
    <t>*</t>
  </si>
  <si>
    <t>G-15 Brandon</t>
  </si>
  <si>
    <t>K-10 Winnipeg</t>
  </si>
  <si>
    <t>C-30 Interlake</t>
  </si>
  <si>
    <t>BN-20 North Eastman</t>
  </si>
  <si>
    <t>E-60 Parkland</t>
  </si>
  <si>
    <t>FC-90 Churchill</t>
  </si>
  <si>
    <t>s</t>
  </si>
  <si>
    <t>D-70 Nor-Man</t>
  </si>
  <si>
    <t>FB-80 Burntwood</t>
  </si>
  <si>
    <t>S South</t>
  </si>
  <si>
    <t>M Mid</t>
  </si>
  <si>
    <t>N North</t>
  </si>
  <si>
    <t>Z Manitoba</t>
  </si>
  <si>
    <t>W03 Fort Garry</t>
  </si>
  <si>
    <t>W02 Assiniboine South</t>
  </si>
  <si>
    <t>w</t>
  </si>
  <si>
    <t>W05 St. Boniface</t>
  </si>
  <si>
    <t>W04 St. Vital</t>
  </si>
  <si>
    <t>W06 Transcona</t>
  </si>
  <si>
    <t>W12 River Heights</t>
  </si>
  <si>
    <t>W07 River East</t>
  </si>
  <si>
    <t>W08 Seven Oaks</t>
  </si>
  <si>
    <t>W01 St. James - Assiniboia</t>
  </si>
  <si>
    <t>W09 Inkster</t>
  </si>
  <si>
    <t>W11 Downtown</t>
  </si>
  <si>
    <t>W10 Point Douglas</t>
  </si>
  <si>
    <t>BS2-25 SE Northern</t>
  </si>
  <si>
    <t>BS1-25 SE Central</t>
  </si>
  <si>
    <t>BS4-25 SE Western</t>
  </si>
  <si>
    <t>BS3-25 SE Southern</t>
  </si>
  <si>
    <t>A4A-40 Cent Altona</t>
  </si>
  <si>
    <t>A1C-40 Cent Cartier/SFX</t>
  </si>
  <si>
    <t>A3L-40 Cent Louise/Pembina</t>
  </si>
  <si>
    <t>A3M-40 Cent Morden/Winkler</t>
  </si>
  <si>
    <t>A2C-40 Cent Carman</t>
  </si>
  <si>
    <t>A4R-40 Cent Red River</t>
  </si>
  <si>
    <t>A2L-40 Cent Swan Lake</t>
  </si>
  <si>
    <t>A1P-40 Cent Portage</t>
  </si>
  <si>
    <t>A1S-40 Cent Seven Regions</t>
  </si>
  <si>
    <t>GA22-45 Assin East 2</t>
  </si>
  <si>
    <t>GA31-45 Assin West 1</t>
  </si>
  <si>
    <t>GA11-45 Assin North 1</t>
  </si>
  <si>
    <t>GA32-45 Assin West 2</t>
  </si>
  <si>
    <t>GA21-45 Assin East 1</t>
  </si>
  <si>
    <t>GA12-45 Assin North 2</t>
  </si>
  <si>
    <t>G1-15 Bdn Rural</t>
  </si>
  <si>
    <t>G24-15 Southeast</t>
  </si>
  <si>
    <t>G22-15 West</t>
  </si>
  <si>
    <t>G21-15 Southwest</t>
  </si>
  <si>
    <t>G26-15 North End</t>
  </si>
  <si>
    <t>G25-15 East</t>
  </si>
  <si>
    <t>G23-15 Central</t>
  </si>
  <si>
    <t>C4-30 IL Southwest</t>
  </si>
  <si>
    <t>C1-30 IL Northeast</t>
  </si>
  <si>
    <t>C3-30 IL Southeast</t>
  </si>
  <si>
    <t>C2-30 IL Northwest</t>
  </si>
  <si>
    <t>BN4-20 Iron Rose</t>
  </si>
  <si>
    <t>BN5-20 Springfield</t>
  </si>
  <si>
    <t>BN7-20 Winnipeg River</t>
  </si>
  <si>
    <t>BN2-20 Brokenhead</t>
  </si>
  <si>
    <t>BN1-20 Blue Water</t>
  </si>
  <si>
    <t>BN6-20 Northern Remote</t>
  </si>
  <si>
    <t>E4-60 PL West</t>
  </si>
  <si>
    <t>E2-60 PL East</t>
  </si>
  <si>
    <t>E1-60 PL Central</t>
  </si>
  <si>
    <t>E3-60 PL North</t>
  </si>
  <si>
    <t>D1-70 F Flon/Snow L/Cran</t>
  </si>
  <si>
    <t>D2-70 The Pas/OCN/Kelsey</t>
  </si>
  <si>
    <t>D4-70 Nor-Man Other</t>
  </si>
  <si>
    <t>FB2-80 Thompson</t>
  </si>
  <si>
    <t>FB4-80 Gillam/Fox Lake</t>
  </si>
  <si>
    <t>FB3-80 Lynn/Leaf/SIL</t>
  </si>
  <si>
    <t>FB9-80 Thick Por/Pik/Wab</t>
  </si>
  <si>
    <t>FBB-80 Oxford H &amp; Gods</t>
  </si>
  <si>
    <t>FB7-80 Cross Lake</t>
  </si>
  <si>
    <t>FBA-80 Tad/Broch/Lac Br</t>
  </si>
  <si>
    <t>FB6-80 Norway House</t>
  </si>
  <si>
    <t>FB8-80 Island Lake</t>
  </si>
  <si>
    <t>FBC-80 Sha/York/Split/War</t>
  </si>
  <si>
    <t>FB5-80 Nelson House</t>
  </si>
  <si>
    <t>W03B Fort Garry S</t>
  </si>
  <si>
    <t>W03A Fort Garry N</t>
  </si>
  <si>
    <t>W002 Assiniboine South</t>
  </si>
  <si>
    <t>W05B St. Boniface E</t>
  </si>
  <si>
    <t>W05A St. Boniface W</t>
  </si>
  <si>
    <t>W04B St. Vital South</t>
  </si>
  <si>
    <t>W04A St. Vital North</t>
  </si>
  <si>
    <t>W006 Transcona</t>
  </si>
  <si>
    <t>W12A River Heights W</t>
  </si>
  <si>
    <t>W12B River Heights E</t>
  </si>
  <si>
    <t>W07D River East N</t>
  </si>
  <si>
    <t>W07C River East E</t>
  </si>
  <si>
    <t>W07B River East W</t>
  </si>
  <si>
    <t>W07A River East S</t>
  </si>
  <si>
    <t>W08C Seven Oaks N</t>
  </si>
  <si>
    <t>W08A Seven Oaks W</t>
  </si>
  <si>
    <t>W08B Seven Oaks E</t>
  </si>
  <si>
    <t>W01A St. James - Assiniboia W</t>
  </si>
  <si>
    <t>W01B St. James - Assiniboia E</t>
  </si>
  <si>
    <t>W09A Inkster West</t>
  </si>
  <si>
    <t>W09B Inkster East</t>
  </si>
  <si>
    <t>W11A Downtown W</t>
  </si>
  <si>
    <t>W11B Downtown E</t>
  </si>
  <si>
    <t>W10A Point Douglas N</t>
  </si>
  <si>
    <t>W10B Point Douglas S</t>
  </si>
  <si>
    <t>Crude Rates</t>
  </si>
  <si>
    <t>Adjusted Rates</t>
  </si>
  <si>
    <t>L3_sample_size</t>
  </si>
  <si>
    <t>L3_adj_rate</t>
  </si>
  <si>
    <t>L3_lcl_adj</t>
  </si>
  <si>
    <t>L3_ucl_adj</t>
  </si>
  <si>
    <t>L3_CV_adj</t>
  </si>
  <si>
    <t>L3_variance_adj</t>
  </si>
  <si>
    <t>L3_sign_adj</t>
  </si>
  <si>
    <t>L3_crd_rate</t>
  </si>
  <si>
    <t>L3_lcl_crd</t>
  </si>
  <si>
    <t>L3_ucl_crd</t>
  </si>
  <si>
    <t>L3_CV_crd</t>
  </si>
  <si>
    <t>L3_variance_crd</t>
  </si>
  <si>
    <t>L3_sign_crd</t>
  </si>
  <si>
    <t>Excellent*</t>
  </si>
  <si>
    <t>Excellent w</t>
  </si>
  <si>
    <t>Excellent * w</t>
  </si>
  <si>
    <t>VG*</t>
  </si>
  <si>
    <t>VG w</t>
  </si>
  <si>
    <t>VG * w</t>
  </si>
  <si>
    <t>Excellent *</t>
  </si>
  <si>
    <t>VG *</t>
  </si>
  <si>
    <t>VG w*</t>
  </si>
  <si>
    <t>Good*</t>
  </si>
  <si>
    <t>Goodw</t>
  </si>
  <si>
    <t>Good *w</t>
  </si>
  <si>
    <t>Adjusted Rates Excellent, VeryGood, Good and Fair/Poor</t>
  </si>
  <si>
    <t>Crude Rates Excellent, VeryGood, Good and Fair/Poor</t>
  </si>
  <si>
    <t>Good*w</t>
  </si>
  <si>
    <t>Excellent w *</t>
  </si>
  <si>
    <t>South Eastman</t>
  </si>
  <si>
    <t>Central</t>
  </si>
  <si>
    <t>Brandon</t>
  </si>
  <si>
    <t>North Eastman</t>
  </si>
  <si>
    <t>Parkland</t>
  </si>
  <si>
    <t>Assiniboine</t>
  </si>
  <si>
    <t>Winnipeg</t>
  </si>
  <si>
    <t>Interlake</t>
  </si>
  <si>
    <t>Churchill</t>
  </si>
  <si>
    <t>Nor-Man</t>
  </si>
  <si>
    <t>Burntwood</t>
  </si>
  <si>
    <t>L1_std_adj</t>
  </si>
  <si>
    <t>L1_pvalue_adj</t>
  </si>
  <si>
    <t>L1_std_crd</t>
  </si>
  <si>
    <t>L1_pvalue_crd</t>
  </si>
  <si>
    <t>L1_suppress</t>
  </si>
  <si>
    <t>L2_std_adj</t>
  </si>
  <si>
    <t>L2_pvalue_adj</t>
  </si>
  <si>
    <t>L2_std_crd</t>
  </si>
  <si>
    <t>L2_pvalue_crd</t>
  </si>
  <si>
    <t>L2_suppress</t>
  </si>
  <si>
    <t>L3_std_adj</t>
  </si>
  <si>
    <t>L3_pvalue_adj</t>
  </si>
  <si>
    <t>L3_std_crd</t>
  </si>
  <si>
    <t>L3_pvalue_crd</t>
  </si>
  <si>
    <t>L3_suppress</t>
  </si>
  <si>
    <t>Manitoba</t>
  </si>
  <si>
    <t>Fort Garry</t>
  </si>
  <si>
    <t>Assiniboine South</t>
  </si>
  <si>
    <t>St. Boniface</t>
  </si>
  <si>
    <t>St. Vital</t>
  </si>
  <si>
    <t>Transcona</t>
  </si>
  <si>
    <t>River Heights</t>
  </si>
  <si>
    <t>River East</t>
  </si>
  <si>
    <t>Seven Oaks</t>
  </si>
  <si>
    <t>St. James - Assiniboia</t>
  </si>
  <si>
    <t>Inkster</t>
  </si>
  <si>
    <t>Downtown</t>
  </si>
  <si>
    <t>Point Douglas</t>
  </si>
  <si>
    <t>SE Northern</t>
  </si>
  <si>
    <t>SE Central</t>
  </si>
  <si>
    <t>SE Western</t>
  </si>
  <si>
    <t>SE Southern</t>
  </si>
  <si>
    <t>Cent Altona</t>
  </si>
  <si>
    <t>Cent Cartier/SFX</t>
  </si>
  <si>
    <t>Cent Louise/Pembina</t>
  </si>
  <si>
    <t>Cent Morden/Winkler</t>
  </si>
  <si>
    <t>Cent Carman</t>
  </si>
  <si>
    <t>Cent Red River</t>
  </si>
  <si>
    <t>Cent Swan Lake</t>
  </si>
  <si>
    <t>Cent Portage</t>
  </si>
  <si>
    <t>Cent Seven Regions</t>
  </si>
  <si>
    <t>Assin East 2</t>
  </si>
  <si>
    <t>Assin West 1</t>
  </si>
  <si>
    <t>Assin North 1</t>
  </si>
  <si>
    <t>Assin West 2</t>
  </si>
  <si>
    <t>Assin East 1</t>
  </si>
  <si>
    <t>Assin North 2</t>
  </si>
  <si>
    <t>Southeast</t>
  </si>
  <si>
    <t>West</t>
  </si>
  <si>
    <t>Southwest</t>
  </si>
  <si>
    <t>North End</t>
  </si>
  <si>
    <t>East</t>
  </si>
  <si>
    <t>IL Southwest</t>
  </si>
  <si>
    <t>IL Northeast</t>
  </si>
  <si>
    <t>IL Southeast</t>
  </si>
  <si>
    <t>IL Northwest</t>
  </si>
  <si>
    <t>Iron Rose</t>
  </si>
  <si>
    <t>Springfield</t>
  </si>
  <si>
    <t>Winnipeg River</t>
  </si>
  <si>
    <t>Brokenhead</t>
  </si>
  <si>
    <t>Blue Water</t>
  </si>
  <si>
    <t>Northern Remote</t>
  </si>
  <si>
    <t>PL West</t>
  </si>
  <si>
    <t>PL East</t>
  </si>
  <si>
    <t>PL Central</t>
  </si>
  <si>
    <t>PL North</t>
  </si>
  <si>
    <t>F Flon/Snow L/Cran</t>
  </si>
  <si>
    <t>The Pas/OCN/Kelsey</t>
  </si>
  <si>
    <t>Nor-Man Other</t>
  </si>
  <si>
    <t>Thompson</t>
  </si>
  <si>
    <t>Gillam/Fox Lake</t>
  </si>
  <si>
    <t>Lynn/Leaf/SIL</t>
  </si>
  <si>
    <t>Thick Por/Pik/Wab</t>
  </si>
  <si>
    <t>Oxford H &amp; Gods</t>
  </si>
  <si>
    <t>Cross Lake</t>
  </si>
  <si>
    <t>Tad/Broch/Lac Br</t>
  </si>
  <si>
    <t>Norway House</t>
  </si>
  <si>
    <t>Island Lake</t>
  </si>
  <si>
    <t>Sha/York/Split/War</t>
  </si>
  <si>
    <t>Nelson House</t>
  </si>
  <si>
    <t>Fort Garry S</t>
  </si>
  <si>
    <t>Fort Garry N</t>
  </si>
  <si>
    <t>St. Boniface E</t>
  </si>
  <si>
    <t>St. Boniface W</t>
  </si>
  <si>
    <t>St. Vital South</t>
  </si>
  <si>
    <t>St. Vital North</t>
  </si>
  <si>
    <t>River Heights W</t>
  </si>
  <si>
    <t>River Heights E</t>
  </si>
  <si>
    <t>River East N</t>
  </si>
  <si>
    <t>River East E</t>
  </si>
  <si>
    <t>River East W</t>
  </si>
  <si>
    <t>River East S</t>
  </si>
  <si>
    <t>Seven Oaks N</t>
  </si>
  <si>
    <t>Seven Oaks W</t>
  </si>
  <si>
    <t>Seven Oaks E</t>
  </si>
  <si>
    <t>St. James - Assiniboia W</t>
  </si>
  <si>
    <t>St. James - Assiniboia E</t>
  </si>
  <si>
    <t>Inkster West</t>
  </si>
  <si>
    <t>Downtown W</t>
  </si>
  <si>
    <t>Downtown E</t>
  </si>
  <si>
    <t>Point Douglas N</t>
  </si>
  <si>
    <t>Point Douglas S</t>
  </si>
  <si>
    <t>Mid</t>
  </si>
  <si>
    <t>North</t>
  </si>
  <si>
    <t>Inkster East</t>
  </si>
  <si>
    <t>Bdn Rural</t>
  </si>
  <si>
    <t>None/Low</t>
  </si>
  <si>
    <t>Medium</t>
  </si>
  <si>
    <t>High</t>
  </si>
  <si>
    <t>Source: Manitoba Centre for Health Policy, 2009</t>
  </si>
  <si>
    <t>Rural South</t>
  </si>
  <si>
    <t>Area</t>
  </si>
  <si>
    <r>
      <t>italics</t>
    </r>
    <r>
      <rPr>
        <sz val="7"/>
        <rFont val="Univers 45 Light"/>
        <family val="2"/>
      </rPr>
      <t xml:space="preserve"> - indicates a warning - the area's rate is highly variable and should be interpreted with caution</t>
    </r>
  </si>
  <si>
    <r>
      <t>bold</t>
    </r>
    <r>
      <rPr>
        <sz val="7"/>
        <rFont val="Univers 45 Light"/>
        <family val="2"/>
      </rPr>
      <t xml:space="preserve"> - indicates area's rate was statistically different from Manitoba average</t>
    </r>
  </si>
  <si>
    <t>Crude and Age/Sex Standardized Rates of Binge Drinking, 5+ drinks at one time (L1=At least once/month, L2=Less than once/month, L3=Never/Light Drinker), CCHS 1.1, 2.1, 2.2 and 3.1 Combined, age 12+</t>
  </si>
  <si>
    <t>L1_CV_warning_adj</t>
  </si>
  <si>
    <t>L1_CV_warning_crd</t>
  </si>
  <si>
    <t>L2_CV_warning_adj</t>
  </si>
  <si>
    <t>L2_CV_warning_crd</t>
  </si>
  <si>
    <t>L3_CV_warning_adj</t>
  </si>
  <si>
    <t>L3_CV_warning_crd</t>
  </si>
  <si>
    <t>notation</t>
  </si>
  <si>
    <t>(*)</t>
  </si>
  <si>
    <t>(s)</t>
  </si>
  <si>
    <t>(*,w)</t>
  </si>
  <si>
    <t>(w)</t>
  </si>
  <si>
    <t>(w,s)</t>
  </si>
  <si>
    <t>Crude and Age/Sex Standardized Rates of Binge Drinking, 
CCHS 1.1, 2.1, 2.2 and 3.1 Combined, age 12+</t>
  </si>
  <si>
    <t>Never</t>
  </si>
  <si>
    <t>Consumed 5 or more drinks on one occasion, once per month or more</t>
  </si>
  <si>
    <t>Consumed 5 or more drinks on one occasion, less than once per month</t>
  </si>
  <si>
    <t>Had 5 or more drinks on one occasion, once per month or more</t>
  </si>
  <si>
    <t>Had 5 or more drinks on one occasion, less than once per month</t>
  </si>
  <si>
    <t xml:space="preserve">Appendix Table 2.78: Crude Rates of Binge Drinking, aged 12+
CCHS 1.1, 2.1 and 3.1 Combined </t>
  </si>
  <si>
    <t>Table 14.9: Age/Sex Standardized Rates of Binge Drinking, aged 12+
CCHS 1.1, 2.1 and 3.1 Combined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</si>
</sst>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7"/>
      <name val="Univers 45 Light"/>
      <family val="2"/>
    </font>
    <font>
      <sz val="8"/>
      <name val="Univers 45 Light"/>
      <family val="2"/>
    </font>
    <font>
      <i/>
      <sz val="7"/>
      <name val="Univers 45 Light"/>
      <family val="2"/>
    </font>
    <font>
      <b/>
      <sz val="7"/>
      <name val="Univers 45 Light"/>
      <family val="2"/>
    </font>
    <font>
      <b/>
      <sz val="10"/>
      <name val="Univers 45 Light"/>
      <family val="2"/>
    </font>
    <font>
      <sz val="10"/>
      <name val="Univers 45 Light"/>
      <family val="2"/>
    </font>
    <font>
      <b/>
      <u val="single"/>
      <sz val="10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25"/>
      <color indexed="8"/>
      <name val="Arial"/>
      <family val="2"/>
    </font>
    <font>
      <sz val="8"/>
      <color indexed="8"/>
      <name val="Univers 45 Light"/>
      <family val="2"/>
    </font>
    <font>
      <sz val="7"/>
      <color indexed="8"/>
      <name val="Univers 45 Light"/>
      <family val="2"/>
    </font>
    <font>
      <b/>
      <sz val="11"/>
      <color indexed="8"/>
      <name val="Univers 45 Light"/>
      <family val="2"/>
    </font>
    <font>
      <sz val="8"/>
      <color indexed="8"/>
      <name val="Arial"/>
      <family val="2"/>
    </font>
    <font>
      <sz val="9.25"/>
      <color indexed="8"/>
      <name val="Arial"/>
      <family val="2"/>
    </font>
    <font>
      <sz val="6.75"/>
      <color indexed="8"/>
      <name val="Univers 45 Light"/>
      <family val="2"/>
    </font>
    <font>
      <sz val="8.25"/>
      <color indexed="8"/>
      <name val="Univers 45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11" fontId="0" fillId="0" borderId="0" xfId="0" applyNumberFormat="1" applyAlignment="1">
      <alignment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10" fillId="0" borderId="11" xfId="0" applyFont="1" applyBorder="1" applyAlignment="1">
      <alignment/>
    </xf>
    <xf numFmtId="0" fontId="10" fillId="0" borderId="14" xfId="0" applyFont="1" applyBorder="1" applyAlignment="1">
      <alignment/>
    </xf>
    <xf numFmtId="9" fontId="10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64" fontId="10" fillId="0" borderId="10" xfId="0" applyNumberFormat="1" applyFont="1" applyBorder="1" applyAlignment="1">
      <alignment horizontal="center" wrapText="1"/>
    </xf>
    <xf numFmtId="164" fontId="9" fillId="0" borderId="14" xfId="0" applyNumberFormat="1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7"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  <dxf>
      <font>
        <b/>
        <i val="0"/>
      </font>
    </dxf>
    <dxf>
      <font>
        <b val="0"/>
        <i/>
      </font>
    </dxf>
    <dxf>
      <font>
        <b/>
        <i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855"/>
          <c:w val="0.97675"/>
          <c:h val="0.89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cchs_self_rated_hlth_table!$G$3</c:f>
              <c:strCache>
                <c:ptCount val="1"/>
                <c:pt idx="0">
                  <c:v>Had 5 or more drinks on one occasion, once per month or more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cchs_self_rated_hlth_table!$B$4:$B$20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Nor-Man</c:v>
                </c:pt>
                <c:pt idx="9">
                  <c:v>Burntwood</c:v>
                </c:pt>
                <c:pt idx="10">
                  <c:v>0</c:v>
                </c:pt>
                <c:pt idx="11">
                  <c:v>Rural South</c:v>
                </c:pt>
                <c:pt idx="12">
                  <c:v>Mid</c:v>
                </c:pt>
                <c:pt idx="13">
                  <c:v>North</c:v>
                </c:pt>
                <c:pt idx="14">
                  <c:v>0</c:v>
                </c:pt>
                <c:pt idx="15">
                  <c:v>Manitoba</c:v>
                </c:pt>
              </c:strCache>
            </c:strRef>
          </c:cat>
          <c:val>
            <c:numRef>
              <c:f>cchs_self_rated_hlth_table!$G$4:$G$20</c:f>
              <c:numCache>
                <c:ptCount val="16"/>
                <c:pt idx="0">
                  <c:v>0.134443164</c:v>
                </c:pt>
                <c:pt idx="1">
                  <c:v>0.1395248258</c:v>
                </c:pt>
                <c:pt idx="2">
                  <c:v>0.2012910364</c:v>
                </c:pt>
                <c:pt idx="3">
                  <c:v>0.2249998359</c:v>
                </c:pt>
                <c:pt idx="4">
                  <c:v>0.1697132858</c:v>
                </c:pt>
                <c:pt idx="5">
                  <c:v>0.1982423372</c:v>
                </c:pt>
                <c:pt idx="6">
                  <c:v>0.1967852008</c:v>
                </c:pt>
                <c:pt idx="7">
                  <c:v>0.167429905</c:v>
                </c:pt>
                <c:pt idx="8">
                  <c:v>0.2286405355</c:v>
                </c:pt>
                <c:pt idx="9">
                  <c:v>0.2278664678</c:v>
                </c:pt>
                <c:pt idx="11">
                  <c:v>0.1561087538</c:v>
                </c:pt>
                <c:pt idx="12">
                  <c:v>0.1907843732</c:v>
                </c:pt>
                <c:pt idx="13">
                  <c:v>0.2301262155</c:v>
                </c:pt>
                <c:pt idx="15">
                  <c:v>0.1747258372</c:v>
                </c:pt>
              </c:numCache>
            </c:numRef>
          </c:val>
        </c:ser>
        <c:ser>
          <c:idx val="1"/>
          <c:order val="1"/>
          <c:tx>
            <c:strRef>
              <c:f>cchs_self_rated_hlth_table!$H$3</c:f>
              <c:strCache>
                <c:ptCount val="1"/>
                <c:pt idx="0">
                  <c:v>Had 5 or more drinks on one occasion, less than once per month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cchs_self_rated_hlth_table!$B$4:$B$20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Nor-Man</c:v>
                </c:pt>
                <c:pt idx="9">
                  <c:v>Burntwood</c:v>
                </c:pt>
                <c:pt idx="10">
                  <c:v>0</c:v>
                </c:pt>
                <c:pt idx="11">
                  <c:v>Rural South</c:v>
                </c:pt>
                <c:pt idx="12">
                  <c:v>Mid</c:v>
                </c:pt>
                <c:pt idx="13">
                  <c:v>North</c:v>
                </c:pt>
                <c:pt idx="14">
                  <c:v>0</c:v>
                </c:pt>
                <c:pt idx="15">
                  <c:v>Manitoba</c:v>
                </c:pt>
              </c:strCache>
            </c:strRef>
          </c:cat>
          <c:val>
            <c:numRef>
              <c:f>cchs_self_rated_hlth_table!$H$4:$H$20</c:f>
              <c:numCache>
                <c:ptCount val="16"/>
                <c:pt idx="0">
                  <c:v>0.1794607821</c:v>
                </c:pt>
                <c:pt idx="1">
                  <c:v>0.1697955982</c:v>
                </c:pt>
                <c:pt idx="2">
                  <c:v>0.2162832786</c:v>
                </c:pt>
                <c:pt idx="3">
                  <c:v>0.2333541378</c:v>
                </c:pt>
                <c:pt idx="4">
                  <c:v>0.205104873</c:v>
                </c:pt>
                <c:pt idx="5">
                  <c:v>0.2119770757</c:v>
                </c:pt>
                <c:pt idx="6">
                  <c:v>0.2092637402</c:v>
                </c:pt>
                <c:pt idx="7">
                  <c:v>0.2116303888</c:v>
                </c:pt>
                <c:pt idx="8">
                  <c:v>0.2473974264</c:v>
                </c:pt>
                <c:pt idx="9">
                  <c:v>0.2112335701</c:v>
                </c:pt>
                <c:pt idx="11">
                  <c:v>0.1868307382</c:v>
                </c:pt>
                <c:pt idx="12">
                  <c:v>0.2114888734</c:v>
                </c:pt>
                <c:pt idx="13">
                  <c:v>0.2275747447</c:v>
                </c:pt>
                <c:pt idx="15">
                  <c:v>0.2043792614</c:v>
                </c:pt>
              </c:numCache>
            </c:numRef>
          </c:val>
        </c:ser>
        <c:ser>
          <c:idx val="2"/>
          <c:order val="2"/>
          <c:tx>
            <c:strRef>
              <c:f>cchs_self_rated_hlth_table!$I$3</c:f>
              <c:strCache>
                <c:ptCount val="1"/>
                <c:pt idx="0">
                  <c:v>Never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cchs_self_rated_hlth_table!$B$4:$B$20</c:f>
              <c:strCache>
                <c:ptCount val="16"/>
                <c:pt idx="0">
                  <c:v>South Eastman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</c:v>
                </c:pt>
                <c:pt idx="8">
                  <c:v>Nor-Man</c:v>
                </c:pt>
                <c:pt idx="9">
                  <c:v>Burntwood</c:v>
                </c:pt>
                <c:pt idx="10">
                  <c:v>0</c:v>
                </c:pt>
                <c:pt idx="11">
                  <c:v>Rural South</c:v>
                </c:pt>
                <c:pt idx="12">
                  <c:v>Mid</c:v>
                </c:pt>
                <c:pt idx="13">
                  <c:v>North</c:v>
                </c:pt>
                <c:pt idx="14">
                  <c:v>0</c:v>
                </c:pt>
                <c:pt idx="15">
                  <c:v>Manitoba</c:v>
                </c:pt>
              </c:strCache>
            </c:strRef>
          </c:cat>
          <c:val>
            <c:numRef>
              <c:f>cchs_self_rated_hlth_table!$I$4:$I$20</c:f>
              <c:numCache>
                <c:ptCount val="16"/>
                <c:pt idx="0">
                  <c:v>0.6860960539</c:v>
                </c:pt>
                <c:pt idx="1">
                  <c:v>0.690679576</c:v>
                </c:pt>
                <c:pt idx="2">
                  <c:v>0.5824256851</c:v>
                </c:pt>
                <c:pt idx="3">
                  <c:v>0.5416460263</c:v>
                </c:pt>
                <c:pt idx="4">
                  <c:v>0.6251818411</c:v>
                </c:pt>
                <c:pt idx="5">
                  <c:v>0.5897805871</c:v>
                </c:pt>
                <c:pt idx="6">
                  <c:v>0.5939510591</c:v>
                </c:pt>
                <c:pt idx="7">
                  <c:v>0.6209397062</c:v>
                </c:pt>
                <c:pt idx="8">
                  <c:v>0.523962038</c:v>
                </c:pt>
                <c:pt idx="9">
                  <c:v>0.5608999621</c:v>
                </c:pt>
                <c:pt idx="11">
                  <c:v>0.657060508</c:v>
                </c:pt>
                <c:pt idx="12">
                  <c:v>0.5977267534</c:v>
                </c:pt>
                <c:pt idx="13">
                  <c:v>0.5422990398</c:v>
                </c:pt>
                <c:pt idx="15">
                  <c:v>0.6208949014</c:v>
                </c:pt>
              </c:numCache>
            </c:numRef>
          </c:val>
        </c:ser>
        <c:overlap val="100"/>
        <c:gapWidth val="50"/>
        <c:axId val="9542601"/>
        <c:axId val="18774546"/>
      </c:barChart>
      <c:catAx>
        <c:axId val="954260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774546"/>
        <c:crosses val="autoZero"/>
        <c:auto val="1"/>
        <c:lblOffset val="100"/>
        <c:tickLblSkip val="1"/>
        <c:noMultiLvlLbl val="0"/>
      </c:catAx>
      <c:valAx>
        <c:axId val="18774546"/>
        <c:scaling>
          <c:orientation val="minMax"/>
          <c:max val="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542601"/>
        <c:crossesAt val="1"/>
        <c:crossBetween val="between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t"/>
      <c:layout>
        <c:manualLayout>
          <c:xMode val="edge"/>
          <c:yMode val="edge"/>
          <c:x val="0.1305"/>
          <c:y val="0.06225"/>
          <c:w val="0.829"/>
          <c:h val="0.023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85"/>
          <c:w val="0.9865"/>
          <c:h val="0.89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cchs_self_rated_hlth_table!$G$3</c:f>
              <c:strCache>
                <c:ptCount val="1"/>
                <c:pt idx="0">
                  <c:v>Had 5 or more drinks on one occasion, once per month or more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cchs_self_rated_hlth_table!$B$36:$B$97</c:f>
              <c:strCache>
                <c:ptCount val="62"/>
                <c:pt idx="0">
                  <c:v>SE Northern</c:v>
                </c:pt>
                <c:pt idx="1">
                  <c:v>SE Central</c:v>
                </c:pt>
                <c:pt idx="2">
                  <c:v>SE Western</c:v>
                </c:pt>
                <c:pt idx="3">
                  <c:v>SE Southern</c:v>
                </c:pt>
                <c:pt idx="5">
                  <c:v>Cent Altona (s)</c:v>
                </c:pt>
                <c:pt idx="6">
                  <c:v>Cent Cartier/SFX (s)</c:v>
                </c:pt>
                <c:pt idx="7">
                  <c:v>Cent Louise/Pembina</c:v>
                </c:pt>
                <c:pt idx="8">
                  <c:v>Cent Morden/Winkler</c:v>
                </c:pt>
                <c:pt idx="9">
                  <c:v>Cent Carman</c:v>
                </c:pt>
                <c:pt idx="10">
                  <c:v>Cent Red River</c:v>
                </c:pt>
                <c:pt idx="11">
                  <c:v>Cent Swan Lake (s)</c:v>
                </c:pt>
                <c:pt idx="12">
                  <c:v>Cent Portage</c:v>
                </c:pt>
                <c:pt idx="13">
                  <c:v>Cent Seven Regions (s)</c:v>
                </c:pt>
                <c:pt idx="15">
                  <c:v>Assin East 2</c:v>
                </c:pt>
                <c:pt idx="16">
                  <c:v>Assin West 1</c:v>
                </c:pt>
                <c:pt idx="17">
                  <c:v>Assin North 1</c:v>
                </c:pt>
                <c:pt idx="18">
                  <c:v>Assin West 2</c:v>
                </c:pt>
                <c:pt idx="19">
                  <c:v>Assin East 1</c:v>
                </c:pt>
                <c:pt idx="20">
                  <c:v>Assin North 2</c:v>
                </c:pt>
                <c:pt idx="22">
                  <c:v>Bdn Rural</c:v>
                </c:pt>
                <c:pt idx="23">
                  <c:v>Southeast</c:v>
                </c:pt>
                <c:pt idx="24">
                  <c:v>West</c:v>
                </c:pt>
                <c:pt idx="25">
                  <c:v>Southwest</c:v>
                </c:pt>
                <c:pt idx="26">
                  <c:v>North End</c:v>
                </c:pt>
                <c:pt idx="27">
                  <c:v>East</c:v>
                </c:pt>
                <c:pt idx="28">
                  <c:v>Central</c:v>
                </c:pt>
                <c:pt idx="30">
                  <c:v>IL Southwest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</c:v>
                </c:pt>
                <c:pt idx="35">
                  <c:v>Iron Rose</c:v>
                </c:pt>
                <c:pt idx="36">
                  <c:v>Springfield</c:v>
                </c:pt>
                <c:pt idx="37">
                  <c:v>Winnipeg River</c:v>
                </c:pt>
                <c:pt idx="38">
                  <c:v>Brokenhead</c:v>
                </c:pt>
                <c:pt idx="39">
                  <c:v>Blue Water</c:v>
                </c:pt>
                <c:pt idx="40">
                  <c:v>Northern Remote (s)</c:v>
                </c:pt>
                <c:pt idx="42">
                  <c:v>PL West</c:v>
                </c:pt>
                <c:pt idx="43">
                  <c:v>PL East (s)</c:v>
                </c:pt>
                <c:pt idx="44">
                  <c:v>PL Central</c:v>
                </c:pt>
                <c:pt idx="45">
                  <c:v>PL North</c:v>
                </c:pt>
                <c:pt idx="47">
                  <c:v>F Flon/Snow L/Cran</c:v>
                </c:pt>
                <c:pt idx="48">
                  <c:v>The Pas/OCN/Kelsey</c:v>
                </c:pt>
                <c:pt idx="49">
                  <c:v>Nor-Man Other (s)</c:v>
                </c:pt>
                <c:pt idx="51">
                  <c:v>Thompson</c:v>
                </c:pt>
                <c:pt idx="52">
                  <c:v>Gillam/Fox Lake (s)</c:v>
                </c:pt>
                <c:pt idx="53">
                  <c:v>Lynn/Leaf/SIL (s)</c:v>
                </c:pt>
                <c:pt idx="54">
                  <c:v>Thick Por/Pik/Wab (s)</c:v>
                </c:pt>
                <c:pt idx="55">
                  <c:v>Oxford H &amp; Gods (s)</c:v>
                </c:pt>
                <c:pt idx="56">
                  <c:v>Cross Lake (s)</c:v>
                </c:pt>
                <c:pt idx="57">
                  <c:v>Tad/Broch/Lac Br (s)</c:v>
                </c:pt>
                <c:pt idx="58">
                  <c:v>Norway House (s)</c:v>
                </c:pt>
                <c:pt idx="59">
                  <c:v>Island Lake (s)</c:v>
                </c:pt>
                <c:pt idx="60">
                  <c:v>Sha/York/Split/War (s)</c:v>
                </c:pt>
                <c:pt idx="61">
                  <c:v>Nelson House (s)</c:v>
                </c:pt>
              </c:strCache>
            </c:strRef>
          </c:cat>
          <c:val>
            <c:numRef>
              <c:f>cchs_self_rated_hlth_table!$G$36:$G$97</c:f>
              <c:numCache>
                <c:ptCount val="62"/>
                <c:pt idx="0">
                  <c:v>0.1414102755</c:v>
                </c:pt>
                <c:pt idx="1">
                  <c:v>0.1010277012</c:v>
                </c:pt>
                <c:pt idx="2">
                  <c:v>0.1660117166</c:v>
                </c:pt>
                <c:pt idx="3">
                  <c:v>0.1468846291</c:v>
                </c:pt>
                <c:pt idx="5">
                  <c:v>0</c:v>
                </c:pt>
                <c:pt idx="6">
                  <c:v>0</c:v>
                </c:pt>
                <c:pt idx="7">
                  <c:v>0.2293801233</c:v>
                </c:pt>
                <c:pt idx="8">
                  <c:v>0.092958073</c:v>
                </c:pt>
                <c:pt idx="9">
                  <c:v>0.1666384617</c:v>
                </c:pt>
                <c:pt idx="10">
                  <c:v>0.1900424911</c:v>
                </c:pt>
                <c:pt idx="11">
                  <c:v>0</c:v>
                </c:pt>
                <c:pt idx="12">
                  <c:v>0.0996835615</c:v>
                </c:pt>
                <c:pt idx="13">
                  <c:v>0</c:v>
                </c:pt>
                <c:pt idx="15">
                  <c:v>0.1628587977</c:v>
                </c:pt>
                <c:pt idx="16">
                  <c:v>0.2338235386</c:v>
                </c:pt>
                <c:pt idx="17">
                  <c:v>0.2160512273</c:v>
                </c:pt>
                <c:pt idx="18">
                  <c:v>0.2206472881</c:v>
                </c:pt>
                <c:pt idx="19">
                  <c:v>0.1654322216</c:v>
                </c:pt>
                <c:pt idx="20">
                  <c:v>0.2170100412</c:v>
                </c:pt>
                <c:pt idx="22">
                  <c:v>0.18010824</c:v>
                </c:pt>
                <c:pt idx="23">
                  <c:v>0.1980577229</c:v>
                </c:pt>
                <c:pt idx="24">
                  <c:v>0.2614272388</c:v>
                </c:pt>
                <c:pt idx="25">
                  <c:v>0.1846872345</c:v>
                </c:pt>
                <c:pt idx="26">
                  <c:v>0.2073617852</c:v>
                </c:pt>
                <c:pt idx="27">
                  <c:v>0.2498800738</c:v>
                </c:pt>
                <c:pt idx="28">
                  <c:v>0.2519248725</c:v>
                </c:pt>
                <c:pt idx="30">
                  <c:v>0.149633449</c:v>
                </c:pt>
                <c:pt idx="31">
                  <c:v>0.2079405862</c:v>
                </c:pt>
                <c:pt idx="32">
                  <c:v>0.2023921027</c:v>
                </c:pt>
                <c:pt idx="33">
                  <c:v>0.2515840128</c:v>
                </c:pt>
                <c:pt idx="35">
                  <c:v>0.1357847068</c:v>
                </c:pt>
                <c:pt idx="36">
                  <c:v>0.1577032343</c:v>
                </c:pt>
                <c:pt idx="37">
                  <c:v>0.2861010066</c:v>
                </c:pt>
                <c:pt idx="38">
                  <c:v>0.200283561</c:v>
                </c:pt>
                <c:pt idx="39">
                  <c:v>0.2637417473</c:v>
                </c:pt>
                <c:pt idx="40">
                  <c:v>0</c:v>
                </c:pt>
                <c:pt idx="42">
                  <c:v>0.1965346834</c:v>
                </c:pt>
                <c:pt idx="43">
                  <c:v>0</c:v>
                </c:pt>
                <c:pt idx="44">
                  <c:v>0.1607596298</c:v>
                </c:pt>
                <c:pt idx="45">
                  <c:v>0.1452735705</c:v>
                </c:pt>
                <c:pt idx="47">
                  <c:v>0.2438743971</c:v>
                </c:pt>
                <c:pt idx="48">
                  <c:v>0.2052647505</c:v>
                </c:pt>
                <c:pt idx="49">
                  <c:v>0</c:v>
                </c:pt>
                <c:pt idx="51">
                  <c:v>0.233898785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1"/>
          <c:order val="1"/>
          <c:tx>
            <c:strRef>
              <c:f>cchs_self_rated_hlth_table!$H$3</c:f>
              <c:strCache>
                <c:ptCount val="1"/>
                <c:pt idx="0">
                  <c:v>Had 5 or more drinks on one occasion, less than once per month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cchs_self_rated_hlth_table!$B$36:$B$97</c:f>
              <c:strCache>
                <c:ptCount val="62"/>
                <c:pt idx="0">
                  <c:v>SE Northern</c:v>
                </c:pt>
                <c:pt idx="1">
                  <c:v>SE Central</c:v>
                </c:pt>
                <c:pt idx="2">
                  <c:v>SE Western</c:v>
                </c:pt>
                <c:pt idx="3">
                  <c:v>SE Southern</c:v>
                </c:pt>
                <c:pt idx="5">
                  <c:v>Cent Altona (s)</c:v>
                </c:pt>
                <c:pt idx="6">
                  <c:v>Cent Cartier/SFX (s)</c:v>
                </c:pt>
                <c:pt idx="7">
                  <c:v>Cent Louise/Pembina</c:v>
                </c:pt>
                <c:pt idx="8">
                  <c:v>Cent Morden/Winkler</c:v>
                </c:pt>
                <c:pt idx="9">
                  <c:v>Cent Carman</c:v>
                </c:pt>
                <c:pt idx="10">
                  <c:v>Cent Red River</c:v>
                </c:pt>
                <c:pt idx="11">
                  <c:v>Cent Swan Lake (s)</c:v>
                </c:pt>
                <c:pt idx="12">
                  <c:v>Cent Portage</c:v>
                </c:pt>
                <c:pt idx="13">
                  <c:v>Cent Seven Regions (s)</c:v>
                </c:pt>
                <c:pt idx="15">
                  <c:v>Assin East 2</c:v>
                </c:pt>
                <c:pt idx="16">
                  <c:v>Assin West 1</c:v>
                </c:pt>
                <c:pt idx="17">
                  <c:v>Assin North 1</c:v>
                </c:pt>
                <c:pt idx="18">
                  <c:v>Assin West 2</c:v>
                </c:pt>
                <c:pt idx="19">
                  <c:v>Assin East 1</c:v>
                </c:pt>
                <c:pt idx="20">
                  <c:v>Assin North 2</c:v>
                </c:pt>
                <c:pt idx="22">
                  <c:v>Bdn Rural</c:v>
                </c:pt>
                <c:pt idx="23">
                  <c:v>Southeast</c:v>
                </c:pt>
                <c:pt idx="24">
                  <c:v>West</c:v>
                </c:pt>
                <c:pt idx="25">
                  <c:v>Southwest</c:v>
                </c:pt>
                <c:pt idx="26">
                  <c:v>North End</c:v>
                </c:pt>
                <c:pt idx="27">
                  <c:v>East</c:v>
                </c:pt>
                <c:pt idx="28">
                  <c:v>Central</c:v>
                </c:pt>
                <c:pt idx="30">
                  <c:v>IL Southwest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</c:v>
                </c:pt>
                <c:pt idx="35">
                  <c:v>Iron Rose</c:v>
                </c:pt>
                <c:pt idx="36">
                  <c:v>Springfield</c:v>
                </c:pt>
                <c:pt idx="37">
                  <c:v>Winnipeg River</c:v>
                </c:pt>
                <c:pt idx="38">
                  <c:v>Brokenhead</c:v>
                </c:pt>
                <c:pt idx="39">
                  <c:v>Blue Water</c:v>
                </c:pt>
                <c:pt idx="40">
                  <c:v>Northern Remote (s)</c:v>
                </c:pt>
                <c:pt idx="42">
                  <c:v>PL West</c:v>
                </c:pt>
                <c:pt idx="43">
                  <c:v>PL East (s)</c:v>
                </c:pt>
                <c:pt idx="44">
                  <c:v>PL Central</c:v>
                </c:pt>
                <c:pt idx="45">
                  <c:v>PL North</c:v>
                </c:pt>
                <c:pt idx="47">
                  <c:v>F Flon/Snow L/Cran</c:v>
                </c:pt>
                <c:pt idx="48">
                  <c:v>The Pas/OCN/Kelsey</c:v>
                </c:pt>
                <c:pt idx="49">
                  <c:v>Nor-Man Other (s)</c:v>
                </c:pt>
                <c:pt idx="51">
                  <c:v>Thompson</c:v>
                </c:pt>
                <c:pt idx="52">
                  <c:v>Gillam/Fox Lake (s)</c:v>
                </c:pt>
                <c:pt idx="53">
                  <c:v>Lynn/Leaf/SIL (s)</c:v>
                </c:pt>
                <c:pt idx="54">
                  <c:v>Thick Por/Pik/Wab (s)</c:v>
                </c:pt>
                <c:pt idx="55">
                  <c:v>Oxford H &amp; Gods (s)</c:v>
                </c:pt>
                <c:pt idx="56">
                  <c:v>Cross Lake (s)</c:v>
                </c:pt>
                <c:pt idx="57">
                  <c:v>Tad/Broch/Lac Br (s)</c:v>
                </c:pt>
                <c:pt idx="58">
                  <c:v>Norway House (s)</c:v>
                </c:pt>
                <c:pt idx="59">
                  <c:v>Island Lake (s)</c:v>
                </c:pt>
                <c:pt idx="60">
                  <c:v>Sha/York/Split/War (s)</c:v>
                </c:pt>
                <c:pt idx="61">
                  <c:v>Nelson House (s)</c:v>
                </c:pt>
              </c:strCache>
            </c:strRef>
          </c:cat>
          <c:val>
            <c:numRef>
              <c:f>cchs_self_rated_hlth_table!$H$36:$H$97</c:f>
              <c:numCache>
                <c:ptCount val="62"/>
                <c:pt idx="0">
                  <c:v>0.2008466934</c:v>
                </c:pt>
                <c:pt idx="1">
                  <c:v>0.1667490003</c:v>
                </c:pt>
                <c:pt idx="2">
                  <c:v>0.1803002601</c:v>
                </c:pt>
                <c:pt idx="3">
                  <c:v>0.1682687048</c:v>
                </c:pt>
                <c:pt idx="5">
                  <c:v>0</c:v>
                </c:pt>
                <c:pt idx="6">
                  <c:v>0</c:v>
                </c:pt>
                <c:pt idx="7">
                  <c:v>0.2306317341</c:v>
                </c:pt>
                <c:pt idx="8">
                  <c:v>0.1065060755</c:v>
                </c:pt>
                <c:pt idx="9">
                  <c:v>0.1925597047</c:v>
                </c:pt>
                <c:pt idx="10">
                  <c:v>0.2080668533</c:v>
                </c:pt>
                <c:pt idx="11">
                  <c:v>0</c:v>
                </c:pt>
                <c:pt idx="12">
                  <c:v>0.200390362</c:v>
                </c:pt>
                <c:pt idx="13">
                  <c:v>0</c:v>
                </c:pt>
                <c:pt idx="15">
                  <c:v>0.1888935883</c:v>
                </c:pt>
                <c:pt idx="16">
                  <c:v>0.2125033646</c:v>
                </c:pt>
                <c:pt idx="17">
                  <c:v>0.2269061019</c:v>
                </c:pt>
                <c:pt idx="18">
                  <c:v>0.2190370792</c:v>
                </c:pt>
                <c:pt idx="19">
                  <c:v>0.2000070711</c:v>
                </c:pt>
                <c:pt idx="20">
                  <c:v>0.2222822705</c:v>
                </c:pt>
                <c:pt idx="22">
                  <c:v>0.2186880621</c:v>
                </c:pt>
                <c:pt idx="23">
                  <c:v>0.2908345128</c:v>
                </c:pt>
                <c:pt idx="24">
                  <c:v>0.1953439977</c:v>
                </c:pt>
                <c:pt idx="25">
                  <c:v>0.2368688043</c:v>
                </c:pt>
                <c:pt idx="26">
                  <c:v>0.2176538825</c:v>
                </c:pt>
                <c:pt idx="27">
                  <c:v>0.322861217</c:v>
                </c:pt>
                <c:pt idx="28">
                  <c:v>0.2118356783</c:v>
                </c:pt>
                <c:pt idx="30">
                  <c:v>0.1543753842</c:v>
                </c:pt>
                <c:pt idx="31">
                  <c:v>0.2880742608</c:v>
                </c:pt>
                <c:pt idx="32">
                  <c:v>0.2155267904</c:v>
                </c:pt>
                <c:pt idx="33">
                  <c:v>0.2103109505</c:v>
                </c:pt>
                <c:pt idx="35">
                  <c:v>0.1481602798</c:v>
                </c:pt>
                <c:pt idx="36">
                  <c:v>0.1908713691</c:v>
                </c:pt>
                <c:pt idx="37">
                  <c:v>0.1911981888</c:v>
                </c:pt>
                <c:pt idx="38">
                  <c:v>0.2716923327</c:v>
                </c:pt>
                <c:pt idx="39">
                  <c:v>0.2029895613</c:v>
                </c:pt>
                <c:pt idx="40">
                  <c:v>0</c:v>
                </c:pt>
                <c:pt idx="42">
                  <c:v>0.2340833934</c:v>
                </c:pt>
                <c:pt idx="43">
                  <c:v>0</c:v>
                </c:pt>
                <c:pt idx="44">
                  <c:v>0.1699530911</c:v>
                </c:pt>
                <c:pt idx="45">
                  <c:v>0.2558829201</c:v>
                </c:pt>
                <c:pt idx="47">
                  <c:v>0.2450953513</c:v>
                </c:pt>
                <c:pt idx="48">
                  <c:v>0.2490775948</c:v>
                </c:pt>
                <c:pt idx="49">
                  <c:v>0</c:v>
                </c:pt>
                <c:pt idx="51">
                  <c:v>0.2213721784</c:v>
                </c:pt>
                <c:pt idx="52">
                  <c:v>0.3815907382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ser>
          <c:idx val="2"/>
          <c:order val="2"/>
          <c:tx>
            <c:strRef>
              <c:f>cchs_self_rated_hlth_table!$I$3</c:f>
              <c:strCache>
                <c:ptCount val="1"/>
                <c:pt idx="0">
                  <c:v>Never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cchs_self_rated_hlth_table!$B$36:$B$97</c:f>
              <c:strCache>
                <c:ptCount val="62"/>
                <c:pt idx="0">
                  <c:v>SE Northern</c:v>
                </c:pt>
                <c:pt idx="1">
                  <c:v>SE Central</c:v>
                </c:pt>
                <c:pt idx="2">
                  <c:v>SE Western</c:v>
                </c:pt>
                <c:pt idx="3">
                  <c:v>SE Southern</c:v>
                </c:pt>
                <c:pt idx="5">
                  <c:v>Cent Altona (s)</c:v>
                </c:pt>
                <c:pt idx="6">
                  <c:v>Cent Cartier/SFX (s)</c:v>
                </c:pt>
                <c:pt idx="7">
                  <c:v>Cent Louise/Pembina</c:v>
                </c:pt>
                <c:pt idx="8">
                  <c:v>Cent Morden/Winkler</c:v>
                </c:pt>
                <c:pt idx="9">
                  <c:v>Cent Carman</c:v>
                </c:pt>
                <c:pt idx="10">
                  <c:v>Cent Red River</c:v>
                </c:pt>
                <c:pt idx="11">
                  <c:v>Cent Swan Lake (s)</c:v>
                </c:pt>
                <c:pt idx="12">
                  <c:v>Cent Portage</c:v>
                </c:pt>
                <c:pt idx="13">
                  <c:v>Cent Seven Regions (s)</c:v>
                </c:pt>
                <c:pt idx="15">
                  <c:v>Assin East 2</c:v>
                </c:pt>
                <c:pt idx="16">
                  <c:v>Assin West 1</c:v>
                </c:pt>
                <c:pt idx="17">
                  <c:v>Assin North 1</c:v>
                </c:pt>
                <c:pt idx="18">
                  <c:v>Assin West 2</c:v>
                </c:pt>
                <c:pt idx="19">
                  <c:v>Assin East 1</c:v>
                </c:pt>
                <c:pt idx="20">
                  <c:v>Assin North 2</c:v>
                </c:pt>
                <c:pt idx="22">
                  <c:v>Bdn Rural</c:v>
                </c:pt>
                <c:pt idx="23">
                  <c:v>Southeast</c:v>
                </c:pt>
                <c:pt idx="24">
                  <c:v>West</c:v>
                </c:pt>
                <c:pt idx="25">
                  <c:v>Southwest</c:v>
                </c:pt>
                <c:pt idx="26">
                  <c:v>North End</c:v>
                </c:pt>
                <c:pt idx="27">
                  <c:v>East</c:v>
                </c:pt>
                <c:pt idx="28">
                  <c:v>Central</c:v>
                </c:pt>
                <c:pt idx="30">
                  <c:v>IL Southwest</c:v>
                </c:pt>
                <c:pt idx="31">
                  <c:v>IL Northeast</c:v>
                </c:pt>
                <c:pt idx="32">
                  <c:v>IL Southeast</c:v>
                </c:pt>
                <c:pt idx="33">
                  <c:v>IL Northwest</c:v>
                </c:pt>
                <c:pt idx="35">
                  <c:v>Iron Rose</c:v>
                </c:pt>
                <c:pt idx="36">
                  <c:v>Springfield</c:v>
                </c:pt>
                <c:pt idx="37">
                  <c:v>Winnipeg River</c:v>
                </c:pt>
                <c:pt idx="38">
                  <c:v>Brokenhead</c:v>
                </c:pt>
                <c:pt idx="39">
                  <c:v>Blue Water</c:v>
                </c:pt>
                <c:pt idx="40">
                  <c:v>Northern Remote (s)</c:v>
                </c:pt>
                <c:pt idx="42">
                  <c:v>PL West</c:v>
                </c:pt>
                <c:pt idx="43">
                  <c:v>PL East (s)</c:v>
                </c:pt>
                <c:pt idx="44">
                  <c:v>PL Central</c:v>
                </c:pt>
                <c:pt idx="45">
                  <c:v>PL North</c:v>
                </c:pt>
                <c:pt idx="47">
                  <c:v>F Flon/Snow L/Cran</c:v>
                </c:pt>
                <c:pt idx="48">
                  <c:v>The Pas/OCN/Kelsey</c:v>
                </c:pt>
                <c:pt idx="49">
                  <c:v>Nor-Man Other (s)</c:v>
                </c:pt>
                <c:pt idx="51">
                  <c:v>Thompson</c:v>
                </c:pt>
                <c:pt idx="52">
                  <c:v>Gillam/Fox Lake (s)</c:v>
                </c:pt>
                <c:pt idx="53">
                  <c:v>Lynn/Leaf/SIL (s)</c:v>
                </c:pt>
                <c:pt idx="54">
                  <c:v>Thick Por/Pik/Wab (s)</c:v>
                </c:pt>
                <c:pt idx="55">
                  <c:v>Oxford H &amp; Gods (s)</c:v>
                </c:pt>
                <c:pt idx="56">
                  <c:v>Cross Lake (s)</c:v>
                </c:pt>
                <c:pt idx="57">
                  <c:v>Tad/Broch/Lac Br (s)</c:v>
                </c:pt>
                <c:pt idx="58">
                  <c:v>Norway House (s)</c:v>
                </c:pt>
                <c:pt idx="59">
                  <c:v>Island Lake (s)</c:v>
                </c:pt>
                <c:pt idx="60">
                  <c:v>Sha/York/Split/War (s)</c:v>
                </c:pt>
                <c:pt idx="61">
                  <c:v>Nelson House (s)</c:v>
                </c:pt>
              </c:strCache>
            </c:strRef>
          </c:cat>
          <c:val>
            <c:numRef>
              <c:f>cchs_self_rated_hlth_table!$I$36:$I$97</c:f>
              <c:numCache>
                <c:ptCount val="62"/>
                <c:pt idx="0">
                  <c:v>0.6577430311</c:v>
                </c:pt>
                <c:pt idx="1">
                  <c:v>0.7322232985</c:v>
                </c:pt>
                <c:pt idx="2">
                  <c:v>0.6536880233</c:v>
                </c:pt>
                <c:pt idx="3">
                  <c:v>0.6848466661</c:v>
                </c:pt>
                <c:pt idx="5">
                  <c:v>0.8081008324</c:v>
                </c:pt>
                <c:pt idx="6">
                  <c:v>0.6099133716</c:v>
                </c:pt>
                <c:pt idx="7">
                  <c:v>0.5399881426</c:v>
                </c:pt>
                <c:pt idx="8">
                  <c:v>0.8005358515</c:v>
                </c:pt>
                <c:pt idx="9">
                  <c:v>0.6408018336</c:v>
                </c:pt>
                <c:pt idx="10">
                  <c:v>0.6018906556</c:v>
                </c:pt>
                <c:pt idx="11">
                  <c:v>0.578257288</c:v>
                </c:pt>
                <c:pt idx="12">
                  <c:v>0.6999260764</c:v>
                </c:pt>
                <c:pt idx="13">
                  <c:v>0.815555434</c:v>
                </c:pt>
                <c:pt idx="15">
                  <c:v>0.6482476141</c:v>
                </c:pt>
                <c:pt idx="16">
                  <c:v>0.5536730968</c:v>
                </c:pt>
                <c:pt idx="17">
                  <c:v>0.5570426708</c:v>
                </c:pt>
                <c:pt idx="18">
                  <c:v>0.5603156327</c:v>
                </c:pt>
                <c:pt idx="19">
                  <c:v>0.6345607073</c:v>
                </c:pt>
                <c:pt idx="20">
                  <c:v>0.5607076884</c:v>
                </c:pt>
                <c:pt idx="22">
                  <c:v>0.6012036979</c:v>
                </c:pt>
                <c:pt idx="23">
                  <c:v>0.5111077644</c:v>
                </c:pt>
                <c:pt idx="24">
                  <c:v>0.5432287634</c:v>
                </c:pt>
                <c:pt idx="25">
                  <c:v>0.5784439612</c:v>
                </c:pt>
                <c:pt idx="26">
                  <c:v>0.5749843323</c:v>
                </c:pt>
                <c:pt idx="27">
                  <c:v>0.4272587092</c:v>
                </c:pt>
                <c:pt idx="28">
                  <c:v>0.5362394492</c:v>
                </c:pt>
                <c:pt idx="30">
                  <c:v>0.6959911668</c:v>
                </c:pt>
                <c:pt idx="31">
                  <c:v>0.503985153</c:v>
                </c:pt>
                <c:pt idx="32">
                  <c:v>0.582081107</c:v>
                </c:pt>
                <c:pt idx="33">
                  <c:v>0.5381050367</c:v>
                </c:pt>
                <c:pt idx="35">
                  <c:v>0.7160550134</c:v>
                </c:pt>
                <c:pt idx="36">
                  <c:v>0.6514253966</c:v>
                </c:pt>
                <c:pt idx="37">
                  <c:v>0.5227008047</c:v>
                </c:pt>
                <c:pt idx="38">
                  <c:v>0.5280241063</c:v>
                </c:pt>
                <c:pt idx="39">
                  <c:v>0.5332686914</c:v>
                </c:pt>
                <c:pt idx="40">
                  <c:v>0</c:v>
                </c:pt>
                <c:pt idx="42">
                  <c:v>0.5693819232</c:v>
                </c:pt>
                <c:pt idx="43">
                  <c:v>0.7374871889</c:v>
                </c:pt>
                <c:pt idx="44">
                  <c:v>0.6692872791</c:v>
                </c:pt>
                <c:pt idx="45">
                  <c:v>0.5988435094</c:v>
                </c:pt>
                <c:pt idx="47">
                  <c:v>0.5110302516</c:v>
                </c:pt>
                <c:pt idx="48">
                  <c:v>0.5456576547</c:v>
                </c:pt>
                <c:pt idx="49">
                  <c:v>0.5473918188</c:v>
                </c:pt>
                <c:pt idx="51">
                  <c:v>0.5447290366</c:v>
                </c:pt>
                <c:pt idx="52">
                  <c:v>0</c:v>
                </c:pt>
                <c:pt idx="53">
                  <c:v>0.7103842965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</c:ser>
        <c:overlap val="100"/>
        <c:gapWidth val="50"/>
        <c:axId val="34753187"/>
        <c:axId val="44343228"/>
      </c:barChart>
      <c:catAx>
        <c:axId val="3475318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43228"/>
        <c:crosses val="autoZero"/>
        <c:auto val="1"/>
        <c:lblOffset val="100"/>
        <c:tickLblSkip val="1"/>
        <c:noMultiLvlLbl val="0"/>
      </c:catAx>
      <c:valAx>
        <c:axId val="44343228"/>
        <c:scaling>
          <c:orientation val="minMax"/>
          <c:max val="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753187"/>
        <c:crossesAt val="1"/>
        <c:crossBetween val="between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1735"/>
          <c:y val="0.05925"/>
          <c:w val="0.80225"/>
          <c:h val="0.023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25"/>
          <c:y val="0.0745"/>
          <c:w val="0.98625"/>
          <c:h val="0.87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cchs_self_rated_hlth_table!$G$3</c:f>
              <c:strCache>
                <c:ptCount val="1"/>
                <c:pt idx="0">
                  <c:v>Had 5 or more drinks on one occasion, once per month or more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(cchs_self_rated_hlth_table!$B$99:$B$135,cchs_self_rated_hlth_table!$B$8,cchs_self_rated_hlth_table!$B$20)</c:f>
              <c:strCache>
                <c:ptCount val="39"/>
                <c:pt idx="0">
                  <c:v>Fort Garry S</c:v>
                </c:pt>
                <c:pt idx="1">
                  <c:v>Fort Garry N</c:v>
                </c:pt>
                <c:pt idx="2">
                  <c:v>0</c:v>
                </c:pt>
                <c:pt idx="3">
                  <c:v>Assiniboine South</c:v>
                </c:pt>
                <c:pt idx="4">
                  <c:v>0</c:v>
                </c:pt>
                <c:pt idx="5">
                  <c:v>St. Boniface E</c:v>
                </c:pt>
                <c:pt idx="6">
                  <c:v>St. Boniface W</c:v>
                </c:pt>
                <c:pt idx="7">
                  <c:v>0</c:v>
                </c:pt>
                <c:pt idx="8">
                  <c:v>St. Vital South</c:v>
                </c:pt>
                <c:pt idx="9">
                  <c:v>St. Vital North</c:v>
                </c:pt>
                <c:pt idx="10">
                  <c:v>0</c:v>
                </c:pt>
                <c:pt idx="11">
                  <c:v>Transcona</c:v>
                </c:pt>
                <c:pt idx="12">
                  <c:v>0</c:v>
                </c:pt>
                <c:pt idx="13">
                  <c:v>River Heights W</c:v>
                </c:pt>
                <c:pt idx="14">
                  <c:v>River Heights E</c:v>
                </c:pt>
                <c:pt idx="15">
                  <c:v>0</c:v>
                </c:pt>
                <c:pt idx="16">
                  <c:v>River East N (s)</c:v>
                </c:pt>
                <c:pt idx="17">
                  <c:v>River East E</c:v>
                </c:pt>
                <c:pt idx="18">
                  <c:v>River East W</c:v>
                </c:pt>
                <c:pt idx="19">
                  <c:v>River East S</c:v>
                </c:pt>
                <c:pt idx="20">
                  <c:v>0</c:v>
                </c:pt>
                <c:pt idx="21">
                  <c:v>Seven Oaks N (s)</c:v>
                </c:pt>
                <c:pt idx="22">
                  <c:v>Seven Oaks W (s)</c:v>
                </c:pt>
                <c:pt idx="23">
                  <c:v>Seven Oaks E</c:v>
                </c:pt>
                <c:pt idx="24">
                  <c:v>0</c:v>
                </c:pt>
                <c:pt idx="25">
                  <c:v>St. James - Assiniboia W</c:v>
                </c:pt>
                <c:pt idx="26">
                  <c:v>St. James - Assiniboia E</c:v>
                </c:pt>
                <c:pt idx="27">
                  <c:v>0</c:v>
                </c:pt>
                <c:pt idx="28">
                  <c:v>Inkster West</c:v>
                </c:pt>
                <c:pt idx="29">
                  <c:v>Inkster East</c:v>
                </c:pt>
                <c:pt idx="30">
                  <c:v>0</c:v>
                </c:pt>
                <c:pt idx="31">
                  <c:v>Downtown W</c:v>
                </c:pt>
                <c:pt idx="32">
                  <c:v>Downtown E</c:v>
                </c:pt>
                <c:pt idx="33">
                  <c:v>0</c:v>
                </c:pt>
                <c:pt idx="34">
                  <c:v>Point Douglas N</c:v>
                </c:pt>
                <c:pt idx="35">
                  <c:v>Point Douglas S</c:v>
                </c:pt>
                <c:pt idx="36">
                  <c:v>0</c:v>
                </c:pt>
                <c:pt idx="37">
                  <c:v>Winnipeg</c:v>
                </c:pt>
                <c:pt idx="38">
                  <c:v>Manitoba</c:v>
                </c:pt>
              </c:strCache>
            </c:strRef>
          </c:cat>
          <c:val>
            <c:numRef>
              <c:f>(cchs_self_rated_hlth_table!$G$99:$G$135,cchs_self_rated_hlth_table!$G$8,cchs_self_rated_hlth_table!$G$20)</c:f>
              <c:numCache>
                <c:ptCount val="39"/>
                <c:pt idx="0">
                  <c:v>0.1035911344</c:v>
                </c:pt>
                <c:pt idx="1">
                  <c:v>0.1733890935</c:v>
                </c:pt>
                <c:pt idx="3">
                  <c:v>0.1677998401</c:v>
                </c:pt>
                <c:pt idx="5">
                  <c:v>0.1550219916</c:v>
                </c:pt>
                <c:pt idx="6">
                  <c:v>0.1710321796</c:v>
                </c:pt>
                <c:pt idx="8">
                  <c:v>0.1580173392</c:v>
                </c:pt>
                <c:pt idx="9">
                  <c:v>0.1823473942</c:v>
                </c:pt>
                <c:pt idx="11">
                  <c:v>0.2375346779</c:v>
                </c:pt>
                <c:pt idx="13">
                  <c:v>0.13494114</c:v>
                </c:pt>
                <c:pt idx="14">
                  <c:v>0.2560541353</c:v>
                </c:pt>
                <c:pt idx="16">
                  <c:v>0</c:v>
                </c:pt>
                <c:pt idx="17">
                  <c:v>0.2033951186</c:v>
                </c:pt>
                <c:pt idx="18">
                  <c:v>0.1499520129</c:v>
                </c:pt>
                <c:pt idx="19">
                  <c:v>0.1970726546</c:v>
                </c:pt>
                <c:pt idx="21">
                  <c:v>0</c:v>
                </c:pt>
                <c:pt idx="22">
                  <c:v>0</c:v>
                </c:pt>
                <c:pt idx="23">
                  <c:v>0.0790046192</c:v>
                </c:pt>
                <c:pt idx="25">
                  <c:v>0.2178803339</c:v>
                </c:pt>
                <c:pt idx="26">
                  <c:v>0.2540360592</c:v>
                </c:pt>
                <c:pt idx="28">
                  <c:v>0.1550241921</c:v>
                </c:pt>
                <c:pt idx="29">
                  <c:v>0.1605801064</c:v>
                </c:pt>
                <c:pt idx="31">
                  <c:v>0.2028202035</c:v>
                </c:pt>
                <c:pt idx="32">
                  <c:v>0.1676373078</c:v>
                </c:pt>
                <c:pt idx="34">
                  <c:v>0.1740896411</c:v>
                </c:pt>
                <c:pt idx="35">
                  <c:v>0.2929619937</c:v>
                </c:pt>
                <c:pt idx="37">
                  <c:v>0.1697132858</c:v>
                </c:pt>
                <c:pt idx="38">
                  <c:v>0.1747258372</c:v>
                </c:pt>
              </c:numCache>
            </c:numRef>
          </c:val>
        </c:ser>
        <c:ser>
          <c:idx val="1"/>
          <c:order val="1"/>
          <c:tx>
            <c:strRef>
              <c:f>cchs_self_rated_hlth_table!$H$3</c:f>
              <c:strCache>
                <c:ptCount val="1"/>
                <c:pt idx="0">
                  <c:v>Had 5 or more drinks on one occasion, less than once per month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(cchs_self_rated_hlth_table!$B$99:$B$135,cchs_self_rated_hlth_table!$B$8,cchs_self_rated_hlth_table!$B$20)</c:f>
              <c:strCache>
                <c:ptCount val="39"/>
                <c:pt idx="0">
                  <c:v>Fort Garry S</c:v>
                </c:pt>
                <c:pt idx="1">
                  <c:v>Fort Garry N</c:v>
                </c:pt>
                <c:pt idx="2">
                  <c:v>0</c:v>
                </c:pt>
                <c:pt idx="3">
                  <c:v>Assiniboine South</c:v>
                </c:pt>
                <c:pt idx="4">
                  <c:v>0</c:v>
                </c:pt>
                <c:pt idx="5">
                  <c:v>St. Boniface E</c:v>
                </c:pt>
                <c:pt idx="6">
                  <c:v>St. Boniface W</c:v>
                </c:pt>
                <c:pt idx="7">
                  <c:v>0</c:v>
                </c:pt>
                <c:pt idx="8">
                  <c:v>St. Vital South</c:v>
                </c:pt>
                <c:pt idx="9">
                  <c:v>St. Vital North</c:v>
                </c:pt>
                <c:pt idx="10">
                  <c:v>0</c:v>
                </c:pt>
                <c:pt idx="11">
                  <c:v>Transcona</c:v>
                </c:pt>
                <c:pt idx="12">
                  <c:v>0</c:v>
                </c:pt>
                <c:pt idx="13">
                  <c:v>River Heights W</c:v>
                </c:pt>
                <c:pt idx="14">
                  <c:v>River Heights E</c:v>
                </c:pt>
                <c:pt idx="15">
                  <c:v>0</c:v>
                </c:pt>
                <c:pt idx="16">
                  <c:v>River East N (s)</c:v>
                </c:pt>
                <c:pt idx="17">
                  <c:v>River East E</c:v>
                </c:pt>
                <c:pt idx="18">
                  <c:v>River East W</c:v>
                </c:pt>
                <c:pt idx="19">
                  <c:v>River East S</c:v>
                </c:pt>
                <c:pt idx="20">
                  <c:v>0</c:v>
                </c:pt>
                <c:pt idx="21">
                  <c:v>Seven Oaks N (s)</c:v>
                </c:pt>
                <c:pt idx="22">
                  <c:v>Seven Oaks W (s)</c:v>
                </c:pt>
                <c:pt idx="23">
                  <c:v>Seven Oaks E</c:v>
                </c:pt>
                <c:pt idx="24">
                  <c:v>0</c:v>
                </c:pt>
                <c:pt idx="25">
                  <c:v>St. James - Assiniboia W</c:v>
                </c:pt>
                <c:pt idx="26">
                  <c:v>St. James - Assiniboia E</c:v>
                </c:pt>
                <c:pt idx="27">
                  <c:v>0</c:v>
                </c:pt>
                <c:pt idx="28">
                  <c:v>Inkster West</c:v>
                </c:pt>
                <c:pt idx="29">
                  <c:v>Inkster East</c:v>
                </c:pt>
                <c:pt idx="30">
                  <c:v>0</c:v>
                </c:pt>
                <c:pt idx="31">
                  <c:v>Downtown W</c:v>
                </c:pt>
                <c:pt idx="32">
                  <c:v>Downtown E</c:v>
                </c:pt>
                <c:pt idx="33">
                  <c:v>0</c:v>
                </c:pt>
                <c:pt idx="34">
                  <c:v>Point Douglas N</c:v>
                </c:pt>
                <c:pt idx="35">
                  <c:v>Point Douglas S</c:v>
                </c:pt>
                <c:pt idx="36">
                  <c:v>0</c:v>
                </c:pt>
                <c:pt idx="37">
                  <c:v>Winnipeg</c:v>
                </c:pt>
                <c:pt idx="38">
                  <c:v>Manitoba</c:v>
                </c:pt>
              </c:strCache>
            </c:strRef>
          </c:cat>
          <c:val>
            <c:numRef>
              <c:f>(cchs_self_rated_hlth_table!$H$99:$H$135,cchs_self_rated_hlth_table!$H$8,cchs_self_rated_hlth_table!$H$20)</c:f>
              <c:numCache>
                <c:ptCount val="39"/>
                <c:pt idx="0">
                  <c:v>0.1954429338</c:v>
                </c:pt>
                <c:pt idx="1">
                  <c:v>0.2264886786</c:v>
                </c:pt>
                <c:pt idx="3">
                  <c:v>0.1939860449</c:v>
                </c:pt>
                <c:pt idx="5">
                  <c:v>0.2263300184</c:v>
                </c:pt>
                <c:pt idx="6">
                  <c:v>0.3673842935</c:v>
                </c:pt>
                <c:pt idx="8">
                  <c:v>0.233646148</c:v>
                </c:pt>
                <c:pt idx="9">
                  <c:v>0.2293550034</c:v>
                </c:pt>
                <c:pt idx="11">
                  <c:v>0.2167298326</c:v>
                </c:pt>
                <c:pt idx="13">
                  <c:v>0.2895420021</c:v>
                </c:pt>
                <c:pt idx="14">
                  <c:v>0.2073331382</c:v>
                </c:pt>
                <c:pt idx="16">
                  <c:v>0</c:v>
                </c:pt>
                <c:pt idx="17">
                  <c:v>0.1194337012</c:v>
                </c:pt>
                <c:pt idx="18">
                  <c:v>0.2441689452</c:v>
                </c:pt>
                <c:pt idx="19">
                  <c:v>0.2747952227</c:v>
                </c:pt>
                <c:pt idx="21">
                  <c:v>0</c:v>
                </c:pt>
                <c:pt idx="22">
                  <c:v>0</c:v>
                </c:pt>
                <c:pt idx="23">
                  <c:v>0.1392163306</c:v>
                </c:pt>
                <c:pt idx="25">
                  <c:v>0.1858531444</c:v>
                </c:pt>
                <c:pt idx="26">
                  <c:v>0.2248513927</c:v>
                </c:pt>
                <c:pt idx="28">
                  <c:v>0.2228860338</c:v>
                </c:pt>
                <c:pt idx="29">
                  <c:v>0.1892080815</c:v>
                </c:pt>
                <c:pt idx="31">
                  <c:v>0.0815543607</c:v>
                </c:pt>
                <c:pt idx="32">
                  <c:v>0.1973205684</c:v>
                </c:pt>
                <c:pt idx="34">
                  <c:v>0.1612942621</c:v>
                </c:pt>
                <c:pt idx="35">
                  <c:v>0.198206118</c:v>
                </c:pt>
                <c:pt idx="37">
                  <c:v>0.205104873</c:v>
                </c:pt>
                <c:pt idx="38">
                  <c:v>0.2043792614</c:v>
                </c:pt>
              </c:numCache>
            </c:numRef>
          </c:val>
        </c:ser>
        <c:ser>
          <c:idx val="2"/>
          <c:order val="2"/>
          <c:tx>
            <c:strRef>
              <c:f>cchs_self_rated_hlth_table!$I$3</c:f>
              <c:strCache>
                <c:ptCount val="1"/>
                <c:pt idx="0">
                  <c:v>Never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(cchs_self_rated_hlth_table!$B$99:$B$135,cchs_self_rated_hlth_table!$B$8,cchs_self_rated_hlth_table!$B$20)</c:f>
              <c:strCache>
                <c:ptCount val="39"/>
                <c:pt idx="0">
                  <c:v>Fort Garry S</c:v>
                </c:pt>
                <c:pt idx="1">
                  <c:v>Fort Garry N</c:v>
                </c:pt>
                <c:pt idx="2">
                  <c:v>0</c:v>
                </c:pt>
                <c:pt idx="3">
                  <c:v>Assiniboine South</c:v>
                </c:pt>
                <c:pt idx="4">
                  <c:v>0</c:v>
                </c:pt>
                <c:pt idx="5">
                  <c:v>St. Boniface E</c:v>
                </c:pt>
                <c:pt idx="6">
                  <c:v>St. Boniface W</c:v>
                </c:pt>
                <c:pt idx="7">
                  <c:v>0</c:v>
                </c:pt>
                <c:pt idx="8">
                  <c:v>St. Vital South</c:v>
                </c:pt>
                <c:pt idx="9">
                  <c:v>St. Vital North</c:v>
                </c:pt>
                <c:pt idx="10">
                  <c:v>0</c:v>
                </c:pt>
                <c:pt idx="11">
                  <c:v>Transcona</c:v>
                </c:pt>
                <c:pt idx="12">
                  <c:v>0</c:v>
                </c:pt>
                <c:pt idx="13">
                  <c:v>River Heights W</c:v>
                </c:pt>
                <c:pt idx="14">
                  <c:v>River Heights E</c:v>
                </c:pt>
                <c:pt idx="15">
                  <c:v>0</c:v>
                </c:pt>
                <c:pt idx="16">
                  <c:v>River East N (s)</c:v>
                </c:pt>
                <c:pt idx="17">
                  <c:v>River East E</c:v>
                </c:pt>
                <c:pt idx="18">
                  <c:v>River East W</c:v>
                </c:pt>
                <c:pt idx="19">
                  <c:v>River East S</c:v>
                </c:pt>
                <c:pt idx="20">
                  <c:v>0</c:v>
                </c:pt>
                <c:pt idx="21">
                  <c:v>Seven Oaks N (s)</c:v>
                </c:pt>
                <c:pt idx="22">
                  <c:v>Seven Oaks W (s)</c:v>
                </c:pt>
                <c:pt idx="23">
                  <c:v>Seven Oaks E</c:v>
                </c:pt>
                <c:pt idx="24">
                  <c:v>0</c:v>
                </c:pt>
                <c:pt idx="25">
                  <c:v>St. James - Assiniboia W</c:v>
                </c:pt>
                <c:pt idx="26">
                  <c:v>St. James - Assiniboia E</c:v>
                </c:pt>
                <c:pt idx="27">
                  <c:v>0</c:v>
                </c:pt>
                <c:pt idx="28">
                  <c:v>Inkster West</c:v>
                </c:pt>
                <c:pt idx="29">
                  <c:v>Inkster East</c:v>
                </c:pt>
                <c:pt idx="30">
                  <c:v>0</c:v>
                </c:pt>
                <c:pt idx="31">
                  <c:v>Downtown W</c:v>
                </c:pt>
                <c:pt idx="32">
                  <c:v>Downtown E</c:v>
                </c:pt>
                <c:pt idx="33">
                  <c:v>0</c:v>
                </c:pt>
                <c:pt idx="34">
                  <c:v>Point Douglas N</c:v>
                </c:pt>
                <c:pt idx="35">
                  <c:v>Point Douglas S</c:v>
                </c:pt>
                <c:pt idx="36">
                  <c:v>0</c:v>
                </c:pt>
                <c:pt idx="37">
                  <c:v>Winnipeg</c:v>
                </c:pt>
                <c:pt idx="38">
                  <c:v>Manitoba</c:v>
                </c:pt>
              </c:strCache>
            </c:strRef>
          </c:cat>
          <c:val>
            <c:numRef>
              <c:f>(cchs_self_rated_hlth_table!$I$99:$I$135,cchs_self_rated_hlth_table!$I$8,cchs_self_rated_hlth_table!$I$20)</c:f>
              <c:numCache>
                <c:ptCount val="39"/>
                <c:pt idx="0">
                  <c:v>0.7009659318</c:v>
                </c:pt>
                <c:pt idx="1">
                  <c:v>0.6001222279</c:v>
                </c:pt>
                <c:pt idx="3">
                  <c:v>0.6382141149</c:v>
                </c:pt>
                <c:pt idx="5">
                  <c:v>0.61864799</c:v>
                </c:pt>
                <c:pt idx="6">
                  <c:v>0.4615835269</c:v>
                </c:pt>
                <c:pt idx="8">
                  <c:v>0.6083365128</c:v>
                </c:pt>
                <c:pt idx="9">
                  <c:v>0.5882976024</c:v>
                </c:pt>
                <c:pt idx="11">
                  <c:v>0.5457354895</c:v>
                </c:pt>
                <c:pt idx="13">
                  <c:v>0.5755168579</c:v>
                </c:pt>
                <c:pt idx="14">
                  <c:v>0.5366127265</c:v>
                </c:pt>
                <c:pt idx="16">
                  <c:v>0.5789792923</c:v>
                </c:pt>
                <c:pt idx="17">
                  <c:v>0.6771711801</c:v>
                </c:pt>
                <c:pt idx="18">
                  <c:v>0.6058790419</c:v>
                </c:pt>
                <c:pt idx="19">
                  <c:v>0.5281321227</c:v>
                </c:pt>
                <c:pt idx="21">
                  <c:v>0.5643046189</c:v>
                </c:pt>
                <c:pt idx="22">
                  <c:v>0.6913878346</c:v>
                </c:pt>
                <c:pt idx="23">
                  <c:v>0.7817790502</c:v>
                </c:pt>
                <c:pt idx="25">
                  <c:v>0.5962665217</c:v>
                </c:pt>
                <c:pt idx="26">
                  <c:v>0.5211125482</c:v>
                </c:pt>
                <c:pt idx="28">
                  <c:v>0.6220897741</c:v>
                </c:pt>
                <c:pt idx="29">
                  <c:v>0.6502118121</c:v>
                </c:pt>
                <c:pt idx="31">
                  <c:v>0.7156254358</c:v>
                </c:pt>
                <c:pt idx="32">
                  <c:v>0.6350421238</c:v>
                </c:pt>
                <c:pt idx="34">
                  <c:v>0.6646160968</c:v>
                </c:pt>
                <c:pt idx="35">
                  <c:v>0.5088318883</c:v>
                </c:pt>
                <c:pt idx="37">
                  <c:v>0.6251818411</c:v>
                </c:pt>
                <c:pt idx="38">
                  <c:v>0.6208949014</c:v>
                </c:pt>
              </c:numCache>
            </c:numRef>
          </c:val>
        </c:ser>
        <c:overlap val="100"/>
        <c:gapWidth val="50"/>
        <c:axId val="63544733"/>
        <c:axId val="35031686"/>
      </c:barChart>
      <c:catAx>
        <c:axId val="63544733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031686"/>
        <c:crosses val="autoZero"/>
        <c:auto val="1"/>
        <c:lblOffset val="100"/>
        <c:tickLblSkip val="1"/>
        <c:noMultiLvlLbl val="0"/>
      </c:catAx>
      <c:valAx>
        <c:axId val="35031686"/>
        <c:scaling>
          <c:orientation val="minMax"/>
          <c:max val="1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544733"/>
        <c:crossesAt val="1"/>
        <c:crossBetween val="between"/>
        <c:dispUnits/>
      </c:valAx>
      <c:spPr>
        <a:noFill/>
        <a:ln w="12700">
          <a:solidFill>
            <a:srgbClr val="C0C0C0"/>
          </a:solidFill>
        </a:ln>
      </c:spPr>
    </c:plotArea>
    <c:legend>
      <c:legendPos val="t"/>
      <c:layout>
        <c:manualLayout>
          <c:xMode val="edge"/>
          <c:yMode val="edge"/>
          <c:x val="0.144"/>
          <c:y val="0.06375"/>
          <c:w val="0.8385"/>
          <c:h val="0.0185"/>
        </c:manualLayout>
      </c:layout>
      <c:overlay val="0"/>
      <c:spPr>
        <a:solidFill>
          <a:srgbClr val="FFFFFF"/>
        </a:solidFill>
        <a:ln w="254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835"/>
          <c:w val="0.9775"/>
          <c:h val="0.89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cchs_self_rated_hlth_table!$G$3</c:f>
              <c:strCache>
                <c:ptCount val="1"/>
                <c:pt idx="0">
                  <c:v>Had 5 or more drinks on one occasion, once per month or more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(cchs_self_rated_hlth_table!$B$22:$B$34,cchs_self_rated_hlth_table!$B$8,cchs_self_rated_hlth_table!$B$20)</c:f>
              <c:strCache>
                <c:ptCount val="15"/>
                <c:pt idx="0">
                  <c:v>Fort Garry</c:v>
                </c:pt>
                <c:pt idx="1">
                  <c:v>Assiniboine South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(cchs_self_rated_hlth_table!$G$22:$G$34,cchs_self_rated_hlth_table!$G$8,cchs_self_rated_hlth_table!$G$20)</c:f>
              <c:numCache>
                <c:ptCount val="15"/>
                <c:pt idx="0">
                  <c:v>0.1334469928</c:v>
                </c:pt>
                <c:pt idx="1">
                  <c:v>0.1552567632</c:v>
                </c:pt>
                <c:pt idx="2">
                  <c:v>0.1597373747</c:v>
                </c:pt>
                <c:pt idx="3">
                  <c:v>0.1715550419</c:v>
                </c:pt>
                <c:pt idx="4">
                  <c:v>0.2480858219</c:v>
                </c:pt>
                <c:pt idx="5">
                  <c:v>0.1686698545</c:v>
                </c:pt>
                <c:pt idx="6">
                  <c:v>0.1665206758</c:v>
                </c:pt>
                <c:pt idx="7">
                  <c:v>0.0890732308</c:v>
                </c:pt>
                <c:pt idx="8">
                  <c:v>0.2278632229</c:v>
                </c:pt>
                <c:pt idx="9">
                  <c:v>0.1610159934</c:v>
                </c:pt>
                <c:pt idx="10">
                  <c:v>0.1824791687</c:v>
                </c:pt>
                <c:pt idx="11">
                  <c:v>0.2129082563</c:v>
                </c:pt>
                <c:pt idx="13">
                  <c:v>0.1697132858</c:v>
                </c:pt>
                <c:pt idx="14">
                  <c:v>0.1747258372</c:v>
                </c:pt>
              </c:numCache>
            </c:numRef>
          </c:val>
        </c:ser>
        <c:ser>
          <c:idx val="1"/>
          <c:order val="1"/>
          <c:tx>
            <c:strRef>
              <c:f>cchs_self_rated_hlth_table!$H$3</c:f>
              <c:strCache>
                <c:ptCount val="1"/>
                <c:pt idx="0">
                  <c:v>Had 5 or more drinks on one occasion, less than once per month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(cchs_self_rated_hlth_table!$B$22:$B$34,cchs_self_rated_hlth_table!$B$8,cchs_self_rated_hlth_table!$B$20)</c:f>
              <c:strCache>
                <c:ptCount val="15"/>
                <c:pt idx="0">
                  <c:v>Fort Garry</c:v>
                </c:pt>
                <c:pt idx="1">
                  <c:v>Assiniboine South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(cchs_self_rated_hlth_table!$H$22:$H$34,cchs_self_rated_hlth_table!$H$8,cchs_self_rated_hlth_table!$H$20)</c:f>
              <c:numCache>
                <c:ptCount val="15"/>
                <c:pt idx="0">
                  <c:v>0.212440639</c:v>
                </c:pt>
                <c:pt idx="1">
                  <c:v>0.22052111</c:v>
                </c:pt>
                <c:pt idx="2">
                  <c:v>0.2675344158</c:v>
                </c:pt>
                <c:pt idx="3">
                  <c:v>0.2329143867</c:v>
                </c:pt>
                <c:pt idx="4">
                  <c:v>0.2193508486</c:v>
                </c:pt>
                <c:pt idx="5">
                  <c:v>0.2473671882</c:v>
                </c:pt>
                <c:pt idx="6">
                  <c:v>0.2060315488</c:v>
                </c:pt>
                <c:pt idx="7">
                  <c:v>0.1645149542</c:v>
                </c:pt>
                <c:pt idx="8">
                  <c:v>0.2029669162</c:v>
                </c:pt>
                <c:pt idx="9">
                  <c:v>0.1937579247</c:v>
                </c:pt>
                <c:pt idx="10">
                  <c:v>0.1248515607</c:v>
                </c:pt>
                <c:pt idx="11">
                  <c:v>0.1816455561</c:v>
                </c:pt>
                <c:pt idx="13">
                  <c:v>0.205104873</c:v>
                </c:pt>
                <c:pt idx="14">
                  <c:v>0.2043792614</c:v>
                </c:pt>
              </c:numCache>
            </c:numRef>
          </c:val>
        </c:ser>
        <c:ser>
          <c:idx val="2"/>
          <c:order val="2"/>
          <c:tx>
            <c:strRef>
              <c:f>cchs_self_rated_hlth_table!$I$3</c:f>
              <c:strCache>
                <c:ptCount val="1"/>
                <c:pt idx="0">
                  <c:v>Never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(cchs_self_rated_hlth_table!$B$22:$B$34,cchs_self_rated_hlth_table!$B$8,cchs_self_rated_hlth_table!$B$20)</c:f>
              <c:strCache>
                <c:ptCount val="15"/>
                <c:pt idx="0">
                  <c:v>Fort Garry</c:v>
                </c:pt>
                <c:pt idx="1">
                  <c:v>Assiniboine South</c:v>
                </c:pt>
                <c:pt idx="2">
                  <c:v>St. Boniface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</c:v>
                </c:pt>
                <c:pt idx="9">
                  <c:v>Inkster</c:v>
                </c:pt>
                <c:pt idx="10">
                  <c:v>Downtown</c:v>
                </c:pt>
                <c:pt idx="11">
                  <c:v>Point Douglas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(cchs_self_rated_hlth_table!$I$22:$I$34,cchs_self_rated_hlth_table!$I$8,cchs_self_rated_hlth_table!$I$20)</c:f>
              <c:numCache>
                <c:ptCount val="15"/>
                <c:pt idx="0">
                  <c:v>0.6541123682</c:v>
                </c:pt>
                <c:pt idx="1">
                  <c:v>0.6242221268</c:v>
                </c:pt>
                <c:pt idx="2">
                  <c:v>0.5727282095</c:v>
                </c:pt>
                <c:pt idx="3">
                  <c:v>0.5955305715</c:v>
                </c:pt>
                <c:pt idx="4">
                  <c:v>0.5325633295</c:v>
                </c:pt>
                <c:pt idx="5">
                  <c:v>0.5839629573</c:v>
                </c:pt>
                <c:pt idx="6">
                  <c:v>0.6274477754</c:v>
                </c:pt>
                <c:pt idx="7">
                  <c:v>0.746411815</c:v>
                </c:pt>
                <c:pt idx="8">
                  <c:v>0.5691698609</c:v>
                </c:pt>
                <c:pt idx="9">
                  <c:v>0.6452260819</c:v>
                </c:pt>
                <c:pt idx="10">
                  <c:v>0.6926692705</c:v>
                </c:pt>
                <c:pt idx="11">
                  <c:v>0.6054461875</c:v>
                </c:pt>
                <c:pt idx="13">
                  <c:v>0.6251818411</c:v>
                </c:pt>
                <c:pt idx="14">
                  <c:v>0.6208949014</c:v>
                </c:pt>
              </c:numCache>
            </c:numRef>
          </c:val>
        </c:ser>
        <c:overlap val="100"/>
        <c:gapWidth val="50"/>
        <c:axId val="46849719"/>
        <c:axId val="18994288"/>
      </c:barChart>
      <c:catAx>
        <c:axId val="46849719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994288"/>
        <c:crosses val="autoZero"/>
        <c:auto val="1"/>
        <c:lblOffset val="100"/>
        <c:tickLblSkip val="1"/>
        <c:noMultiLvlLbl val="0"/>
      </c:catAx>
      <c:valAx>
        <c:axId val="18994288"/>
        <c:scaling>
          <c:orientation val="minMax"/>
          <c:max val="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84971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7225"/>
          <c:y val="0.03825"/>
          <c:w val="0.7415"/>
          <c:h val="0.04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" right="0.375" top="0" bottom="0" header="0.5" footer="0.5"/>
  <pageSetup fitToHeight="0" fitToWidth="0"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.375" top="0" bottom="0" header="0.5" footer="0.5"/>
  <pageSetup fitToHeight="0" fitToWidth="0"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.375" top="0" bottom="0" header="0.5" footer="0.5"/>
  <pageSetup fitToHeight="0" fitToWidth="0"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" right="0.375" top="0" bottom="0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0.6775</cdr:x>
      <cdr:y>0.981</cdr:y>
    </cdr:from>
    <cdr:to>
      <cdr:x>1</cdr:x>
      <cdr:y>1</cdr:y>
    </cdr:to>
    <cdr:sp>
      <cdr:nvSpPr>
        <cdr:cNvPr id="1" name="mchp"/>
        <cdr:cNvSpPr txBox="1">
          <a:spLocks noChangeArrowheads="1"/>
        </cdr:cNvSpPr>
      </cdr:nvSpPr>
      <cdr:spPr>
        <a:xfrm>
          <a:off x="4857750" y="9401175"/>
          <a:ext cx="231457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</a:t>
          </a:r>
        </a:p>
      </cdr:txBody>
    </cdr:sp>
  </cdr:relSizeAnchor>
  <cdr:relSizeAnchor xmlns:cdr="http://schemas.openxmlformats.org/drawingml/2006/chartDrawing">
    <cdr:from>
      <cdr:x>0</cdr:x>
      <cdr:y>0.001</cdr:y>
    </cdr:from>
    <cdr:to>
      <cdr:x>1</cdr:x>
      <cdr:y>0.0405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9525"/>
          <a:ext cx="7172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14.9.1: Binge Drinking by RHA  </a:t>
          </a: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Age- and sex-adjusted percent of weighted sample aged 12+ from combined CCHS cycles 1.1 (2001), 2.1 (2003), and 3.1 (2005)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7172325" cy="959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0.039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71723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14.9.2: Binge Drinking by District</a:t>
          </a:r>
          <a:r>
            <a: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and sex-adjusted percent of weighted sample aged 12+ from combined CCHS cycles 1.1 (2001), 2.1 (2003), and 3.1 (2005)</a:t>
          </a:r>
        </a:p>
      </cdr:txBody>
    </cdr:sp>
  </cdr:relSizeAnchor>
  <cdr:relSizeAnchor xmlns:cdr="http://schemas.openxmlformats.org/drawingml/2006/chartDrawing">
    <cdr:from>
      <cdr:x>0.666</cdr:x>
      <cdr:y>0.97575</cdr:y>
    </cdr:from>
    <cdr:to>
      <cdr:x>0.99275</cdr:x>
      <cdr:y>0.99125</cdr:y>
    </cdr:to>
    <cdr:sp>
      <cdr:nvSpPr>
        <cdr:cNvPr id="2" name="mchp"/>
        <cdr:cNvSpPr txBox="1">
          <a:spLocks noChangeArrowheads="1"/>
        </cdr:cNvSpPr>
      </cdr:nvSpPr>
      <cdr:spPr>
        <a:xfrm>
          <a:off x="4772025" y="9353550"/>
          <a:ext cx="23431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</a:t>
          </a:r>
        </a:p>
      </cdr:txBody>
    </cdr:sp>
  </cdr:relSizeAnchor>
  <cdr:relSizeAnchor xmlns:cdr="http://schemas.openxmlformats.org/drawingml/2006/chartDrawing">
    <cdr:from>
      <cdr:x>0.02175</cdr:x>
      <cdr:y>0.97225</cdr:y>
    </cdr:from>
    <cdr:to>
      <cdr:x>0.4975</cdr:x>
      <cdr:y>0.99025</cdr:y>
    </cdr:to>
    <cdr:sp>
      <cdr:nvSpPr>
        <cdr:cNvPr id="3" name="TextBox 1"/>
        <cdr:cNvSpPr txBox="1">
          <a:spLocks noChangeArrowheads="1"/>
        </cdr:cNvSpPr>
      </cdr:nvSpPr>
      <cdr:spPr>
        <a:xfrm>
          <a:off x="152400" y="9324975"/>
          <a:ext cx="34099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Missing bars = supressed due to small numbers or highly variable rates</a:t>
          </a:r>
        </a:p>
      </cdr:txBody>
    </cdr:sp>
  </cdr:relSizeAnchor>
  <cdr:relSizeAnchor xmlns:cdr="http://schemas.openxmlformats.org/drawingml/2006/chartDrawing">
    <cdr:from>
      <cdr:x>0.67325</cdr:x>
      <cdr:y>0.98125</cdr:y>
    </cdr:from>
    <cdr:to>
      <cdr:x>1</cdr:x>
      <cdr:y>1</cdr:y>
    </cdr:to>
    <cdr:sp>
      <cdr:nvSpPr>
        <cdr:cNvPr id="4" name="mchp"/>
        <cdr:cNvSpPr txBox="1">
          <a:spLocks noChangeArrowheads="1"/>
        </cdr:cNvSpPr>
      </cdr:nvSpPr>
      <cdr:spPr>
        <a:xfrm>
          <a:off x="4819650" y="9410700"/>
          <a:ext cx="23431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84975" y="832227825"/>
        <a:ext cx="7172325" cy="959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0.0315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7172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14.9.3: Binge Drinking by Winnipeg Neighbourhood Cluster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and sex-adjusted percent of weighted sample aged 12+ from combined CCHS cycles 1.1 (2001), 2.1 (2003), and 3.1 (2005)</a:t>
          </a:r>
        </a:p>
      </cdr:txBody>
    </cdr:sp>
  </cdr:relSizeAnchor>
  <cdr:relSizeAnchor xmlns:cdr="http://schemas.openxmlformats.org/drawingml/2006/chartDrawing">
    <cdr:from>
      <cdr:x>0.667</cdr:x>
      <cdr:y>0.96875</cdr:y>
    </cdr:from>
    <cdr:to>
      <cdr:x>0.99225</cdr:x>
      <cdr:y>0.9875</cdr:y>
    </cdr:to>
    <cdr:sp>
      <cdr:nvSpPr>
        <cdr:cNvPr id="2" name="mchp"/>
        <cdr:cNvSpPr txBox="1">
          <a:spLocks noChangeArrowheads="1"/>
        </cdr:cNvSpPr>
      </cdr:nvSpPr>
      <cdr:spPr>
        <a:xfrm>
          <a:off x="4781550" y="9505950"/>
          <a:ext cx="23336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</a:t>
          </a:r>
        </a:p>
      </cdr:txBody>
    </cdr:sp>
  </cdr:relSizeAnchor>
  <cdr:relSizeAnchor xmlns:cdr="http://schemas.openxmlformats.org/drawingml/2006/chartDrawing">
    <cdr:from>
      <cdr:x>0.009</cdr:x>
      <cdr:y>0.961</cdr:y>
    </cdr:from>
    <cdr:to>
      <cdr:x>0.48875</cdr:x>
      <cdr:y>0.97925</cdr:y>
    </cdr:to>
    <cdr:sp>
      <cdr:nvSpPr>
        <cdr:cNvPr id="3" name="TextBox 1"/>
        <cdr:cNvSpPr txBox="1">
          <a:spLocks noChangeArrowheads="1"/>
        </cdr:cNvSpPr>
      </cdr:nvSpPr>
      <cdr:spPr>
        <a:xfrm>
          <a:off x="57150" y="9429750"/>
          <a:ext cx="3438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Missing bars = supressed due to small numbers or highly variable rates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7172325" cy="982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0.67425</cdr:x>
      <cdr:y>0.98075</cdr:y>
    </cdr:from>
    <cdr:to>
      <cdr:x>0.99975</cdr:x>
      <cdr:y>1</cdr:y>
    </cdr:to>
    <cdr:sp>
      <cdr:nvSpPr>
        <cdr:cNvPr id="1" name="mchp"/>
        <cdr:cNvSpPr txBox="1">
          <a:spLocks noChangeArrowheads="1"/>
        </cdr:cNvSpPr>
      </cdr:nvSpPr>
      <cdr:spPr>
        <a:xfrm>
          <a:off x="4829175" y="9610725"/>
          <a:ext cx="2333625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</a:t>
          </a:r>
        </a:p>
      </cdr:txBody>
    </cdr:sp>
  </cdr:relSizeAnchor>
  <cdr:relSizeAnchor xmlns:cdr="http://schemas.openxmlformats.org/drawingml/2006/chartDrawing">
    <cdr:from>
      <cdr:x>0.00775</cdr:x>
      <cdr:y>0.004</cdr:y>
    </cdr:from>
    <cdr:to>
      <cdr:x>1</cdr:x>
      <cdr:y>0.04125</cdr:y>
    </cdr:to>
    <cdr:sp>
      <cdr:nvSpPr>
        <cdr:cNvPr id="2" name="Text Box 2"/>
        <cdr:cNvSpPr txBox="1">
          <a:spLocks noChangeArrowheads="1"/>
        </cdr:cNvSpPr>
      </cdr:nvSpPr>
      <cdr:spPr>
        <a:xfrm>
          <a:off x="47625" y="38100"/>
          <a:ext cx="71151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14.9.4: Binge Drinking by Winnipeg Community Area</a:t>
          </a:r>
          <a:r>
            <a:rPr lang="en-US" cap="none" sz="825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Age- and sex-adjusted percent of weighted sample aged 12+ from combined CCHS cycles 1.1 (2001), 2.1 (2003), and 3.1 (2005)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7172325" cy="980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zoomScalePageLayoutView="0" workbookViewId="0" topLeftCell="B1">
      <selection activeCell="A1" sqref="A1:I1"/>
    </sheetView>
  </sheetViews>
  <sheetFormatPr defaultColWidth="9.140625" defaultRowHeight="12.75"/>
  <cols>
    <col min="1" max="1" width="17.00390625" style="0" hidden="1" customWidth="1"/>
    <col min="2" max="2" width="18.7109375" style="0" customWidth="1"/>
    <col min="3" max="3" width="9.28125" style="0" hidden="1" customWidth="1"/>
    <col min="4" max="4" width="7.28125" style="0" hidden="1" customWidth="1"/>
    <col min="5" max="5" width="6.28125" style="0" hidden="1" customWidth="1"/>
    <col min="6" max="6" width="5.00390625" style="0" hidden="1" customWidth="1"/>
    <col min="7" max="9" width="18.7109375" style="0" customWidth="1"/>
    <col min="11" max="15" width="0" style="0" hidden="1" customWidth="1"/>
    <col min="16" max="16" width="13.28125" style="0" hidden="1" customWidth="1"/>
    <col min="17" max="19" width="0" style="0" hidden="1" customWidth="1"/>
    <col min="20" max="23" width="9.8515625" style="0" hidden="1" customWidth="1"/>
    <col min="24" max="25" width="11.57421875" style="0" customWidth="1"/>
  </cols>
  <sheetData>
    <row r="1" spans="1:32" ht="30" customHeight="1">
      <c r="A1" s="40" t="s">
        <v>313</v>
      </c>
      <c r="B1" s="41"/>
      <c r="C1" s="41"/>
      <c r="D1" s="41"/>
      <c r="E1" s="41"/>
      <c r="F1" s="41"/>
      <c r="G1" s="41"/>
      <c r="H1" s="41"/>
      <c r="I1" s="41"/>
      <c r="N1" s="5"/>
      <c r="O1" s="5"/>
      <c r="P1" s="5"/>
      <c r="T1" s="5"/>
      <c r="U1" s="5"/>
      <c r="V1" s="5"/>
      <c r="W1" s="5"/>
      <c r="X1" s="38" t="s">
        <v>164</v>
      </c>
      <c r="Y1" s="38"/>
      <c r="Z1" s="38"/>
      <c r="AA1" s="38"/>
      <c r="AB1" s="38"/>
      <c r="AC1" s="38"/>
      <c r="AD1" s="39"/>
      <c r="AE1" s="39"/>
      <c r="AF1" s="39"/>
    </row>
    <row r="2" spans="1:23" ht="22.5" customHeight="1" hidden="1">
      <c r="A2" s="20"/>
      <c r="B2" s="21"/>
      <c r="C2" s="42" t="s">
        <v>137</v>
      </c>
      <c r="D2" s="42"/>
      <c r="E2" s="43"/>
      <c r="F2" s="22"/>
      <c r="G2" s="42" t="s">
        <v>138</v>
      </c>
      <c r="H2" s="42"/>
      <c r="I2" s="42"/>
      <c r="N2" s="44" t="s">
        <v>165</v>
      </c>
      <c r="O2" s="45"/>
      <c r="P2" s="45"/>
      <c r="Q2" s="45"/>
      <c r="R2" s="45"/>
      <c r="S2" s="45"/>
      <c r="T2" s="46"/>
      <c r="U2" s="46"/>
      <c r="V2" s="46"/>
      <c r="W2" s="4"/>
    </row>
    <row r="3" spans="1:32" ht="55.5" customHeight="1">
      <c r="A3" s="20"/>
      <c r="B3" s="23" t="s">
        <v>290</v>
      </c>
      <c r="C3" s="24" t="s">
        <v>285</v>
      </c>
      <c r="D3" s="24" t="s">
        <v>286</v>
      </c>
      <c r="E3" s="23" t="s">
        <v>287</v>
      </c>
      <c r="F3" s="23"/>
      <c r="G3" s="35" t="s">
        <v>310</v>
      </c>
      <c r="H3" s="35" t="s">
        <v>311</v>
      </c>
      <c r="I3" s="35" t="s">
        <v>307</v>
      </c>
      <c r="N3" s="5" t="s">
        <v>152</v>
      </c>
      <c r="O3" s="7" t="s">
        <v>153</v>
      </c>
      <c r="P3" s="7" t="s">
        <v>154</v>
      </c>
      <c r="Q3" s="5" t="s">
        <v>155</v>
      </c>
      <c r="R3" s="7" t="s">
        <v>156</v>
      </c>
      <c r="S3" s="7" t="s">
        <v>157</v>
      </c>
      <c r="T3" s="7" t="s">
        <v>161</v>
      </c>
      <c r="U3" s="7" t="s">
        <v>162</v>
      </c>
      <c r="V3" s="7" t="s">
        <v>166</v>
      </c>
      <c r="W3" s="7"/>
      <c r="X3" t="s">
        <v>158</v>
      </c>
      <c r="Y3" t="s">
        <v>153</v>
      </c>
      <c r="Z3" t="s">
        <v>167</v>
      </c>
      <c r="AA3" t="s">
        <v>159</v>
      </c>
      <c r="AB3" t="s">
        <v>156</v>
      </c>
      <c r="AC3" t="s">
        <v>160</v>
      </c>
      <c r="AD3" s="7" t="s">
        <v>161</v>
      </c>
      <c r="AE3" s="7" t="s">
        <v>162</v>
      </c>
      <c r="AF3" s="7" t="s">
        <v>163</v>
      </c>
    </row>
    <row r="4" spans="1:32" ht="12.75">
      <c r="A4" s="25" t="s">
        <v>168</v>
      </c>
      <c r="B4" s="26" t="str">
        <f ca="1">CONCATENATE(A4)&amp;(IF((CELL("contents",G4)&lt;&gt;" ")*OR(CELL("contents",H4)&lt;&gt;" ")*OR(CELL("contents",I4)&lt;&gt;" "),""," (s)"))</f>
        <v>South Eastman</v>
      </c>
      <c r="C4" s="27">
        <f>orig_data!L4</f>
        <v>0.1424338225</v>
      </c>
      <c r="D4" s="27">
        <f>orig_data!AF4</f>
        <v>0.1882799817</v>
      </c>
      <c r="E4" s="27">
        <f>orig_data!AZ4</f>
        <v>0.6692861957</v>
      </c>
      <c r="F4" s="28"/>
      <c r="G4" s="29">
        <f>orig_data!C4</f>
        <v>0.134443164</v>
      </c>
      <c r="H4" s="29">
        <f>orig_data!W4</f>
        <v>0.1794607821</v>
      </c>
      <c r="I4" s="29">
        <f>orig_data!AQ4</f>
        <v>0.6860960539</v>
      </c>
      <c r="N4" s="6" t="b">
        <f>IF(C4="","",IF(C4&lt;&gt;"",AND(orig_data!S4="*",C4,8)))</f>
        <v>1</v>
      </c>
      <c r="O4" s="5" t="b">
        <f>IF(C4="","",IF(C4&lt;&gt;"",AND(orig_data!T4="w",C4,8)))</f>
        <v>0</v>
      </c>
      <c r="P4" s="5" t="b">
        <f>IF(C4="","",IF(C4&lt;&gt;"",AND(orig_data!S4="*",AND(orig_data!T4="w"),C4,8)))</f>
        <v>0</v>
      </c>
      <c r="Q4" t="b">
        <f>IF(D4="","",IF(D4&lt;&gt;"",AND(orig_data!AM4="*",D4,8)))</f>
        <v>0</v>
      </c>
      <c r="R4" t="e">
        <f>IF(D4="","",IF(D4&lt;&gt;"",AND(orig_data!AN4="w",#REF!)))</f>
        <v>#REF!</v>
      </c>
      <c r="S4" t="b">
        <f>IF(D4="","",IF(D4&lt;&gt;"",AND(orig_data!AM4="*",AND(orig_data!AN4="w"),D4,8)))</f>
        <v>0</v>
      </c>
      <c r="T4" s="6" t="b">
        <f>IF(E4="","",IF(E4&lt;&gt;"",AND(orig_data!BG4="*",E4,8)))</f>
        <v>1</v>
      </c>
      <c r="U4" s="6" t="b">
        <f>IF(E4="","",IF(E4&lt;&gt;"",AND(orig_data!BH4="w",E4,8)))</f>
        <v>0</v>
      </c>
      <c r="V4" s="6" t="b">
        <f>IF(E4="","",IF(E4&lt;&gt;"",AND(orig_data!BG4="*",AND(orig_data!BH4="w"),E4,8)))</f>
        <v>0</v>
      </c>
      <c r="W4" s="6"/>
      <c r="X4" s="3" t="b">
        <f>IF(G4="","",IF(G4&lt;&gt;"",AND(orig_data!J4="*",G4,8)))</f>
        <v>1</v>
      </c>
      <c r="Y4" t="b">
        <f>IF(G4="","",IF(G4&lt;&gt;"",AND(orig_data!K4="w",G4,8)))</f>
        <v>0</v>
      </c>
      <c r="Z4" t="b">
        <f>IF(G4="","",IF(G4&lt;&gt;"",AND(orig_data!J4="*",AND(orig_data!K4="w"),G4,8)))</f>
        <v>0</v>
      </c>
      <c r="AA4" t="b">
        <f>IF(H4="","",IF(H4&lt;&gt;"",AND(orig_data!AD4="*",H4,8)))</f>
        <v>0</v>
      </c>
      <c r="AB4" s="2" t="b">
        <f>IF(H4="","",IF(H4&lt;&gt;"",AND(orig_data!AE4="w",H4,8)))</f>
        <v>0</v>
      </c>
      <c r="AC4" t="b">
        <f>IF(H4="","",IF(H4&lt;&gt;"",AND(orig_data!AE4="w",AND(orig_data!AD4="*"),H4,8)))</f>
        <v>0</v>
      </c>
      <c r="AD4" s="5" t="b">
        <f>IF(I4="","",IF(I4&lt;&gt;"",AND(orig_data!AX4="*",I4,8)))</f>
        <v>1</v>
      </c>
      <c r="AE4" s="5" t="b">
        <f>IF(I4="","",IF(I4&lt;&gt;"",AND(orig_data!AY4="w",I4,8)))</f>
        <v>0</v>
      </c>
      <c r="AF4" s="5" t="b">
        <f>IF(I4="","",IF(I4&lt;&gt;"",AND(orig_data!AX4="*",AND(orig_data!AY4="w"),I4,8)))</f>
        <v>0</v>
      </c>
    </row>
    <row r="5" spans="1:32" ht="12.75">
      <c r="A5" s="25" t="s">
        <v>169</v>
      </c>
      <c r="B5" s="26" t="str">
        <f aca="true" ca="1" t="shared" si="0" ref="B5:B20">CONCATENATE(A5)&amp;(IF((CELL("contents",G5)&lt;&gt;" ")*OR(CELL("contents",H5)&lt;&gt;" ")*OR(CELL("contents",I5)&lt;&gt;" "),""," (s)"))</f>
        <v>Central</v>
      </c>
      <c r="C5" s="27">
        <f>orig_data!L5</f>
        <v>0.14261977</v>
      </c>
      <c r="D5" s="27">
        <f>orig_data!AF5</f>
        <v>0.1660581277</v>
      </c>
      <c r="E5" s="27">
        <f>orig_data!AZ5</f>
        <v>0.6913221024</v>
      </c>
      <c r="F5" s="28"/>
      <c r="G5" s="29">
        <f>orig_data!C5</f>
        <v>0.1395248258</v>
      </c>
      <c r="H5" s="29">
        <f>orig_data!W5</f>
        <v>0.1697955982</v>
      </c>
      <c r="I5" s="29">
        <f>orig_data!AQ5</f>
        <v>0.690679576</v>
      </c>
      <c r="N5" s="6" t="b">
        <f>IF(C5="","",IF(C5&lt;&gt;"",AND(orig_data!S5="*",C5,8)))</f>
        <v>1</v>
      </c>
      <c r="O5" s="5" t="b">
        <f>IF(C5="","",IF(C5&lt;&gt;"",AND(orig_data!T5="w",C5,8)))</f>
        <v>0</v>
      </c>
      <c r="P5" s="5" t="b">
        <f>IF(C5="","",IF(C5&lt;&gt;"",AND(orig_data!S5="*",AND(orig_data!T5="w"),C5,8)))</f>
        <v>0</v>
      </c>
      <c r="Q5" t="b">
        <f>IF(D5="","",IF(D5&lt;&gt;"",AND(orig_data!AM5="*",D5,8)))</f>
        <v>1</v>
      </c>
      <c r="R5" t="e">
        <f>IF(D5="","",IF(D5&lt;&gt;"",AND(orig_data!AN5="w",#REF!)))</f>
        <v>#REF!</v>
      </c>
      <c r="S5" t="b">
        <f>IF(D5="","",IF(D5&lt;&gt;"",AND(orig_data!AM5="*",AND(orig_data!AN5="w"),D5,8)))</f>
        <v>0</v>
      </c>
      <c r="T5" s="6" t="b">
        <f>IF(E5="","",IF(E5&lt;&gt;"",AND(orig_data!BG5="*",E5,8)))</f>
        <v>1</v>
      </c>
      <c r="U5" s="6" t="b">
        <f>IF(E5="","",IF(E5&lt;&gt;"",AND(orig_data!BH5="w",E5,8)))</f>
        <v>0</v>
      </c>
      <c r="V5" s="6" t="b">
        <f>IF(E5="","",IF(E5&lt;&gt;"",AND(orig_data!BG5="*",AND(orig_data!BH5="w"),E5,8)))</f>
        <v>0</v>
      </c>
      <c r="W5" s="6"/>
      <c r="X5" s="3" t="b">
        <f>IF(G5="","",IF(G5&lt;&gt;"",AND(orig_data!J5="*",G5,8)))</f>
        <v>1</v>
      </c>
      <c r="Y5" t="b">
        <f>IF(G5="","",IF(G5&lt;&gt;"",AND(orig_data!K5="w",G5,8)))</f>
        <v>0</v>
      </c>
      <c r="Z5" t="b">
        <f>IF(G5="","",IF(G5&lt;&gt;"",AND(orig_data!J5="*",AND(orig_data!K5="w"),G5,8)))</f>
        <v>0</v>
      </c>
      <c r="AA5" t="b">
        <f>IF(H5="","",IF(H5&lt;&gt;"",AND(orig_data!AD5="*",H5,8)))</f>
        <v>1</v>
      </c>
      <c r="AB5" s="2" t="b">
        <f>IF(H5="","",IF(H5&lt;&gt;"",AND(orig_data!AE5="w",H5,8)))</f>
        <v>0</v>
      </c>
      <c r="AC5" t="b">
        <f>IF(H5="","",IF(H5&lt;&gt;"",AND(orig_data!AE5="w",AND(orig_data!AD5="*"),H5,8)))</f>
        <v>0</v>
      </c>
      <c r="AD5" s="5" t="b">
        <f>IF(I5="","",IF(I5&lt;&gt;"",AND(orig_data!AX5="*",I5,8)))</f>
        <v>1</v>
      </c>
      <c r="AE5" s="5" t="b">
        <f>IF(I5="","",IF(I5&lt;&gt;"",AND(orig_data!AY5="w",I5,8)))</f>
        <v>0</v>
      </c>
      <c r="AF5" s="5" t="b">
        <f>IF(I5="","",IF(I5&lt;&gt;"",AND(orig_data!AX5="*",AND(orig_data!AY5="w"),I5,8)))</f>
        <v>0</v>
      </c>
    </row>
    <row r="6" spans="1:32" ht="12.75">
      <c r="A6" s="25" t="s">
        <v>173</v>
      </c>
      <c r="B6" s="26" t="str">
        <f ca="1" t="shared" si="0"/>
        <v>Assiniboine</v>
      </c>
      <c r="C6" s="27">
        <f>orig_data!L6</f>
        <v>0.1871061018</v>
      </c>
      <c r="D6" s="27">
        <f>orig_data!AF6</f>
        <v>0.1969489308</v>
      </c>
      <c r="E6" s="27">
        <f>orig_data!AZ6</f>
        <v>0.6159449674</v>
      </c>
      <c r="F6" s="28"/>
      <c r="G6" s="29">
        <f>orig_data!C6</f>
        <v>0.2012910364</v>
      </c>
      <c r="H6" s="29">
        <f>orig_data!W6</f>
        <v>0.2162832786</v>
      </c>
      <c r="I6" s="29">
        <f>orig_data!AQ6</f>
        <v>0.5824256851</v>
      </c>
      <c r="N6" s="6" t="b">
        <f>IF(C6="","",IF(C6&lt;&gt;"",AND(orig_data!S6="*",C6,8)))</f>
        <v>0</v>
      </c>
      <c r="O6" s="5" t="b">
        <f>IF(C6="","",IF(C6&lt;&gt;"",AND(orig_data!T6="w",C6,8)))</f>
        <v>0</v>
      </c>
      <c r="P6" s="5" t="b">
        <f>IF(C6="","",IF(C6&lt;&gt;"",AND(orig_data!S6="*",AND(orig_data!T6="w"),C6,8)))</f>
        <v>0</v>
      </c>
      <c r="Q6" t="b">
        <f>IF(D6="","",IF(D6&lt;&gt;"",AND(orig_data!AM6="*",D6,8)))</f>
        <v>0</v>
      </c>
      <c r="R6" t="e">
        <f>IF(D6="","",IF(D6&lt;&gt;"",AND(orig_data!AN6="w",#REF!)))</f>
        <v>#REF!</v>
      </c>
      <c r="S6" t="b">
        <f>IF(D6="","",IF(D6&lt;&gt;"",AND(orig_data!AM6="*",AND(orig_data!AN6="w"),D6,8)))</f>
        <v>0</v>
      </c>
      <c r="T6" s="6" t="b">
        <f>IF(E6="","",IF(E6&lt;&gt;"",AND(orig_data!BG6="*",E6,8)))</f>
        <v>0</v>
      </c>
      <c r="U6" s="6" t="b">
        <f>IF(E6="","",IF(E6&lt;&gt;"",AND(orig_data!BH6="w",E6,8)))</f>
        <v>0</v>
      </c>
      <c r="V6" s="6" t="b">
        <f>IF(E6="","",IF(E6&lt;&gt;"",AND(orig_data!BG6="*",AND(orig_data!BH6="w"),E6,8)))</f>
        <v>0</v>
      </c>
      <c r="W6" s="6"/>
      <c r="X6" s="3" t="b">
        <f>IF(G6="","",IF(G6&lt;&gt;"",AND(orig_data!J6="*",G6,8)))</f>
        <v>0</v>
      </c>
      <c r="Y6" t="b">
        <f>IF(G6="","",IF(G6&lt;&gt;"",AND(orig_data!K6="w",G6,8)))</f>
        <v>0</v>
      </c>
      <c r="Z6" t="b">
        <f>IF(G6="","",IF(G6&lt;&gt;"",AND(orig_data!J6="*",AND(orig_data!K6="w"),G6,8)))</f>
        <v>0</v>
      </c>
      <c r="AA6" t="b">
        <f>IF(H6="","",IF(H6&lt;&gt;"",AND(orig_data!AD6="*",H6,8)))</f>
        <v>0</v>
      </c>
      <c r="AB6" s="2" t="b">
        <f>IF(H6="","",IF(H6&lt;&gt;"",AND(orig_data!AE6="w",H6,8)))</f>
        <v>0</v>
      </c>
      <c r="AC6" t="b">
        <f>IF(H6="","",IF(H6&lt;&gt;"",AND(orig_data!AE6="w",AND(orig_data!AD6="*"),H6,8)))</f>
        <v>0</v>
      </c>
      <c r="AD6" s="5" t="b">
        <f>IF(I6="","",IF(I6&lt;&gt;"",AND(orig_data!AX6="*",I6,8)))</f>
        <v>0</v>
      </c>
      <c r="AE6" s="5" t="b">
        <f>IF(I6="","",IF(I6&lt;&gt;"",AND(orig_data!AY6="w",I6,8)))</f>
        <v>0</v>
      </c>
      <c r="AF6" s="5" t="b">
        <f>IF(I6="","",IF(I6&lt;&gt;"",AND(orig_data!AX6="*",AND(orig_data!AY6="w"),I6,8)))</f>
        <v>0</v>
      </c>
    </row>
    <row r="7" spans="1:32" ht="12.75">
      <c r="A7" s="25" t="s">
        <v>170</v>
      </c>
      <c r="B7" s="26" t="str">
        <f ca="1" t="shared" si="0"/>
        <v>Brandon</v>
      </c>
      <c r="C7" s="27">
        <f>orig_data!L7</f>
        <v>0.2241333892</v>
      </c>
      <c r="D7" s="27">
        <f>orig_data!AF7</f>
        <v>0.2303117836</v>
      </c>
      <c r="E7" s="27">
        <f>orig_data!AZ7</f>
        <v>0.5455548271</v>
      </c>
      <c r="F7" s="28"/>
      <c r="G7" s="29">
        <f>orig_data!C7</f>
        <v>0.2249998359</v>
      </c>
      <c r="H7" s="29">
        <f>orig_data!W7</f>
        <v>0.2333541378</v>
      </c>
      <c r="I7" s="29">
        <f>orig_data!AQ7</f>
        <v>0.5416460263</v>
      </c>
      <c r="N7" s="6" t="b">
        <f>IF(C7="","",IF(C7&lt;&gt;"",AND(orig_data!S7="*",C7,8)))</f>
        <v>1</v>
      </c>
      <c r="O7" s="5" t="b">
        <f>IF(C7="","",IF(C7&lt;&gt;"",AND(orig_data!T7="w",C7,8)))</f>
        <v>0</v>
      </c>
      <c r="P7" s="5" t="b">
        <f>IF(C7="","",IF(C7&lt;&gt;"",AND(orig_data!S7="*",AND(orig_data!T7="w"),C7,8)))</f>
        <v>0</v>
      </c>
      <c r="Q7" t="b">
        <f>IF(D7="","",IF(D7&lt;&gt;"",AND(orig_data!AM7="*",D7,8)))</f>
        <v>0</v>
      </c>
      <c r="R7" t="e">
        <f>IF(D7="","",IF(D7&lt;&gt;"",AND(orig_data!AN7="w",#REF!)))</f>
        <v>#REF!</v>
      </c>
      <c r="S7" t="b">
        <f>IF(D7="","",IF(D7&lt;&gt;"",AND(orig_data!AM7="*",AND(orig_data!AN7="w"),D7,8)))</f>
        <v>0</v>
      </c>
      <c r="T7" s="6" t="b">
        <f>IF(E7="","",IF(E7&lt;&gt;"",AND(orig_data!BG7="*",E7,8)))</f>
        <v>1</v>
      </c>
      <c r="U7" s="6" t="b">
        <f>IF(E7="","",IF(E7&lt;&gt;"",AND(orig_data!BH7="w",E7,8)))</f>
        <v>0</v>
      </c>
      <c r="V7" s="6" t="b">
        <f>IF(E7="","",IF(E7&lt;&gt;"",AND(orig_data!BG7="*",AND(orig_data!BH7="w"),E7,8)))</f>
        <v>0</v>
      </c>
      <c r="W7" s="6"/>
      <c r="X7" s="3" t="b">
        <f>IF(G7="","",IF(G7&lt;&gt;"",AND(orig_data!J7="*",G7,8)))</f>
        <v>1</v>
      </c>
      <c r="Y7" t="b">
        <f>IF(G7="","",IF(G7&lt;&gt;"",AND(orig_data!K7="w",G7,8)))</f>
        <v>0</v>
      </c>
      <c r="Z7" t="b">
        <f>IF(G7="","",IF(G7&lt;&gt;"",AND(orig_data!J7="*",AND(orig_data!K7="w"),G7,8)))</f>
        <v>0</v>
      </c>
      <c r="AA7" t="b">
        <f>IF(H7="","",IF(H7&lt;&gt;"",AND(orig_data!AD7="*",H7,8)))</f>
        <v>0</v>
      </c>
      <c r="AB7" s="2" t="b">
        <f>IF(H7="","",IF(H7&lt;&gt;"",AND(orig_data!AE7="w",H7,8)))</f>
        <v>0</v>
      </c>
      <c r="AC7" t="b">
        <f>IF(H7="","",IF(H7&lt;&gt;"",AND(orig_data!AE7="w",AND(orig_data!AD7="*"),H7,8)))</f>
        <v>0</v>
      </c>
      <c r="AD7" s="5" t="b">
        <f>IF(I7="","",IF(I7&lt;&gt;"",AND(orig_data!AX7="*",I7,8)))</f>
        <v>1</v>
      </c>
      <c r="AE7" s="5" t="b">
        <f>IF(I7="","",IF(I7&lt;&gt;"",AND(orig_data!AY7="w",I7,8)))</f>
        <v>0</v>
      </c>
      <c r="AF7" s="5" t="b">
        <f>IF(I7="","",IF(I7&lt;&gt;"",AND(orig_data!AX7="*",AND(orig_data!AY7="w"),I7,8)))</f>
        <v>0</v>
      </c>
    </row>
    <row r="8" spans="1:32" ht="12.75">
      <c r="A8" s="25" t="s">
        <v>174</v>
      </c>
      <c r="B8" s="26" t="str">
        <f ca="1" t="shared" si="0"/>
        <v>Winnipeg</v>
      </c>
      <c r="C8" s="27">
        <f>orig_data!L8</f>
        <v>0.173667719</v>
      </c>
      <c r="D8" s="27">
        <f>orig_data!AF8</f>
        <v>0.2102201491</v>
      </c>
      <c r="E8" s="27">
        <f>orig_data!AZ8</f>
        <v>0.6161121319</v>
      </c>
      <c r="F8" s="28"/>
      <c r="G8" s="29">
        <f>orig_data!C8</f>
        <v>0.1697132858</v>
      </c>
      <c r="H8" s="29">
        <f>orig_data!W8</f>
        <v>0.205104873</v>
      </c>
      <c r="I8" s="29">
        <f>orig_data!AQ8</f>
        <v>0.6251818411</v>
      </c>
      <c r="N8" s="6" t="b">
        <f>IF(C8="","",IF(C8&lt;&gt;"",AND(orig_data!S8="*",C8,8)))</f>
        <v>0</v>
      </c>
      <c r="O8" s="5" t="b">
        <f>IF(C8="","",IF(C8&lt;&gt;"",AND(orig_data!T8="w",C8,8)))</f>
        <v>0</v>
      </c>
      <c r="P8" s="5" t="b">
        <f>IF(C8="","",IF(C8&lt;&gt;"",AND(orig_data!S8="*",AND(orig_data!T8="w"),C8,8)))</f>
        <v>0</v>
      </c>
      <c r="Q8" t="b">
        <f>IF(D8="","",IF(D8&lt;&gt;"",AND(orig_data!AM8="*",D8,8)))</f>
        <v>0</v>
      </c>
      <c r="R8" t="e">
        <f>IF(D8="","",IF(D8&lt;&gt;"",AND(orig_data!AN8="w",#REF!)))</f>
        <v>#REF!</v>
      </c>
      <c r="S8" t="b">
        <f>IF(D8="","",IF(D8&lt;&gt;"",AND(orig_data!AM8="*",AND(orig_data!AN8="w"),D8,8)))</f>
        <v>0</v>
      </c>
      <c r="T8" s="6" t="b">
        <f>IF(E8="","",IF(E8&lt;&gt;"",AND(orig_data!BG8="*",E8,8)))</f>
        <v>0</v>
      </c>
      <c r="U8" s="6" t="b">
        <f>IF(E8="","",IF(E8&lt;&gt;"",AND(orig_data!BH8="w",E8,8)))</f>
        <v>0</v>
      </c>
      <c r="V8" s="6" t="b">
        <f>IF(E8="","",IF(E8&lt;&gt;"",AND(orig_data!BG8="*",AND(orig_data!BH8="w"),E8,8)))</f>
        <v>0</v>
      </c>
      <c r="W8" s="6"/>
      <c r="X8" s="3" t="b">
        <f>IF(G8="","",IF(G8&lt;&gt;"",AND(orig_data!J8="*",G8,8)))</f>
        <v>0</v>
      </c>
      <c r="Y8" t="b">
        <f>IF(G8="","",IF(G8&lt;&gt;"",AND(orig_data!K8="w",G8,8)))</f>
        <v>0</v>
      </c>
      <c r="Z8" t="b">
        <f>IF(G8="","",IF(G8&lt;&gt;"",AND(orig_data!J8="*",AND(orig_data!K8="w"),G8,8)))</f>
        <v>0</v>
      </c>
      <c r="AA8" t="b">
        <f>IF(H8="","",IF(H8&lt;&gt;"",AND(orig_data!AD8="*",H8,8)))</f>
        <v>0</v>
      </c>
      <c r="AB8" s="2" t="b">
        <f>IF(H8="","",IF(H8&lt;&gt;"",AND(orig_data!AE8="w",H8,8)))</f>
        <v>0</v>
      </c>
      <c r="AC8" t="b">
        <f>IF(H8="","",IF(H8&lt;&gt;"",AND(orig_data!AE8="w",AND(orig_data!AD8="*"),H8,8)))</f>
        <v>0</v>
      </c>
      <c r="AD8" s="5" t="b">
        <f>IF(I8="","",IF(I8&lt;&gt;"",AND(orig_data!AX8="*",I8,8)))</f>
        <v>0</v>
      </c>
      <c r="AE8" s="5" t="b">
        <f>IF(I8="","",IF(I8&lt;&gt;"",AND(orig_data!AY8="w",I8,8)))</f>
        <v>0</v>
      </c>
      <c r="AF8" s="5" t="b">
        <f>IF(I8="","",IF(I8&lt;&gt;"",AND(orig_data!AX8="*",AND(orig_data!AY8="w"),I8,8)))</f>
        <v>0</v>
      </c>
    </row>
    <row r="9" spans="1:32" ht="12.75">
      <c r="A9" s="25" t="s">
        <v>175</v>
      </c>
      <c r="B9" s="26" t="str">
        <f ca="1" t="shared" si="0"/>
        <v>Interlake</v>
      </c>
      <c r="C9" s="27">
        <f>orig_data!L9</f>
        <v>0.1849594469</v>
      </c>
      <c r="D9" s="27">
        <f>orig_data!AF9</f>
        <v>0.2072886416</v>
      </c>
      <c r="E9" s="27">
        <f>orig_data!AZ9</f>
        <v>0.6077519115</v>
      </c>
      <c r="F9" s="28"/>
      <c r="G9" s="29">
        <f>orig_data!C9</f>
        <v>0.1982423372</v>
      </c>
      <c r="H9" s="29">
        <f>orig_data!W9</f>
        <v>0.2119770757</v>
      </c>
      <c r="I9" s="29">
        <f>orig_data!AQ9</f>
        <v>0.5897805871</v>
      </c>
      <c r="N9" s="6" t="b">
        <f>IF(C9="","",IF(C9&lt;&gt;"",AND(orig_data!S9="*",C9,8)))</f>
        <v>0</v>
      </c>
      <c r="O9" s="5" t="b">
        <f>IF(C9="","",IF(C9&lt;&gt;"",AND(orig_data!T9="w",C9,8)))</f>
        <v>0</v>
      </c>
      <c r="P9" s="5" t="b">
        <f>IF(C9="","",IF(C9&lt;&gt;"",AND(orig_data!S9="*",AND(orig_data!T9="w"),C9,8)))</f>
        <v>0</v>
      </c>
      <c r="Q9" t="b">
        <f>IF(D9="","",IF(D9&lt;&gt;"",AND(orig_data!AM9="*",D9,8)))</f>
        <v>0</v>
      </c>
      <c r="R9" t="e">
        <f>IF(D9="","",IF(D9&lt;&gt;"",AND(orig_data!AN9="w",#REF!)))</f>
        <v>#REF!</v>
      </c>
      <c r="S9" t="b">
        <f>IF(D9="","",IF(D9&lt;&gt;"",AND(orig_data!AM9="*",AND(orig_data!AN9="w"),D9,8)))</f>
        <v>0</v>
      </c>
      <c r="T9" s="6" t="b">
        <f>IF(E9="","",IF(E9&lt;&gt;"",AND(orig_data!BG9="*",E9,8)))</f>
        <v>0</v>
      </c>
      <c r="U9" s="6" t="b">
        <f>IF(E9="","",IF(E9&lt;&gt;"",AND(orig_data!BH9="w",E9,8)))</f>
        <v>0</v>
      </c>
      <c r="V9" s="6" t="b">
        <f>IF(E9="","",IF(E9&lt;&gt;"",AND(orig_data!BG9="*",AND(orig_data!BH9="w"),E9,8)))</f>
        <v>0</v>
      </c>
      <c r="W9" s="6"/>
      <c r="X9" s="3" t="b">
        <f>IF(G9="","",IF(G9&lt;&gt;"",AND(orig_data!J9="*",G9,8)))</f>
        <v>0</v>
      </c>
      <c r="Y9" t="b">
        <f>IF(G9="","",IF(G9&lt;&gt;"",AND(orig_data!K9="w",G9,8)))</f>
        <v>0</v>
      </c>
      <c r="Z9" t="b">
        <f>IF(G9="","",IF(G9&lt;&gt;"",AND(orig_data!J9="*",AND(orig_data!K9="w"),G9,8)))</f>
        <v>0</v>
      </c>
      <c r="AA9" t="b">
        <f>IF(H9="","",IF(H9&lt;&gt;"",AND(orig_data!AD9="*",H9,8)))</f>
        <v>0</v>
      </c>
      <c r="AB9" s="2" t="b">
        <f>IF(H9="","",IF(H9&lt;&gt;"",AND(orig_data!AE9="w",H9,8)))</f>
        <v>0</v>
      </c>
      <c r="AC9" t="b">
        <f>IF(H9="","",IF(H9&lt;&gt;"",AND(orig_data!AE9="w",AND(orig_data!AD9="*"),H9,8)))</f>
        <v>0</v>
      </c>
      <c r="AD9" s="5" t="b">
        <f>IF(I9="","",IF(I9&lt;&gt;"",AND(orig_data!AX9="*",I9,8)))</f>
        <v>0</v>
      </c>
      <c r="AE9" s="5" t="b">
        <f>IF(I9="","",IF(I9&lt;&gt;"",AND(orig_data!AY9="w",I9,8)))</f>
        <v>0</v>
      </c>
      <c r="AF9" s="5" t="b">
        <f>IF(I9="","",IF(I9&lt;&gt;"",AND(orig_data!AX9="*",AND(orig_data!AY9="w"),I9,8)))</f>
        <v>0</v>
      </c>
    </row>
    <row r="10" spans="1:32" ht="12.75">
      <c r="A10" s="25" t="s">
        <v>171</v>
      </c>
      <c r="B10" s="26" t="str">
        <f ca="1" t="shared" si="0"/>
        <v>North Eastman</v>
      </c>
      <c r="C10" s="27">
        <f>orig_data!L10</f>
        <v>0.191937735</v>
      </c>
      <c r="D10" s="27">
        <f>orig_data!AF10</f>
        <v>0.2027733642</v>
      </c>
      <c r="E10" s="27">
        <f>orig_data!AZ10</f>
        <v>0.6052889009</v>
      </c>
      <c r="F10" s="28"/>
      <c r="G10" s="29">
        <f>orig_data!C10</f>
        <v>0.1967852008</v>
      </c>
      <c r="H10" s="29">
        <f>orig_data!W10</f>
        <v>0.2092637402</v>
      </c>
      <c r="I10" s="29">
        <f>orig_data!AQ10</f>
        <v>0.5939510591</v>
      </c>
      <c r="N10" s="6" t="b">
        <f>IF(C10="","",IF(C10&lt;&gt;"",AND(orig_data!S10="*",C10,8)))</f>
        <v>0</v>
      </c>
      <c r="O10" s="5" t="b">
        <f>IF(C10="","",IF(C10&lt;&gt;"",AND(orig_data!T10="w",C10,8)))</f>
        <v>0</v>
      </c>
      <c r="P10" s="5" t="b">
        <f>IF(C10="","",IF(C10&lt;&gt;"",AND(orig_data!S10="*",AND(orig_data!T10="w"),C10,8)))</f>
        <v>0</v>
      </c>
      <c r="Q10" t="b">
        <f>IF(D10="","",IF(D10&lt;&gt;"",AND(orig_data!AM10="*",D10,8)))</f>
        <v>0</v>
      </c>
      <c r="R10" t="e">
        <f>IF(D10="","",IF(D10&lt;&gt;"",AND(orig_data!AN10="w",#REF!)))</f>
        <v>#REF!</v>
      </c>
      <c r="S10" t="b">
        <f>IF(D10="","",IF(D10&lt;&gt;"",AND(orig_data!AM10="*",AND(orig_data!AN10="w"),D10,8)))</f>
        <v>0</v>
      </c>
      <c r="T10" s="6" t="b">
        <f>IF(E10="","",IF(E10&lt;&gt;"",AND(orig_data!BG10="*",E10,8)))</f>
        <v>0</v>
      </c>
      <c r="U10" s="6" t="b">
        <f>IF(E10="","",IF(E10&lt;&gt;"",AND(orig_data!BH10="w",E10,8)))</f>
        <v>0</v>
      </c>
      <c r="V10" s="6" t="b">
        <f>IF(E10="","",IF(E10&lt;&gt;"",AND(orig_data!BG10="*",AND(orig_data!BH10="w"),E10,8)))</f>
        <v>0</v>
      </c>
      <c r="W10" s="6"/>
      <c r="X10" s="3" t="b">
        <f>IF(G10="","",IF(G10&lt;&gt;"",AND(orig_data!J10="*",G10,8)))</f>
        <v>0</v>
      </c>
      <c r="Y10" t="b">
        <f>IF(G10="","",IF(G10&lt;&gt;"",AND(orig_data!K10="w",G10,8)))</f>
        <v>0</v>
      </c>
      <c r="Z10" t="b">
        <f>IF(G10="","",IF(G10&lt;&gt;"",AND(orig_data!J10="*",AND(orig_data!K10="w"),G10,8)))</f>
        <v>0</v>
      </c>
      <c r="AA10" t="b">
        <f>IF(H10="","",IF(H10&lt;&gt;"",AND(orig_data!AD10="*",H10,8)))</f>
        <v>0</v>
      </c>
      <c r="AB10" s="2" t="b">
        <f>IF(H10="","",IF(H10&lt;&gt;"",AND(orig_data!AE10="w",H10,8)))</f>
        <v>0</v>
      </c>
      <c r="AC10" t="b">
        <f>IF(H10="","",IF(H10&lt;&gt;"",AND(orig_data!AE10="w",AND(orig_data!AD10="*"),H10,8)))</f>
        <v>0</v>
      </c>
      <c r="AD10" s="5" t="b">
        <f>IF(I10="","",IF(I10&lt;&gt;"",AND(orig_data!AX10="*",I10,8)))</f>
        <v>0</v>
      </c>
      <c r="AE10" s="5" t="b">
        <f>IF(I10="","",IF(I10&lt;&gt;"",AND(orig_data!AY10="w",I10,8)))</f>
        <v>0</v>
      </c>
      <c r="AF10" s="5" t="b">
        <f>IF(I10="","",IF(I10&lt;&gt;"",AND(orig_data!AX10="*",AND(orig_data!AY10="w"),I10,8)))</f>
        <v>0</v>
      </c>
    </row>
    <row r="11" spans="1:32" ht="12.75">
      <c r="A11" s="25" t="s">
        <v>172</v>
      </c>
      <c r="B11" s="26" t="str">
        <f ca="1" t="shared" si="0"/>
        <v>Parkland</v>
      </c>
      <c r="C11" s="27">
        <f>orig_data!L11</f>
        <v>0.1478601957</v>
      </c>
      <c r="D11" s="27">
        <f>orig_data!AF11</f>
        <v>0.1917833657</v>
      </c>
      <c r="E11" s="27">
        <f>orig_data!AZ11</f>
        <v>0.6603564386</v>
      </c>
      <c r="F11" s="28"/>
      <c r="G11" s="29">
        <f>orig_data!C11</f>
        <v>0.167429905</v>
      </c>
      <c r="H11" s="29">
        <f>orig_data!W11</f>
        <v>0.2116303888</v>
      </c>
      <c r="I11" s="29">
        <f>orig_data!AQ11</f>
        <v>0.6209397062</v>
      </c>
      <c r="N11" s="6" t="b">
        <f>IF(C11="","",IF(C11&lt;&gt;"",AND(orig_data!S11="*",C11,8)))</f>
        <v>0</v>
      </c>
      <c r="O11" s="5" t="b">
        <f>IF(C11="","",IF(C11&lt;&gt;"",AND(orig_data!T11="w",C11,8)))</f>
        <v>0</v>
      </c>
      <c r="P11" s="5" t="b">
        <f>IF(C11="","",IF(C11&lt;&gt;"",AND(orig_data!S11="*",AND(orig_data!T11="w"),C11,8)))</f>
        <v>0</v>
      </c>
      <c r="Q11" t="b">
        <f>IF(D11="","",IF(D11&lt;&gt;"",AND(orig_data!AM11="*",D11,8)))</f>
        <v>0</v>
      </c>
      <c r="R11" t="e">
        <f>IF(D11="","",IF(D11&lt;&gt;"",AND(orig_data!AN11="w",#REF!)))</f>
        <v>#REF!</v>
      </c>
      <c r="S11" t="b">
        <f>IF(D11="","",IF(D11&lt;&gt;"",AND(orig_data!AM11="*",AND(orig_data!AN11="w"),D11,8)))</f>
        <v>0</v>
      </c>
      <c r="T11" s="6" t="b">
        <f>IF(E11="","",IF(E11&lt;&gt;"",AND(orig_data!BG11="*",E11,8)))</f>
        <v>0</v>
      </c>
      <c r="U11" s="6" t="b">
        <f>IF(E11="","",IF(E11&lt;&gt;"",AND(orig_data!BH11="w",E11,8)))</f>
        <v>0</v>
      </c>
      <c r="V11" s="6" t="b">
        <f>IF(E11="","",IF(E11&lt;&gt;"",AND(orig_data!BG11="*",AND(orig_data!BH11="w"),E11,8)))</f>
        <v>0</v>
      </c>
      <c r="W11" s="6"/>
      <c r="X11" s="3" t="b">
        <f>IF(G11="","",IF(G11&lt;&gt;"",AND(orig_data!J11="*",G11,8)))</f>
        <v>0</v>
      </c>
      <c r="Y11" t="b">
        <f>IF(G11="","",IF(G11&lt;&gt;"",AND(orig_data!K11="w",G11,8)))</f>
        <v>0</v>
      </c>
      <c r="Z11" t="b">
        <f>IF(G11="","",IF(G11&lt;&gt;"",AND(orig_data!J11="*",AND(orig_data!K11="w"),G11,8)))</f>
        <v>0</v>
      </c>
      <c r="AA11" t="b">
        <f>IF(H11="","",IF(H11&lt;&gt;"",AND(orig_data!AD11="*",H11,8)))</f>
        <v>0</v>
      </c>
      <c r="AB11" s="2" t="b">
        <f>IF(H11="","",IF(H11&lt;&gt;"",AND(orig_data!AE11="w",H11,8)))</f>
        <v>0</v>
      </c>
      <c r="AC11" t="b">
        <f>IF(H11="","",IF(H11&lt;&gt;"",AND(orig_data!AE11="w",AND(orig_data!AD11="*"),H11,8)))</f>
        <v>0</v>
      </c>
      <c r="AD11" s="5" t="b">
        <f>IF(I11="","",IF(I11&lt;&gt;"",AND(orig_data!AX11="*",I11,8)))</f>
        <v>0</v>
      </c>
      <c r="AE11" s="5" t="b">
        <f>IF(I11="","",IF(I11&lt;&gt;"",AND(orig_data!AY11="w",I11,8)))</f>
        <v>0</v>
      </c>
      <c r="AF11" s="5" t="b">
        <f>IF(I11="","",IF(I11&lt;&gt;"",AND(orig_data!AX11="*",AND(orig_data!AY11="w"),I11,8)))</f>
        <v>0</v>
      </c>
    </row>
    <row r="12" spans="1:32" ht="12.75">
      <c r="A12" s="25" t="s">
        <v>176</v>
      </c>
      <c r="B12" s="26" t="str">
        <f ca="1" t="shared" si="0"/>
        <v>Churchill (s)</v>
      </c>
      <c r="C12" s="27" t="str">
        <f>orig_data!L12</f>
        <v> </v>
      </c>
      <c r="D12" s="27" t="str">
        <f>orig_data!AF12</f>
        <v> </v>
      </c>
      <c r="E12" s="27" t="str">
        <f>orig_data!AZ12</f>
        <v> </v>
      </c>
      <c r="F12" s="28"/>
      <c r="G12" s="29" t="str">
        <f>orig_data!C12</f>
        <v> </v>
      </c>
      <c r="H12" s="29" t="str">
        <f>orig_data!W12</f>
        <v> </v>
      </c>
      <c r="I12" s="29" t="str">
        <f>orig_data!AQ12</f>
        <v> </v>
      </c>
      <c r="N12" s="6" t="b">
        <f>IF(C12="","",IF(C12&lt;&gt;"",AND(orig_data!S12="*",C12,8)))</f>
        <v>0</v>
      </c>
      <c r="O12" s="5" t="b">
        <f>IF(C12="","",IF(C12&lt;&gt;"",AND(orig_data!T12="w",C12,8)))</f>
        <v>0</v>
      </c>
      <c r="P12" s="5" t="b">
        <f>IF(C12="","",IF(C12&lt;&gt;"",AND(orig_data!S12="*",AND(orig_data!T12="w"),C12,8)))</f>
        <v>0</v>
      </c>
      <c r="Q12" t="b">
        <f>IF(D12="","",IF(D12&lt;&gt;"",AND(orig_data!AM12="*",D12,8)))</f>
        <v>0</v>
      </c>
      <c r="R12" t="e">
        <f>IF(D12="","",IF(D12&lt;&gt;"",AND(orig_data!AN12="w",#REF!)))</f>
        <v>#REF!</v>
      </c>
      <c r="S12" t="b">
        <f>IF(D12="","",IF(D12&lt;&gt;"",AND(orig_data!AM12="*",AND(orig_data!AN12="w"),D12,8)))</f>
        <v>0</v>
      </c>
      <c r="T12" s="6" t="b">
        <f>IF(E12="","",IF(E12&lt;&gt;"",AND(orig_data!BG12="*",E12,8)))</f>
        <v>0</v>
      </c>
      <c r="U12" s="6" t="b">
        <f>IF(E12="","",IF(E12&lt;&gt;"",AND(orig_data!BH12="w",E12,8)))</f>
        <v>0</v>
      </c>
      <c r="V12" s="6" t="b">
        <f>IF(E12="","",IF(E12&lt;&gt;"",AND(orig_data!BG12="*",AND(orig_data!BH12="w"),E12,8)))</f>
        <v>0</v>
      </c>
      <c r="W12" s="6"/>
      <c r="X12" s="3" t="b">
        <f>IF(G12="","",IF(G12&lt;&gt;"",AND(orig_data!J12="*",G12,8)))</f>
        <v>0</v>
      </c>
      <c r="Y12" t="b">
        <f>IF(G12="","",IF(G12&lt;&gt;"",AND(orig_data!K12="w",G12,8)))</f>
        <v>0</v>
      </c>
      <c r="Z12" t="b">
        <f>IF(G12="","",IF(G12&lt;&gt;"",AND(orig_data!J12="*",AND(orig_data!K12="w"),G12,8)))</f>
        <v>0</v>
      </c>
      <c r="AA12" t="b">
        <f>IF(H12="","",IF(H12&lt;&gt;"",AND(orig_data!AD12="*",H12,8)))</f>
        <v>0</v>
      </c>
      <c r="AB12" s="2" t="b">
        <f>IF(H12="","",IF(H12&lt;&gt;"",AND(orig_data!AE12="w",H12,8)))</f>
        <v>0</v>
      </c>
      <c r="AC12" t="b">
        <f>IF(H12="","",IF(H12&lt;&gt;"",AND(orig_data!AE12="w",AND(orig_data!AD12="*"),H12,8)))</f>
        <v>0</v>
      </c>
      <c r="AD12" s="5" t="b">
        <f>IF(I12="","",IF(I12&lt;&gt;"",AND(orig_data!AX12="*",I12,8)))</f>
        <v>0</v>
      </c>
      <c r="AE12" s="5" t="b">
        <f>IF(I12="","",IF(I12&lt;&gt;"",AND(orig_data!AY12="w",I12,8)))</f>
        <v>0</v>
      </c>
      <c r="AF12" s="5" t="b">
        <f>IF(I12="","",IF(I12&lt;&gt;"",AND(orig_data!AX12="*",AND(orig_data!AY12="w"),I12,8)))</f>
        <v>0</v>
      </c>
    </row>
    <row r="13" spans="1:32" ht="12.75">
      <c r="A13" s="25" t="s">
        <v>177</v>
      </c>
      <c r="B13" s="26" t="str">
        <f ca="1" t="shared" si="0"/>
        <v>Nor-Man</v>
      </c>
      <c r="C13" s="27">
        <f>orig_data!L13</f>
        <v>0.2409027815</v>
      </c>
      <c r="D13" s="27">
        <f>orig_data!AF13</f>
        <v>0.2538686824</v>
      </c>
      <c r="E13" s="27">
        <f>orig_data!AZ13</f>
        <v>0.5052285361</v>
      </c>
      <c r="F13" s="28"/>
      <c r="G13" s="29">
        <f>orig_data!C13</f>
        <v>0.2286405355</v>
      </c>
      <c r="H13" s="29">
        <f>orig_data!W13</f>
        <v>0.2473974264</v>
      </c>
      <c r="I13" s="29">
        <f>orig_data!AQ13</f>
        <v>0.523962038</v>
      </c>
      <c r="N13" s="6" t="b">
        <f>IF(C13="","",IF(C13&lt;&gt;"",AND(orig_data!S13="*",C13,8)))</f>
        <v>1</v>
      </c>
      <c r="O13" s="5" t="b">
        <f>IF(C13="","",IF(C13&lt;&gt;"",AND(orig_data!T13="w",C13,8)))</f>
        <v>0</v>
      </c>
      <c r="P13" s="5" t="b">
        <f>IF(C13="","",IF(C13&lt;&gt;"",AND(orig_data!S13="*",AND(orig_data!T13="w"),C13,8)))</f>
        <v>0</v>
      </c>
      <c r="Q13" t="b">
        <f>IF(D13="","",IF(D13&lt;&gt;"",AND(orig_data!AM13="*",D13,8)))</f>
        <v>1</v>
      </c>
      <c r="R13" t="e">
        <f>IF(D13="","",IF(D13&lt;&gt;"",AND(orig_data!AN13="w",#REF!)))</f>
        <v>#REF!</v>
      </c>
      <c r="S13" t="b">
        <f>IF(D13="","",IF(D13&lt;&gt;"",AND(orig_data!AM13="*",AND(orig_data!AN13="w"),D13,8)))</f>
        <v>0</v>
      </c>
      <c r="T13" s="6" t="b">
        <f>IF(E13="","",IF(E13&lt;&gt;"",AND(orig_data!BG13="*",E13,8)))</f>
        <v>1</v>
      </c>
      <c r="U13" s="6" t="b">
        <f>IF(E13="","",IF(E13&lt;&gt;"",AND(orig_data!BH13="w",E13,8)))</f>
        <v>0</v>
      </c>
      <c r="V13" s="6" t="b">
        <f>IF(E13="","",IF(E13&lt;&gt;"",AND(orig_data!BG13="*",AND(orig_data!BH13="w"),E13,8)))</f>
        <v>0</v>
      </c>
      <c r="W13" s="6"/>
      <c r="X13" s="3" t="b">
        <f>IF(G13="","",IF(G13&lt;&gt;"",AND(orig_data!J13="*",G13,8)))</f>
        <v>1</v>
      </c>
      <c r="Y13" t="b">
        <f>IF(G13="","",IF(G13&lt;&gt;"",AND(orig_data!K13="w",G13,8)))</f>
        <v>0</v>
      </c>
      <c r="Z13" t="b">
        <f>IF(G13="","",IF(G13&lt;&gt;"",AND(orig_data!J13="*",AND(orig_data!K13="w"),G13,8)))</f>
        <v>0</v>
      </c>
      <c r="AA13" t="b">
        <f>IF(H13="","",IF(H13&lt;&gt;"",AND(orig_data!AD13="*",H13,8)))</f>
        <v>1</v>
      </c>
      <c r="AB13" s="2" t="b">
        <f>IF(H13="","",IF(H13&lt;&gt;"",AND(orig_data!AE13="w",H13,8)))</f>
        <v>0</v>
      </c>
      <c r="AC13" t="b">
        <f>IF(H13="","",IF(H13&lt;&gt;"",AND(orig_data!AE13="w",AND(orig_data!AD13="*"),H13,8)))</f>
        <v>0</v>
      </c>
      <c r="AD13" s="5" t="b">
        <f>IF(I13="","",IF(I13&lt;&gt;"",AND(orig_data!AX13="*",I13,8)))</f>
        <v>1</v>
      </c>
      <c r="AE13" s="5" t="b">
        <f>IF(I13="","",IF(I13&lt;&gt;"",AND(orig_data!AY13="w",I13,8)))</f>
        <v>0</v>
      </c>
      <c r="AF13" s="5" t="b">
        <f>IF(I13="","",IF(I13&lt;&gt;"",AND(orig_data!AX13="*",AND(orig_data!AY13="w"),I13,8)))</f>
        <v>0</v>
      </c>
    </row>
    <row r="14" spans="1:32" ht="12.75">
      <c r="A14" s="25" t="s">
        <v>178</v>
      </c>
      <c r="B14" s="26" t="str">
        <f ca="1" t="shared" si="0"/>
        <v>Burntwood</v>
      </c>
      <c r="C14" s="27">
        <f>orig_data!L14</f>
        <v>0.257474269</v>
      </c>
      <c r="D14" s="27">
        <f>orig_data!AF14</f>
        <v>0.240378303</v>
      </c>
      <c r="E14" s="27">
        <f>orig_data!AZ14</f>
        <v>0.502147428</v>
      </c>
      <c r="F14" s="28"/>
      <c r="G14" s="29">
        <f>orig_data!C14</f>
        <v>0.2278664678</v>
      </c>
      <c r="H14" s="29">
        <f>orig_data!W14</f>
        <v>0.2112335701</v>
      </c>
      <c r="I14" s="29">
        <f>orig_data!AQ14</f>
        <v>0.5608999621</v>
      </c>
      <c r="N14" s="6" t="b">
        <f>IF(C14="","",IF(C14&lt;&gt;"",AND(orig_data!S14="*",C14,8)))</f>
        <v>1</v>
      </c>
      <c r="O14" s="5" t="b">
        <f>IF(C14="","",IF(C14&lt;&gt;"",AND(orig_data!T14="w",C14,8)))</f>
        <v>0</v>
      </c>
      <c r="P14" s="5" t="b">
        <f>IF(C14="","",IF(C14&lt;&gt;"",AND(orig_data!S14="*",AND(orig_data!T14="w"),C14,8)))</f>
        <v>0</v>
      </c>
      <c r="Q14" t="b">
        <f>IF(D14="","",IF(D14&lt;&gt;"",AND(orig_data!AM14="*",D14,8)))</f>
        <v>0</v>
      </c>
      <c r="R14" t="e">
        <f>IF(D14="","",IF(D14&lt;&gt;"",AND(orig_data!AN14="w",#REF!)))</f>
        <v>#REF!</v>
      </c>
      <c r="S14" t="b">
        <f>IF(D14="","",IF(D14&lt;&gt;"",AND(orig_data!AM14="*",AND(orig_data!AN14="w"),D14,8)))</f>
        <v>0</v>
      </c>
      <c r="T14" s="6" t="b">
        <f>IF(E14="","",IF(E14&lt;&gt;"",AND(orig_data!BG14="*",E14,8)))</f>
        <v>1</v>
      </c>
      <c r="U14" s="6" t="b">
        <f>IF(E14="","",IF(E14&lt;&gt;"",AND(orig_data!BH14="w",E14,8)))</f>
        <v>0</v>
      </c>
      <c r="V14" s="6" t="b">
        <f>IF(E14="","",IF(E14&lt;&gt;"",AND(orig_data!BG14="*",AND(orig_data!BH14="w"),E14,8)))</f>
        <v>0</v>
      </c>
      <c r="W14" s="6"/>
      <c r="X14" s="3" t="b">
        <f>IF(G14="","",IF(G14&lt;&gt;"",AND(orig_data!J14="*",G14,8)))</f>
        <v>1</v>
      </c>
      <c r="Y14" t="b">
        <f>IF(G14="","",IF(G14&lt;&gt;"",AND(orig_data!K14="w",G14,8)))</f>
        <v>0</v>
      </c>
      <c r="Z14" t="b">
        <f>IF(G14="","",IF(G14&lt;&gt;"",AND(orig_data!J14="*",AND(orig_data!K14="w"),G14,8)))</f>
        <v>0</v>
      </c>
      <c r="AA14" t="b">
        <f>IF(H14="","",IF(H14&lt;&gt;"",AND(orig_data!AD14="*",H14,8)))</f>
        <v>0</v>
      </c>
      <c r="AB14" s="2" t="b">
        <f>IF(H14="","",IF(H14&lt;&gt;"",AND(orig_data!AE14="w",H14,8)))</f>
        <v>0</v>
      </c>
      <c r="AC14" t="b">
        <f>IF(H14="","",IF(H14&lt;&gt;"",AND(orig_data!AE14="w",AND(orig_data!AD14="*"),H14,8)))</f>
        <v>0</v>
      </c>
      <c r="AD14" s="5" t="b">
        <f>IF(I14="","",IF(I14&lt;&gt;"",AND(orig_data!AX14="*",I14,8)))</f>
        <v>1</v>
      </c>
      <c r="AE14" s="5" t="b">
        <f>IF(I14="","",IF(I14&lt;&gt;"",AND(orig_data!AY14="w",I14,8)))</f>
        <v>0</v>
      </c>
      <c r="AF14" s="5" t="b">
        <f>IF(I14="","",IF(I14&lt;&gt;"",AND(orig_data!AX14="*",AND(orig_data!AY14="w"),I14,8)))</f>
        <v>0</v>
      </c>
    </row>
    <row r="15" spans="1:32" ht="12.75">
      <c r="A15" s="25"/>
      <c r="B15" s="26">
        <f ca="1" t="shared" si="0"/>
      </c>
      <c r="C15" s="27"/>
      <c r="D15" s="27"/>
      <c r="E15" s="27"/>
      <c r="F15" s="28"/>
      <c r="G15" s="29"/>
      <c r="H15" s="29"/>
      <c r="I15" s="29"/>
      <c r="N15" s="6"/>
      <c r="O15" s="5"/>
      <c r="P15" s="5"/>
      <c r="T15" s="6"/>
      <c r="U15" s="6"/>
      <c r="V15" s="6"/>
      <c r="W15" s="6"/>
      <c r="X15" s="3"/>
      <c r="AB15" s="2"/>
      <c r="AD15" s="5"/>
      <c r="AE15" s="5"/>
      <c r="AF15" s="5"/>
    </row>
    <row r="16" spans="1:32" ht="12.75">
      <c r="A16" s="25" t="s">
        <v>289</v>
      </c>
      <c r="B16" s="26" t="str">
        <f ca="1" t="shared" si="0"/>
        <v>Rural South</v>
      </c>
      <c r="C16" s="27">
        <f>orig_data!L15</f>
        <v>0.1565238211</v>
      </c>
      <c r="D16" s="27">
        <f>orig_data!AF15</f>
        <v>0.1815828691</v>
      </c>
      <c r="E16" s="27">
        <f>orig_data!AZ15</f>
        <v>0.6618933099</v>
      </c>
      <c r="F16" s="28"/>
      <c r="G16" s="29">
        <f>orig_data!C15</f>
        <v>0.1561087538</v>
      </c>
      <c r="H16" s="29">
        <f>orig_data!W15</f>
        <v>0.1868307382</v>
      </c>
      <c r="I16" s="29">
        <f>orig_data!AQ15</f>
        <v>0.657060508</v>
      </c>
      <c r="N16" s="6" t="b">
        <f>IF(C16="","",IF(C16&lt;&gt;"",AND(orig_data!S15="*",C16,8)))</f>
        <v>1</v>
      </c>
      <c r="O16" s="5" t="b">
        <f>IF(C16="","",IF(C16&lt;&gt;"",AND(orig_data!T15="w",C16,8)))</f>
        <v>0</v>
      </c>
      <c r="P16" s="5" t="b">
        <f>IF(C16="","",IF(C16&lt;&gt;"",AND(orig_data!S15="*",AND(orig_data!T15="w"),C16,8)))</f>
        <v>0</v>
      </c>
      <c r="Q16" t="b">
        <f>IF(D16="","",IF(D16&lt;&gt;"",AND(orig_data!AM15="*",D16,8)))</f>
        <v>1</v>
      </c>
      <c r="R16" t="e">
        <f>IF(D16="","",IF(D16&lt;&gt;"",AND(orig_data!AN15="w",#REF!)))</f>
        <v>#REF!</v>
      </c>
      <c r="S16" t="b">
        <f>IF(D16="","",IF(D16&lt;&gt;"",AND(orig_data!AM15="*",AND(orig_data!AN15="w"),D16,8)))</f>
        <v>0</v>
      </c>
      <c r="T16" s="6" t="b">
        <f>IF(E16="","",IF(E16&lt;&gt;"",AND(orig_data!BG15="*",E16,8)))</f>
        <v>1</v>
      </c>
      <c r="U16" s="6" t="b">
        <f>IF(E16="","",IF(E16&lt;&gt;"",AND(orig_data!BH15="w",E16,8)))</f>
        <v>0</v>
      </c>
      <c r="V16" s="6" t="b">
        <f>IF(E16="","",IF(E16&lt;&gt;"",AND(orig_data!BG15="*",AND(orig_data!BH15="w"),E16,8)))</f>
        <v>0</v>
      </c>
      <c r="W16" s="6"/>
      <c r="X16" s="3" t="b">
        <f>IF(G16="","",IF(G16&lt;&gt;"",AND(orig_data!J15="*",G16,8)))</f>
        <v>1</v>
      </c>
      <c r="Y16" t="b">
        <f>IF(G16="","",IF(G16&lt;&gt;"",AND(orig_data!K15="w",G16,8)))</f>
        <v>0</v>
      </c>
      <c r="Z16" t="b">
        <f>IF(G16="","",IF(G16&lt;&gt;"",AND(orig_data!J15="*",AND(orig_data!K15="w"),G16,8)))</f>
        <v>0</v>
      </c>
      <c r="AA16" t="b">
        <f>IF(H16="","",IF(H16&lt;&gt;"",AND(orig_data!AD15="*",H16,8)))</f>
        <v>0</v>
      </c>
      <c r="AB16" s="2" t="b">
        <f>IF(H16="","",IF(H16&lt;&gt;"",AND(orig_data!AE15="w",H16,8)))</f>
        <v>0</v>
      </c>
      <c r="AC16" t="b">
        <f>IF(H16="","",IF(H16&lt;&gt;"",AND(orig_data!AE15="w",AND(orig_data!AD15="*"),H16,8)))</f>
        <v>0</v>
      </c>
      <c r="AD16" s="5" t="b">
        <f>IF(I16="","",IF(I16&lt;&gt;"",AND(orig_data!AX15="*",I16,8)))</f>
        <v>1</v>
      </c>
      <c r="AE16" s="5" t="b">
        <f>IF(I16="","",IF(I16&lt;&gt;"",AND(orig_data!AY15="w",I16,8)))</f>
        <v>0</v>
      </c>
      <c r="AF16" s="5" t="b">
        <f>IF(I16="","",IF(I16&lt;&gt;"",AND(orig_data!AX15="*",AND(orig_data!AY15="w"),I16,8)))</f>
        <v>0</v>
      </c>
    </row>
    <row r="17" spans="1:32" ht="12.75">
      <c r="A17" s="25" t="s">
        <v>281</v>
      </c>
      <c r="B17" s="26" t="str">
        <f ca="1" t="shared" si="0"/>
        <v>Mid</v>
      </c>
      <c r="C17" s="27">
        <f>orig_data!L16</f>
        <v>0.1778214992</v>
      </c>
      <c r="D17" s="27">
        <f>orig_data!AF16</f>
        <v>0.2023463664</v>
      </c>
      <c r="E17" s="27">
        <f>orig_data!AZ16</f>
        <v>0.6198321344</v>
      </c>
      <c r="F17" s="28"/>
      <c r="G17" s="29">
        <f>orig_data!C16</f>
        <v>0.1907843732</v>
      </c>
      <c r="H17" s="29">
        <f>orig_data!W16</f>
        <v>0.2114888734</v>
      </c>
      <c r="I17" s="29">
        <f>orig_data!AQ16</f>
        <v>0.5977267534</v>
      </c>
      <c r="N17" s="6" t="b">
        <f>IF(C17="","",IF(C17&lt;&gt;"",AND(orig_data!S16="*",C17,8)))</f>
        <v>0</v>
      </c>
      <c r="O17" s="5" t="b">
        <f>IF(C17="","",IF(C17&lt;&gt;"",AND(orig_data!T16="w",C17,8)))</f>
        <v>0</v>
      </c>
      <c r="P17" s="5" t="b">
        <f>IF(C17="","",IF(C17&lt;&gt;"",AND(orig_data!S16="*",AND(orig_data!T16="w"),C17,8)))</f>
        <v>0</v>
      </c>
      <c r="Q17" t="b">
        <f>IF(D17="","",IF(D17&lt;&gt;"",AND(orig_data!AM16="*",D17,8)))</f>
        <v>0</v>
      </c>
      <c r="R17" t="e">
        <f>IF(D17="","",IF(D17&lt;&gt;"",AND(orig_data!AN16="w",#REF!)))</f>
        <v>#REF!</v>
      </c>
      <c r="S17" t="b">
        <f>IF(D17="","",IF(D17&lt;&gt;"",AND(orig_data!AM16="*",AND(orig_data!AN16="w"),D17,8)))</f>
        <v>0</v>
      </c>
      <c r="T17" s="6" t="b">
        <f>IF(E17="","",IF(E17&lt;&gt;"",AND(orig_data!BG16="*",E17,8)))</f>
        <v>0</v>
      </c>
      <c r="U17" s="6" t="b">
        <f>IF(E17="","",IF(E17&lt;&gt;"",AND(orig_data!BH16="w",E17,8)))</f>
        <v>0</v>
      </c>
      <c r="V17" s="6" t="b">
        <f>IF(E17="","",IF(E17&lt;&gt;"",AND(orig_data!BG16="*",AND(orig_data!BH16="w"),E17,8)))</f>
        <v>0</v>
      </c>
      <c r="W17" s="6"/>
      <c r="X17" s="3" t="b">
        <f>IF(G17="","",IF(G17&lt;&gt;"",AND(orig_data!J16="*",G17,8)))</f>
        <v>0</v>
      </c>
      <c r="Y17" t="b">
        <f>IF(G17="","",IF(G17&lt;&gt;"",AND(orig_data!K16="w",G17,8)))</f>
        <v>0</v>
      </c>
      <c r="Z17" t="b">
        <f>IF(G17="","",IF(G17&lt;&gt;"",AND(orig_data!J16="*",AND(orig_data!K16="w"),G17,8)))</f>
        <v>0</v>
      </c>
      <c r="AA17" t="b">
        <f>IF(H17="","",IF(H17&lt;&gt;"",AND(orig_data!AD16="*",H17,8)))</f>
        <v>0</v>
      </c>
      <c r="AB17" s="2" t="b">
        <f>IF(H17="","",IF(H17&lt;&gt;"",AND(orig_data!AE16="w",H17,8)))</f>
        <v>0</v>
      </c>
      <c r="AC17" t="b">
        <f>IF(H17="","",IF(H17&lt;&gt;"",AND(orig_data!AE16="w",AND(orig_data!AD16="*"),H17,8)))</f>
        <v>0</v>
      </c>
      <c r="AD17" s="5" t="b">
        <f>IF(I17="","",IF(I17&lt;&gt;"",AND(orig_data!AX16="*",I17,8)))</f>
        <v>0</v>
      </c>
      <c r="AE17" s="5" t="b">
        <f>IF(I17="","",IF(I17&lt;&gt;"",AND(orig_data!AY16="w",I17,8)))</f>
        <v>0</v>
      </c>
      <c r="AF17" s="5" t="b">
        <f>IF(I17="","",IF(I17&lt;&gt;"",AND(orig_data!AX16="*",AND(orig_data!AY16="w"),I17,8)))</f>
        <v>0</v>
      </c>
    </row>
    <row r="18" spans="1:32" ht="12.75">
      <c r="A18" s="25" t="s">
        <v>282</v>
      </c>
      <c r="B18" s="26" t="str">
        <f ca="1" t="shared" si="0"/>
        <v>North</v>
      </c>
      <c r="C18" s="27">
        <f>orig_data!L17</f>
        <v>0.2507546852</v>
      </c>
      <c r="D18" s="27">
        <f>orig_data!AF17</f>
        <v>0.2461620734</v>
      </c>
      <c r="E18" s="27">
        <f>orig_data!AZ17</f>
        <v>0.5030832414</v>
      </c>
      <c r="F18" s="28"/>
      <c r="G18" s="29">
        <f>orig_data!C17</f>
        <v>0.2301262155</v>
      </c>
      <c r="H18" s="29">
        <f>orig_data!W17</f>
        <v>0.2275747447</v>
      </c>
      <c r="I18" s="29">
        <f>orig_data!AQ17</f>
        <v>0.5422990398</v>
      </c>
      <c r="N18" s="6" t="b">
        <f>IF(C18="","",IF(C18&lt;&gt;"",AND(orig_data!S17="*",C18,8)))</f>
        <v>1</v>
      </c>
      <c r="O18" s="5" t="b">
        <f>IF(C18="","",IF(C18&lt;&gt;"",AND(orig_data!T17="w",C18,8)))</f>
        <v>0</v>
      </c>
      <c r="P18" s="5" t="b">
        <f>IF(C18="","",IF(C18&lt;&gt;"",AND(orig_data!S17="*",AND(orig_data!T17="w"),C18,8)))</f>
        <v>0</v>
      </c>
      <c r="Q18" t="b">
        <f>IF(D18="","",IF(D18&lt;&gt;"",AND(orig_data!AM17="*",D18,8)))</f>
        <v>1</v>
      </c>
      <c r="R18" t="e">
        <f>IF(D18="","",IF(D18&lt;&gt;"",AND(orig_data!AN17="w",#REF!)))</f>
        <v>#REF!</v>
      </c>
      <c r="S18" t="b">
        <f>IF(D18="","",IF(D18&lt;&gt;"",AND(orig_data!AM17="*",AND(orig_data!AN17="w"),D18,8)))</f>
        <v>0</v>
      </c>
      <c r="T18" s="6" t="b">
        <f>IF(E18="","",IF(E18&lt;&gt;"",AND(orig_data!BG17="*",E18,8)))</f>
        <v>1</v>
      </c>
      <c r="U18" s="6" t="b">
        <f>IF(E18="","",IF(E18&lt;&gt;"",AND(orig_data!BH17="w",E18,8)))</f>
        <v>0</v>
      </c>
      <c r="V18" s="6" t="b">
        <f>IF(E18="","",IF(E18&lt;&gt;"",AND(orig_data!BG17="*",AND(orig_data!BH17="w"),E18,8)))</f>
        <v>0</v>
      </c>
      <c r="W18" s="6"/>
      <c r="X18" s="3" t="b">
        <f>IF(G18="","",IF(G18&lt;&gt;"",AND(orig_data!J17="*",G18,8)))</f>
        <v>1</v>
      </c>
      <c r="Y18" t="b">
        <f>IF(G18="","",IF(G18&lt;&gt;"",AND(orig_data!K17="w",G18,8)))</f>
        <v>0</v>
      </c>
      <c r="Z18" t="b">
        <f>IF(G18="","",IF(G18&lt;&gt;"",AND(orig_data!J17="*",AND(orig_data!K17="w"),G18,8)))</f>
        <v>0</v>
      </c>
      <c r="AA18" t="b">
        <f>IF(H18="","",IF(H18&lt;&gt;"",AND(orig_data!AD17="*",H18,8)))</f>
        <v>0</v>
      </c>
      <c r="AB18" s="2" t="b">
        <f>IF(H18="","",IF(H18&lt;&gt;"",AND(orig_data!AE17="w",H18,8)))</f>
        <v>0</v>
      </c>
      <c r="AC18" t="b">
        <f>IF(H18="","",IF(H18&lt;&gt;"",AND(orig_data!AE17="w",AND(orig_data!AD17="*"),H18,8)))</f>
        <v>0</v>
      </c>
      <c r="AD18" s="5" t="b">
        <f>IF(I18="","",IF(I18&lt;&gt;"",AND(orig_data!AX17="*",I18,8)))</f>
        <v>1</v>
      </c>
      <c r="AE18" s="5" t="b">
        <f>IF(I18="","",IF(I18&lt;&gt;"",AND(orig_data!AY17="w",I18,8)))</f>
        <v>0</v>
      </c>
      <c r="AF18" s="5" t="b">
        <f>IF(I18="","",IF(I18&lt;&gt;"",AND(orig_data!AX17="*",AND(orig_data!AY17="w"),I18,8)))</f>
        <v>0</v>
      </c>
    </row>
    <row r="19" spans="1:32" ht="12.75">
      <c r="A19" s="25"/>
      <c r="B19" s="26">
        <f ca="1" t="shared" si="0"/>
      </c>
      <c r="C19" s="27"/>
      <c r="D19" s="27"/>
      <c r="E19" s="27"/>
      <c r="F19" s="28"/>
      <c r="G19" s="29"/>
      <c r="H19" s="29"/>
      <c r="I19" s="29"/>
      <c r="N19" s="6"/>
      <c r="O19" s="5"/>
      <c r="P19" s="5"/>
      <c r="T19" s="6"/>
      <c r="U19" s="6"/>
      <c r="V19" s="6"/>
      <c r="W19" s="6"/>
      <c r="X19" s="3"/>
      <c r="AB19" s="2"/>
      <c r="AD19" s="5"/>
      <c r="AE19" s="5"/>
      <c r="AF19" s="5"/>
    </row>
    <row r="20" spans="1:32" ht="12.75">
      <c r="A20" s="25" t="s">
        <v>194</v>
      </c>
      <c r="B20" s="26" t="str">
        <f ca="1" t="shared" si="0"/>
        <v>Manitoba</v>
      </c>
      <c r="C20" s="27">
        <f>orig_data!L18</f>
        <v>0.1756567711</v>
      </c>
      <c r="D20" s="27">
        <f>orig_data!AF18</f>
        <v>0.2055876758</v>
      </c>
      <c r="E20" s="27">
        <f>orig_data!AZ18</f>
        <v>0.6187555531</v>
      </c>
      <c r="F20" s="28"/>
      <c r="G20" s="29">
        <f>orig_data!C18</f>
        <v>0.1747258372</v>
      </c>
      <c r="H20" s="29">
        <f>orig_data!W18</f>
        <v>0.2043792614</v>
      </c>
      <c r="I20" s="29">
        <f>orig_data!AQ18</f>
        <v>0.6208949014</v>
      </c>
      <c r="N20" s="6" t="b">
        <f>IF(C20="","",IF(C20&lt;&gt;"",AND(orig_data!S18="*",C20,8)))</f>
        <v>0</v>
      </c>
      <c r="O20" s="5" t="b">
        <f>IF(C20="","",IF(C20&lt;&gt;"",AND(orig_data!T18="w",C20,8)))</f>
        <v>0</v>
      </c>
      <c r="P20" s="5" t="b">
        <f>IF(C20="","",IF(C20&lt;&gt;"",AND(orig_data!S18="*",AND(orig_data!T18="w"),C20,8)))</f>
        <v>0</v>
      </c>
      <c r="Q20" t="b">
        <f>IF(D20="","",IF(D20&lt;&gt;"",AND(orig_data!AM18="*",D20,8)))</f>
        <v>0</v>
      </c>
      <c r="R20" t="e">
        <f>IF(D20="","",IF(D20&lt;&gt;"",AND(orig_data!AN18="w",#REF!)))</f>
        <v>#REF!</v>
      </c>
      <c r="S20" t="b">
        <f>IF(D20="","",IF(D20&lt;&gt;"",AND(orig_data!AM18="*",AND(orig_data!AN18="w"),D20,8)))</f>
        <v>0</v>
      </c>
      <c r="T20" s="6" t="b">
        <f>IF(E20="","",IF(E20&lt;&gt;"",AND(orig_data!BG18="*",E20,8)))</f>
        <v>0</v>
      </c>
      <c r="U20" s="6" t="b">
        <f>IF(E20="","",IF(E20&lt;&gt;"",AND(orig_data!BH18="w",E20,8)))</f>
        <v>0</v>
      </c>
      <c r="V20" s="6" t="b">
        <f>IF(E20="","",IF(E20&lt;&gt;"",AND(orig_data!BG18="*",AND(orig_data!BH18="w"),E20,8)))</f>
        <v>0</v>
      </c>
      <c r="W20" s="6"/>
      <c r="X20" s="3" t="b">
        <f>IF(G20="","",IF(G20&lt;&gt;"",AND(orig_data!J18="*",G20,8)))</f>
        <v>0</v>
      </c>
      <c r="Y20" t="b">
        <f>IF(G20="","",IF(G20&lt;&gt;"",AND(orig_data!K18="w",G20,8)))</f>
        <v>0</v>
      </c>
      <c r="Z20" t="b">
        <f>IF(G20="","",IF(G20&lt;&gt;"",AND(orig_data!J18="*",AND(orig_data!K18="w"),G20,8)))</f>
        <v>0</v>
      </c>
      <c r="AA20" t="b">
        <f>IF(H20="","",IF(H20&lt;&gt;"",AND(orig_data!AD18="*",H20,8)))</f>
        <v>0</v>
      </c>
      <c r="AB20" s="2" t="b">
        <f>IF(H20="","",IF(H20&lt;&gt;"",AND(orig_data!AE18="w",H20,8)))</f>
        <v>0</v>
      </c>
      <c r="AC20" t="b">
        <f>IF(H20="","",IF(H20&lt;&gt;"",AND(orig_data!AE18="w",AND(orig_data!AD18="*"),H20,8)))</f>
        <v>0</v>
      </c>
      <c r="AD20" s="5" t="b">
        <f>IF(I20="","",IF(I20&lt;&gt;"",AND(orig_data!AX18="*",I20,8)))</f>
        <v>0</v>
      </c>
      <c r="AE20" s="5" t="b">
        <f>IF(I20="","",IF(I20&lt;&gt;"",AND(orig_data!AY18="w",I20,8)))</f>
        <v>0</v>
      </c>
      <c r="AF20" s="5" t="b">
        <f>IF(I20="","",IF(I20&lt;&gt;"",AND(orig_data!AX18="*",AND(orig_data!AY18="w"),I20,8)))</f>
        <v>0</v>
      </c>
    </row>
    <row r="21" spans="1:24" ht="12.75">
      <c r="A21" s="20"/>
      <c r="B21" s="19" t="s">
        <v>292</v>
      </c>
      <c r="C21" s="20"/>
      <c r="D21" s="20"/>
      <c r="E21" s="20"/>
      <c r="F21" s="20"/>
      <c r="G21" s="20"/>
      <c r="H21" s="20"/>
      <c r="I21" s="20"/>
      <c r="X21" s="1"/>
    </row>
    <row r="22" spans="1:24" ht="12.75">
      <c r="A22" s="20"/>
      <c r="B22" s="18" t="s">
        <v>291</v>
      </c>
      <c r="C22" s="20"/>
      <c r="D22" s="20"/>
      <c r="E22" s="20"/>
      <c r="F22" s="20"/>
      <c r="G22" s="20"/>
      <c r="H22" s="20"/>
      <c r="I22" s="20"/>
      <c r="X22" s="1"/>
    </row>
    <row r="23" spans="1:24" ht="12.75">
      <c r="A23" s="20"/>
      <c r="B23" s="20"/>
      <c r="C23" s="20"/>
      <c r="D23" s="20"/>
      <c r="E23" s="20"/>
      <c r="F23" s="20"/>
      <c r="G23" s="20"/>
      <c r="H23" s="20"/>
      <c r="I23" s="17" t="s">
        <v>288</v>
      </c>
      <c r="X23" s="1"/>
    </row>
    <row r="24" spans="1:24" ht="12.75">
      <c r="A24" s="20"/>
      <c r="B24" s="20"/>
      <c r="C24" s="20"/>
      <c r="D24" s="20"/>
      <c r="E24" s="20"/>
      <c r="F24" s="20"/>
      <c r="G24" s="20"/>
      <c r="H24" s="20"/>
      <c r="I24" s="20"/>
      <c r="X24" s="1"/>
    </row>
    <row r="25" ht="12.75">
      <c r="X25" s="1"/>
    </row>
    <row r="26" ht="12.75">
      <c r="X26" s="1"/>
    </row>
    <row r="27" ht="12.75">
      <c r="X27" s="1"/>
    </row>
    <row r="28" ht="12.75">
      <c r="X28" s="1"/>
    </row>
    <row r="29" ht="12.75">
      <c r="X29" s="1"/>
    </row>
    <row r="30" ht="12.75">
      <c r="X30" s="1"/>
    </row>
    <row r="31" ht="12.75">
      <c r="X31" s="1"/>
    </row>
    <row r="32" ht="12.75">
      <c r="X32" s="1"/>
    </row>
    <row r="33" ht="12.75">
      <c r="X33" s="1"/>
    </row>
    <row r="34" ht="12.75">
      <c r="X34" s="1"/>
    </row>
    <row r="35" ht="12.75">
      <c r="X35" s="1"/>
    </row>
    <row r="36" ht="12.75">
      <c r="X36" s="1"/>
    </row>
    <row r="37" ht="12.75">
      <c r="X37" s="1"/>
    </row>
    <row r="38" ht="12.75">
      <c r="X38" s="1"/>
    </row>
    <row r="39" ht="12.75">
      <c r="X39" s="1"/>
    </row>
  </sheetData>
  <sheetProtection/>
  <mergeCells count="5">
    <mergeCell ref="X1:AF1"/>
    <mergeCell ref="A1:I1"/>
    <mergeCell ref="C2:E2"/>
    <mergeCell ref="G2:I2"/>
    <mergeCell ref="N2:V2"/>
  </mergeCells>
  <conditionalFormatting sqref="G4:G20">
    <cfRule type="expression" priority="1" dxfId="2" stopIfTrue="1">
      <formula>$Z4=TRUE</formula>
    </cfRule>
    <cfRule type="expression" priority="2" dxfId="0" stopIfTrue="1">
      <formula>$Y4=TRUE</formula>
    </cfRule>
    <cfRule type="expression" priority="3" dxfId="1" stopIfTrue="1">
      <formula>$X4=TRUE</formula>
    </cfRule>
  </conditionalFormatting>
  <conditionalFormatting sqref="H4:H20">
    <cfRule type="expression" priority="4" dxfId="2" stopIfTrue="1">
      <formula>$AC4=TRUE</formula>
    </cfRule>
    <cfRule type="expression" priority="5" dxfId="0" stopIfTrue="1">
      <formula>$AB4=TRUE</formula>
    </cfRule>
    <cfRule type="expression" priority="6" dxfId="1" stopIfTrue="1">
      <formula>$AA4=TRUE</formula>
    </cfRule>
  </conditionalFormatting>
  <conditionalFormatting sqref="C4:C20">
    <cfRule type="expression" priority="7" dxfId="2" stopIfTrue="1">
      <formula>$P4=TRUE</formula>
    </cfRule>
    <cfRule type="expression" priority="8" dxfId="0" stopIfTrue="1">
      <formula>$O4=TRUE</formula>
    </cfRule>
    <cfRule type="expression" priority="9" dxfId="1" stopIfTrue="1">
      <formula>$N4=TRUE</formula>
    </cfRule>
  </conditionalFormatting>
  <conditionalFormatting sqref="D4:D20 T4:W20">
    <cfRule type="expression" priority="10" dxfId="2" stopIfTrue="1">
      <formula>$S4=TRUE</formula>
    </cfRule>
    <cfRule type="expression" priority="11" dxfId="0" stopIfTrue="1">
      <formula>$R4=TRUE</formula>
    </cfRule>
    <cfRule type="expression" priority="12" dxfId="1" stopIfTrue="1">
      <formula>$Q4=TRUE</formula>
    </cfRule>
  </conditionalFormatting>
  <conditionalFormatting sqref="I4:I20">
    <cfRule type="expression" priority="13" dxfId="2" stopIfTrue="1">
      <formula>$AF4=TRUE</formula>
    </cfRule>
    <cfRule type="expression" priority="14" dxfId="0" stopIfTrue="1">
      <formula>$AE4=TRUE</formula>
    </cfRule>
    <cfRule type="expression" priority="15" dxfId="1" stopIfTrue="1">
      <formula>$AD4=TRUE</formula>
    </cfRule>
  </conditionalFormatting>
  <conditionalFormatting sqref="E4:E20">
    <cfRule type="expression" priority="16" dxfId="2" stopIfTrue="1">
      <formula>$V4=TRUE</formula>
    </cfRule>
    <cfRule type="expression" priority="17" dxfId="0" stopIfTrue="1">
      <formula>$U4=TRUE</formula>
    </cfRule>
    <cfRule type="expression" priority="18" dxfId="1" stopIfTrue="1">
      <formula>$T4=TRUE</formula>
    </cfRule>
  </conditionalFormatting>
  <conditionalFormatting sqref="X21:X39">
    <cfRule type="expression" priority="19" dxfId="1" stopIfTrue="1">
      <formula>(One&lt;&gt;1)</formula>
    </cfRule>
    <cfRule type="expression" priority="20" dxfId="0" stopIfTrue="1">
      <formula>(One=1)</formula>
    </cfRule>
  </conditionalFormatting>
  <conditionalFormatting sqref="AB4:AB20">
    <cfRule type="cellIs" priority="21" dxfId="1" operator="equal" stopIfTrue="1">
      <formula>4</formula>
    </cfRule>
    <cfRule type="cellIs" priority="22" dxfId="0" operator="equal" stopIfTrue="1">
      <formula>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3"/>
  <sheetViews>
    <sheetView zoomScalePageLayoutView="0" workbookViewId="0" topLeftCell="B1">
      <selection activeCell="J35" sqref="J35:J41"/>
    </sheetView>
  </sheetViews>
  <sheetFormatPr defaultColWidth="9.140625" defaultRowHeight="12.75"/>
  <cols>
    <col min="1" max="1" width="17.00390625" style="0" hidden="1" customWidth="1"/>
    <col min="2" max="5" width="18.7109375" style="0" customWidth="1"/>
    <col min="6" max="6" width="5.00390625" style="0" hidden="1" customWidth="1"/>
    <col min="7" max="7" width="8.7109375" style="0" hidden="1" customWidth="1"/>
    <col min="8" max="8" width="9.8515625" style="0" hidden="1" customWidth="1"/>
    <col min="9" max="9" width="8.28125" style="0" hidden="1" customWidth="1"/>
    <col min="11" max="13" width="0" style="0" hidden="1" customWidth="1"/>
    <col min="16" max="16" width="13.28125" style="0" customWidth="1"/>
    <col min="20" max="22" width="9.8515625" style="0" customWidth="1"/>
    <col min="23" max="23" width="9.8515625" style="0" hidden="1" customWidth="1"/>
    <col min="24" max="25" width="11.57421875" style="0" hidden="1" customWidth="1"/>
    <col min="26" max="46" width="0" style="0" hidden="1" customWidth="1"/>
  </cols>
  <sheetData>
    <row r="1" spans="1:32" ht="30" customHeight="1">
      <c r="A1" s="40" t="s">
        <v>312</v>
      </c>
      <c r="B1" s="41"/>
      <c r="C1" s="41"/>
      <c r="D1" s="41"/>
      <c r="E1" s="41"/>
      <c r="F1" s="41"/>
      <c r="G1" s="41"/>
      <c r="H1" s="41"/>
      <c r="I1" s="41"/>
      <c r="N1" s="44" t="s">
        <v>165</v>
      </c>
      <c r="O1" s="45"/>
      <c r="P1" s="45"/>
      <c r="Q1" s="45"/>
      <c r="R1" s="45"/>
      <c r="S1" s="45"/>
      <c r="T1" s="46"/>
      <c r="U1" s="46"/>
      <c r="V1" s="46"/>
      <c r="W1" s="5"/>
      <c r="AD1" s="5"/>
      <c r="AE1" s="5"/>
      <c r="AF1" s="5"/>
    </row>
    <row r="2" spans="1:32" ht="22.5" customHeight="1" hidden="1">
      <c r="A2" s="20"/>
      <c r="B2" s="25"/>
      <c r="C2" s="47" t="s">
        <v>137</v>
      </c>
      <c r="D2" s="47"/>
      <c r="E2" s="48"/>
      <c r="F2" s="30"/>
      <c r="G2" s="47" t="s">
        <v>138</v>
      </c>
      <c r="H2" s="47"/>
      <c r="I2" s="47"/>
      <c r="W2" s="4"/>
      <c r="X2" s="38" t="s">
        <v>164</v>
      </c>
      <c r="Y2" s="38"/>
      <c r="Z2" s="38"/>
      <c r="AA2" s="38"/>
      <c r="AB2" s="38"/>
      <c r="AC2" s="38"/>
      <c r="AD2" s="39"/>
      <c r="AE2" s="39"/>
      <c r="AF2" s="39"/>
    </row>
    <row r="3" spans="1:32" ht="55.5" customHeight="1">
      <c r="A3" s="20"/>
      <c r="B3" s="23" t="s">
        <v>290</v>
      </c>
      <c r="C3" s="35" t="s">
        <v>310</v>
      </c>
      <c r="D3" s="35" t="s">
        <v>311</v>
      </c>
      <c r="E3" s="35" t="s">
        <v>307</v>
      </c>
      <c r="F3" s="31"/>
      <c r="G3" s="31" t="s">
        <v>285</v>
      </c>
      <c r="H3" s="31" t="s">
        <v>286</v>
      </c>
      <c r="I3" s="32" t="s">
        <v>287</v>
      </c>
      <c r="N3" s="5" t="s">
        <v>152</v>
      </c>
      <c r="O3" s="7" t="s">
        <v>153</v>
      </c>
      <c r="P3" s="7" t="s">
        <v>154</v>
      </c>
      <c r="Q3" s="5" t="s">
        <v>155</v>
      </c>
      <c r="R3" s="7" t="s">
        <v>156</v>
      </c>
      <c r="S3" s="7" t="s">
        <v>157</v>
      </c>
      <c r="T3" s="7" t="s">
        <v>161</v>
      </c>
      <c r="U3" s="7" t="s">
        <v>162</v>
      </c>
      <c r="V3" s="7" t="s">
        <v>166</v>
      </c>
      <c r="W3" s="7"/>
      <c r="X3" t="s">
        <v>158</v>
      </c>
      <c r="Y3" t="s">
        <v>153</v>
      </c>
      <c r="Z3" t="s">
        <v>167</v>
      </c>
      <c r="AA3" t="s">
        <v>159</v>
      </c>
      <c r="AB3" t="s">
        <v>156</v>
      </c>
      <c r="AC3" t="s">
        <v>160</v>
      </c>
      <c r="AD3" s="7" t="s">
        <v>161</v>
      </c>
      <c r="AE3" s="7" t="s">
        <v>162</v>
      </c>
      <c r="AF3" s="7" t="s">
        <v>163</v>
      </c>
    </row>
    <row r="4" spans="1:32" ht="12.75">
      <c r="A4" s="25" t="s">
        <v>168</v>
      </c>
      <c r="B4" s="26" t="str">
        <f ca="1">CONCATENATE(A4)&amp;(IF((CELL("contents",G4)&lt;&gt;" ")*OR(CELL("contents",H4)&lt;&gt;" ")*OR(CELL("contents",I4)&lt;&gt;" "),""," (s)"))</f>
        <v>South Eastman</v>
      </c>
      <c r="C4" s="29">
        <f>orig_data!L4</f>
        <v>0.1424338225</v>
      </c>
      <c r="D4" s="29">
        <f>orig_data!AF4</f>
        <v>0.1882799817</v>
      </c>
      <c r="E4" s="29">
        <f>orig_data!AZ4</f>
        <v>0.6692861957</v>
      </c>
      <c r="F4" s="31"/>
      <c r="G4" s="33">
        <f>orig_data!C4</f>
        <v>0.134443164</v>
      </c>
      <c r="H4" s="33">
        <f>orig_data!W4</f>
        <v>0.1794607821</v>
      </c>
      <c r="I4" s="33">
        <f>orig_data!AQ4</f>
        <v>0.6860960539</v>
      </c>
      <c r="N4" s="6" t="b">
        <f>IF(C4="","",IF(C4&lt;&gt;"",AND(orig_data!S4="*",C4,8)))</f>
        <v>1</v>
      </c>
      <c r="O4" s="5" t="b">
        <f>IF(C4="","",IF(C4&lt;&gt;"",AND(orig_data!T4="w",C4,8)))</f>
        <v>0</v>
      </c>
      <c r="P4" s="5" t="b">
        <f>IF(C4="","",IF(C4&lt;&gt;"",AND(orig_data!S4="*",AND(orig_data!T4="w"),C4,8)))</f>
        <v>0</v>
      </c>
      <c r="Q4" t="b">
        <f>IF(D4="","",IF(D4&lt;&gt;"",AND(orig_data!AM4="*",D4,8)))</f>
        <v>0</v>
      </c>
      <c r="R4" t="b">
        <f>IF(D4="","",IF(D4&lt;&gt;"",AND(orig_data!AN4="w",D4,8)))</f>
        <v>0</v>
      </c>
      <c r="S4" t="b">
        <f>IF(D4="","",IF(D4&lt;&gt;"",AND(orig_data!AM4="*",AND(orig_data!AN4="w"),D4,8)))</f>
        <v>0</v>
      </c>
      <c r="T4" s="6" t="b">
        <f>IF(E4="","",IF(E4&lt;&gt;"",AND(orig_data!BG4="*",E4,8)))</f>
        <v>1</v>
      </c>
      <c r="U4" s="6" t="b">
        <f>IF(E4="","",IF(E4&lt;&gt;"",AND(orig_data!BH4="w",E4,8)))</f>
        <v>0</v>
      </c>
      <c r="V4" s="6" t="b">
        <f>IF(E4="","",IF(E4&lt;&gt;"",AND(orig_data!BG4="*",AND(orig_data!BH4="w"),E4,8)))</f>
        <v>0</v>
      </c>
      <c r="W4" s="6"/>
      <c r="X4" s="3" t="b">
        <f>IF(G4="","",IF(G4&lt;&gt;"",AND(orig_data!J4="*",G4,8)))</f>
        <v>1</v>
      </c>
      <c r="Y4" t="b">
        <f>IF(G4="","",IF(G4&lt;&gt;"",AND(orig_data!K4="w",G4,8)))</f>
        <v>0</v>
      </c>
      <c r="Z4" t="b">
        <f>IF(G4="","",IF(G4&lt;&gt;"",AND(orig_data!J4="*",AND(orig_data!K4="w"),G4,8)))</f>
        <v>0</v>
      </c>
      <c r="AA4" t="b">
        <f>IF(H4="","",IF(H4&lt;&gt;"",AND(orig_data!AD4="*",H4,8)))</f>
        <v>0</v>
      </c>
      <c r="AB4" s="2" t="b">
        <f>IF(H4="","",IF(H4&lt;&gt;"",AND(orig_data!AE4="w",H4,8)))</f>
        <v>0</v>
      </c>
      <c r="AC4" t="b">
        <f>IF(H4="","",IF(H4&lt;&gt;"",AND(orig_data!AE4="w",AND(orig_data!AD4="*"),H4,8)))</f>
        <v>0</v>
      </c>
      <c r="AD4" s="5" t="b">
        <f>IF(I4="","",IF(I4&lt;&gt;"",AND(orig_data!AX4="*",I4,8)))</f>
        <v>1</v>
      </c>
      <c r="AE4" s="5" t="b">
        <f>IF(I4="","",IF(I4&lt;&gt;"",AND(orig_data!AY4="w",I4,8)))</f>
        <v>0</v>
      </c>
      <c r="AF4" s="5" t="b">
        <f>IF(I4="","",IF(I4&lt;&gt;"",AND(orig_data!AX4="*",AND(orig_data!AY4="w"),I4,8)))</f>
        <v>0</v>
      </c>
    </row>
    <row r="5" spans="1:32" ht="12.75">
      <c r="A5" s="25" t="s">
        <v>169</v>
      </c>
      <c r="B5" s="26" t="str">
        <f aca="true" ca="1" t="shared" si="0" ref="B5:B20">CONCATENATE(A5)&amp;(IF((CELL("contents",G5)&lt;&gt;" ")*OR(CELL("contents",H5)&lt;&gt;" ")*OR(CELL("contents",I5)&lt;&gt;" "),""," (s)"))</f>
        <v>Central</v>
      </c>
      <c r="C5" s="29">
        <f>orig_data!L5</f>
        <v>0.14261977</v>
      </c>
      <c r="D5" s="29">
        <f>orig_data!AF5</f>
        <v>0.1660581277</v>
      </c>
      <c r="E5" s="29">
        <f>orig_data!AZ5</f>
        <v>0.6913221024</v>
      </c>
      <c r="F5" s="31"/>
      <c r="G5" s="33">
        <f>orig_data!C5</f>
        <v>0.1395248258</v>
      </c>
      <c r="H5" s="33">
        <f>orig_data!W5</f>
        <v>0.1697955982</v>
      </c>
      <c r="I5" s="33">
        <f>orig_data!AQ5</f>
        <v>0.690679576</v>
      </c>
      <c r="N5" s="6" t="b">
        <f>IF(C5="","",IF(C5&lt;&gt;"",AND(orig_data!S5="*",C5,8)))</f>
        <v>1</v>
      </c>
      <c r="O5" s="5" t="b">
        <f>IF(C5="","",IF(C5&lt;&gt;"",AND(orig_data!T5="w",C5,8)))</f>
        <v>0</v>
      </c>
      <c r="P5" s="5" t="b">
        <f>IF(C5="","",IF(C5&lt;&gt;"",AND(orig_data!S5="*",AND(orig_data!T5="w"),C5,8)))</f>
        <v>0</v>
      </c>
      <c r="Q5" t="b">
        <f>IF(D5="","",IF(D5&lt;&gt;"",AND(orig_data!AM5="*",D5,8)))</f>
        <v>1</v>
      </c>
      <c r="R5" t="b">
        <f>IF(D5="","",IF(D5&lt;&gt;"",AND(orig_data!AN5="w",D5,8)))</f>
        <v>0</v>
      </c>
      <c r="S5" t="b">
        <f>IF(D5="","",IF(D5&lt;&gt;"",AND(orig_data!AM5="*",AND(orig_data!AN5="w"),D5,8)))</f>
        <v>0</v>
      </c>
      <c r="T5" s="6" t="b">
        <f>IF(E5="","",IF(E5&lt;&gt;"",AND(orig_data!BG5="*",E5,8)))</f>
        <v>1</v>
      </c>
      <c r="U5" s="6" t="b">
        <f>IF(E5="","",IF(E5&lt;&gt;"",AND(orig_data!BH5="w",E5,8)))</f>
        <v>0</v>
      </c>
      <c r="V5" s="6" t="b">
        <f>IF(E5="","",IF(E5&lt;&gt;"",AND(orig_data!BG5="*",AND(orig_data!BH5="w"),E5,8)))</f>
        <v>0</v>
      </c>
      <c r="W5" s="6"/>
      <c r="X5" s="3" t="b">
        <f>IF(G5="","",IF(G5&lt;&gt;"",AND(orig_data!J5="*",G5,8)))</f>
        <v>1</v>
      </c>
      <c r="Y5" t="b">
        <f>IF(G5="","",IF(G5&lt;&gt;"",AND(orig_data!K5="w",G5,8)))</f>
        <v>0</v>
      </c>
      <c r="Z5" t="b">
        <f>IF(G5="","",IF(G5&lt;&gt;"",AND(orig_data!J5="*",AND(orig_data!K5="w"),G5,8)))</f>
        <v>0</v>
      </c>
      <c r="AA5" t="b">
        <f>IF(H5="","",IF(H5&lt;&gt;"",AND(orig_data!AD5="*",H5,8)))</f>
        <v>1</v>
      </c>
      <c r="AB5" s="2" t="b">
        <f>IF(H5="","",IF(H5&lt;&gt;"",AND(orig_data!AE5="w",H5,8)))</f>
        <v>0</v>
      </c>
      <c r="AC5" t="b">
        <f>IF(H5="","",IF(H5&lt;&gt;"",AND(orig_data!AE5="w",AND(orig_data!AD5="*"),H5,8)))</f>
        <v>0</v>
      </c>
      <c r="AD5" s="5" t="b">
        <f>IF(I5="","",IF(I5&lt;&gt;"",AND(orig_data!AX5="*",I5,8)))</f>
        <v>1</v>
      </c>
      <c r="AE5" s="5" t="b">
        <f>IF(I5="","",IF(I5&lt;&gt;"",AND(orig_data!AY5="w",I5,8)))</f>
        <v>0</v>
      </c>
      <c r="AF5" s="5" t="b">
        <f>IF(I5="","",IF(I5&lt;&gt;"",AND(orig_data!AX5="*",AND(orig_data!AY5="w"),I5,8)))</f>
        <v>0</v>
      </c>
    </row>
    <row r="6" spans="1:32" ht="12.75">
      <c r="A6" s="25" t="s">
        <v>173</v>
      </c>
      <c r="B6" s="26" t="str">
        <f ca="1" t="shared" si="0"/>
        <v>Assiniboine</v>
      </c>
      <c r="C6" s="29">
        <f>orig_data!L6</f>
        <v>0.1871061018</v>
      </c>
      <c r="D6" s="29">
        <f>orig_data!AF6</f>
        <v>0.1969489308</v>
      </c>
      <c r="E6" s="29">
        <f>orig_data!AZ6</f>
        <v>0.6159449674</v>
      </c>
      <c r="F6" s="31"/>
      <c r="G6" s="33">
        <f>orig_data!C6</f>
        <v>0.2012910364</v>
      </c>
      <c r="H6" s="33">
        <f>orig_data!W6</f>
        <v>0.2162832786</v>
      </c>
      <c r="I6" s="33">
        <f>orig_data!AQ6</f>
        <v>0.5824256851</v>
      </c>
      <c r="N6" s="6" t="b">
        <f>IF(C6="","",IF(C6&lt;&gt;"",AND(orig_data!S6="*",C6,8)))</f>
        <v>0</v>
      </c>
      <c r="O6" s="5" t="b">
        <f>IF(C6="","",IF(C6&lt;&gt;"",AND(orig_data!T6="w",C6,8)))</f>
        <v>0</v>
      </c>
      <c r="P6" s="5" t="b">
        <f>IF(C6="","",IF(C6&lt;&gt;"",AND(orig_data!S6="*",AND(orig_data!T6="w"),C6,8)))</f>
        <v>0</v>
      </c>
      <c r="Q6" t="b">
        <f>IF(D6="","",IF(D6&lt;&gt;"",AND(orig_data!AM6="*",D6,8)))</f>
        <v>0</v>
      </c>
      <c r="R6" t="b">
        <f>IF(D6="","",IF(D6&lt;&gt;"",AND(orig_data!AN6="w",D6,8)))</f>
        <v>0</v>
      </c>
      <c r="S6" t="b">
        <f>IF(D6="","",IF(D6&lt;&gt;"",AND(orig_data!AM6="*",AND(orig_data!AN6="w"),D6,8)))</f>
        <v>0</v>
      </c>
      <c r="T6" s="6" t="b">
        <f>IF(E6="","",IF(E6&lt;&gt;"",AND(orig_data!BG6="*",E6,8)))</f>
        <v>0</v>
      </c>
      <c r="U6" s="6" t="b">
        <f>IF(E6="","",IF(E6&lt;&gt;"",AND(orig_data!BH6="w",E6,8)))</f>
        <v>0</v>
      </c>
      <c r="V6" s="6" t="b">
        <f>IF(E6="","",IF(E6&lt;&gt;"",AND(orig_data!BG6="*",AND(orig_data!BH6="w"),E6,8)))</f>
        <v>0</v>
      </c>
      <c r="W6" s="6"/>
      <c r="X6" s="3" t="b">
        <f>IF(G6="","",IF(G6&lt;&gt;"",AND(orig_data!J6="*",G6,8)))</f>
        <v>0</v>
      </c>
      <c r="Y6" t="b">
        <f>IF(G6="","",IF(G6&lt;&gt;"",AND(orig_data!K6="w",G6,8)))</f>
        <v>0</v>
      </c>
      <c r="Z6" t="b">
        <f>IF(G6="","",IF(G6&lt;&gt;"",AND(orig_data!J6="*",AND(orig_data!K6="w"),G6,8)))</f>
        <v>0</v>
      </c>
      <c r="AA6" t="b">
        <f>IF(H6="","",IF(H6&lt;&gt;"",AND(orig_data!AD6="*",H6,8)))</f>
        <v>0</v>
      </c>
      <c r="AB6" s="2" t="b">
        <f>IF(H6="","",IF(H6&lt;&gt;"",AND(orig_data!AE6="w",H6,8)))</f>
        <v>0</v>
      </c>
      <c r="AC6" t="b">
        <f>IF(H6="","",IF(H6&lt;&gt;"",AND(orig_data!AE6="w",AND(orig_data!AD6="*"),H6,8)))</f>
        <v>0</v>
      </c>
      <c r="AD6" s="5" t="b">
        <f>IF(I6="","",IF(I6&lt;&gt;"",AND(orig_data!AX6="*",I6,8)))</f>
        <v>0</v>
      </c>
      <c r="AE6" s="5" t="b">
        <f>IF(I6="","",IF(I6&lt;&gt;"",AND(orig_data!AY6="w",I6,8)))</f>
        <v>0</v>
      </c>
      <c r="AF6" s="5" t="b">
        <f>IF(I6="","",IF(I6&lt;&gt;"",AND(orig_data!AX6="*",AND(orig_data!AY6="w"),I6,8)))</f>
        <v>0</v>
      </c>
    </row>
    <row r="7" spans="1:32" ht="12.75">
      <c r="A7" s="25" t="s">
        <v>170</v>
      </c>
      <c r="B7" s="26" t="str">
        <f ca="1" t="shared" si="0"/>
        <v>Brandon</v>
      </c>
      <c r="C7" s="29">
        <f>orig_data!L7</f>
        <v>0.2241333892</v>
      </c>
      <c r="D7" s="29">
        <f>orig_data!AF7</f>
        <v>0.2303117836</v>
      </c>
      <c r="E7" s="29">
        <f>orig_data!AZ7</f>
        <v>0.5455548271</v>
      </c>
      <c r="F7" s="31"/>
      <c r="G7" s="33">
        <f>orig_data!C7</f>
        <v>0.2249998359</v>
      </c>
      <c r="H7" s="33">
        <f>orig_data!W7</f>
        <v>0.2333541378</v>
      </c>
      <c r="I7" s="33">
        <f>orig_data!AQ7</f>
        <v>0.5416460263</v>
      </c>
      <c r="N7" s="6" t="b">
        <f>IF(C7="","",IF(C7&lt;&gt;"",AND(orig_data!S7="*",C7,8)))</f>
        <v>1</v>
      </c>
      <c r="O7" s="5" t="b">
        <f>IF(C7="","",IF(C7&lt;&gt;"",AND(orig_data!T7="w",C7,8)))</f>
        <v>0</v>
      </c>
      <c r="P7" s="5" t="b">
        <f>IF(C7="","",IF(C7&lt;&gt;"",AND(orig_data!S7="*",AND(orig_data!T7="w"),C7,8)))</f>
        <v>0</v>
      </c>
      <c r="Q7" t="b">
        <f>IF(D7="","",IF(D7&lt;&gt;"",AND(orig_data!AM7="*",D7,8)))</f>
        <v>0</v>
      </c>
      <c r="R7" t="b">
        <f>IF(D7="","",IF(D7&lt;&gt;"",AND(orig_data!AN7="w",D7,8)))</f>
        <v>0</v>
      </c>
      <c r="S7" t="b">
        <f>IF(D7="","",IF(D7&lt;&gt;"",AND(orig_data!AM7="*",AND(orig_data!AN7="w"),D7,8)))</f>
        <v>0</v>
      </c>
      <c r="T7" s="6" t="b">
        <f>IF(E7="","",IF(E7&lt;&gt;"",AND(orig_data!BG7="*",E7,8)))</f>
        <v>1</v>
      </c>
      <c r="U7" s="6" t="b">
        <f>IF(E7="","",IF(E7&lt;&gt;"",AND(orig_data!BH7="w",E7,8)))</f>
        <v>0</v>
      </c>
      <c r="V7" s="6" t="b">
        <f>IF(E7="","",IF(E7&lt;&gt;"",AND(orig_data!BG7="*",AND(orig_data!BH7="w"),E7,8)))</f>
        <v>0</v>
      </c>
      <c r="W7" s="6"/>
      <c r="X7" s="3" t="b">
        <f>IF(G7="","",IF(G7&lt;&gt;"",AND(orig_data!J7="*",G7,8)))</f>
        <v>1</v>
      </c>
      <c r="Y7" t="b">
        <f>IF(G7="","",IF(G7&lt;&gt;"",AND(orig_data!K7="w",G7,8)))</f>
        <v>0</v>
      </c>
      <c r="Z7" t="b">
        <f>IF(G7="","",IF(G7&lt;&gt;"",AND(orig_data!J7="*",AND(orig_data!K7="w"),G7,8)))</f>
        <v>0</v>
      </c>
      <c r="AA7" t="b">
        <f>IF(H7="","",IF(H7&lt;&gt;"",AND(orig_data!AD7="*",H7,8)))</f>
        <v>0</v>
      </c>
      <c r="AB7" s="2" t="b">
        <f>IF(H7="","",IF(H7&lt;&gt;"",AND(orig_data!AE7="w",H7,8)))</f>
        <v>0</v>
      </c>
      <c r="AC7" t="b">
        <f>IF(H7="","",IF(H7&lt;&gt;"",AND(orig_data!AE7="w",AND(orig_data!AD7="*"),H7,8)))</f>
        <v>0</v>
      </c>
      <c r="AD7" s="5" t="b">
        <f>IF(I7="","",IF(I7&lt;&gt;"",AND(orig_data!AX7="*",I7,8)))</f>
        <v>1</v>
      </c>
      <c r="AE7" s="5" t="b">
        <f>IF(I7="","",IF(I7&lt;&gt;"",AND(orig_data!AY7="w",I7,8)))</f>
        <v>0</v>
      </c>
      <c r="AF7" s="5" t="b">
        <f>IF(I7="","",IF(I7&lt;&gt;"",AND(orig_data!AX7="*",AND(orig_data!AY7="w"),I7,8)))</f>
        <v>0</v>
      </c>
    </row>
    <row r="8" spans="1:32" ht="12.75">
      <c r="A8" s="25" t="s">
        <v>174</v>
      </c>
      <c r="B8" s="26" t="str">
        <f ca="1" t="shared" si="0"/>
        <v>Winnipeg</v>
      </c>
      <c r="C8" s="29">
        <f>orig_data!L8</f>
        <v>0.173667719</v>
      </c>
      <c r="D8" s="29">
        <f>orig_data!AF8</f>
        <v>0.2102201491</v>
      </c>
      <c r="E8" s="29">
        <f>orig_data!AZ8</f>
        <v>0.6161121319</v>
      </c>
      <c r="F8" s="31"/>
      <c r="G8" s="33">
        <f>orig_data!C8</f>
        <v>0.1697132858</v>
      </c>
      <c r="H8" s="33">
        <f>orig_data!W8</f>
        <v>0.205104873</v>
      </c>
      <c r="I8" s="33">
        <f>orig_data!AQ8</f>
        <v>0.6251818411</v>
      </c>
      <c r="N8" s="6" t="b">
        <f>IF(C8="","",IF(C8&lt;&gt;"",AND(orig_data!S8="*",C8,8)))</f>
        <v>0</v>
      </c>
      <c r="O8" s="5" t="b">
        <f>IF(C8="","",IF(C8&lt;&gt;"",AND(orig_data!T8="w",C8,8)))</f>
        <v>0</v>
      </c>
      <c r="P8" s="5" t="b">
        <f>IF(C8="","",IF(C8&lt;&gt;"",AND(orig_data!S8="*",AND(orig_data!T8="w"),C8,8)))</f>
        <v>0</v>
      </c>
      <c r="Q8" t="b">
        <f>IF(D8="","",IF(D8&lt;&gt;"",AND(orig_data!AM8="*",D8,8)))</f>
        <v>0</v>
      </c>
      <c r="R8" t="b">
        <f>IF(D8="","",IF(D8&lt;&gt;"",AND(orig_data!AN8="w",D8,8)))</f>
        <v>0</v>
      </c>
      <c r="S8" t="b">
        <f>IF(D8="","",IF(D8&lt;&gt;"",AND(orig_data!AM8="*",AND(orig_data!AN8="w"),D8,8)))</f>
        <v>0</v>
      </c>
      <c r="T8" s="6" t="b">
        <f>IF(E8="","",IF(E8&lt;&gt;"",AND(orig_data!BG8="*",E8,8)))</f>
        <v>0</v>
      </c>
      <c r="U8" s="6" t="b">
        <f>IF(E8="","",IF(E8&lt;&gt;"",AND(orig_data!BH8="w",E8,8)))</f>
        <v>0</v>
      </c>
      <c r="V8" s="6" t="b">
        <f>IF(E8="","",IF(E8&lt;&gt;"",AND(orig_data!BG8="*",AND(orig_data!BH8="w"),E8,8)))</f>
        <v>0</v>
      </c>
      <c r="W8" s="6"/>
      <c r="X8" s="3" t="b">
        <f>IF(G8="","",IF(G8&lt;&gt;"",AND(orig_data!J8="*",G8,8)))</f>
        <v>0</v>
      </c>
      <c r="Y8" t="b">
        <f>IF(G8="","",IF(G8&lt;&gt;"",AND(orig_data!K8="w",G8,8)))</f>
        <v>0</v>
      </c>
      <c r="Z8" t="b">
        <f>IF(G8="","",IF(G8&lt;&gt;"",AND(orig_data!J8="*",AND(orig_data!K8="w"),G8,8)))</f>
        <v>0</v>
      </c>
      <c r="AA8" t="b">
        <f>IF(H8="","",IF(H8&lt;&gt;"",AND(orig_data!AD8="*",H8,8)))</f>
        <v>0</v>
      </c>
      <c r="AB8" s="2" t="b">
        <f>IF(H8="","",IF(H8&lt;&gt;"",AND(orig_data!AE8="w",H8,8)))</f>
        <v>0</v>
      </c>
      <c r="AC8" t="b">
        <f>IF(H8="","",IF(H8&lt;&gt;"",AND(orig_data!AE8="w",AND(orig_data!AD8="*"),H8,8)))</f>
        <v>0</v>
      </c>
      <c r="AD8" s="5" t="b">
        <f>IF(I8="","",IF(I8&lt;&gt;"",AND(orig_data!AX8="*",I8,8)))</f>
        <v>0</v>
      </c>
      <c r="AE8" s="5" t="b">
        <f>IF(I8="","",IF(I8&lt;&gt;"",AND(orig_data!AY8="w",I8,8)))</f>
        <v>0</v>
      </c>
      <c r="AF8" s="5" t="b">
        <f>IF(I8="","",IF(I8&lt;&gt;"",AND(orig_data!AX8="*",AND(orig_data!AY8="w"),I8,8)))</f>
        <v>0</v>
      </c>
    </row>
    <row r="9" spans="1:32" ht="12.75">
      <c r="A9" s="25" t="s">
        <v>175</v>
      </c>
      <c r="B9" s="26" t="str">
        <f ca="1" t="shared" si="0"/>
        <v>Interlake</v>
      </c>
      <c r="C9" s="29">
        <f>orig_data!L9</f>
        <v>0.1849594469</v>
      </c>
      <c r="D9" s="29">
        <f>orig_data!AF9</f>
        <v>0.2072886416</v>
      </c>
      <c r="E9" s="29">
        <f>orig_data!AZ9</f>
        <v>0.6077519115</v>
      </c>
      <c r="F9" s="31"/>
      <c r="G9" s="33">
        <f>orig_data!C9</f>
        <v>0.1982423372</v>
      </c>
      <c r="H9" s="33">
        <f>orig_data!W9</f>
        <v>0.2119770757</v>
      </c>
      <c r="I9" s="33">
        <f>orig_data!AQ9</f>
        <v>0.5897805871</v>
      </c>
      <c r="N9" s="6" t="b">
        <f>IF(C9="","",IF(C9&lt;&gt;"",AND(orig_data!S9="*",C9,8)))</f>
        <v>0</v>
      </c>
      <c r="O9" s="5" t="b">
        <f>IF(C9="","",IF(C9&lt;&gt;"",AND(orig_data!T9="w",C9,8)))</f>
        <v>0</v>
      </c>
      <c r="P9" s="5" t="b">
        <f>IF(C9="","",IF(C9&lt;&gt;"",AND(orig_data!S9="*",AND(orig_data!T9="w"),C9,8)))</f>
        <v>0</v>
      </c>
      <c r="Q9" t="b">
        <f>IF(D9="","",IF(D9&lt;&gt;"",AND(orig_data!AM9="*",D9,8)))</f>
        <v>0</v>
      </c>
      <c r="R9" t="b">
        <f>IF(D9="","",IF(D9&lt;&gt;"",AND(orig_data!AN9="w",D9,8)))</f>
        <v>0</v>
      </c>
      <c r="S9" t="b">
        <f>IF(D9="","",IF(D9&lt;&gt;"",AND(orig_data!AM9="*",AND(orig_data!AN9="w"),D9,8)))</f>
        <v>0</v>
      </c>
      <c r="T9" s="6" t="b">
        <f>IF(E9="","",IF(E9&lt;&gt;"",AND(orig_data!BG9="*",E9,8)))</f>
        <v>0</v>
      </c>
      <c r="U9" s="6" t="b">
        <f>IF(E9="","",IF(E9&lt;&gt;"",AND(orig_data!BH9="w",E9,8)))</f>
        <v>0</v>
      </c>
      <c r="V9" s="6" t="b">
        <f>IF(E9="","",IF(E9&lt;&gt;"",AND(orig_data!BG9="*",AND(orig_data!BH9="w"),E9,8)))</f>
        <v>0</v>
      </c>
      <c r="W9" s="6"/>
      <c r="X9" s="3" t="b">
        <f>IF(G9="","",IF(G9&lt;&gt;"",AND(orig_data!J9="*",G9,8)))</f>
        <v>0</v>
      </c>
      <c r="Y9" t="b">
        <f>IF(G9="","",IF(G9&lt;&gt;"",AND(orig_data!K9="w",G9,8)))</f>
        <v>0</v>
      </c>
      <c r="Z9" t="b">
        <f>IF(G9="","",IF(G9&lt;&gt;"",AND(orig_data!J9="*",AND(orig_data!K9="w"),G9,8)))</f>
        <v>0</v>
      </c>
      <c r="AA9" t="b">
        <f>IF(H9="","",IF(H9&lt;&gt;"",AND(orig_data!AD9="*",H9,8)))</f>
        <v>0</v>
      </c>
      <c r="AB9" s="2" t="b">
        <f>IF(H9="","",IF(H9&lt;&gt;"",AND(orig_data!AE9="w",H9,8)))</f>
        <v>0</v>
      </c>
      <c r="AC9" t="b">
        <f>IF(H9="","",IF(H9&lt;&gt;"",AND(orig_data!AE9="w",AND(orig_data!AD9="*"),H9,8)))</f>
        <v>0</v>
      </c>
      <c r="AD9" s="5" t="b">
        <f>IF(I9="","",IF(I9&lt;&gt;"",AND(orig_data!AX9="*",I9,8)))</f>
        <v>0</v>
      </c>
      <c r="AE9" s="5" t="b">
        <f>IF(I9="","",IF(I9&lt;&gt;"",AND(orig_data!AY9="w",I9,8)))</f>
        <v>0</v>
      </c>
      <c r="AF9" s="5" t="b">
        <f>IF(I9="","",IF(I9&lt;&gt;"",AND(orig_data!AX9="*",AND(orig_data!AY9="w"),I9,8)))</f>
        <v>0</v>
      </c>
    </row>
    <row r="10" spans="1:32" ht="12.75">
      <c r="A10" s="25" t="s">
        <v>171</v>
      </c>
      <c r="B10" s="26" t="str">
        <f ca="1" t="shared" si="0"/>
        <v>North Eastman</v>
      </c>
      <c r="C10" s="29">
        <f>orig_data!L10</f>
        <v>0.191937735</v>
      </c>
      <c r="D10" s="29">
        <f>orig_data!AF10</f>
        <v>0.2027733642</v>
      </c>
      <c r="E10" s="29">
        <f>orig_data!AZ10</f>
        <v>0.6052889009</v>
      </c>
      <c r="F10" s="31"/>
      <c r="G10" s="33">
        <f>orig_data!C10</f>
        <v>0.1967852008</v>
      </c>
      <c r="H10" s="33">
        <f>orig_data!W10</f>
        <v>0.2092637402</v>
      </c>
      <c r="I10" s="33">
        <f>orig_data!AQ10</f>
        <v>0.5939510591</v>
      </c>
      <c r="N10" s="6" t="b">
        <f>IF(C10="","",IF(C10&lt;&gt;"",AND(orig_data!S10="*",C10,8)))</f>
        <v>0</v>
      </c>
      <c r="O10" s="5" t="b">
        <f>IF(C10="","",IF(C10&lt;&gt;"",AND(orig_data!T10="w",C10,8)))</f>
        <v>0</v>
      </c>
      <c r="P10" s="5" t="b">
        <f>IF(C10="","",IF(C10&lt;&gt;"",AND(orig_data!S10="*",AND(orig_data!T10="w"),C10,8)))</f>
        <v>0</v>
      </c>
      <c r="Q10" t="b">
        <f>IF(D10="","",IF(D10&lt;&gt;"",AND(orig_data!AM10="*",D10,8)))</f>
        <v>0</v>
      </c>
      <c r="R10" t="b">
        <f>IF(D10="","",IF(D10&lt;&gt;"",AND(orig_data!AN10="w",D10,8)))</f>
        <v>0</v>
      </c>
      <c r="S10" t="b">
        <f>IF(D10="","",IF(D10&lt;&gt;"",AND(orig_data!AM10="*",AND(orig_data!AN10="w"),D10,8)))</f>
        <v>0</v>
      </c>
      <c r="T10" s="6" t="b">
        <f>IF(E10="","",IF(E10&lt;&gt;"",AND(orig_data!BG10="*",E10,8)))</f>
        <v>0</v>
      </c>
      <c r="U10" s="6" t="b">
        <f>IF(E10="","",IF(E10&lt;&gt;"",AND(orig_data!BH10="w",E10,8)))</f>
        <v>0</v>
      </c>
      <c r="V10" s="6" t="b">
        <f>IF(E10="","",IF(E10&lt;&gt;"",AND(orig_data!BG10="*",AND(orig_data!BH10="w"),E10,8)))</f>
        <v>0</v>
      </c>
      <c r="W10" s="6"/>
      <c r="X10" s="3" t="b">
        <f>IF(G10="","",IF(G10&lt;&gt;"",AND(orig_data!J10="*",G10,8)))</f>
        <v>0</v>
      </c>
      <c r="Y10" t="b">
        <f>IF(G10="","",IF(G10&lt;&gt;"",AND(orig_data!K10="w",G10,8)))</f>
        <v>0</v>
      </c>
      <c r="Z10" t="b">
        <f>IF(G10="","",IF(G10&lt;&gt;"",AND(orig_data!J10="*",AND(orig_data!K10="w"),G10,8)))</f>
        <v>0</v>
      </c>
      <c r="AA10" t="b">
        <f>IF(H10="","",IF(H10&lt;&gt;"",AND(orig_data!AD10="*",H10,8)))</f>
        <v>0</v>
      </c>
      <c r="AB10" s="2" t="b">
        <f>IF(H10="","",IF(H10&lt;&gt;"",AND(orig_data!AE10="w",H10,8)))</f>
        <v>0</v>
      </c>
      <c r="AC10" t="b">
        <f>IF(H10="","",IF(H10&lt;&gt;"",AND(orig_data!AE10="w",AND(orig_data!AD10="*"),H10,8)))</f>
        <v>0</v>
      </c>
      <c r="AD10" s="5" t="b">
        <f>IF(I10="","",IF(I10&lt;&gt;"",AND(orig_data!AX10="*",I10,8)))</f>
        <v>0</v>
      </c>
      <c r="AE10" s="5" t="b">
        <f>IF(I10="","",IF(I10&lt;&gt;"",AND(orig_data!AY10="w",I10,8)))</f>
        <v>0</v>
      </c>
      <c r="AF10" s="5" t="b">
        <f>IF(I10="","",IF(I10&lt;&gt;"",AND(orig_data!AX10="*",AND(orig_data!AY10="w"),I10,8)))</f>
        <v>0</v>
      </c>
    </row>
    <row r="11" spans="1:32" ht="12.75">
      <c r="A11" s="25" t="s">
        <v>172</v>
      </c>
      <c r="B11" s="26" t="str">
        <f ca="1" t="shared" si="0"/>
        <v>Parkland</v>
      </c>
      <c r="C11" s="29">
        <f>orig_data!L11</f>
        <v>0.1478601957</v>
      </c>
      <c r="D11" s="29">
        <f>orig_data!AF11</f>
        <v>0.1917833657</v>
      </c>
      <c r="E11" s="29">
        <f>orig_data!AZ11</f>
        <v>0.6603564386</v>
      </c>
      <c r="F11" s="31"/>
      <c r="G11" s="33">
        <f>orig_data!C11</f>
        <v>0.167429905</v>
      </c>
      <c r="H11" s="33">
        <f>orig_data!W11</f>
        <v>0.2116303888</v>
      </c>
      <c r="I11" s="33">
        <f>orig_data!AQ11</f>
        <v>0.6209397062</v>
      </c>
      <c r="N11" s="6" t="b">
        <f>IF(C11="","",IF(C11&lt;&gt;"",AND(orig_data!S11="*",C11,8)))</f>
        <v>0</v>
      </c>
      <c r="O11" s="5" t="b">
        <f>IF(C11="","",IF(C11&lt;&gt;"",AND(orig_data!T11="w",C11,8)))</f>
        <v>0</v>
      </c>
      <c r="P11" s="5" t="b">
        <f>IF(C11="","",IF(C11&lt;&gt;"",AND(orig_data!S11="*",AND(orig_data!T11="w"),C11,8)))</f>
        <v>0</v>
      </c>
      <c r="Q11" t="b">
        <f>IF(D11="","",IF(D11&lt;&gt;"",AND(orig_data!AM11="*",D11,8)))</f>
        <v>0</v>
      </c>
      <c r="R11" t="b">
        <f>IF(D11="","",IF(D11&lt;&gt;"",AND(orig_data!AN11="w",D11,8)))</f>
        <v>0</v>
      </c>
      <c r="S11" t="b">
        <f>IF(D11="","",IF(D11&lt;&gt;"",AND(orig_data!AM11="*",AND(orig_data!AN11="w"),D11,8)))</f>
        <v>0</v>
      </c>
      <c r="T11" s="6" t="b">
        <f>IF(E11="","",IF(E11&lt;&gt;"",AND(orig_data!BG11="*",E11,8)))</f>
        <v>0</v>
      </c>
      <c r="U11" s="6" t="b">
        <f>IF(E11="","",IF(E11&lt;&gt;"",AND(orig_data!BH11="w",E11,8)))</f>
        <v>0</v>
      </c>
      <c r="V11" s="6" t="b">
        <f>IF(E11="","",IF(E11&lt;&gt;"",AND(orig_data!BG11="*",AND(orig_data!BH11="w"),E11,8)))</f>
        <v>0</v>
      </c>
      <c r="W11" s="6"/>
      <c r="X11" s="3" t="b">
        <f>IF(G11="","",IF(G11&lt;&gt;"",AND(orig_data!J11="*",G11,8)))</f>
        <v>0</v>
      </c>
      <c r="Y11" t="b">
        <f>IF(G11="","",IF(G11&lt;&gt;"",AND(orig_data!K11="w",G11,8)))</f>
        <v>0</v>
      </c>
      <c r="Z11" t="b">
        <f>IF(G11="","",IF(G11&lt;&gt;"",AND(orig_data!J11="*",AND(orig_data!K11="w"),G11,8)))</f>
        <v>0</v>
      </c>
      <c r="AA11" t="b">
        <f>IF(H11="","",IF(H11&lt;&gt;"",AND(orig_data!AD11="*",H11,8)))</f>
        <v>0</v>
      </c>
      <c r="AB11" s="2" t="b">
        <f>IF(H11="","",IF(H11&lt;&gt;"",AND(orig_data!AE11="w",H11,8)))</f>
        <v>0</v>
      </c>
      <c r="AC11" t="b">
        <f>IF(H11="","",IF(H11&lt;&gt;"",AND(orig_data!AE11="w",AND(orig_data!AD11="*"),H11,8)))</f>
        <v>0</v>
      </c>
      <c r="AD11" s="5" t="b">
        <f>IF(I11="","",IF(I11&lt;&gt;"",AND(orig_data!AX11="*",I11,8)))</f>
        <v>0</v>
      </c>
      <c r="AE11" s="5" t="b">
        <f>IF(I11="","",IF(I11&lt;&gt;"",AND(orig_data!AY11="w",I11,8)))</f>
        <v>0</v>
      </c>
      <c r="AF11" s="5" t="b">
        <f>IF(I11="","",IF(I11&lt;&gt;"",AND(orig_data!AX11="*",AND(orig_data!AY11="w"),I11,8)))</f>
        <v>0</v>
      </c>
    </row>
    <row r="12" spans="1:32" ht="12.75">
      <c r="A12" s="25" t="s">
        <v>176</v>
      </c>
      <c r="B12" s="26" t="str">
        <f ca="1" t="shared" si="0"/>
        <v>Churchill (s)</v>
      </c>
      <c r="C12" s="29" t="str">
        <f>orig_data!L12</f>
        <v> </v>
      </c>
      <c r="D12" s="29" t="str">
        <f>orig_data!AF12</f>
        <v> </v>
      </c>
      <c r="E12" s="29" t="str">
        <f>orig_data!AZ12</f>
        <v> </v>
      </c>
      <c r="F12" s="31"/>
      <c r="G12" s="33" t="str">
        <f>orig_data!C12</f>
        <v> </v>
      </c>
      <c r="H12" s="33" t="str">
        <f>orig_data!W12</f>
        <v> </v>
      </c>
      <c r="I12" s="33" t="str">
        <f>orig_data!AQ12</f>
        <v> </v>
      </c>
      <c r="N12" s="6" t="b">
        <f>IF(C12="","",IF(C12&lt;&gt;"",AND(orig_data!S12="*",C12,8)))</f>
        <v>0</v>
      </c>
      <c r="O12" s="5" t="b">
        <f>IF(C12="","",IF(C12&lt;&gt;"",AND(orig_data!T12="w",C12,8)))</f>
        <v>0</v>
      </c>
      <c r="P12" s="5" t="b">
        <f>IF(C12="","",IF(C12&lt;&gt;"",AND(orig_data!S12="*",AND(orig_data!T12="w"),C12,8)))</f>
        <v>0</v>
      </c>
      <c r="Q12" t="b">
        <f>IF(D12="","",IF(D12&lt;&gt;"",AND(orig_data!AM12="*",D12,8)))</f>
        <v>0</v>
      </c>
      <c r="R12" t="b">
        <f>IF(D12="","",IF(D12&lt;&gt;"",AND(orig_data!AN12="w",D12,8)))</f>
        <v>0</v>
      </c>
      <c r="S12" t="b">
        <f>IF(D12="","",IF(D12&lt;&gt;"",AND(orig_data!AM12="*",AND(orig_data!AN12="w"),D12,8)))</f>
        <v>0</v>
      </c>
      <c r="T12" s="6" t="b">
        <f>IF(E12="","",IF(E12&lt;&gt;"",AND(orig_data!BG12="*",E12,8)))</f>
        <v>0</v>
      </c>
      <c r="U12" s="6" t="b">
        <f>IF(E12="","",IF(E12&lt;&gt;"",AND(orig_data!BH12="w",E12,8)))</f>
        <v>0</v>
      </c>
      <c r="V12" s="6" t="b">
        <f>IF(E12="","",IF(E12&lt;&gt;"",AND(orig_data!BG12="*",AND(orig_data!BH12="w"),E12,8)))</f>
        <v>0</v>
      </c>
      <c r="W12" s="6"/>
      <c r="X12" s="3" t="b">
        <f>IF(G12="","",IF(G12&lt;&gt;"",AND(orig_data!J12="*",G12,8)))</f>
        <v>0</v>
      </c>
      <c r="Y12" t="b">
        <f>IF(G12="","",IF(G12&lt;&gt;"",AND(orig_data!K12="w",G12,8)))</f>
        <v>0</v>
      </c>
      <c r="Z12" t="b">
        <f>IF(G12="","",IF(G12&lt;&gt;"",AND(orig_data!J12="*",AND(orig_data!K12="w"),G12,8)))</f>
        <v>0</v>
      </c>
      <c r="AA12" t="b">
        <f>IF(H12="","",IF(H12&lt;&gt;"",AND(orig_data!AD12="*",H12,8)))</f>
        <v>0</v>
      </c>
      <c r="AB12" s="2" t="b">
        <f>IF(H12="","",IF(H12&lt;&gt;"",AND(orig_data!AE12="w",H12,8)))</f>
        <v>0</v>
      </c>
      <c r="AC12" t="b">
        <f>IF(H12="","",IF(H12&lt;&gt;"",AND(orig_data!AE12="w",AND(orig_data!AD12="*"),H12,8)))</f>
        <v>0</v>
      </c>
      <c r="AD12" s="5" t="b">
        <f>IF(I12="","",IF(I12&lt;&gt;"",AND(orig_data!AX12="*",I12,8)))</f>
        <v>0</v>
      </c>
      <c r="AE12" s="5" t="b">
        <f>IF(I12="","",IF(I12&lt;&gt;"",AND(orig_data!AY12="w",I12,8)))</f>
        <v>0</v>
      </c>
      <c r="AF12" s="5" t="b">
        <f>IF(I12="","",IF(I12&lt;&gt;"",AND(orig_data!AX12="*",AND(orig_data!AY12="w"),I12,8)))</f>
        <v>0</v>
      </c>
    </row>
    <row r="13" spans="1:32" ht="12.75">
      <c r="A13" s="25" t="s">
        <v>177</v>
      </c>
      <c r="B13" s="26" t="str">
        <f ca="1" t="shared" si="0"/>
        <v>Nor-Man</v>
      </c>
      <c r="C13" s="29">
        <f>orig_data!L13</f>
        <v>0.2409027815</v>
      </c>
      <c r="D13" s="29">
        <f>orig_data!AF13</f>
        <v>0.2538686824</v>
      </c>
      <c r="E13" s="29">
        <f>orig_data!AZ13</f>
        <v>0.5052285361</v>
      </c>
      <c r="F13" s="31"/>
      <c r="G13" s="33">
        <f>orig_data!C13</f>
        <v>0.2286405355</v>
      </c>
      <c r="H13" s="33">
        <f>orig_data!W13</f>
        <v>0.2473974264</v>
      </c>
      <c r="I13" s="33">
        <f>orig_data!AQ13</f>
        <v>0.523962038</v>
      </c>
      <c r="N13" s="6" t="b">
        <f>IF(C13="","",IF(C13&lt;&gt;"",AND(orig_data!S13="*",C13,8)))</f>
        <v>1</v>
      </c>
      <c r="O13" s="5" t="b">
        <f>IF(C13="","",IF(C13&lt;&gt;"",AND(orig_data!T13="w",C13,8)))</f>
        <v>0</v>
      </c>
      <c r="P13" s="5" t="b">
        <f>IF(C13="","",IF(C13&lt;&gt;"",AND(orig_data!S13="*",AND(orig_data!T13="w"),C13,8)))</f>
        <v>0</v>
      </c>
      <c r="Q13" t="b">
        <f>IF(D13="","",IF(D13&lt;&gt;"",AND(orig_data!AM13="*",D13,8)))</f>
        <v>1</v>
      </c>
      <c r="R13" t="b">
        <f>IF(D13="","",IF(D13&lt;&gt;"",AND(orig_data!AN13="w",D13,8)))</f>
        <v>0</v>
      </c>
      <c r="S13" t="b">
        <f>IF(D13="","",IF(D13&lt;&gt;"",AND(orig_data!AM13="*",AND(orig_data!AN13="w"),D13,8)))</f>
        <v>0</v>
      </c>
      <c r="T13" s="6" t="b">
        <f>IF(E13="","",IF(E13&lt;&gt;"",AND(orig_data!BG13="*",E13,8)))</f>
        <v>1</v>
      </c>
      <c r="U13" s="6" t="b">
        <f>IF(E13="","",IF(E13&lt;&gt;"",AND(orig_data!BH13="w",E13,8)))</f>
        <v>0</v>
      </c>
      <c r="V13" s="6" t="b">
        <f>IF(E13="","",IF(E13&lt;&gt;"",AND(orig_data!BG13="*",AND(orig_data!BH13="w"),E13,8)))</f>
        <v>0</v>
      </c>
      <c r="W13" s="6"/>
      <c r="X13" s="3" t="b">
        <f>IF(G13="","",IF(G13&lt;&gt;"",AND(orig_data!J13="*",G13,8)))</f>
        <v>1</v>
      </c>
      <c r="Y13" t="b">
        <f>IF(G13="","",IF(G13&lt;&gt;"",AND(orig_data!K13="w",G13,8)))</f>
        <v>0</v>
      </c>
      <c r="Z13" t="b">
        <f>IF(G13="","",IF(G13&lt;&gt;"",AND(orig_data!J13="*",AND(orig_data!K13="w"),G13,8)))</f>
        <v>0</v>
      </c>
      <c r="AA13" t="b">
        <f>IF(H13="","",IF(H13&lt;&gt;"",AND(orig_data!AD13="*",H13,8)))</f>
        <v>1</v>
      </c>
      <c r="AB13" s="2" t="b">
        <f>IF(H13="","",IF(H13&lt;&gt;"",AND(orig_data!AE13="w",H13,8)))</f>
        <v>0</v>
      </c>
      <c r="AC13" t="b">
        <f>IF(H13="","",IF(H13&lt;&gt;"",AND(orig_data!AE13="w",AND(orig_data!AD13="*"),H13,8)))</f>
        <v>0</v>
      </c>
      <c r="AD13" s="5" t="b">
        <f>IF(I13="","",IF(I13&lt;&gt;"",AND(orig_data!AX13="*",I13,8)))</f>
        <v>1</v>
      </c>
      <c r="AE13" s="5" t="b">
        <f>IF(I13="","",IF(I13&lt;&gt;"",AND(orig_data!AY13="w",I13,8)))</f>
        <v>0</v>
      </c>
      <c r="AF13" s="5" t="b">
        <f>IF(I13="","",IF(I13&lt;&gt;"",AND(orig_data!AX13="*",AND(orig_data!AY13="w"),I13,8)))</f>
        <v>0</v>
      </c>
    </row>
    <row r="14" spans="1:32" ht="12.75">
      <c r="A14" s="25" t="s">
        <v>178</v>
      </c>
      <c r="B14" s="26" t="str">
        <f ca="1" t="shared" si="0"/>
        <v>Burntwood</v>
      </c>
      <c r="C14" s="29">
        <f>orig_data!L14</f>
        <v>0.257474269</v>
      </c>
      <c r="D14" s="29">
        <f>orig_data!AF14</f>
        <v>0.240378303</v>
      </c>
      <c r="E14" s="29">
        <f>orig_data!AZ14</f>
        <v>0.502147428</v>
      </c>
      <c r="F14" s="31"/>
      <c r="G14" s="33">
        <f>orig_data!C14</f>
        <v>0.2278664678</v>
      </c>
      <c r="H14" s="33">
        <f>orig_data!W14</f>
        <v>0.2112335701</v>
      </c>
      <c r="I14" s="33">
        <f>orig_data!AQ14</f>
        <v>0.5608999621</v>
      </c>
      <c r="N14" s="6" t="b">
        <f>IF(C14="","",IF(C14&lt;&gt;"",AND(orig_data!S14="*",C14,8)))</f>
        <v>1</v>
      </c>
      <c r="O14" s="5" t="b">
        <f>IF(C14="","",IF(C14&lt;&gt;"",AND(orig_data!T14="w",C14,8)))</f>
        <v>0</v>
      </c>
      <c r="P14" s="5" t="b">
        <f>IF(C14="","",IF(C14&lt;&gt;"",AND(orig_data!S14="*",AND(orig_data!T14="w"),C14,8)))</f>
        <v>0</v>
      </c>
      <c r="Q14" t="b">
        <f>IF(D14="","",IF(D14&lt;&gt;"",AND(orig_data!AM14="*",D14,8)))</f>
        <v>0</v>
      </c>
      <c r="R14" t="b">
        <f>IF(D14="","",IF(D14&lt;&gt;"",AND(orig_data!AN14="w",D14,8)))</f>
        <v>0</v>
      </c>
      <c r="S14" t="b">
        <f>IF(D14="","",IF(D14&lt;&gt;"",AND(orig_data!AM14="*",AND(orig_data!AN14="w"),D14,8)))</f>
        <v>0</v>
      </c>
      <c r="T14" s="6" t="b">
        <f>IF(E14="","",IF(E14&lt;&gt;"",AND(orig_data!BG14="*",E14,8)))</f>
        <v>1</v>
      </c>
      <c r="U14" s="6" t="b">
        <f>IF(E14="","",IF(E14&lt;&gt;"",AND(orig_data!BH14="w",E14,8)))</f>
        <v>0</v>
      </c>
      <c r="V14" s="6" t="b">
        <f>IF(E14="","",IF(E14&lt;&gt;"",AND(orig_data!BG14="*",AND(orig_data!BH14="w"),E14,8)))</f>
        <v>0</v>
      </c>
      <c r="W14" s="6"/>
      <c r="X14" s="3" t="b">
        <f>IF(G14="","",IF(G14&lt;&gt;"",AND(orig_data!J14="*",G14,8)))</f>
        <v>1</v>
      </c>
      <c r="Y14" t="b">
        <f>IF(G14="","",IF(G14&lt;&gt;"",AND(orig_data!K14="w",G14,8)))</f>
        <v>0</v>
      </c>
      <c r="Z14" t="b">
        <f>IF(G14="","",IF(G14&lt;&gt;"",AND(orig_data!J14="*",AND(orig_data!K14="w"),G14,8)))</f>
        <v>0</v>
      </c>
      <c r="AA14" t="b">
        <f>IF(H14="","",IF(H14&lt;&gt;"",AND(orig_data!AD14="*",H14,8)))</f>
        <v>0</v>
      </c>
      <c r="AB14" s="2" t="b">
        <f>IF(H14="","",IF(H14&lt;&gt;"",AND(orig_data!AE14="w",H14,8)))</f>
        <v>0</v>
      </c>
      <c r="AC14" t="b">
        <f>IF(H14="","",IF(H14&lt;&gt;"",AND(orig_data!AE14="w",AND(orig_data!AD14="*"),H14,8)))</f>
        <v>0</v>
      </c>
      <c r="AD14" s="5" t="b">
        <f>IF(I14="","",IF(I14&lt;&gt;"",AND(orig_data!AX14="*",I14,8)))</f>
        <v>1</v>
      </c>
      <c r="AE14" s="5" t="b">
        <f>IF(I14="","",IF(I14&lt;&gt;"",AND(orig_data!AY14="w",I14,8)))</f>
        <v>0</v>
      </c>
      <c r="AF14" s="5" t="b">
        <f>IF(I14="","",IF(I14&lt;&gt;"",AND(orig_data!AX14="*",AND(orig_data!AY14="w"),I14,8)))</f>
        <v>0</v>
      </c>
    </row>
    <row r="15" spans="1:32" ht="12.75">
      <c r="A15" s="25"/>
      <c r="B15" s="26">
        <f ca="1" t="shared" si="0"/>
      </c>
      <c r="C15" s="29"/>
      <c r="D15" s="29"/>
      <c r="E15" s="29"/>
      <c r="F15" s="31"/>
      <c r="G15" s="33"/>
      <c r="H15" s="33"/>
      <c r="I15" s="33"/>
      <c r="N15" s="6"/>
      <c r="O15" s="5"/>
      <c r="P15" s="5"/>
      <c r="T15" s="6"/>
      <c r="U15" s="6"/>
      <c r="V15" s="6"/>
      <c r="W15" s="6"/>
      <c r="X15" s="3"/>
      <c r="AB15" s="2"/>
      <c r="AD15" s="5"/>
      <c r="AE15" s="5"/>
      <c r="AF15" s="5"/>
    </row>
    <row r="16" spans="1:32" ht="12.75">
      <c r="A16" s="25" t="s">
        <v>289</v>
      </c>
      <c r="B16" s="26" t="str">
        <f ca="1" t="shared" si="0"/>
        <v>Rural South</v>
      </c>
      <c r="C16" s="29">
        <f>orig_data!L15</f>
        <v>0.1565238211</v>
      </c>
      <c r="D16" s="29">
        <f>orig_data!AF15</f>
        <v>0.1815828691</v>
      </c>
      <c r="E16" s="29">
        <f>orig_data!AZ15</f>
        <v>0.6618933099</v>
      </c>
      <c r="F16" s="31"/>
      <c r="G16" s="33">
        <f>orig_data!C15</f>
        <v>0.1561087538</v>
      </c>
      <c r="H16" s="33">
        <f>orig_data!W15</f>
        <v>0.1868307382</v>
      </c>
      <c r="I16" s="33">
        <f>orig_data!AQ15</f>
        <v>0.657060508</v>
      </c>
      <c r="N16" s="6" t="b">
        <f>IF(C16="","",IF(C16&lt;&gt;"",AND(orig_data!S15="*",C16,8)))</f>
        <v>1</v>
      </c>
      <c r="O16" s="5" t="b">
        <f>IF(C16="","",IF(C16&lt;&gt;"",AND(orig_data!T15="w",C16,8)))</f>
        <v>0</v>
      </c>
      <c r="P16" s="5" t="b">
        <f>IF(C16="","",IF(C16&lt;&gt;"",AND(orig_data!S15="*",AND(orig_data!T15="w"),C16,8)))</f>
        <v>0</v>
      </c>
      <c r="Q16" t="b">
        <f>IF(D16="","",IF(D16&lt;&gt;"",AND(orig_data!AM15="*",D16,8)))</f>
        <v>1</v>
      </c>
      <c r="R16" t="b">
        <f>IF(D16="","",IF(D16&lt;&gt;"",AND(orig_data!AN15="w",D16,8)))</f>
        <v>0</v>
      </c>
      <c r="S16" t="b">
        <f>IF(D16="","",IF(D16&lt;&gt;"",AND(orig_data!AM15="*",AND(orig_data!AN15="w"),D16,8)))</f>
        <v>0</v>
      </c>
      <c r="T16" s="6" t="b">
        <f>IF(E16="","",IF(E16&lt;&gt;"",AND(orig_data!BG15="*",E16,8)))</f>
        <v>1</v>
      </c>
      <c r="U16" s="6" t="b">
        <f>IF(E16="","",IF(E16&lt;&gt;"",AND(orig_data!BH15="w",E16,8)))</f>
        <v>0</v>
      </c>
      <c r="V16" s="6" t="b">
        <f>IF(E16="","",IF(E16&lt;&gt;"",AND(orig_data!BG15="*",AND(orig_data!BH15="w"),E16,8)))</f>
        <v>0</v>
      </c>
      <c r="W16" s="6"/>
      <c r="X16" s="3" t="b">
        <f>IF(G16="","",IF(G16&lt;&gt;"",AND(orig_data!J15="*",G16,8)))</f>
        <v>1</v>
      </c>
      <c r="Y16" t="b">
        <f>IF(G16="","",IF(G16&lt;&gt;"",AND(orig_data!K15="w",G16,8)))</f>
        <v>0</v>
      </c>
      <c r="Z16" t="b">
        <f>IF(G16="","",IF(G16&lt;&gt;"",AND(orig_data!J15="*",AND(orig_data!K15="w"),G16,8)))</f>
        <v>0</v>
      </c>
      <c r="AA16" t="b">
        <f>IF(H16="","",IF(H16&lt;&gt;"",AND(orig_data!AD15="*",H16,8)))</f>
        <v>0</v>
      </c>
      <c r="AB16" s="2" t="b">
        <f>IF(H16="","",IF(H16&lt;&gt;"",AND(orig_data!AE15="w",H16,8)))</f>
        <v>0</v>
      </c>
      <c r="AC16" t="b">
        <f>IF(H16="","",IF(H16&lt;&gt;"",AND(orig_data!AE15="w",AND(orig_data!AD15="*"),H16,8)))</f>
        <v>0</v>
      </c>
      <c r="AD16" s="5" t="b">
        <f>IF(I16="","",IF(I16&lt;&gt;"",AND(orig_data!AX15="*",I16,8)))</f>
        <v>1</v>
      </c>
      <c r="AE16" s="5" t="b">
        <f>IF(I16="","",IF(I16&lt;&gt;"",AND(orig_data!AY15="w",I16,8)))</f>
        <v>0</v>
      </c>
      <c r="AF16" s="5" t="b">
        <f>IF(I16="","",IF(I16&lt;&gt;"",AND(orig_data!AX15="*",AND(orig_data!AY15="w"),I16,8)))</f>
        <v>0</v>
      </c>
    </row>
    <row r="17" spans="1:32" ht="12.75">
      <c r="A17" s="25" t="s">
        <v>281</v>
      </c>
      <c r="B17" s="26" t="str">
        <f ca="1" t="shared" si="0"/>
        <v>Mid</v>
      </c>
      <c r="C17" s="29">
        <f>orig_data!L16</f>
        <v>0.1778214992</v>
      </c>
      <c r="D17" s="29">
        <f>orig_data!AF16</f>
        <v>0.2023463664</v>
      </c>
      <c r="E17" s="29">
        <f>orig_data!AZ16</f>
        <v>0.6198321344</v>
      </c>
      <c r="F17" s="31"/>
      <c r="G17" s="33">
        <f>orig_data!C16</f>
        <v>0.1907843732</v>
      </c>
      <c r="H17" s="33">
        <f>orig_data!W16</f>
        <v>0.2114888734</v>
      </c>
      <c r="I17" s="33">
        <f>orig_data!AQ16</f>
        <v>0.5977267534</v>
      </c>
      <c r="N17" s="6" t="b">
        <f>IF(C17="","",IF(C17&lt;&gt;"",AND(orig_data!S16="*",C17,8)))</f>
        <v>0</v>
      </c>
      <c r="O17" s="5" t="b">
        <f>IF(C17="","",IF(C17&lt;&gt;"",AND(orig_data!T16="w",C17,8)))</f>
        <v>0</v>
      </c>
      <c r="P17" s="5" t="b">
        <f>IF(C17="","",IF(C17&lt;&gt;"",AND(orig_data!S16="*",AND(orig_data!T16="w"),C17,8)))</f>
        <v>0</v>
      </c>
      <c r="Q17" t="b">
        <f>IF(D17="","",IF(D17&lt;&gt;"",AND(orig_data!AM16="*",D17,8)))</f>
        <v>0</v>
      </c>
      <c r="R17" t="b">
        <f>IF(D17="","",IF(D17&lt;&gt;"",AND(orig_data!AN16="w",D17,8)))</f>
        <v>0</v>
      </c>
      <c r="S17" t="b">
        <f>IF(D17="","",IF(D17&lt;&gt;"",AND(orig_data!AM16="*",AND(orig_data!AN16="w"),D17,8)))</f>
        <v>0</v>
      </c>
      <c r="T17" s="6" t="b">
        <f>IF(E17="","",IF(E17&lt;&gt;"",AND(orig_data!BG16="*",E17,8)))</f>
        <v>0</v>
      </c>
      <c r="U17" s="6" t="b">
        <f>IF(E17="","",IF(E17&lt;&gt;"",AND(orig_data!BH16="w",E17,8)))</f>
        <v>0</v>
      </c>
      <c r="V17" s="6" t="b">
        <f>IF(E17="","",IF(E17&lt;&gt;"",AND(orig_data!BG16="*",AND(orig_data!BH16="w"),E17,8)))</f>
        <v>0</v>
      </c>
      <c r="W17" s="6"/>
      <c r="X17" s="3" t="b">
        <f>IF(G17="","",IF(G17&lt;&gt;"",AND(orig_data!J16="*",G17,8)))</f>
        <v>0</v>
      </c>
      <c r="Y17" t="b">
        <f>IF(G17="","",IF(G17&lt;&gt;"",AND(orig_data!K16="w",G17,8)))</f>
        <v>0</v>
      </c>
      <c r="Z17" t="b">
        <f>IF(G17="","",IF(G17&lt;&gt;"",AND(orig_data!J16="*",AND(orig_data!K16="w"),G17,8)))</f>
        <v>0</v>
      </c>
      <c r="AA17" t="b">
        <f>IF(H17="","",IF(H17&lt;&gt;"",AND(orig_data!AD16="*",H17,8)))</f>
        <v>0</v>
      </c>
      <c r="AB17" s="2" t="b">
        <f>IF(H17="","",IF(H17&lt;&gt;"",AND(orig_data!AE16="w",H17,8)))</f>
        <v>0</v>
      </c>
      <c r="AC17" t="b">
        <f>IF(H17="","",IF(H17&lt;&gt;"",AND(orig_data!AE16="w",AND(orig_data!AD16="*"),H17,8)))</f>
        <v>0</v>
      </c>
      <c r="AD17" s="5" t="b">
        <f>IF(I17="","",IF(I17&lt;&gt;"",AND(orig_data!AX16="*",I17,8)))</f>
        <v>0</v>
      </c>
      <c r="AE17" s="5" t="b">
        <f>IF(I17="","",IF(I17&lt;&gt;"",AND(orig_data!AY16="w",I17,8)))</f>
        <v>0</v>
      </c>
      <c r="AF17" s="5" t="b">
        <f>IF(I17="","",IF(I17&lt;&gt;"",AND(orig_data!AX16="*",AND(orig_data!AY16="w"),I17,8)))</f>
        <v>0</v>
      </c>
    </row>
    <row r="18" spans="1:32" ht="12.75">
      <c r="A18" s="25" t="s">
        <v>282</v>
      </c>
      <c r="B18" s="26" t="str">
        <f ca="1" t="shared" si="0"/>
        <v>North</v>
      </c>
      <c r="C18" s="29">
        <f>orig_data!L17</f>
        <v>0.2507546852</v>
      </c>
      <c r="D18" s="29">
        <f>orig_data!AF17</f>
        <v>0.2461620734</v>
      </c>
      <c r="E18" s="29">
        <f>orig_data!AZ17</f>
        <v>0.5030832414</v>
      </c>
      <c r="F18" s="31"/>
      <c r="G18" s="33">
        <f>orig_data!C17</f>
        <v>0.2301262155</v>
      </c>
      <c r="H18" s="33">
        <f>orig_data!W17</f>
        <v>0.2275747447</v>
      </c>
      <c r="I18" s="33">
        <f>orig_data!AQ17</f>
        <v>0.5422990398</v>
      </c>
      <c r="N18" s="6" t="b">
        <f>IF(C18="","",IF(C18&lt;&gt;"",AND(orig_data!S17="*",C18,8)))</f>
        <v>1</v>
      </c>
      <c r="O18" s="5" t="b">
        <f>IF(C18="","",IF(C18&lt;&gt;"",AND(orig_data!T17="w",C18,8)))</f>
        <v>0</v>
      </c>
      <c r="P18" s="5" t="b">
        <f>IF(C18="","",IF(C18&lt;&gt;"",AND(orig_data!S17="*",AND(orig_data!T17="w"),C18,8)))</f>
        <v>0</v>
      </c>
      <c r="Q18" t="b">
        <f>IF(D18="","",IF(D18&lt;&gt;"",AND(orig_data!AM17="*",D18,8)))</f>
        <v>1</v>
      </c>
      <c r="R18" t="b">
        <f>IF(D18="","",IF(D18&lt;&gt;"",AND(orig_data!AN17="w",D18,8)))</f>
        <v>0</v>
      </c>
      <c r="S18" t="b">
        <f>IF(D18="","",IF(D18&lt;&gt;"",AND(orig_data!AM17="*",AND(orig_data!AN17="w"),D18,8)))</f>
        <v>0</v>
      </c>
      <c r="T18" s="6" t="b">
        <f>IF(E18="","",IF(E18&lt;&gt;"",AND(orig_data!BG17="*",E18,8)))</f>
        <v>1</v>
      </c>
      <c r="U18" s="6" t="b">
        <f>IF(E18="","",IF(E18&lt;&gt;"",AND(orig_data!BH17="w",E18,8)))</f>
        <v>0</v>
      </c>
      <c r="V18" s="6" t="b">
        <f>IF(E18="","",IF(E18&lt;&gt;"",AND(orig_data!BG17="*",AND(orig_data!BH17="w"),E18,8)))</f>
        <v>0</v>
      </c>
      <c r="W18" s="6"/>
      <c r="X18" s="3" t="b">
        <f>IF(G18="","",IF(G18&lt;&gt;"",AND(orig_data!J17="*",G18,8)))</f>
        <v>1</v>
      </c>
      <c r="Y18" t="b">
        <f>IF(G18="","",IF(G18&lt;&gt;"",AND(orig_data!K17="w",G18,8)))</f>
        <v>0</v>
      </c>
      <c r="Z18" t="b">
        <f>IF(G18="","",IF(G18&lt;&gt;"",AND(orig_data!J17="*",AND(orig_data!K17="w"),G18,8)))</f>
        <v>0</v>
      </c>
      <c r="AA18" t="b">
        <f>IF(H18="","",IF(H18&lt;&gt;"",AND(orig_data!AD17="*",H18,8)))</f>
        <v>0</v>
      </c>
      <c r="AB18" s="2" t="b">
        <f>IF(H18="","",IF(H18&lt;&gt;"",AND(orig_data!AE17="w",H18,8)))</f>
        <v>0</v>
      </c>
      <c r="AC18" t="b">
        <f>IF(H18="","",IF(H18&lt;&gt;"",AND(orig_data!AE17="w",AND(orig_data!AD17="*"),H18,8)))</f>
        <v>0</v>
      </c>
      <c r="AD18" s="5" t="b">
        <f>IF(I18="","",IF(I18&lt;&gt;"",AND(orig_data!AX17="*",I18,8)))</f>
        <v>1</v>
      </c>
      <c r="AE18" s="5" t="b">
        <f>IF(I18="","",IF(I18&lt;&gt;"",AND(orig_data!AY17="w",I18,8)))</f>
        <v>0</v>
      </c>
      <c r="AF18" s="5" t="b">
        <f>IF(I18="","",IF(I18&lt;&gt;"",AND(orig_data!AX17="*",AND(orig_data!AY17="w"),I18,8)))</f>
        <v>0</v>
      </c>
    </row>
    <row r="19" spans="1:32" ht="12.75">
      <c r="A19" s="25"/>
      <c r="B19" s="26">
        <f ca="1" t="shared" si="0"/>
      </c>
      <c r="C19" s="29"/>
      <c r="D19" s="29"/>
      <c r="E19" s="29"/>
      <c r="F19" s="31"/>
      <c r="G19" s="33"/>
      <c r="H19" s="33"/>
      <c r="I19" s="33"/>
      <c r="N19" s="6"/>
      <c r="O19" s="5"/>
      <c r="P19" s="5"/>
      <c r="T19" s="6"/>
      <c r="U19" s="6"/>
      <c r="V19" s="6"/>
      <c r="W19" s="6"/>
      <c r="X19" s="3"/>
      <c r="AB19" s="2"/>
      <c r="AD19" s="5"/>
      <c r="AE19" s="5"/>
      <c r="AF19" s="5"/>
    </row>
    <row r="20" spans="1:32" ht="12.75">
      <c r="A20" s="25" t="s">
        <v>194</v>
      </c>
      <c r="B20" s="26" t="str">
        <f ca="1" t="shared" si="0"/>
        <v>Manitoba</v>
      </c>
      <c r="C20" s="29">
        <f>orig_data!L18</f>
        <v>0.1756567711</v>
      </c>
      <c r="D20" s="29">
        <f>orig_data!AF18</f>
        <v>0.2055876758</v>
      </c>
      <c r="E20" s="29">
        <f>orig_data!AZ18</f>
        <v>0.6187555531</v>
      </c>
      <c r="F20" s="31"/>
      <c r="G20" s="33">
        <f>orig_data!C18</f>
        <v>0.1747258372</v>
      </c>
      <c r="H20" s="33">
        <f>orig_data!W18</f>
        <v>0.2043792614</v>
      </c>
      <c r="I20" s="33">
        <f>orig_data!AQ18</f>
        <v>0.6208949014</v>
      </c>
      <c r="N20" s="6" t="b">
        <f>IF(C20="","",IF(C20&lt;&gt;"",AND(orig_data!S18="*",C20,8)))</f>
        <v>0</v>
      </c>
      <c r="O20" s="5" t="b">
        <f>IF(C20="","",IF(C20&lt;&gt;"",AND(orig_data!T18="w",C20,8)))</f>
        <v>0</v>
      </c>
      <c r="P20" s="5" t="b">
        <f>IF(C20="","",IF(C20&lt;&gt;"",AND(orig_data!S18="*",AND(orig_data!T18="w"),C20,8)))</f>
        <v>0</v>
      </c>
      <c r="Q20" t="b">
        <f>IF(D20="","",IF(D20&lt;&gt;"",AND(orig_data!AM18="*",D20,8)))</f>
        <v>0</v>
      </c>
      <c r="R20" t="b">
        <f>IF(D20="","",IF(D20&lt;&gt;"",AND(orig_data!AN18="w",D20,8)))</f>
        <v>0</v>
      </c>
      <c r="S20" t="b">
        <f>IF(D20="","",IF(D20&lt;&gt;"",AND(orig_data!AM18="*",AND(orig_data!AN18="w"),D20,8)))</f>
        <v>0</v>
      </c>
      <c r="T20" s="6" t="b">
        <f>IF(E20="","",IF(E20&lt;&gt;"",AND(orig_data!BG18="*",E20,8)))</f>
        <v>0</v>
      </c>
      <c r="U20" s="6" t="b">
        <f>IF(E20="","",IF(E20&lt;&gt;"",AND(orig_data!BH18="w",E20,8)))</f>
        <v>0</v>
      </c>
      <c r="V20" s="6" t="b">
        <f>IF(E20="","",IF(E20&lt;&gt;"",AND(orig_data!BG18="*",AND(orig_data!BH18="w"),E20,8)))</f>
        <v>0</v>
      </c>
      <c r="W20" s="6"/>
      <c r="X20" s="3" t="b">
        <f>IF(G20="","",IF(G20&lt;&gt;"",AND(orig_data!J18="*",G20,8)))</f>
        <v>0</v>
      </c>
      <c r="Y20" t="b">
        <f>IF(G20="","",IF(G20&lt;&gt;"",AND(orig_data!K18="w",G20,8)))</f>
        <v>0</v>
      </c>
      <c r="Z20" t="b">
        <f>IF(G20="","",IF(G20&lt;&gt;"",AND(orig_data!J18="*",AND(orig_data!K18="w"),G20,8)))</f>
        <v>0</v>
      </c>
      <c r="AA20" t="b">
        <f>IF(H20="","",IF(H20&lt;&gt;"",AND(orig_data!AD18="*",H20,8)))</f>
        <v>0</v>
      </c>
      <c r="AB20" s="2" t="b">
        <f>IF(H20="","",IF(H20&lt;&gt;"",AND(orig_data!AE18="w",H20,8)))</f>
        <v>0</v>
      </c>
      <c r="AC20" t="b">
        <f>IF(H20="","",IF(H20&lt;&gt;"",AND(orig_data!AE18="w",AND(orig_data!AD18="*"),H20,8)))</f>
        <v>0</v>
      </c>
      <c r="AD20" s="5" t="b">
        <f>IF(I20="","",IF(I20&lt;&gt;"",AND(orig_data!AX18="*",I20,8)))</f>
        <v>0</v>
      </c>
      <c r="AE20" s="5" t="b">
        <f>IF(I20="","",IF(I20&lt;&gt;"",AND(orig_data!AY18="w",I20,8)))</f>
        <v>0</v>
      </c>
      <c r="AF20" s="5" t="b">
        <f>IF(I20="","",IF(I20&lt;&gt;"",AND(orig_data!AX18="*",AND(orig_data!AY18="w"),I20,8)))</f>
        <v>0</v>
      </c>
    </row>
    <row r="21" ht="12.75">
      <c r="B21" s="19" t="s">
        <v>292</v>
      </c>
    </row>
    <row r="22" ht="12.75">
      <c r="B22" s="18" t="s">
        <v>291</v>
      </c>
    </row>
    <row r="23" ht="12.75">
      <c r="E23" s="17" t="s">
        <v>288</v>
      </c>
    </row>
  </sheetData>
  <sheetProtection/>
  <mergeCells count="5">
    <mergeCell ref="X2:AF2"/>
    <mergeCell ref="A1:I1"/>
    <mergeCell ref="C2:E2"/>
    <mergeCell ref="G2:I2"/>
    <mergeCell ref="N1:V1"/>
  </mergeCells>
  <conditionalFormatting sqref="G4:G20">
    <cfRule type="expression" priority="1" dxfId="2" stopIfTrue="1">
      <formula>$Z4=TRUE</formula>
    </cfRule>
    <cfRule type="expression" priority="2" dxfId="0" stopIfTrue="1">
      <formula>$Y4=TRUE</formula>
    </cfRule>
    <cfRule type="expression" priority="3" dxfId="1" stopIfTrue="1">
      <formula>$X4=TRUE</formula>
    </cfRule>
  </conditionalFormatting>
  <conditionalFormatting sqref="H4:H20">
    <cfRule type="expression" priority="4" dxfId="2" stopIfTrue="1">
      <formula>$AC4=TRUE</formula>
    </cfRule>
    <cfRule type="expression" priority="5" dxfId="0" stopIfTrue="1">
      <formula>$AB4=TRUE</formula>
    </cfRule>
    <cfRule type="expression" priority="6" dxfId="1" stopIfTrue="1">
      <formula>$AA4=TRUE</formula>
    </cfRule>
  </conditionalFormatting>
  <conditionalFormatting sqref="C4:C20">
    <cfRule type="expression" priority="7" dxfId="2" stopIfTrue="1">
      <formula>$P4=TRUE</formula>
    </cfRule>
    <cfRule type="expression" priority="8" dxfId="0" stopIfTrue="1">
      <formula>$O4=TRUE</formula>
    </cfRule>
    <cfRule type="expression" priority="9" dxfId="1" stopIfTrue="1">
      <formula>$N4=TRUE</formula>
    </cfRule>
  </conditionalFormatting>
  <conditionalFormatting sqref="D4:D20 T4:W20">
    <cfRule type="expression" priority="10" dxfId="2" stopIfTrue="1">
      <formula>$S4=TRUE</formula>
    </cfRule>
    <cfRule type="expression" priority="11" dxfId="0" stopIfTrue="1">
      <formula>$R4=TRUE</formula>
    </cfRule>
    <cfRule type="expression" priority="12" dxfId="1" stopIfTrue="1">
      <formula>$Q4=TRUE</formula>
    </cfRule>
  </conditionalFormatting>
  <conditionalFormatting sqref="I4:I20">
    <cfRule type="expression" priority="13" dxfId="2" stopIfTrue="1">
      <formula>$AF4=TRUE</formula>
    </cfRule>
    <cfRule type="expression" priority="14" dxfId="0" stopIfTrue="1">
      <formula>$AE4=TRUE</formula>
    </cfRule>
    <cfRule type="expression" priority="15" dxfId="1" stopIfTrue="1">
      <formula>$AD4=TRUE</formula>
    </cfRule>
  </conditionalFormatting>
  <conditionalFormatting sqref="E4:E20">
    <cfRule type="expression" priority="16" dxfId="2" stopIfTrue="1">
      <formula>$V4=TRUE</formula>
    </cfRule>
    <cfRule type="expression" priority="17" dxfId="0" stopIfTrue="1">
      <formula>$U4=TRUE</formula>
    </cfRule>
    <cfRule type="expression" priority="18" dxfId="1" stopIfTrue="1">
      <formula>$T4=TRUE</formula>
    </cfRule>
  </conditionalFormatting>
  <conditionalFormatting sqref="AB4:AB20">
    <cfRule type="cellIs" priority="19" dxfId="1" operator="equal" stopIfTrue="1">
      <formula>4</formula>
    </cfRule>
    <cfRule type="cellIs" priority="20" dxfId="0" operator="equal" stopIfTrue="1">
      <formula>5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71"/>
  <sheetViews>
    <sheetView zoomScalePageLayoutView="0" workbookViewId="0" topLeftCell="A1">
      <selection activeCell="G3" sqref="G3:H3"/>
    </sheetView>
  </sheetViews>
  <sheetFormatPr defaultColWidth="9.140625" defaultRowHeight="12.75"/>
  <cols>
    <col min="1" max="1" width="17.00390625" style="0" customWidth="1"/>
    <col min="2" max="2" width="22.57421875" style="0" bestFit="1" customWidth="1"/>
    <col min="3" max="3" width="9.28125" style="0" customWidth="1"/>
    <col min="4" max="4" width="7.28125" style="0" customWidth="1"/>
    <col min="5" max="5" width="6.28125" style="0" customWidth="1"/>
    <col min="6" max="6" width="5.00390625" style="0" customWidth="1"/>
    <col min="7" max="7" width="8.7109375" style="0" bestFit="1" customWidth="1"/>
    <col min="8" max="8" width="9.8515625" style="0" bestFit="1" customWidth="1"/>
    <col min="9" max="9" width="8.28125" style="0" customWidth="1"/>
    <col min="16" max="16" width="13.28125" style="0" customWidth="1"/>
    <col min="20" max="23" width="9.8515625" style="0" customWidth="1"/>
    <col min="24" max="25" width="11.57421875" style="0" customWidth="1"/>
  </cols>
  <sheetData>
    <row r="1" spans="1:32" ht="33" customHeight="1">
      <c r="A1" s="49" t="s">
        <v>306</v>
      </c>
      <c r="B1" s="50"/>
      <c r="C1" s="50"/>
      <c r="D1" s="50"/>
      <c r="E1" s="50"/>
      <c r="F1" s="50"/>
      <c r="G1" s="50"/>
      <c r="H1" s="50"/>
      <c r="I1" s="50"/>
      <c r="N1" s="5"/>
      <c r="O1" s="5"/>
      <c r="P1" s="5"/>
      <c r="T1" s="5"/>
      <c r="U1" s="5"/>
      <c r="V1" s="5"/>
      <c r="W1" s="5"/>
      <c r="AD1" s="5"/>
      <c r="AE1" s="5"/>
      <c r="AF1" s="5"/>
    </row>
    <row r="2" spans="2:32" ht="22.5" customHeight="1">
      <c r="B2" s="9"/>
      <c r="C2" s="51" t="s">
        <v>137</v>
      </c>
      <c r="D2" s="51"/>
      <c r="E2" s="52"/>
      <c r="F2" s="10"/>
      <c r="G2" s="51" t="s">
        <v>138</v>
      </c>
      <c r="H2" s="51"/>
      <c r="I2" s="51"/>
      <c r="N2" s="44" t="s">
        <v>165</v>
      </c>
      <c r="O2" s="45"/>
      <c r="P2" s="45"/>
      <c r="Q2" s="45"/>
      <c r="R2" s="45"/>
      <c r="S2" s="45"/>
      <c r="T2" s="46"/>
      <c r="U2" s="46"/>
      <c r="V2" s="46"/>
      <c r="W2" s="4"/>
      <c r="X2" s="38" t="s">
        <v>164</v>
      </c>
      <c r="Y2" s="38"/>
      <c r="Z2" s="38"/>
      <c r="AA2" s="38"/>
      <c r="AB2" s="38"/>
      <c r="AC2" s="38"/>
      <c r="AD2" s="39"/>
      <c r="AE2" s="39"/>
      <c r="AF2" s="39"/>
    </row>
    <row r="3" spans="2:32" ht="165.75">
      <c r="B3" s="9"/>
      <c r="C3" s="36" t="s">
        <v>308</v>
      </c>
      <c r="D3" s="36" t="s">
        <v>309</v>
      </c>
      <c r="E3" s="34" t="s">
        <v>307</v>
      </c>
      <c r="F3" s="37"/>
      <c r="G3" s="36" t="s">
        <v>310</v>
      </c>
      <c r="H3" s="36" t="s">
        <v>311</v>
      </c>
      <c r="I3" s="34" t="s">
        <v>307</v>
      </c>
      <c r="N3" s="5" t="s">
        <v>152</v>
      </c>
      <c r="O3" s="7" t="s">
        <v>153</v>
      </c>
      <c r="P3" s="7" t="s">
        <v>154</v>
      </c>
      <c r="Q3" s="5" t="s">
        <v>155</v>
      </c>
      <c r="R3" s="7" t="s">
        <v>156</v>
      </c>
      <c r="S3" s="7" t="s">
        <v>157</v>
      </c>
      <c r="T3" s="7" t="s">
        <v>161</v>
      </c>
      <c r="U3" s="7" t="s">
        <v>162</v>
      </c>
      <c r="V3" s="7" t="s">
        <v>166</v>
      </c>
      <c r="W3" s="7"/>
      <c r="X3" t="s">
        <v>158</v>
      </c>
      <c r="Y3" t="s">
        <v>153</v>
      </c>
      <c r="Z3" t="s">
        <v>167</v>
      </c>
      <c r="AA3" t="s">
        <v>159</v>
      </c>
      <c r="AB3" t="s">
        <v>156</v>
      </c>
      <c r="AC3" t="s">
        <v>160</v>
      </c>
      <c r="AD3" s="7" t="s">
        <v>161</v>
      </c>
      <c r="AE3" s="7" t="s">
        <v>162</v>
      </c>
      <c r="AF3" s="7" t="s">
        <v>163</v>
      </c>
    </row>
    <row r="4" spans="1:32" ht="12.75">
      <c r="A4" s="9" t="s">
        <v>168</v>
      </c>
      <c r="B4" s="9" t="str">
        <f ca="1">CONCATENATE(A4)&amp;(IF((CELL("contents",G4)&lt;&gt;" ")*OR(CELL("contents",H4)&lt;&gt;" ")*OR(CELL("contents",I4)&lt;&gt;" "),""," (s)"))</f>
        <v>South Eastman</v>
      </c>
      <c r="C4" s="11">
        <f>orig_data!L4</f>
        <v>0.1424338225</v>
      </c>
      <c r="D4" s="11">
        <f>orig_data!AF4</f>
        <v>0.1882799817</v>
      </c>
      <c r="E4" s="11">
        <f>orig_data!AZ4</f>
        <v>0.6692861957</v>
      </c>
      <c r="F4" s="8"/>
      <c r="G4" s="12">
        <f>orig_data!C4</f>
        <v>0.134443164</v>
      </c>
      <c r="H4" s="13">
        <f>orig_data!W4</f>
        <v>0.1794607821</v>
      </c>
      <c r="I4" s="12">
        <f>orig_data!AQ4</f>
        <v>0.6860960539</v>
      </c>
      <c r="N4" s="6" t="b">
        <f>IF(C4="","",IF(C4&lt;&gt;"",AND(orig_data!S4="*",C4,8)))</f>
        <v>1</v>
      </c>
      <c r="O4" s="5" t="b">
        <f>IF(C4="","",IF(C4&lt;&gt;"",AND(orig_data!T4="w",C4,8)))</f>
        <v>0</v>
      </c>
      <c r="P4" s="5" t="b">
        <f>IF(C4="","",IF(C4&lt;&gt;"",AND(orig_data!S4="*",AND(orig_data!T4="w"),C4,8)))</f>
        <v>0</v>
      </c>
      <c r="Q4" t="b">
        <f>IF(D4="","",IF(D4&lt;&gt;"",AND(orig_data!AM4="*",D4,8)))</f>
        <v>0</v>
      </c>
      <c r="R4" t="b">
        <f>IF(D4="","",IF(D4&lt;&gt;"",AND(orig_data!AN4="w",D55)))</f>
        <v>0</v>
      </c>
      <c r="S4" t="b">
        <f>IF(D4="","",IF(D4&lt;&gt;"",AND(orig_data!AM4="*",AND(orig_data!AN4="w"),D4,8)))</f>
        <v>0</v>
      </c>
      <c r="T4" s="6" t="b">
        <f>IF(E4="","",IF(E4&lt;&gt;"",AND(orig_data!BG4="*",E4,8)))</f>
        <v>1</v>
      </c>
      <c r="U4" s="6" t="b">
        <f>IF(E4="","",IF(E4&lt;&gt;"",AND(orig_data!BH4="w",E4,8)))</f>
        <v>0</v>
      </c>
      <c r="V4" s="6" t="b">
        <f>IF(E4="","",IF(E4&lt;&gt;"",AND(orig_data!BG4="*",AND(orig_data!BH4="w"),E4,8)))</f>
        <v>0</v>
      </c>
      <c r="W4" s="6"/>
      <c r="X4" s="3" t="b">
        <f>IF(G4="","",IF(G4&lt;&gt;"",AND(orig_data!J4="*",G4,8)))</f>
        <v>1</v>
      </c>
      <c r="Y4" t="b">
        <f>IF(G4="","",IF(G4&lt;&gt;"",AND(orig_data!K4="w",G4,8)))</f>
        <v>0</v>
      </c>
      <c r="Z4" t="b">
        <f>IF(G4="","",IF(G4&lt;&gt;"",AND(orig_data!J4="*",AND(orig_data!K4="w"),G4,8)))</f>
        <v>0</v>
      </c>
      <c r="AA4" t="b">
        <f>IF(H4="","",IF(H4&lt;&gt;"",AND(orig_data!AD4="*",H4,8)))</f>
        <v>0</v>
      </c>
      <c r="AB4" s="2" t="b">
        <f>IF(H4="","",IF(H4&lt;&gt;"",AND(orig_data!AE4="w",H4,8)))</f>
        <v>0</v>
      </c>
      <c r="AC4" t="b">
        <f>IF(H4="","",IF(H4&lt;&gt;"",AND(orig_data!AE4="w",AND(orig_data!AD4="*"),H4,8)))</f>
        <v>0</v>
      </c>
      <c r="AD4" s="5" t="b">
        <f>IF(I4="","",IF(I4&lt;&gt;"",AND(orig_data!AX4="*",I4,8)))</f>
        <v>1</v>
      </c>
      <c r="AE4" s="5" t="b">
        <f>IF(I4="","",IF(I4&lt;&gt;"",AND(orig_data!AY4="w",I4,8)))</f>
        <v>0</v>
      </c>
      <c r="AF4" s="5" t="b">
        <f>IF(I4="","",IF(I4&lt;&gt;"",AND(orig_data!AX4="*",AND(orig_data!AY4="w"),I4,8)))</f>
        <v>0</v>
      </c>
    </row>
    <row r="5" spans="1:32" ht="12.75">
      <c r="A5" s="9" t="s">
        <v>169</v>
      </c>
      <c r="B5" s="9" t="str">
        <f aca="true" ca="1" t="shared" si="0" ref="B5:B68">CONCATENATE(A5)&amp;(IF((CELL("contents",G5)&lt;&gt;" ")*OR(CELL("contents",H5)&lt;&gt;" ")*OR(CELL("contents",I5)&lt;&gt;" "),""," (s)"))</f>
        <v>Central</v>
      </c>
      <c r="C5" s="11">
        <f>orig_data!L5</f>
        <v>0.14261977</v>
      </c>
      <c r="D5" s="11">
        <f>orig_data!AF5</f>
        <v>0.1660581277</v>
      </c>
      <c r="E5" s="11">
        <f>orig_data!AZ5</f>
        <v>0.6913221024</v>
      </c>
      <c r="F5" s="8"/>
      <c r="G5" s="12">
        <f>orig_data!C5</f>
        <v>0.1395248258</v>
      </c>
      <c r="H5" s="13">
        <f>orig_data!W5</f>
        <v>0.1697955982</v>
      </c>
      <c r="I5" s="12">
        <f>orig_data!AQ5</f>
        <v>0.690679576</v>
      </c>
      <c r="N5" s="6" t="b">
        <f>IF(C5="","",IF(C5&lt;&gt;"",AND(orig_data!S5="*",C5,8)))</f>
        <v>1</v>
      </c>
      <c r="O5" s="5" t="b">
        <f>IF(C5="","",IF(C5&lt;&gt;"",AND(orig_data!T5="w",C5,8)))</f>
        <v>0</v>
      </c>
      <c r="P5" s="5" t="b">
        <f>IF(C5="","",IF(C5&lt;&gt;"",AND(orig_data!S5="*",AND(orig_data!T5="w"),C5,8)))</f>
        <v>0</v>
      </c>
      <c r="Q5" t="b">
        <f>IF(D5="","",IF(D5&lt;&gt;"",AND(orig_data!AM5="*",D5,8)))</f>
        <v>1</v>
      </c>
      <c r="R5" t="b">
        <f>IF(D5="","",IF(D5&lt;&gt;"",AND(orig_data!AN5="w",D56)))</f>
        <v>0</v>
      </c>
      <c r="S5" t="b">
        <f>IF(D5="","",IF(D5&lt;&gt;"",AND(orig_data!AM5="*",AND(orig_data!AN5="w"),D5,8)))</f>
        <v>0</v>
      </c>
      <c r="T5" s="6" t="b">
        <f>IF(E5="","",IF(E5&lt;&gt;"",AND(orig_data!BG5="*",E5,8)))</f>
        <v>1</v>
      </c>
      <c r="U5" s="6" t="b">
        <f>IF(E5="","",IF(E5&lt;&gt;"",AND(orig_data!BH5="w",E5,8)))</f>
        <v>0</v>
      </c>
      <c r="V5" s="6" t="b">
        <f>IF(E5="","",IF(E5&lt;&gt;"",AND(orig_data!BG5="*",AND(orig_data!BH5="w"),E5,8)))</f>
        <v>0</v>
      </c>
      <c r="W5" s="6"/>
      <c r="X5" s="3" t="b">
        <f>IF(G5="","",IF(G5&lt;&gt;"",AND(orig_data!J5="*",G5,8)))</f>
        <v>1</v>
      </c>
      <c r="Y5" t="b">
        <f>IF(G5="","",IF(G5&lt;&gt;"",AND(orig_data!K5="w",G5,8)))</f>
        <v>0</v>
      </c>
      <c r="Z5" t="b">
        <f>IF(G5="","",IF(G5&lt;&gt;"",AND(orig_data!J5="*",AND(orig_data!K5="w"),G5,8)))</f>
        <v>0</v>
      </c>
      <c r="AA5" t="b">
        <f>IF(H5="","",IF(H5&lt;&gt;"",AND(orig_data!AD5="*",H5,8)))</f>
        <v>1</v>
      </c>
      <c r="AB5" s="2" t="b">
        <f>IF(H5="","",IF(H5&lt;&gt;"",AND(orig_data!AE5="w",H5,8)))</f>
        <v>0</v>
      </c>
      <c r="AC5" t="b">
        <f>IF(H5="","",IF(H5&lt;&gt;"",AND(orig_data!AE5="w",AND(orig_data!AD5="*"),H5,8)))</f>
        <v>0</v>
      </c>
      <c r="AD5" s="5" t="b">
        <f>IF(I5="","",IF(I5&lt;&gt;"",AND(orig_data!AX5="*",I5,8)))</f>
        <v>1</v>
      </c>
      <c r="AE5" s="5" t="b">
        <f>IF(I5="","",IF(I5&lt;&gt;"",AND(orig_data!AY5="w",I5,8)))</f>
        <v>0</v>
      </c>
      <c r="AF5" s="5" t="b">
        <f>IF(I5="","",IF(I5&lt;&gt;"",AND(orig_data!AX5="*",AND(orig_data!AY5="w"),I5,8)))</f>
        <v>0</v>
      </c>
    </row>
    <row r="6" spans="1:32" ht="12.75">
      <c r="A6" s="9" t="s">
        <v>173</v>
      </c>
      <c r="B6" s="9" t="str">
        <f ca="1" t="shared" si="0"/>
        <v>Assiniboine</v>
      </c>
      <c r="C6" s="11">
        <f>orig_data!L6</f>
        <v>0.1871061018</v>
      </c>
      <c r="D6" s="11">
        <f>orig_data!AF6</f>
        <v>0.1969489308</v>
      </c>
      <c r="E6" s="11">
        <f>orig_data!AZ6</f>
        <v>0.6159449674</v>
      </c>
      <c r="F6" s="8"/>
      <c r="G6" s="12">
        <f>orig_data!C6</f>
        <v>0.2012910364</v>
      </c>
      <c r="H6" s="13">
        <f>orig_data!W6</f>
        <v>0.2162832786</v>
      </c>
      <c r="I6" s="12">
        <f>orig_data!AQ6</f>
        <v>0.5824256851</v>
      </c>
      <c r="N6" s="6" t="b">
        <f>IF(C6="","",IF(C6&lt;&gt;"",AND(orig_data!S6="*",C6,8)))</f>
        <v>0</v>
      </c>
      <c r="O6" s="5" t="b">
        <f>IF(C6="","",IF(C6&lt;&gt;"",AND(orig_data!T6="w",C6,8)))</f>
        <v>0</v>
      </c>
      <c r="P6" s="5" t="b">
        <f>IF(C6="","",IF(C6&lt;&gt;"",AND(orig_data!S6="*",AND(orig_data!T6="w"),C6,8)))</f>
        <v>0</v>
      </c>
      <c r="Q6" t="b">
        <f>IF(D6="","",IF(D6&lt;&gt;"",AND(orig_data!AM6="*",D6,8)))</f>
        <v>0</v>
      </c>
      <c r="R6" t="b">
        <f>IF(D6="","",IF(D6&lt;&gt;"",AND(orig_data!AN6="w",D58)))</f>
        <v>0</v>
      </c>
      <c r="S6" t="b">
        <f>IF(D6="","",IF(D6&lt;&gt;"",AND(orig_data!AM6="*",AND(orig_data!AN6="w"),D6,8)))</f>
        <v>0</v>
      </c>
      <c r="T6" s="6" t="b">
        <f>IF(E6="","",IF(E6&lt;&gt;"",AND(orig_data!BG6="*",E6,8)))</f>
        <v>0</v>
      </c>
      <c r="U6" s="6" t="b">
        <f>IF(E6="","",IF(E6&lt;&gt;"",AND(orig_data!BH6="w",E6,8)))</f>
        <v>0</v>
      </c>
      <c r="V6" s="6" t="b">
        <f>IF(E6="","",IF(E6&lt;&gt;"",AND(orig_data!BG6="*",AND(orig_data!BH6="w"),E6,8)))</f>
        <v>0</v>
      </c>
      <c r="W6" s="6"/>
      <c r="X6" s="3" t="b">
        <f>IF(G6="","",IF(G6&lt;&gt;"",AND(orig_data!J6="*",G6,8)))</f>
        <v>0</v>
      </c>
      <c r="Y6" t="b">
        <f>IF(G6="","",IF(G6&lt;&gt;"",AND(orig_data!K6="w",G6,8)))</f>
        <v>0</v>
      </c>
      <c r="Z6" t="b">
        <f>IF(G6="","",IF(G6&lt;&gt;"",AND(orig_data!J6="*",AND(orig_data!K6="w"),G6,8)))</f>
        <v>0</v>
      </c>
      <c r="AA6" t="b">
        <f>IF(H6="","",IF(H6&lt;&gt;"",AND(orig_data!AD6="*",H6,8)))</f>
        <v>0</v>
      </c>
      <c r="AB6" s="2" t="b">
        <f>IF(H6="","",IF(H6&lt;&gt;"",AND(orig_data!AE6="w",H6,8)))</f>
        <v>0</v>
      </c>
      <c r="AC6" t="b">
        <f>IF(H6="","",IF(H6&lt;&gt;"",AND(orig_data!AE6="w",AND(orig_data!AD6="*"),H6,8)))</f>
        <v>0</v>
      </c>
      <c r="AD6" s="5" t="b">
        <f>IF(I6="","",IF(I6&lt;&gt;"",AND(orig_data!AX6="*",I6,8)))</f>
        <v>0</v>
      </c>
      <c r="AE6" s="5" t="b">
        <f>IF(I6="","",IF(I6&lt;&gt;"",AND(orig_data!AY6="w",I6,8)))</f>
        <v>0</v>
      </c>
      <c r="AF6" s="5" t="b">
        <f>IF(I6="","",IF(I6&lt;&gt;"",AND(orig_data!AX6="*",AND(orig_data!AY6="w"),I6,8)))</f>
        <v>0</v>
      </c>
    </row>
    <row r="7" spans="1:32" ht="12.75">
      <c r="A7" s="9" t="s">
        <v>170</v>
      </c>
      <c r="B7" s="9" t="str">
        <f ca="1" t="shared" si="0"/>
        <v>Brandon</v>
      </c>
      <c r="C7" s="11">
        <f>orig_data!L7</f>
        <v>0.2241333892</v>
      </c>
      <c r="D7" s="11">
        <f>orig_data!AF7</f>
        <v>0.2303117836</v>
      </c>
      <c r="E7" s="11">
        <f>orig_data!AZ7</f>
        <v>0.5455548271</v>
      </c>
      <c r="F7" s="8"/>
      <c r="G7" s="12">
        <f>orig_data!C7</f>
        <v>0.2249998359</v>
      </c>
      <c r="H7" s="13">
        <f>orig_data!W7</f>
        <v>0.2333541378</v>
      </c>
      <c r="I7" s="12">
        <f>orig_data!AQ7</f>
        <v>0.5416460263</v>
      </c>
      <c r="N7" s="6" t="b">
        <f>IF(C7="","",IF(C7&lt;&gt;"",AND(orig_data!S7="*",C7,8)))</f>
        <v>1</v>
      </c>
      <c r="O7" s="5" t="b">
        <f>IF(C7="","",IF(C7&lt;&gt;"",AND(orig_data!T7="w",C7,8)))</f>
        <v>0</v>
      </c>
      <c r="P7" s="5" t="b">
        <f>IF(C7="","",IF(C7&lt;&gt;"",AND(orig_data!S7="*",AND(orig_data!T7="w"),C7,8)))</f>
        <v>0</v>
      </c>
      <c r="Q7" t="b">
        <f>IF(D7="","",IF(D7&lt;&gt;"",AND(orig_data!AM7="*",D7,8)))</f>
        <v>0</v>
      </c>
      <c r="R7" t="b">
        <f>IF(D7="","",IF(D7&lt;&gt;"",AND(orig_data!AN7="w",D59)))</f>
        <v>0</v>
      </c>
      <c r="S7" t="b">
        <f>IF(D7="","",IF(D7&lt;&gt;"",AND(orig_data!AM7="*",AND(orig_data!AN7="w"),D7,8)))</f>
        <v>0</v>
      </c>
      <c r="T7" s="6" t="b">
        <f>IF(E7="","",IF(E7&lt;&gt;"",AND(orig_data!BG7="*",E7,8)))</f>
        <v>1</v>
      </c>
      <c r="U7" s="6" t="b">
        <f>IF(E7="","",IF(E7&lt;&gt;"",AND(orig_data!BH7="w",E7,8)))</f>
        <v>0</v>
      </c>
      <c r="V7" s="6" t="b">
        <f>IF(E7="","",IF(E7&lt;&gt;"",AND(orig_data!BG7="*",AND(orig_data!BH7="w"),E7,8)))</f>
        <v>0</v>
      </c>
      <c r="W7" s="6"/>
      <c r="X7" s="3" t="b">
        <f>IF(G7="","",IF(G7&lt;&gt;"",AND(orig_data!J7="*",G7,8)))</f>
        <v>1</v>
      </c>
      <c r="Y7" t="b">
        <f>IF(G7="","",IF(G7&lt;&gt;"",AND(orig_data!K7="w",G7,8)))</f>
        <v>0</v>
      </c>
      <c r="Z7" t="b">
        <f>IF(G7="","",IF(G7&lt;&gt;"",AND(orig_data!J7="*",AND(orig_data!K7="w"),G7,8)))</f>
        <v>0</v>
      </c>
      <c r="AA7" t="b">
        <f>IF(H7="","",IF(H7&lt;&gt;"",AND(orig_data!AD7="*",H7,8)))</f>
        <v>0</v>
      </c>
      <c r="AB7" s="2" t="b">
        <f>IF(H7="","",IF(H7&lt;&gt;"",AND(orig_data!AE7="w",H7,8)))</f>
        <v>0</v>
      </c>
      <c r="AC7" t="b">
        <f>IF(H7="","",IF(H7&lt;&gt;"",AND(orig_data!AE7="w",AND(orig_data!AD7="*"),H7,8)))</f>
        <v>0</v>
      </c>
      <c r="AD7" s="5" t="b">
        <f>IF(I7="","",IF(I7&lt;&gt;"",AND(orig_data!AX7="*",I7,8)))</f>
        <v>1</v>
      </c>
      <c r="AE7" s="5" t="b">
        <f>IF(I7="","",IF(I7&lt;&gt;"",AND(orig_data!AY7="w",I7,8)))</f>
        <v>0</v>
      </c>
      <c r="AF7" s="5" t="b">
        <f>IF(I7="","",IF(I7&lt;&gt;"",AND(orig_data!AX7="*",AND(orig_data!AY7="w"),I7,8)))</f>
        <v>0</v>
      </c>
    </row>
    <row r="8" spans="1:32" ht="12.75">
      <c r="A8" s="9" t="s">
        <v>174</v>
      </c>
      <c r="B8" s="9" t="str">
        <f ca="1" t="shared" si="0"/>
        <v>Winnipeg</v>
      </c>
      <c r="C8" s="11">
        <f>orig_data!L8</f>
        <v>0.173667719</v>
      </c>
      <c r="D8" s="11">
        <f>orig_data!AF8</f>
        <v>0.2102201491</v>
      </c>
      <c r="E8" s="11">
        <f>orig_data!AZ8</f>
        <v>0.6161121319</v>
      </c>
      <c r="F8" s="8"/>
      <c r="G8" s="12">
        <f>orig_data!C8</f>
        <v>0.1697132858</v>
      </c>
      <c r="H8" s="13">
        <f>orig_data!W8</f>
        <v>0.205104873</v>
      </c>
      <c r="I8" s="12">
        <f>orig_data!AQ8</f>
        <v>0.6251818411</v>
      </c>
      <c r="N8" s="6" t="b">
        <f>IF(C8="","",IF(C8&lt;&gt;"",AND(orig_data!S8="*",C8,8)))</f>
        <v>0</v>
      </c>
      <c r="O8" s="5" t="b">
        <f>IF(C8="","",IF(C8&lt;&gt;"",AND(orig_data!T8="w",C8,8)))</f>
        <v>0</v>
      </c>
      <c r="P8" s="5" t="b">
        <f>IF(C8="","",IF(C8&lt;&gt;"",AND(orig_data!S8="*",AND(orig_data!T8="w"),C8,8)))</f>
        <v>0</v>
      </c>
      <c r="Q8" t="b">
        <f>IF(D8="","",IF(D8&lt;&gt;"",AND(orig_data!AM8="*",D8,8)))</f>
        <v>0</v>
      </c>
      <c r="R8" t="b">
        <f>IF(D8="","",IF(D8&lt;&gt;"",AND(orig_data!AN8="w",D60)))</f>
        <v>0</v>
      </c>
      <c r="S8" t="b">
        <f>IF(D8="","",IF(D8&lt;&gt;"",AND(orig_data!AM8="*",AND(orig_data!AN8="w"),D8,8)))</f>
        <v>0</v>
      </c>
      <c r="T8" s="6" t="b">
        <f>IF(E8="","",IF(E8&lt;&gt;"",AND(orig_data!BG8="*",E8,8)))</f>
        <v>0</v>
      </c>
      <c r="U8" s="6" t="b">
        <f>IF(E8="","",IF(E8&lt;&gt;"",AND(orig_data!BH8="w",E8,8)))</f>
        <v>0</v>
      </c>
      <c r="V8" s="6" t="b">
        <f>IF(E8="","",IF(E8&lt;&gt;"",AND(orig_data!BG8="*",AND(orig_data!BH8="w"),E8,8)))</f>
        <v>0</v>
      </c>
      <c r="W8" s="6"/>
      <c r="X8" s="3" t="b">
        <f>IF(G8="","",IF(G8&lt;&gt;"",AND(orig_data!J8="*",G8,8)))</f>
        <v>0</v>
      </c>
      <c r="Y8" t="b">
        <f>IF(G8="","",IF(G8&lt;&gt;"",AND(orig_data!K8="w",G8,8)))</f>
        <v>0</v>
      </c>
      <c r="Z8" t="b">
        <f>IF(G8="","",IF(G8&lt;&gt;"",AND(orig_data!J8="*",AND(orig_data!K8="w"),G8,8)))</f>
        <v>0</v>
      </c>
      <c r="AA8" t="b">
        <f>IF(H8="","",IF(H8&lt;&gt;"",AND(orig_data!AD8="*",H8,8)))</f>
        <v>0</v>
      </c>
      <c r="AB8" s="2" t="b">
        <f>IF(H8="","",IF(H8&lt;&gt;"",AND(orig_data!AE8="w",H8,8)))</f>
        <v>0</v>
      </c>
      <c r="AC8" t="b">
        <f>IF(H8="","",IF(H8&lt;&gt;"",AND(orig_data!AE8="w",AND(orig_data!AD8="*"),H8,8)))</f>
        <v>0</v>
      </c>
      <c r="AD8" s="5" t="b">
        <f>IF(I8="","",IF(I8&lt;&gt;"",AND(orig_data!AX8="*",I8,8)))</f>
        <v>0</v>
      </c>
      <c r="AE8" s="5" t="b">
        <f>IF(I8="","",IF(I8&lt;&gt;"",AND(orig_data!AY8="w",I8,8)))</f>
        <v>0</v>
      </c>
      <c r="AF8" s="5" t="b">
        <f>IF(I8="","",IF(I8&lt;&gt;"",AND(orig_data!AX8="*",AND(orig_data!AY8="w"),I8,8)))</f>
        <v>0</v>
      </c>
    </row>
    <row r="9" spans="1:32" ht="12.75">
      <c r="A9" s="9" t="s">
        <v>175</v>
      </c>
      <c r="B9" s="9" t="str">
        <f ca="1" t="shared" si="0"/>
        <v>Interlake</v>
      </c>
      <c r="C9" s="11">
        <f>orig_data!L9</f>
        <v>0.1849594469</v>
      </c>
      <c r="D9" s="11">
        <f>orig_data!AF9</f>
        <v>0.2072886416</v>
      </c>
      <c r="E9" s="11">
        <f>orig_data!AZ9</f>
        <v>0.6077519115</v>
      </c>
      <c r="F9" s="8"/>
      <c r="G9" s="12">
        <f>orig_data!C9</f>
        <v>0.1982423372</v>
      </c>
      <c r="H9" s="13">
        <f>orig_data!W9</f>
        <v>0.2119770757</v>
      </c>
      <c r="I9" s="12">
        <f>orig_data!AQ9</f>
        <v>0.5897805871</v>
      </c>
      <c r="N9" s="6" t="b">
        <f>IF(C9="","",IF(C9&lt;&gt;"",AND(orig_data!S9="*",C9,8)))</f>
        <v>0</v>
      </c>
      <c r="O9" s="5" t="b">
        <f>IF(C9="","",IF(C9&lt;&gt;"",AND(orig_data!T9="w",C9,8)))</f>
        <v>0</v>
      </c>
      <c r="P9" s="5" t="b">
        <f>IF(C9="","",IF(C9&lt;&gt;"",AND(orig_data!S9="*",AND(orig_data!T9="w"),C9,8)))</f>
        <v>0</v>
      </c>
      <c r="Q9" t="b">
        <f>IF(D9="","",IF(D9&lt;&gt;"",AND(orig_data!AM9="*",D9,8)))</f>
        <v>0</v>
      </c>
      <c r="R9" t="b">
        <f>IF(D9="","",IF(D9&lt;&gt;"",AND(orig_data!AN9="w",D61)))</f>
        <v>0</v>
      </c>
      <c r="S9" t="b">
        <f>IF(D9="","",IF(D9&lt;&gt;"",AND(orig_data!AM9="*",AND(orig_data!AN9="w"),D9,8)))</f>
        <v>0</v>
      </c>
      <c r="T9" s="6" t="b">
        <f>IF(E9="","",IF(E9&lt;&gt;"",AND(orig_data!BG9="*",E9,8)))</f>
        <v>0</v>
      </c>
      <c r="U9" s="6" t="b">
        <f>IF(E9="","",IF(E9&lt;&gt;"",AND(orig_data!BH9="w",E9,8)))</f>
        <v>0</v>
      </c>
      <c r="V9" s="6" t="b">
        <f>IF(E9="","",IF(E9&lt;&gt;"",AND(orig_data!BG9="*",AND(orig_data!BH9="w"),E9,8)))</f>
        <v>0</v>
      </c>
      <c r="W9" s="6"/>
      <c r="X9" s="3" t="b">
        <f>IF(G9="","",IF(G9&lt;&gt;"",AND(orig_data!J9="*",G9,8)))</f>
        <v>0</v>
      </c>
      <c r="Y9" t="b">
        <f>IF(G9="","",IF(G9&lt;&gt;"",AND(orig_data!K9="w",G9,8)))</f>
        <v>0</v>
      </c>
      <c r="Z9" t="b">
        <f>IF(G9="","",IF(G9&lt;&gt;"",AND(orig_data!J9="*",AND(orig_data!K9="w"),G9,8)))</f>
        <v>0</v>
      </c>
      <c r="AA9" t="b">
        <f>IF(H9="","",IF(H9&lt;&gt;"",AND(orig_data!AD9="*",H9,8)))</f>
        <v>0</v>
      </c>
      <c r="AB9" s="2" t="b">
        <f>IF(H9="","",IF(H9&lt;&gt;"",AND(orig_data!AE9="w",H9,8)))</f>
        <v>0</v>
      </c>
      <c r="AC9" t="b">
        <f>IF(H9="","",IF(H9&lt;&gt;"",AND(orig_data!AE9="w",AND(orig_data!AD9="*"),H9,8)))</f>
        <v>0</v>
      </c>
      <c r="AD9" s="5" t="b">
        <f>IF(I9="","",IF(I9&lt;&gt;"",AND(orig_data!AX9="*",I9,8)))</f>
        <v>0</v>
      </c>
      <c r="AE9" s="5" t="b">
        <f>IF(I9="","",IF(I9&lt;&gt;"",AND(orig_data!AY9="w",I9,8)))</f>
        <v>0</v>
      </c>
      <c r="AF9" s="5" t="b">
        <f>IF(I9="","",IF(I9&lt;&gt;"",AND(orig_data!AX9="*",AND(orig_data!AY9="w"),I9,8)))</f>
        <v>0</v>
      </c>
    </row>
    <row r="10" spans="1:32" ht="12.75">
      <c r="A10" s="9" t="s">
        <v>171</v>
      </c>
      <c r="B10" s="9" t="str">
        <f ca="1" t="shared" si="0"/>
        <v>North Eastman</v>
      </c>
      <c r="C10" s="11">
        <f>orig_data!L10</f>
        <v>0.191937735</v>
      </c>
      <c r="D10" s="11">
        <f>orig_data!AF10</f>
        <v>0.2027733642</v>
      </c>
      <c r="E10" s="11">
        <f>orig_data!AZ10</f>
        <v>0.6052889009</v>
      </c>
      <c r="F10" s="8"/>
      <c r="G10" s="12">
        <f>orig_data!C10</f>
        <v>0.1967852008</v>
      </c>
      <c r="H10" s="13">
        <f>orig_data!W10</f>
        <v>0.2092637402</v>
      </c>
      <c r="I10" s="12">
        <f>orig_data!AQ10</f>
        <v>0.5939510591</v>
      </c>
      <c r="N10" s="6" t="b">
        <f>IF(C10="","",IF(C10&lt;&gt;"",AND(orig_data!S10="*",C10,8)))</f>
        <v>0</v>
      </c>
      <c r="O10" s="5" t="b">
        <f>IF(C10="","",IF(C10&lt;&gt;"",AND(orig_data!T10="w",C10,8)))</f>
        <v>0</v>
      </c>
      <c r="P10" s="5" t="b">
        <f>IF(C10="","",IF(C10&lt;&gt;"",AND(orig_data!S10="*",AND(orig_data!T10="w"),C10,8)))</f>
        <v>0</v>
      </c>
      <c r="Q10" t="b">
        <f>IF(D10="","",IF(D10&lt;&gt;"",AND(orig_data!AM10="*",D10,8)))</f>
        <v>0</v>
      </c>
      <c r="R10" t="b">
        <f>IF(D10="","",IF(D10&lt;&gt;"",AND(orig_data!AN10="w",D62)))</f>
        <v>0</v>
      </c>
      <c r="S10" t="b">
        <f>IF(D10="","",IF(D10&lt;&gt;"",AND(orig_data!AM10="*",AND(orig_data!AN10="w"),D10,8)))</f>
        <v>0</v>
      </c>
      <c r="T10" s="6" t="b">
        <f>IF(E10="","",IF(E10&lt;&gt;"",AND(orig_data!BG10="*",E10,8)))</f>
        <v>0</v>
      </c>
      <c r="U10" s="6" t="b">
        <f>IF(E10="","",IF(E10&lt;&gt;"",AND(orig_data!BH10="w",E10,8)))</f>
        <v>0</v>
      </c>
      <c r="V10" s="6" t="b">
        <f>IF(E10="","",IF(E10&lt;&gt;"",AND(orig_data!BG10="*",AND(orig_data!BH10="w"),E10,8)))</f>
        <v>0</v>
      </c>
      <c r="W10" s="6"/>
      <c r="X10" s="3" t="b">
        <f>IF(G10="","",IF(G10&lt;&gt;"",AND(orig_data!J10="*",G10,8)))</f>
        <v>0</v>
      </c>
      <c r="Y10" t="b">
        <f>IF(G10="","",IF(G10&lt;&gt;"",AND(orig_data!K10="w",G10,8)))</f>
        <v>0</v>
      </c>
      <c r="Z10" t="b">
        <f>IF(G10="","",IF(G10&lt;&gt;"",AND(orig_data!J10="*",AND(orig_data!K10="w"),G10,8)))</f>
        <v>0</v>
      </c>
      <c r="AA10" t="b">
        <f>IF(H10="","",IF(H10&lt;&gt;"",AND(orig_data!AD10="*",H10,8)))</f>
        <v>0</v>
      </c>
      <c r="AB10" s="2" t="b">
        <f>IF(H10="","",IF(H10&lt;&gt;"",AND(orig_data!AE10="w",H10,8)))</f>
        <v>0</v>
      </c>
      <c r="AC10" t="b">
        <f>IF(H10="","",IF(H10&lt;&gt;"",AND(orig_data!AE10="w",AND(orig_data!AD10="*"),H10,8)))</f>
        <v>0</v>
      </c>
      <c r="AD10" s="5" t="b">
        <f>IF(I10="","",IF(I10&lt;&gt;"",AND(orig_data!AX10="*",I10,8)))</f>
        <v>0</v>
      </c>
      <c r="AE10" s="5" t="b">
        <f>IF(I10="","",IF(I10&lt;&gt;"",AND(orig_data!AY10="w",I10,8)))</f>
        <v>0</v>
      </c>
      <c r="AF10" s="5" t="b">
        <f>IF(I10="","",IF(I10&lt;&gt;"",AND(orig_data!AX10="*",AND(orig_data!AY10="w"),I10,8)))</f>
        <v>0</v>
      </c>
    </row>
    <row r="11" spans="1:32" ht="12.75">
      <c r="A11" s="9" t="s">
        <v>172</v>
      </c>
      <c r="B11" s="9" t="str">
        <f ca="1" t="shared" si="0"/>
        <v>Parkland</v>
      </c>
      <c r="C11" s="11">
        <f>orig_data!L11</f>
        <v>0.1478601957</v>
      </c>
      <c r="D11" s="11">
        <f>orig_data!AF11</f>
        <v>0.1917833657</v>
      </c>
      <c r="E11" s="11">
        <f>orig_data!AZ11</f>
        <v>0.6603564386</v>
      </c>
      <c r="F11" s="8"/>
      <c r="G11" s="12">
        <f>orig_data!C11</f>
        <v>0.167429905</v>
      </c>
      <c r="H11" s="13">
        <f>orig_data!W11</f>
        <v>0.2116303888</v>
      </c>
      <c r="I11" s="12">
        <f>orig_data!AQ11</f>
        <v>0.6209397062</v>
      </c>
      <c r="N11" s="6" t="b">
        <f>IF(C11="","",IF(C11&lt;&gt;"",AND(orig_data!S11="*",C11,8)))</f>
        <v>0</v>
      </c>
      <c r="O11" s="5" t="b">
        <f>IF(C11="","",IF(C11&lt;&gt;"",AND(orig_data!T11="w",C11,8)))</f>
        <v>0</v>
      </c>
      <c r="P11" s="5" t="b">
        <f>IF(C11="","",IF(C11&lt;&gt;"",AND(orig_data!S11="*",AND(orig_data!T11="w"),C11,8)))</f>
        <v>0</v>
      </c>
      <c r="Q11" t="b">
        <f>IF(D11="","",IF(D11&lt;&gt;"",AND(orig_data!AM11="*",D11,8)))</f>
        <v>0</v>
      </c>
      <c r="R11" t="b">
        <f>IF(D11="","",IF(D11&lt;&gt;"",AND(orig_data!AN11="w",D63)))</f>
        <v>0</v>
      </c>
      <c r="S11" t="b">
        <f>IF(D11="","",IF(D11&lt;&gt;"",AND(orig_data!AM11="*",AND(orig_data!AN11="w"),D11,8)))</f>
        <v>0</v>
      </c>
      <c r="T11" s="6" t="b">
        <f>IF(E11="","",IF(E11&lt;&gt;"",AND(orig_data!BG11="*",E11,8)))</f>
        <v>0</v>
      </c>
      <c r="U11" s="6" t="b">
        <f>IF(E11="","",IF(E11&lt;&gt;"",AND(orig_data!BH11="w",E11,8)))</f>
        <v>0</v>
      </c>
      <c r="V11" s="6" t="b">
        <f>IF(E11="","",IF(E11&lt;&gt;"",AND(orig_data!BG11="*",AND(orig_data!BH11="w"),E11,8)))</f>
        <v>0</v>
      </c>
      <c r="W11" s="6"/>
      <c r="X11" s="3" t="b">
        <f>IF(G11="","",IF(G11&lt;&gt;"",AND(orig_data!J11="*",G11,8)))</f>
        <v>0</v>
      </c>
      <c r="Y11" t="b">
        <f>IF(G11="","",IF(G11&lt;&gt;"",AND(orig_data!K11="w",G11,8)))</f>
        <v>0</v>
      </c>
      <c r="Z11" t="b">
        <f>IF(G11="","",IF(G11&lt;&gt;"",AND(orig_data!J11="*",AND(orig_data!K11="w"),G11,8)))</f>
        <v>0</v>
      </c>
      <c r="AA11" t="b">
        <f>IF(H11="","",IF(H11&lt;&gt;"",AND(orig_data!AD11="*",H11,8)))</f>
        <v>0</v>
      </c>
      <c r="AB11" s="2" t="b">
        <f>IF(H11="","",IF(H11&lt;&gt;"",AND(orig_data!AE11="w",H11,8)))</f>
        <v>0</v>
      </c>
      <c r="AC11" t="b">
        <f>IF(H11="","",IF(H11&lt;&gt;"",AND(orig_data!AE11="w",AND(orig_data!AD11="*"),H11,8)))</f>
        <v>0</v>
      </c>
      <c r="AD11" s="5" t="b">
        <f>IF(I11="","",IF(I11&lt;&gt;"",AND(orig_data!AX11="*",I11,8)))</f>
        <v>0</v>
      </c>
      <c r="AE11" s="5" t="b">
        <f>IF(I11="","",IF(I11&lt;&gt;"",AND(orig_data!AY11="w",I11,8)))</f>
        <v>0</v>
      </c>
      <c r="AF11" s="5" t="b">
        <f>IF(I11="","",IF(I11&lt;&gt;"",AND(orig_data!AX11="*",AND(orig_data!AY11="w"),I11,8)))</f>
        <v>0</v>
      </c>
    </row>
    <row r="12" spans="1:32" ht="12.75" hidden="1">
      <c r="A12" s="9" t="s">
        <v>176</v>
      </c>
      <c r="B12" s="9" t="str">
        <f ca="1" t="shared" si="0"/>
        <v>Churchill (s)</v>
      </c>
      <c r="C12" s="11" t="str">
        <f>orig_data!L12</f>
        <v> </v>
      </c>
      <c r="D12" s="11" t="str">
        <f>orig_data!AF12</f>
        <v> </v>
      </c>
      <c r="E12" s="11" t="str">
        <f>orig_data!AZ12</f>
        <v> </v>
      </c>
      <c r="F12" s="8"/>
      <c r="G12" s="12" t="str">
        <f>orig_data!C12</f>
        <v> </v>
      </c>
      <c r="H12" s="13" t="str">
        <f>orig_data!W12</f>
        <v> </v>
      </c>
      <c r="I12" s="12" t="str">
        <f>orig_data!AQ12</f>
        <v> </v>
      </c>
      <c r="N12" s="6" t="b">
        <f>IF(C12="","",IF(C12&lt;&gt;"",AND(orig_data!S12="*",C12,8)))</f>
        <v>0</v>
      </c>
      <c r="O12" s="5" t="b">
        <f>IF(C12="","",IF(C12&lt;&gt;"",AND(orig_data!T12="w",C12,8)))</f>
        <v>0</v>
      </c>
      <c r="P12" s="5" t="b">
        <f>IF(C12="","",IF(C12&lt;&gt;"",AND(orig_data!S12="*",AND(orig_data!T12="w"),C12,8)))</f>
        <v>0</v>
      </c>
      <c r="Q12" t="b">
        <f>IF(D12="","",IF(D12&lt;&gt;"",AND(orig_data!AM12="*",D12,8)))</f>
        <v>0</v>
      </c>
      <c r="R12" t="b">
        <f>IF(D12="","",IF(D12&lt;&gt;"",AND(orig_data!AN12="w",D64)))</f>
        <v>0</v>
      </c>
      <c r="S12" t="b">
        <f>IF(D12="","",IF(D12&lt;&gt;"",AND(orig_data!AM12="*",AND(orig_data!AN12="w"),D12,8)))</f>
        <v>0</v>
      </c>
      <c r="T12" s="6" t="b">
        <f>IF(E12="","",IF(E12&lt;&gt;"",AND(orig_data!BG12="*",E12,8)))</f>
        <v>0</v>
      </c>
      <c r="U12" s="6" t="b">
        <f>IF(E12="","",IF(E12&lt;&gt;"",AND(orig_data!BH12="w",E12,8)))</f>
        <v>0</v>
      </c>
      <c r="V12" s="6" t="b">
        <f>IF(E12="","",IF(E12&lt;&gt;"",AND(orig_data!BG12="*",AND(orig_data!BH12="w"),E12,8)))</f>
        <v>0</v>
      </c>
      <c r="W12" s="6"/>
      <c r="X12" s="3" t="b">
        <f>IF(G12="","",IF(G12&lt;&gt;"",AND(orig_data!J12="*",G12,8)))</f>
        <v>0</v>
      </c>
      <c r="Y12" t="b">
        <f>IF(G12="","",IF(G12&lt;&gt;"",AND(orig_data!K12="w",G12,8)))</f>
        <v>0</v>
      </c>
      <c r="Z12" t="b">
        <f>IF(G12="","",IF(G12&lt;&gt;"",AND(orig_data!J12="*",AND(orig_data!K12="w"),G12,8)))</f>
        <v>0</v>
      </c>
      <c r="AA12" t="b">
        <f>IF(H12="","",IF(H12&lt;&gt;"",AND(orig_data!AD12="*",H12,8)))</f>
        <v>0</v>
      </c>
      <c r="AB12" s="2" t="b">
        <f>IF(H12="","",IF(H12&lt;&gt;"",AND(orig_data!AE12="w",H12,8)))</f>
        <v>0</v>
      </c>
      <c r="AC12" t="b">
        <f>IF(H12="","",IF(H12&lt;&gt;"",AND(orig_data!AE12="w",AND(orig_data!AD12="*"),H12,8)))</f>
        <v>0</v>
      </c>
      <c r="AD12" s="5" t="b">
        <f>IF(I12="","",IF(I12&lt;&gt;"",AND(orig_data!AX12="*",I12,8)))</f>
        <v>0</v>
      </c>
      <c r="AE12" s="5" t="b">
        <f>IF(I12="","",IF(I12&lt;&gt;"",AND(orig_data!AY12="w",I12,8)))</f>
        <v>0</v>
      </c>
      <c r="AF12" s="5" t="b">
        <f>IF(I12="","",IF(I12&lt;&gt;"",AND(orig_data!AX12="*",AND(orig_data!AY12="w"),I12,8)))</f>
        <v>0</v>
      </c>
    </row>
    <row r="13" spans="1:32" ht="12.75">
      <c r="A13" s="9" t="s">
        <v>177</v>
      </c>
      <c r="B13" s="9" t="str">
        <f ca="1" t="shared" si="0"/>
        <v>Nor-Man</v>
      </c>
      <c r="C13" s="11">
        <f>orig_data!L13</f>
        <v>0.2409027815</v>
      </c>
      <c r="D13" s="11">
        <f>orig_data!AF13</f>
        <v>0.2538686824</v>
      </c>
      <c r="E13" s="11">
        <f>orig_data!AZ13</f>
        <v>0.5052285361</v>
      </c>
      <c r="F13" s="8"/>
      <c r="G13" s="12">
        <f>orig_data!C13</f>
        <v>0.2286405355</v>
      </c>
      <c r="H13" s="13">
        <f>orig_data!W13</f>
        <v>0.2473974264</v>
      </c>
      <c r="I13" s="12">
        <f>orig_data!AQ13</f>
        <v>0.523962038</v>
      </c>
      <c r="N13" s="6" t="b">
        <f>IF(C13="","",IF(C13&lt;&gt;"",AND(orig_data!S13="*",C13,8)))</f>
        <v>1</v>
      </c>
      <c r="O13" s="5" t="b">
        <f>IF(C13="","",IF(C13&lt;&gt;"",AND(orig_data!T13="w",C13,8)))</f>
        <v>0</v>
      </c>
      <c r="P13" s="5" t="b">
        <f>IF(C13="","",IF(C13&lt;&gt;"",AND(orig_data!S13="*",AND(orig_data!T13="w"),C13,8)))</f>
        <v>0</v>
      </c>
      <c r="Q13" t="b">
        <f>IF(D13="","",IF(D13&lt;&gt;"",AND(orig_data!AM13="*",D13,8)))</f>
        <v>1</v>
      </c>
      <c r="R13" t="b">
        <f>IF(D13="","",IF(D13&lt;&gt;"",AND(orig_data!AN13="w",D66)))</f>
        <v>0</v>
      </c>
      <c r="S13" t="b">
        <f>IF(D13="","",IF(D13&lt;&gt;"",AND(orig_data!AM13="*",AND(orig_data!AN13="w"),D13,8)))</f>
        <v>0</v>
      </c>
      <c r="T13" s="6" t="b">
        <f>IF(E13="","",IF(E13&lt;&gt;"",AND(orig_data!BG13="*",E13,8)))</f>
        <v>1</v>
      </c>
      <c r="U13" s="6" t="b">
        <f>IF(E13="","",IF(E13&lt;&gt;"",AND(orig_data!BH13="w",E13,8)))</f>
        <v>0</v>
      </c>
      <c r="V13" s="6" t="b">
        <f>IF(E13="","",IF(E13&lt;&gt;"",AND(orig_data!BG13="*",AND(orig_data!BH13="w"),E13,8)))</f>
        <v>0</v>
      </c>
      <c r="W13" s="6"/>
      <c r="X13" s="3" t="b">
        <f>IF(G13="","",IF(G13&lt;&gt;"",AND(orig_data!J13="*",G13,8)))</f>
        <v>1</v>
      </c>
      <c r="Y13" t="b">
        <f>IF(G13="","",IF(G13&lt;&gt;"",AND(orig_data!K13="w",G13,8)))</f>
        <v>0</v>
      </c>
      <c r="Z13" t="b">
        <f>IF(G13="","",IF(G13&lt;&gt;"",AND(orig_data!J13="*",AND(orig_data!K13="w"),G13,8)))</f>
        <v>0</v>
      </c>
      <c r="AA13" t="b">
        <f>IF(H13="","",IF(H13&lt;&gt;"",AND(orig_data!AD13="*",H13,8)))</f>
        <v>1</v>
      </c>
      <c r="AB13" s="2" t="b">
        <f>IF(H13="","",IF(H13&lt;&gt;"",AND(orig_data!AE13="w",H13,8)))</f>
        <v>0</v>
      </c>
      <c r="AC13" t="b">
        <f>IF(H13="","",IF(H13&lt;&gt;"",AND(orig_data!AE13="w",AND(orig_data!AD13="*"),H13,8)))</f>
        <v>0</v>
      </c>
      <c r="AD13" s="5" t="b">
        <f>IF(I13="","",IF(I13&lt;&gt;"",AND(orig_data!AX13="*",I13,8)))</f>
        <v>1</v>
      </c>
      <c r="AE13" s="5" t="b">
        <f>IF(I13="","",IF(I13&lt;&gt;"",AND(orig_data!AY13="w",I13,8)))</f>
        <v>0</v>
      </c>
      <c r="AF13" s="5" t="b">
        <f>IF(I13="","",IF(I13&lt;&gt;"",AND(orig_data!AX13="*",AND(orig_data!AY13="w"),I13,8)))</f>
        <v>0</v>
      </c>
    </row>
    <row r="14" spans="1:32" ht="12.75">
      <c r="A14" s="9" t="s">
        <v>178</v>
      </c>
      <c r="B14" s="9" t="str">
        <f ca="1" t="shared" si="0"/>
        <v>Burntwood</v>
      </c>
      <c r="C14" s="11">
        <f>orig_data!L14</f>
        <v>0.257474269</v>
      </c>
      <c r="D14" s="11">
        <f>orig_data!AF14</f>
        <v>0.240378303</v>
      </c>
      <c r="E14" s="11">
        <f>orig_data!AZ14</f>
        <v>0.502147428</v>
      </c>
      <c r="F14" s="8"/>
      <c r="G14" s="12">
        <f>orig_data!C14</f>
        <v>0.2278664678</v>
      </c>
      <c r="H14" s="13">
        <f>orig_data!W14</f>
        <v>0.2112335701</v>
      </c>
      <c r="I14" s="12">
        <f>orig_data!AQ14</f>
        <v>0.5608999621</v>
      </c>
      <c r="N14" s="6" t="b">
        <f>IF(C14="","",IF(C14&lt;&gt;"",AND(orig_data!S14="*",C14,8)))</f>
        <v>1</v>
      </c>
      <c r="O14" s="5" t="b">
        <f>IF(C14="","",IF(C14&lt;&gt;"",AND(orig_data!T14="w",C14,8)))</f>
        <v>0</v>
      </c>
      <c r="P14" s="5" t="b">
        <f>IF(C14="","",IF(C14&lt;&gt;"",AND(orig_data!S14="*",AND(orig_data!T14="w"),C14,8)))</f>
        <v>0</v>
      </c>
      <c r="Q14" t="b">
        <f>IF(D14="","",IF(D14&lt;&gt;"",AND(orig_data!AM14="*",D14,8)))</f>
        <v>0</v>
      </c>
      <c r="R14" t="b">
        <f>IF(D14="","",IF(D14&lt;&gt;"",AND(orig_data!AN14="w",D67)))</f>
        <v>0</v>
      </c>
      <c r="S14" t="b">
        <f>IF(D14="","",IF(D14&lt;&gt;"",AND(orig_data!AM14="*",AND(orig_data!AN14="w"),D14,8)))</f>
        <v>0</v>
      </c>
      <c r="T14" s="6" t="b">
        <f>IF(E14="","",IF(E14&lt;&gt;"",AND(orig_data!BG14="*",E14,8)))</f>
        <v>1</v>
      </c>
      <c r="U14" s="6" t="b">
        <f>IF(E14="","",IF(E14&lt;&gt;"",AND(orig_data!BH14="w",E14,8)))</f>
        <v>0</v>
      </c>
      <c r="V14" s="6" t="b">
        <f>IF(E14="","",IF(E14&lt;&gt;"",AND(orig_data!BG14="*",AND(orig_data!BH14="w"),E14,8)))</f>
        <v>0</v>
      </c>
      <c r="W14" s="6"/>
      <c r="X14" s="3" t="b">
        <f>IF(G14="","",IF(G14&lt;&gt;"",AND(orig_data!J14="*",G14,8)))</f>
        <v>1</v>
      </c>
      <c r="Y14" t="b">
        <f>IF(G14="","",IF(G14&lt;&gt;"",AND(orig_data!K14="w",G14,8)))</f>
        <v>0</v>
      </c>
      <c r="Z14" t="b">
        <f>IF(G14="","",IF(G14&lt;&gt;"",AND(orig_data!J14="*",AND(orig_data!K14="w"),G14,8)))</f>
        <v>0</v>
      </c>
      <c r="AA14" t="b">
        <f>IF(H14="","",IF(H14&lt;&gt;"",AND(orig_data!AD14="*",H14,8)))</f>
        <v>0</v>
      </c>
      <c r="AB14" s="2" t="b">
        <f>IF(H14="","",IF(H14&lt;&gt;"",AND(orig_data!AE14="w",H14,8)))</f>
        <v>0</v>
      </c>
      <c r="AC14" t="b">
        <f>IF(H14="","",IF(H14&lt;&gt;"",AND(orig_data!AE14="w",AND(orig_data!AD14="*"),H14,8)))</f>
        <v>0</v>
      </c>
      <c r="AD14" s="5" t="b">
        <f>IF(I14="","",IF(I14&lt;&gt;"",AND(orig_data!AX14="*",I14,8)))</f>
        <v>1</v>
      </c>
      <c r="AE14" s="5" t="b">
        <f>IF(I14="","",IF(I14&lt;&gt;"",AND(orig_data!AY14="w",I14,8)))</f>
        <v>0</v>
      </c>
      <c r="AF14" s="5" t="b">
        <f>IF(I14="","",IF(I14&lt;&gt;"",AND(orig_data!AX14="*",AND(orig_data!AY14="w"),I14,8)))</f>
        <v>0</v>
      </c>
    </row>
    <row r="15" spans="1:32" ht="12.75">
      <c r="A15" s="9"/>
      <c r="B15" s="9">
        <f ca="1" t="shared" si="0"/>
      </c>
      <c r="C15" s="11"/>
      <c r="D15" s="11"/>
      <c r="E15" s="11"/>
      <c r="F15" s="8"/>
      <c r="G15" s="12"/>
      <c r="H15" s="13"/>
      <c r="I15" s="12"/>
      <c r="N15" s="6"/>
      <c r="O15" s="5"/>
      <c r="P15" s="5"/>
      <c r="T15" s="6"/>
      <c r="U15" s="6"/>
      <c r="V15" s="6"/>
      <c r="W15" s="6"/>
      <c r="X15" s="3"/>
      <c r="AB15" s="2"/>
      <c r="AD15" s="5"/>
      <c r="AE15" s="5"/>
      <c r="AF15" s="5"/>
    </row>
    <row r="16" spans="1:32" ht="12.75">
      <c r="A16" s="9" t="s">
        <v>289</v>
      </c>
      <c r="B16" s="9" t="str">
        <f ca="1" t="shared" si="0"/>
        <v>Rural South</v>
      </c>
      <c r="C16" s="11">
        <f>orig_data!L15</f>
        <v>0.1565238211</v>
      </c>
      <c r="D16" s="11">
        <f>orig_data!AF15</f>
        <v>0.1815828691</v>
      </c>
      <c r="E16" s="11">
        <f>orig_data!AZ15</f>
        <v>0.6618933099</v>
      </c>
      <c r="F16" s="8"/>
      <c r="G16" s="12">
        <f>orig_data!C15</f>
        <v>0.1561087538</v>
      </c>
      <c r="H16" s="13">
        <f>orig_data!W15</f>
        <v>0.1868307382</v>
      </c>
      <c r="I16" s="12">
        <f>orig_data!AQ15</f>
        <v>0.657060508</v>
      </c>
      <c r="N16" s="6" t="b">
        <f>IF(C16="","",IF(C16&lt;&gt;"",AND(orig_data!S15="*",C16,8)))</f>
        <v>1</v>
      </c>
      <c r="O16" s="5" t="b">
        <f>IF(C16="","",IF(C16&lt;&gt;"",AND(orig_data!T15="w",C16,8)))</f>
        <v>0</v>
      </c>
      <c r="P16" s="5" t="b">
        <f>IF(C16="","",IF(C16&lt;&gt;"",AND(orig_data!S15="*",AND(orig_data!T15="w"),C16,8)))</f>
        <v>0</v>
      </c>
      <c r="Q16" t="b">
        <f>IF(D16="","",IF(D16&lt;&gt;"",AND(orig_data!AM15="*",D16,8)))</f>
        <v>1</v>
      </c>
      <c r="R16" t="b">
        <f>IF(D16="","",IF(D16&lt;&gt;"",AND(orig_data!AN15="w",D68)))</f>
        <v>0</v>
      </c>
      <c r="S16" t="b">
        <f>IF(D16="","",IF(D16&lt;&gt;"",AND(orig_data!AM15="*",AND(orig_data!AN15="w"),D16,8)))</f>
        <v>0</v>
      </c>
      <c r="T16" s="6" t="b">
        <f>IF(E16="","",IF(E16&lt;&gt;"",AND(orig_data!BG15="*",E16,8)))</f>
        <v>1</v>
      </c>
      <c r="U16" s="6" t="b">
        <f>IF(E16="","",IF(E16&lt;&gt;"",AND(orig_data!BH15="w",E16,8)))</f>
        <v>0</v>
      </c>
      <c r="V16" s="6" t="b">
        <f>IF(E16="","",IF(E16&lt;&gt;"",AND(orig_data!BG15="*",AND(orig_data!BH15="w"),E16,8)))</f>
        <v>0</v>
      </c>
      <c r="W16" s="6"/>
      <c r="X16" s="3" t="b">
        <f>IF(G16="","",IF(G16&lt;&gt;"",AND(orig_data!J15="*",G16,8)))</f>
        <v>1</v>
      </c>
      <c r="Y16" t="b">
        <f>IF(G16="","",IF(G16&lt;&gt;"",AND(orig_data!K15="w",G16,8)))</f>
        <v>0</v>
      </c>
      <c r="Z16" t="b">
        <f>IF(G16="","",IF(G16&lt;&gt;"",AND(orig_data!J15="*",AND(orig_data!K15="w"),G16,8)))</f>
        <v>0</v>
      </c>
      <c r="AA16" t="b">
        <f>IF(H16="","",IF(H16&lt;&gt;"",AND(orig_data!AD15="*",H16,8)))</f>
        <v>0</v>
      </c>
      <c r="AB16" s="2" t="b">
        <f>IF(H16="","",IF(H16&lt;&gt;"",AND(orig_data!AE15="w",H16,8)))</f>
        <v>0</v>
      </c>
      <c r="AC16" t="b">
        <f>IF(H16="","",IF(H16&lt;&gt;"",AND(orig_data!AE15="w",AND(orig_data!AD15="*"),H16,8)))</f>
        <v>0</v>
      </c>
      <c r="AD16" s="5" t="b">
        <f>IF(I16="","",IF(I16&lt;&gt;"",AND(orig_data!AX15="*",I16,8)))</f>
        <v>1</v>
      </c>
      <c r="AE16" s="5" t="b">
        <f>IF(I16="","",IF(I16&lt;&gt;"",AND(orig_data!AY15="w",I16,8)))</f>
        <v>0</v>
      </c>
      <c r="AF16" s="5" t="b">
        <f>IF(I16="","",IF(I16&lt;&gt;"",AND(orig_data!AX15="*",AND(orig_data!AY15="w"),I16,8)))</f>
        <v>0</v>
      </c>
    </row>
    <row r="17" spans="1:32" ht="12.75">
      <c r="A17" s="9" t="s">
        <v>281</v>
      </c>
      <c r="B17" s="9" t="str">
        <f ca="1" t="shared" si="0"/>
        <v>Mid</v>
      </c>
      <c r="C17" s="11">
        <f>orig_data!L16</f>
        <v>0.1778214992</v>
      </c>
      <c r="D17" s="11">
        <f>orig_data!AF16</f>
        <v>0.2023463664</v>
      </c>
      <c r="E17" s="11">
        <f>orig_data!AZ16</f>
        <v>0.6198321344</v>
      </c>
      <c r="F17" s="8"/>
      <c r="G17" s="12">
        <f>orig_data!C16</f>
        <v>0.1907843732</v>
      </c>
      <c r="H17" s="13">
        <f>orig_data!W16</f>
        <v>0.2114888734</v>
      </c>
      <c r="I17" s="12">
        <f>orig_data!AQ16</f>
        <v>0.5977267534</v>
      </c>
      <c r="N17" s="6" t="b">
        <f>IF(C17="","",IF(C17&lt;&gt;"",AND(orig_data!S16="*",C17,8)))</f>
        <v>0</v>
      </c>
      <c r="O17" s="5" t="b">
        <f>IF(C17="","",IF(C17&lt;&gt;"",AND(orig_data!T16="w",C17,8)))</f>
        <v>0</v>
      </c>
      <c r="P17" s="5" t="b">
        <f>IF(C17="","",IF(C17&lt;&gt;"",AND(orig_data!S16="*",AND(orig_data!T16="w"),C17,8)))</f>
        <v>0</v>
      </c>
      <c r="Q17" t="b">
        <f>IF(D17="","",IF(D17&lt;&gt;"",AND(orig_data!AM16="*",D17,8)))</f>
        <v>0</v>
      </c>
      <c r="R17" t="b">
        <f>IF(D17="","",IF(D17&lt;&gt;"",AND(orig_data!AN16="w",D69)))</f>
        <v>0</v>
      </c>
      <c r="S17" t="b">
        <f>IF(D17="","",IF(D17&lt;&gt;"",AND(orig_data!AM16="*",AND(orig_data!AN16="w"),D17,8)))</f>
        <v>0</v>
      </c>
      <c r="T17" s="6" t="b">
        <f>IF(E17="","",IF(E17&lt;&gt;"",AND(orig_data!BG16="*",E17,8)))</f>
        <v>0</v>
      </c>
      <c r="U17" s="6" t="b">
        <f>IF(E17="","",IF(E17&lt;&gt;"",AND(orig_data!BH16="w",E17,8)))</f>
        <v>0</v>
      </c>
      <c r="V17" s="6" t="b">
        <f>IF(E17="","",IF(E17&lt;&gt;"",AND(orig_data!BG16="*",AND(orig_data!BH16="w"),E17,8)))</f>
        <v>0</v>
      </c>
      <c r="W17" s="6"/>
      <c r="X17" s="3" t="b">
        <f>IF(G17="","",IF(G17&lt;&gt;"",AND(orig_data!J16="*",G17,8)))</f>
        <v>0</v>
      </c>
      <c r="Y17" t="b">
        <f>IF(G17="","",IF(G17&lt;&gt;"",AND(orig_data!K16="w",G17,8)))</f>
        <v>0</v>
      </c>
      <c r="Z17" t="b">
        <f>IF(G17="","",IF(G17&lt;&gt;"",AND(orig_data!J16="*",AND(orig_data!K16="w"),G17,8)))</f>
        <v>0</v>
      </c>
      <c r="AA17" t="b">
        <f>IF(H17="","",IF(H17&lt;&gt;"",AND(orig_data!AD16="*",H17,8)))</f>
        <v>0</v>
      </c>
      <c r="AB17" s="2" t="b">
        <f>IF(H17="","",IF(H17&lt;&gt;"",AND(orig_data!AE16="w",H17,8)))</f>
        <v>0</v>
      </c>
      <c r="AC17" t="b">
        <f>IF(H17="","",IF(H17&lt;&gt;"",AND(orig_data!AE16="w",AND(orig_data!AD16="*"),H17,8)))</f>
        <v>0</v>
      </c>
      <c r="AD17" s="5" t="b">
        <f>IF(I17="","",IF(I17&lt;&gt;"",AND(orig_data!AX16="*",I17,8)))</f>
        <v>0</v>
      </c>
      <c r="AE17" s="5" t="b">
        <f>IF(I17="","",IF(I17&lt;&gt;"",AND(orig_data!AY16="w",I17,8)))</f>
        <v>0</v>
      </c>
      <c r="AF17" s="5" t="b">
        <f>IF(I17="","",IF(I17&lt;&gt;"",AND(orig_data!AX16="*",AND(orig_data!AY16="w"),I17,8)))</f>
        <v>0</v>
      </c>
    </row>
    <row r="18" spans="1:32" ht="12.75">
      <c r="A18" s="9" t="s">
        <v>282</v>
      </c>
      <c r="B18" s="9" t="str">
        <f ca="1" t="shared" si="0"/>
        <v>North</v>
      </c>
      <c r="C18" s="11">
        <f>orig_data!L17</f>
        <v>0.2507546852</v>
      </c>
      <c r="D18" s="11">
        <f>orig_data!AF17</f>
        <v>0.2461620734</v>
      </c>
      <c r="E18" s="11">
        <f>orig_data!AZ17</f>
        <v>0.5030832414</v>
      </c>
      <c r="F18" s="8"/>
      <c r="G18" s="12">
        <f>orig_data!C17</f>
        <v>0.2301262155</v>
      </c>
      <c r="H18" s="13">
        <f>orig_data!W17</f>
        <v>0.2275747447</v>
      </c>
      <c r="I18" s="12">
        <f>orig_data!AQ17</f>
        <v>0.5422990398</v>
      </c>
      <c r="N18" s="6" t="b">
        <f>IF(C18="","",IF(C18&lt;&gt;"",AND(orig_data!S17="*",C18,8)))</f>
        <v>1</v>
      </c>
      <c r="O18" s="5" t="b">
        <f>IF(C18="","",IF(C18&lt;&gt;"",AND(orig_data!T17="w",C18,8)))</f>
        <v>0</v>
      </c>
      <c r="P18" s="5" t="b">
        <f>IF(C18="","",IF(C18&lt;&gt;"",AND(orig_data!S17="*",AND(orig_data!T17="w"),C18,8)))</f>
        <v>0</v>
      </c>
      <c r="Q18" t="b">
        <f>IF(D18="","",IF(D18&lt;&gt;"",AND(orig_data!AM17="*",D18,8)))</f>
        <v>1</v>
      </c>
      <c r="R18" t="b">
        <f>IF(D18="","",IF(D18&lt;&gt;"",AND(orig_data!AN17="w",D71)))</f>
        <v>0</v>
      </c>
      <c r="S18" t="b">
        <f>IF(D18="","",IF(D18&lt;&gt;"",AND(orig_data!AM17="*",AND(orig_data!AN17="w"),D18,8)))</f>
        <v>0</v>
      </c>
      <c r="T18" s="6" t="b">
        <f>IF(E18="","",IF(E18&lt;&gt;"",AND(orig_data!BG17="*",E18,8)))</f>
        <v>1</v>
      </c>
      <c r="U18" s="6" t="b">
        <f>IF(E18="","",IF(E18&lt;&gt;"",AND(orig_data!BH17="w",E18,8)))</f>
        <v>0</v>
      </c>
      <c r="V18" s="6" t="b">
        <f>IF(E18="","",IF(E18&lt;&gt;"",AND(orig_data!BG17="*",AND(orig_data!BH17="w"),E18,8)))</f>
        <v>0</v>
      </c>
      <c r="W18" s="6"/>
      <c r="X18" s="3" t="b">
        <f>IF(G18="","",IF(G18&lt;&gt;"",AND(orig_data!J17="*",G18,8)))</f>
        <v>1</v>
      </c>
      <c r="Y18" t="b">
        <f>IF(G18="","",IF(G18&lt;&gt;"",AND(orig_data!K17="w",G18,8)))</f>
        <v>0</v>
      </c>
      <c r="Z18" t="b">
        <f>IF(G18="","",IF(G18&lt;&gt;"",AND(orig_data!J17="*",AND(orig_data!K17="w"),G18,8)))</f>
        <v>0</v>
      </c>
      <c r="AA18" t="b">
        <f>IF(H18="","",IF(H18&lt;&gt;"",AND(orig_data!AD17="*",H18,8)))</f>
        <v>0</v>
      </c>
      <c r="AB18" s="2" t="b">
        <f>IF(H18="","",IF(H18&lt;&gt;"",AND(orig_data!AE17="w",H18,8)))</f>
        <v>0</v>
      </c>
      <c r="AC18" t="b">
        <f>IF(H18="","",IF(H18&lt;&gt;"",AND(orig_data!AE17="w",AND(orig_data!AD17="*"),H18,8)))</f>
        <v>0</v>
      </c>
      <c r="AD18" s="5" t="b">
        <f>IF(I18="","",IF(I18&lt;&gt;"",AND(orig_data!AX17="*",I18,8)))</f>
        <v>1</v>
      </c>
      <c r="AE18" s="5" t="b">
        <f>IF(I18="","",IF(I18&lt;&gt;"",AND(orig_data!AY17="w",I18,8)))</f>
        <v>0</v>
      </c>
      <c r="AF18" s="5" t="b">
        <f>IF(I18="","",IF(I18&lt;&gt;"",AND(orig_data!AX17="*",AND(orig_data!AY17="w"),I18,8)))</f>
        <v>0</v>
      </c>
    </row>
    <row r="19" spans="1:32" ht="12.75">
      <c r="A19" s="9"/>
      <c r="B19" s="9">
        <f ca="1" t="shared" si="0"/>
      </c>
      <c r="C19" s="11"/>
      <c r="D19" s="11"/>
      <c r="E19" s="11"/>
      <c r="F19" s="8"/>
      <c r="G19" s="12"/>
      <c r="H19" s="13"/>
      <c r="I19" s="12"/>
      <c r="N19" s="6"/>
      <c r="O19" s="5"/>
      <c r="P19" s="5"/>
      <c r="T19" s="6"/>
      <c r="U19" s="6"/>
      <c r="V19" s="6"/>
      <c r="W19" s="6"/>
      <c r="X19" s="3"/>
      <c r="AB19" s="2"/>
      <c r="AD19" s="5"/>
      <c r="AE19" s="5"/>
      <c r="AF19" s="5"/>
    </row>
    <row r="20" spans="1:32" ht="12.75">
      <c r="A20" s="9" t="s">
        <v>194</v>
      </c>
      <c r="B20" s="9" t="str">
        <f ca="1" t="shared" si="0"/>
        <v>Manitoba</v>
      </c>
      <c r="C20" s="11">
        <f>orig_data!L18</f>
        <v>0.1756567711</v>
      </c>
      <c r="D20" s="11">
        <f>orig_data!AF18</f>
        <v>0.2055876758</v>
      </c>
      <c r="E20" s="11">
        <f>orig_data!AZ18</f>
        <v>0.6187555531</v>
      </c>
      <c r="F20" s="8"/>
      <c r="G20" s="12">
        <f>orig_data!C18</f>
        <v>0.1747258372</v>
      </c>
      <c r="H20" s="13">
        <f>orig_data!W18</f>
        <v>0.2043792614</v>
      </c>
      <c r="I20" s="12">
        <f>orig_data!AQ18</f>
        <v>0.6208949014</v>
      </c>
      <c r="N20" s="6" t="b">
        <f>IF(C20="","",IF(C20&lt;&gt;"",AND(orig_data!S18="*",C20,8)))</f>
        <v>0</v>
      </c>
      <c r="O20" s="5" t="b">
        <f>IF(C20="","",IF(C20&lt;&gt;"",AND(orig_data!T18="w",C20,8)))</f>
        <v>0</v>
      </c>
      <c r="P20" s="5" t="b">
        <f>IF(C20="","",IF(C20&lt;&gt;"",AND(orig_data!S18="*",AND(orig_data!T18="w"),C20,8)))</f>
        <v>0</v>
      </c>
      <c r="Q20" t="b">
        <f>IF(D20="","",IF(D20&lt;&gt;"",AND(orig_data!AM18="*",D20,8)))</f>
        <v>0</v>
      </c>
      <c r="R20" t="b">
        <f>IF(D20="","",IF(D20&lt;&gt;"",AND(orig_data!AN18="w",D72)))</f>
        <v>0</v>
      </c>
      <c r="S20" t="b">
        <f>IF(D20="","",IF(D20&lt;&gt;"",AND(orig_data!AM18="*",AND(orig_data!AN18="w"),D20,8)))</f>
        <v>0</v>
      </c>
      <c r="T20" s="6" t="b">
        <f>IF(E20="","",IF(E20&lt;&gt;"",AND(orig_data!BG18="*",E20,8)))</f>
        <v>0</v>
      </c>
      <c r="U20" s="6" t="b">
        <f>IF(E20="","",IF(E20&lt;&gt;"",AND(orig_data!BH18="w",E20,8)))</f>
        <v>0</v>
      </c>
      <c r="V20" s="6" t="b">
        <f>IF(E20="","",IF(E20&lt;&gt;"",AND(orig_data!BG18="*",AND(orig_data!BH18="w"),E20,8)))</f>
        <v>0</v>
      </c>
      <c r="W20" s="6"/>
      <c r="X20" s="3" t="b">
        <f>IF(G20="","",IF(G20&lt;&gt;"",AND(orig_data!J18="*",G20,8)))</f>
        <v>0</v>
      </c>
      <c r="Y20" t="b">
        <f>IF(G20="","",IF(G20&lt;&gt;"",AND(orig_data!K18="w",G20,8)))</f>
        <v>0</v>
      </c>
      <c r="Z20" t="b">
        <f>IF(G20="","",IF(G20&lt;&gt;"",AND(orig_data!J18="*",AND(orig_data!K18="w"),G20,8)))</f>
        <v>0</v>
      </c>
      <c r="AA20" t="b">
        <f>IF(H20="","",IF(H20&lt;&gt;"",AND(orig_data!AD18="*",H20,8)))</f>
        <v>0</v>
      </c>
      <c r="AB20" s="2" t="b">
        <f>IF(H20="","",IF(H20&lt;&gt;"",AND(orig_data!AE18="w",H20,8)))</f>
        <v>0</v>
      </c>
      <c r="AC20" t="b">
        <f>IF(H20="","",IF(H20&lt;&gt;"",AND(orig_data!AE18="w",AND(orig_data!AD18="*"),H20,8)))</f>
        <v>0</v>
      </c>
      <c r="AD20" s="5" t="b">
        <f>IF(I20="","",IF(I20&lt;&gt;"",AND(orig_data!AX18="*",I20,8)))</f>
        <v>0</v>
      </c>
      <c r="AE20" s="5" t="b">
        <f>IF(I20="","",IF(I20&lt;&gt;"",AND(orig_data!AY18="w",I20,8)))</f>
        <v>0</v>
      </c>
      <c r="AF20" s="5" t="b">
        <f>IF(I20="","",IF(I20&lt;&gt;"",AND(orig_data!AX18="*",AND(orig_data!AY18="w"),I20,8)))</f>
        <v>0</v>
      </c>
    </row>
    <row r="21" spans="1:32" ht="12.75">
      <c r="A21" s="5"/>
      <c r="B21" s="9">
        <f ca="1" t="shared" si="0"/>
      </c>
      <c r="C21" s="15"/>
      <c r="D21" s="11"/>
      <c r="E21" s="11"/>
      <c r="F21" s="16"/>
      <c r="G21" s="12"/>
      <c r="H21" s="13"/>
      <c r="I21" s="12"/>
      <c r="N21" s="6"/>
      <c r="O21" s="5"/>
      <c r="P21" s="5"/>
      <c r="T21" s="6"/>
      <c r="U21" s="6"/>
      <c r="V21" s="6"/>
      <c r="W21" s="6"/>
      <c r="X21" s="3"/>
      <c r="AB21" s="2"/>
      <c r="AD21" s="5"/>
      <c r="AE21" s="5"/>
      <c r="AF21" s="5"/>
    </row>
    <row r="22" spans="1:32" ht="12.75">
      <c r="A22" t="s">
        <v>195</v>
      </c>
      <c r="B22" s="9" t="str">
        <f ca="1" t="shared" si="0"/>
        <v>Fort Garry</v>
      </c>
      <c r="C22" s="1">
        <f>orig_data!L19</f>
        <v>0.1352660808</v>
      </c>
      <c r="D22" s="11">
        <f>orig_data!AF19</f>
        <v>0.222079332</v>
      </c>
      <c r="E22" s="11">
        <f>orig_data!AZ19</f>
        <v>0.6426545872</v>
      </c>
      <c r="G22" s="12">
        <f>orig_data!C19</f>
        <v>0.1334469928</v>
      </c>
      <c r="H22" s="13">
        <f>orig_data!W19</f>
        <v>0.212440639</v>
      </c>
      <c r="I22" s="12">
        <f>orig_data!AQ19</f>
        <v>0.6541123682</v>
      </c>
      <c r="N22" s="6" t="b">
        <f>IF(C22="","",IF(C22&lt;&gt;"",AND(orig_data!S19="*",C22,8)))</f>
        <v>0</v>
      </c>
      <c r="O22" s="5" t="b">
        <f>IF(C22="","",IF(C22&lt;&gt;"",AND(orig_data!T19="w",C22,8)))</f>
        <v>0</v>
      </c>
      <c r="P22" s="5" t="b">
        <f>IF(C22="","",IF(C22&lt;&gt;"",AND(orig_data!S19="*",AND(orig_data!T19="w"),C22,8)))</f>
        <v>0</v>
      </c>
      <c r="Q22" t="b">
        <f>IF(D22="","",IF(D22&lt;&gt;"",AND(orig_data!AM19="*",D22,8)))</f>
        <v>0</v>
      </c>
      <c r="R22" t="b">
        <f>IF(D22="","",IF(D22&lt;&gt;"",AND(orig_data!AN19="w",D73)))</f>
        <v>0</v>
      </c>
      <c r="S22" t="b">
        <f>IF(D22="","",IF(D22&lt;&gt;"",AND(orig_data!AM19="*",AND(orig_data!AN19="w"),D22,8)))</f>
        <v>0</v>
      </c>
      <c r="T22" s="6" t="b">
        <f>IF(E22="","",IF(E22&lt;&gt;"",AND(orig_data!BG19="*",E22,8)))</f>
        <v>0</v>
      </c>
      <c r="U22" s="6" t="b">
        <f>IF(E22="","",IF(E22&lt;&gt;"",AND(orig_data!BH19="w",E22,8)))</f>
        <v>0</v>
      </c>
      <c r="V22" s="6" t="b">
        <f>IF(E22="","",IF(E22&lt;&gt;"",AND(orig_data!BG19="*",AND(orig_data!BH19="w"),E22,8)))</f>
        <v>0</v>
      </c>
      <c r="W22" s="6"/>
      <c r="X22" s="3" t="b">
        <f>IF(G22="","",IF(G22&lt;&gt;"",AND(orig_data!J19="*",G22,8)))</f>
        <v>1</v>
      </c>
      <c r="Y22" t="b">
        <f>IF(G22="","",IF(G22&lt;&gt;"",AND(orig_data!K19="w",G22,8)))</f>
        <v>0</v>
      </c>
      <c r="Z22" t="b">
        <f>IF(G22="","",IF(G22&lt;&gt;"",AND(orig_data!J19="*",AND(orig_data!K19="w"),G22,8)))</f>
        <v>0</v>
      </c>
      <c r="AA22" t="b">
        <f>IF(H22="","",IF(H22&lt;&gt;"",AND(orig_data!AD19="*",H22,8)))</f>
        <v>0</v>
      </c>
      <c r="AB22" s="2" t="b">
        <f>IF(H22="","",IF(H22&lt;&gt;"",AND(orig_data!AE19="w",H22,8)))</f>
        <v>0</v>
      </c>
      <c r="AC22" t="b">
        <f>IF(H22="","",IF(H22&lt;&gt;"",AND(orig_data!AE19="w",AND(orig_data!AD19="*"),H22,8)))</f>
        <v>0</v>
      </c>
      <c r="AD22" s="5" t="b">
        <f>IF(I22="","",IF(I22&lt;&gt;"",AND(orig_data!AX19="*",I22,8)))</f>
        <v>0</v>
      </c>
      <c r="AE22" s="5" t="b">
        <f>IF(I22="","",IF(I22&lt;&gt;"",AND(orig_data!AY19="w",I22,8)))</f>
        <v>0</v>
      </c>
      <c r="AF22" s="5" t="b">
        <f>IF(I22="","",IF(I22&lt;&gt;"",AND(orig_data!AX19="*",AND(orig_data!AY19="w"),I22,8)))</f>
        <v>0</v>
      </c>
    </row>
    <row r="23" spans="1:32" ht="12.75">
      <c r="A23" t="s">
        <v>196</v>
      </c>
      <c r="B23" s="9" t="str">
        <f ca="1" t="shared" si="0"/>
        <v>Assiniboine South</v>
      </c>
      <c r="C23" s="1">
        <f>orig_data!L20</f>
        <v>0.1766850302</v>
      </c>
      <c r="D23" s="11">
        <f>orig_data!AF20</f>
        <v>0.19710558</v>
      </c>
      <c r="E23" s="11">
        <f>orig_data!AZ20</f>
        <v>0.6262093898</v>
      </c>
      <c r="G23" s="12">
        <f>orig_data!C20</f>
        <v>0.1552567632</v>
      </c>
      <c r="H23" s="13">
        <f>orig_data!W20</f>
        <v>0.22052111</v>
      </c>
      <c r="I23" s="12">
        <f>orig_data!AQ20</f>
        <v>0.6242221268</v>
      </c>
      <c r="N23" s="6" t="b">
        <f>IF(C23="","",IF(C23&lt;&gt;"",AND(orig_data!S20="*",C23,8)))</f>
        <v>0</v>
      </c>
      <c r="O23" s="5" t="b">
        <f>IF(C23="","",IF(C23&lt;&gt;"",AND(orig_data!T20="w",C23,8)))</f>
        <v>1</v>
      </c>
      <c r="P23" s="5" t="b">
        <f>IF(C23="","",IF(C23&lt;&gt;"",AND(orig_data!S20="*",AND(orig_data!T20="w"),C23,8)))</f>
        <v>0</v>
      </c>
      <c r="Q23" t="b">
        <f>IF(D23="","",IF(D23&lt;&gt;"",AND(orig_data!AM20="*",D23,8)))</f>
        <v>0</v>
      </c>
      <c r="R23" t="b">
        <f>IF(D23="","",IF(D23&lt;&gt;"",AND(orig_data!AN20="w",D74)))</f>
        <v>0</v>
      </c>
      <c r="S23" t="b">
        <f>IF(D23="","",IF(D23&lt;&gt;"",AND(orig_data!AM20="*",AND(orig_data!AN20="w"),D23,8)))</f>
        <v>0</v>
      </c>
      <c r="T23" s="6" t="b">
        <f>IF(E23="","",IF(E23&lt;&gt;"",AND(orig_data!BG20="*",E23,8)))</f>
        <v>0</v>
      </c>
      <c r="U23" s="6" t="b">
        <f>IF(E23="","",IF(E23&lt;&gt;"",AND(orig_data!BH20="w",E23,8)))</f>
        <v>0</v>
      </c>
      <c r="V23" s="6" t="b">
        <f>IF(E23="","",IF(E23&lt;&gt;"",AND(orig_data!BG20="*",AND(orig_data!BH20="w"),E23,8)))</f>
        <v>0</v>
      </c>
      <c r="W23" s="6"/>
      <c r="X23" s="3" t="b">
        <f>IF(G23="","",IF(G23&lt;&gt;"",AND(orig_data!J20="*",G23,8)))</f>
        <v>0</v>
      </c>
      <c r="Y23" t="b">
        <f>IF(G23="","",IF(G23&lt;&gt;"",AND(orig_data!K20="w",G23,8)))</f>
        <v>0</v>
      </c>
      <c r="Z23" t="b">
        <f>IF(G23="","",IF(G23&lt;&gt;"",AND(orig_data!J20="*",AND(orig_data!K20="w"),G23,8)))</f>
        <v>0</v>
      </c>
      <c r="AA23" t="b">
        <f>IF(H23="","",IF(H23&lt;&gt;"",AND(orig_data!AD20="*",H23,8)))</f>
        <v>0</v>
      </c>
      <c r="AB23" s="2" t="b">
        <f>IF(H23="","",IF(H23&lt;&gt;"",AND(orig_data!AE20="w",H23,8)))</f>
        <v>0</v>
      </c>
      <c r="AC23" t="b">
        <f>IF(H23="","",IF(H23&lt;&gt;"",AND(orig_data!AE20="w",AND(orig_data!AD20="*"),H23,8)))</f>
        <v>0</v>
      </c>
      <c r="AD23" s="5" t="b">
        <f>IF(I23="","",IF(I23&lt;&gt;"",AND(orig_data!AX20="*",I23,8)))</f>
        <v>0</v>
      </c>
      <c r="AE23" s="5" t="b">
        <f>IF(I23="","",IF(I23&lt;&gt;"",AND(orig_data!AY20="w",I23,8)))</f>
        <v>0</v>
      </c>
      <c r="AF23" s="5" t="b">
        <f>IF(I23="","",IF(I23&lt;&gt;"",AND(orig_data!AX20="*",AND(orig_data!AY20="w"),I23,8)))</f>
        <v>0</v>
      </c>
    </row>
    <row r="24" spans="1:32" ht="12.75">
      <c r="A24" t="s">
        <v>197</v>
      </c>
      <c r="B24" s="9" t="str">
        <f ca="1" t="shared" si="0"/>
        <v>St. Boniface</v>
      </c>
      <c r="C24" s="1">
        <f>orig_data!L21</f>
        <v>0.1657289562</v>
      </c>
      <c r="D24" s="11">
        <f>orig_data!AF21</f>
        <v>0.2611532152</v>
      </c>
      <c r="E24" s="11">
        <f>orig_data!AZ21</f>
        <v>0.5731178287</v>
      </c>
      <c r="G24" s="12">
        <f>orig_data!C21</f>
        <v>0.1597373747</v>
      </c>
      <c r="H24" s="13">
        <f>orig_data!W21</f>
        <v>0.2675344158</v>
      </c>
      <c r="I24" s="12">
        <f>orig_data!AQ21</f>
        <v>0.5727282095</v>
      </c>
      <c r="N24" s="6" t="b">
        <f>IF(C24="","",IF(C24&lt;&gt;"",AND(orig_data!S21="*",C24,8)))</f>
        <v>0</v>
      </c>
      <c r="O24" s="5" t="b">
        <f>IF(C24="","",IF(C24&lt;&gt;"",AND(orig_data!T21="w",C24,8)))</f>
        <v>0</v>
      </c>
      <c r="P24" s="5" t="b">
        <f>IF(C24="","",IF(C24&lt;&gt;"",AND(orig_data!S21="*",AND(orig_data!T21="w"),C24,8)))</f>
        <v>0</v>
      </c>
      <c r="Q24" t="b">
        <f>IF(D24="","",IF(D24&lt;&gt;"",AND(orig_data!AM21="*",D24,8)))</f>
        <v>0</v>
      </c>
      <c r="R24" t="b">
        <f>IF(D24="","",IF(D24&lt;&gt;"",AND(orig_data!AN21="w",D75)))</f>
        <v>0</v>
      </c>
      <c r="S24" t="b">
        <f>IF(D24="","",IF(D24&lt;&gt;"",AND(orig_data!AM21="*",AND(orig_data!AN21="w"),D24,8)))</f>
        <v>0</v>
      </c>
      <c r="T24" s="6" t="b">
        <f>IF(E24="","",IF(E24&lt;&gt;"",AND(orig_data!BG21="*",E24,8)))</f>
        <v>0</v>
      </c>
      <c r="U24" s="6" t="b">
        <f>IF(E24="","",IF(E24&lt;&gt;"",AND(orig_data!BH21="w",E24,8)))</f>
        <v>0</v>
      </c>
      <c r="V24" s="6" t="b">
        <f>IF(E24="","",IF(E24&lt;&gt;"",AND(orig_data!BG21="*",AND(orig_data!BH21="w"),E24,8)))</f>
        <v>0</v>
      </c>
      <c r="W24" s="6"/>
      <c r="X24" s="3" t="b">
        <f>IF(G24="","",IF(G24&lt;&gt;"",AND(orig_data!J21="*",G24,8)))</f>
        <v>0</v>
      </c>
      <c r="Y24" t="b">
        <f>IF(G24="","",IF(G24&lt;&gt;"",AND(orig_data!K21="w",G24,8)))</f>
        <v>0</v>
      </c>
      <c r="Z24" t="b">
        <f>IF(G24="","",IF(G24&lt;&gt;"",AND(orig_data!J21="*",AND(orig_data!K21="w"),G24,8)))</f>
        <v>0</v>
      </c>
      <c r="AA24" t="b">
        <f>IF(H24="","",IF(H24&lt;&gt;"",AND(orig_data!AD21="*",H24,8)))</f>
        <v>0</v>
      </c>
      <c r="AB24" s="2" t="b">
        <f>IF(H24="","",IF(H24&lt;&gt;"",AND(orig_data!AE21="w",H24,8)))</f>
        <v>0</v>
      </c>
      <c r="AC24" t="b">
        <f>IF(H24="","",IF(H24&lt;&gt;"",AND(orig_data!AE21="w",AND(orig_data!AD21="*"),H24,8)))</f>
        <v>0</v>
      </c>
      <c r="AD24" s="5" t="b">
        <f>IF(I24="","",IF(I24&lt;&gt;"",AND(orig_data!AX21="*",I24,8)))</f>
        <v>0</v>
      </c>
      <c r="AE24" s="5" t="b">
        <f>IF(I24="","",IF(I24&lt;&gt;"",AND(orig_data!AY21="w",I24,8)))</f>
        <v>0</v>
      </c>
      <c r="AF24" s="5" t="b">
        <f>IF(I24="","",IF(I24&lt;&gt;"",AND(orig_data!AX21="*",AND(orig_data!AY21="w"),I24,8)))</f>
        <v>0</v>
      </c>
    </row>
    <row r="25" spans="1:32" ht="12.75">
      <c r="A25" t="s">
        <v>198</v>
      </c>
      <c r="B25" s="9" t="str">
        <f ca="1" t="shared" si="0"/>
        <v>St. Vital</v>
      </c>
      <c r="C25" s="1">
        <f>orig_data!L22</f>
        <v>0.1813806479</v>
      </c>
      <c r="D25" s="11">
        <f>orig_data!AF22</f>
        <v>0.2424601426</v>
      </c>
      <c r="E25" s="11">
        <f>orig_data!AZ22</f>
        <v>0.5761592094</v>
      </c>
      <c r="G25" s="12">
        <f>orig_data!C22</f>
        <v>0.1715550419</v>
      </c>
      <c r="H25" s="13">
        <f>orig_data!W22</f>
        <v>0.2329143867</v>
      </c>
      <c r="I25" s="12">
        <f>orig_data!AQ22</f>
        <v>0.5955305715</v>
      </c>
      <c r="N25" s="6" t="b">
        <f>IF(C25="","",IF(C25&lt;&gt;"",AND(orig_data!S22="*",C25,8)))</f>
        <v>0</v>
      </c>
      <c r="O25" s="5" t="b">
        <f>IF(C25="","",IF(C25&lt;&gt;"",AND(orig_data!T22="w",C25,8)))</f>
        <v>0</v>
      </c>
      <c r="P25" s="5" t="b">
        <f>IF(C25="","",IF(C25&lt;&gt;"",AND(orig_data!S22="*",AND(orig_data!T22="w"),C25,8)))</f>
        <v>0</v>
      </c>
      <c r="Q25" t="b">
        <f>IF(D25="","",IF(D25&lt;&gt;"",AND(orig_data!AM22="*",D25,8)))</f>
        <v>0</v>
      </c>
      <c r="R25" t="b">
        <f>IF(D25="","",IF(D25&lt;&gt;"",AND(orig_data!AN22="w",D76)))</f>
        <v>0</v>
      </c>
      <c r="S25" t="b">
        <f>IF(D25="","",IF(D25&lt;&gt;"",AND(orig_data!AM22="*",AND(orig_data!AN22="w"),D25,8)))</f>
        <v>0</v>
      </c>
      <c r="T25" s="6" t="b">
        <f>IF(E25="","",IF(E25&lt;&gt;"",AND(orig_data!BG22="*",E25,8)))</f>
        <v>0</v>
      </c>
      <c r="U25" s="6" t="b">
        <f>IF(E25="","",IF(E25&lt;&gt;"",AND(orig_data!BH22="w",E25,8)))</f>
        <v>0</v>
      </c>
      <c r="V25" s="6" t="b">
        <f>IF(E25="","",IF(E25&lt;&gt;"",AND(orig_data!BG22="*",AND(orig_data!BH22="w"),E25,8)))</f>
        <v>0</v>
      </c>
      <c r="W25" s="6"/>
      <c r="X25" s="3" t="b">
        <f>IF(G25="","",IF(G25&lt;&gt;"",AND(orig_data!J22="*",G25,8)))</f>
        <v>0</v>
      </c>
      <c r="Y25" t="b">
        <f>IF(G25="","",IF(G25&lt;&gt;"",AND(orig_data!K22="w",G25,8)))</f>
        <v>0</v>
      </c>
      <c r="Z25" t="b">
        <f>IF(G25="","",IF(G25&lt;&gt;"",AND(orig_data!J22="*",AND(orig_data!K22="w"),G25,8)))</f>
        <v>0</v>
      </c>
      <c r="AA25" t="b">
        <f>IF(H25="","",IF(H25&lt;&gt;"",AND(orig_data!AD22="*",H25,8)))</f>
        <v>0</v>
      </c>
      <c r="AB25" s="2" t="b">
        <f>IF(H25="","",IF(H25&lt;&gt;"",AND(orig_data!AE22="w",H25,8)))</f>
        <v>0</v>
      </c>
      <c r="AC25" t="b">
        <f>IF(H25="","",IF(H25&lt;&gt;"",AND(orig_data!AE22="w",AND(orig_data!AD22="*"),H25,8)))</f>
        <v>0</v>
      </c>
      <c r="AD25" s="5" t="b">
        <f>IF(I25="","",IF(I25&lt;&gt;"",AND(orig_data!AX22="*",I25,8)))</f>
        <v>0</v>
      </c>
      <c r="AE25" s="5" t="b">
        <f>IF(I25="","",IF(I25&lt;&gt;"",AND(orig_data!AY22="w",I25,8)))</f>
        <v>0</v>
      </c>
      <c r="AF25" s="5" t="b">
        <f>IF(I25="","",IF(I25&lt;&gt;"",AND(orig_data!AX22="*",AND(orig_data!AY22="w"),I25,8)))</f>
        <v>0</v>
      </c>
    </row>
    <row r="26" spans="1:32" ht="12.75">
      <c r="A26" t="s">
        <v>199</v>
      </c>
      <c r="B26" s="9" t="str">
        <f ca="1" t="shared" si="0"/>
        <v>Transcona</v>
      </c>
      <c r="C26" s="1">
        <f>orig_data!L23</f>
        <v>0.2365037165</v>
      </c>
      <c r="D26" s="11">
        <f>orig_data!AF23</f>
        <v>0.2358530417</v>
      </c>
      <c r="E26" s="11">
        <f>orig_data!AZ23</f>
        <v>0.5276432418</v>
      </c>
      <c r="G26" s="12">
        <f>orig_data!C23</f>
        <v>0.2480858219</v>
      </c>
      <c r="H26" s="13">
        <f>orig_data!W23</f>
        <v>0.2193508486</v>
      </c>
      <c r="I26" s="12">
        <f>orig_data!AQ23</f>
        <v>0.5325633295</v>
      </c>
      <c r="N26" s="6" t="b">
        <f>IF(C26="","",IF(C26&lt;&gt;"",AND(orig_data!S23="*",C26,8)))</f>
        <v>0</v>
      </c>
      <c r="O26" s="5" t="b">
        <f>IF(C26="","",IF(C26&lt;&gt;"",AND(orig_data!T23="w",C26,8)))</f>
        <v>0</v>
      </c>
      <c r="P26" s="5" t="b">
        <f>IF(C26="","",IF(C26&lt;&gt;"",AND(orig_data!S23="*",AND(orig_data!T23="w"),C26,8)))</f>
        <v>0</v>
      </c>
      <c r="Q26" t="b">
        <f>IF(D26="","",IF(D26&lt;&gt;"",AND(orig_data!AM23="*",D26,8)))</f>
        <v>0</v>
      </c>
      <c r="R26" t="b">
        <f>IF(D26="","",IF(D26&lt;&gt;"",AND(orig_data!AN23="w",D78)))</f>
        <v>0</v>
      </c>
      <c r="S26" t="b">
        <f>IF(D26="","",IF(D26&lt;&gt;"",AND(orig_data!AM23="*",AND(orig_data!AN23="w"),D26,8)))</f>
        <v>0</v>
      </c>
      <c r="T26" s="6" t="b">
        <f>IF(E26="","",IF(E26&lt;&gt;"",AND(orig_data!BG23="*",E26,8)))</f>
        <v>0</v>
      </c>
      <c r="U26" s="6" t="b">
        <f>IF(E26="","",IF(E26&lt;&gt;"",AND(orig_data!BH23="w",E26,8)))</f>
        <v>0</v>
      </c>
      <c r="V26" s="6" t="b">
        <f>IF(E26="","",IF(E26&lt;&gt;"",AND(orig_data!BG23="*",AND(orig_data!BH23="w"),E26,8)))</f>
        <v>0</v>
      </c>
      <c r="W26" s="6"/>
      <c r="X26" s="3" t="b">
        <f>IF(G26="","",IF(G26&lt;&gt;"",AND(orig_data!J23="*",G26,8)))</f>
        <v>0</v>
      </c>
      <c r="Y26" t="b">
        <f>IF(G26="","",IF(G26&lt;&gt;"",AND(orig_data!K23="w",G26,8)))</f>
        <v>0</v>
      </c>
      <c r="Z26" t="b">
        <f>IF(G26="","",IF(G26&lt;&gt;"",AND(orig_data!J23="*",AND(orig_data!K23="w"),G26,8)))</f>
        <v>0</v>
      </c>
      <c r="AA26" t="b">
        <f>IF(H26="","",IF(H26&lt;&gt;"",AND(orig_data!AD23="*",H26,8)))</f>
        <v>0</v>
      </c>
      <c r="AB26" s="2" t="b">
        <f>IF(H26="","",IF(H26&lt;&gt;"",AND(orig_data!AE23="w",H26,8)))</f>
        <v>0</v>
      </c>
      <c r="AC26" t="b">
        <f>IF(H26="","",IF(H26&lt;&gt;"",AND(orig_data!AE23="w",AND(orig_data!AD23="*"),H26,8)))</f>
        <v>0</v>
      </c>
      <c r="AD26" s="5" t="b">
        <f>IF(I26="","",IF(I26&lt;&gt;"",AND(orig_data!AX23="*",I26,8)))</f>
        <v>0</v>
      </c>
      <c r="AE26" s="5" t="b">
        <f>IF(I26="","",IF(I26&lt;&gt;"",AND(orig_data!AY23="w",I26,8)))</f>
        <v>0</v>
      </c>
      <c r="AF26" s="5" t="b">
        <f>IF(I26="","",IF(I26&lt;&gt;"",AND(orig_data!AX23="*",AND(orig_data!AY23="w"),I26,8)))</f>
        <v>0</v>
      </c>
    </row>
    <row r="27" spans="1:32" ht="12.75">
      <c r="A27" t="s">
        <v>200</v>
      </c>
      <c r="B27" s="9" t="str">
        <f ca="1" t="shared" si="0"/>
        <v>River Heights</v>
      </c>
      <c r="C27" s="1">
        <f>orig_data!L24</f>
        <v>0.178807751</v>
      </c>
      <c r="D27" s="11">
        <f>orig_data!AF24</f>
        <v>0.2673343881</v>
      </c>
      <c r="E27" s="11">
        <f>orig_data!AZ24</f>
        <v>0.5538578609</v>
      </c>
      <c r="G27" s="12">
        <f>orig_data!C24</f>
        <v>0.1686698545</v>
      </c>
      <c r="H27" s="13">
        <f>orig_data!W24</f>
        <v>0.2473671882</v>
      </c>
      <c r="I27" s="12">
        <f>orig_data!AQ24</f>
        <v>0.5839629573</v>
      </c>
      <c r="N27" s="6" t="b">
        <f>IF(C27="","",IF(C27&lt;&gt;"",AND(orig_data!S24="*",C27,8)))</f>
        <v>0</v>
      </c>
      <c r="O27" s="5" t="b">
        <f>IF(C27="","",IF(C27&lt;&gt;"",AND(orig_data!T24="w",C27,8)))</f>
        <v>0</v>
      </c>
      <c r="P27" s="5" t="b">
        <f>IF(C27="","",IF(C27&lt;&gt;"",AND(orig_data!S24="*",AND(orig_data!T24="w"),C27,8)))</f>
        <v>0</v>
      </c>
      <c r="Q27" t="b">
        <f>IF(D27="","",IF(D27&lt;&gt;"",AND(orig_data!AM24="*",D27,8)))</f>
        <v>0</v>
      </c>
      <c r="R27" t="b">
        <f>IF(D27="","",IF(D27&lt;&gt;"",AND(orig_data!AN24="w",D79)))</f>
        <v>0</v>
      </c>
      <c r="S27" t="b">
        <f>IF(D27="","",IF(D27&lt;&gt;"",AND(orig_data!AM24="*",AND(orig_data!AN24="w"),D27,8)))</f>
        <v>0</v>
      </c>
      <c r="T27" s="6" t="b">
        <f>IF(E27="","",IF(E27&lt;&gt;"",AND(orig_data!BG24="*",E27,8)))</f>
        <v>0</v>
      </c>
      <c r="U27" s="6" t="b">
        <f>IF(E27="","",IF(E27&lt;&gt;"",AND(orig_data!BH24="w",E27,8)))</f>
        <v>0</v>
      </c>
      <c r="V27" s="6" t="b">
        <f>IF(E27="","",IF(E27&lt;&gt;"",AND(orig_data!BG24="*",AND(orig_data!BH24="w"),E27,8)))</f>
        <v>0</v>
      </c>
      <c r="W27" s="6"/>
      <c r="X27" s="3" t="b">
        <f>IF(G27="","",IF(G27&lt;&gt;"",AND(orig_data!J24="*",G27,8)))</f>
        <v>0</v>
      </c>
      <c r="Y27" t="b">
        <f>IF(G27="","",IF(G27&lt;&gt;"",AND(orig_data!K24="w",G27,8)))</f>
        <v>0</v>
      </c>
      <c r="Z27" t="b">
        <f>IF(G27="","",IF(G27&lt;&gt;"",AND(orig_data!J24="*",AND(orig_data!K24="w"),G27,8)))</f>
        <v>0</v>
      </c>
      <c r="AA27" t="b">
        <f>IF(H27="","",IF(H27&lt;&gt;"",AND(orig_data!AD24="*",H27,8)))</f>
        <v>0</v>
      </c>
      <c r="AB27" s="2" t="b">
        <f>IF(H27="","",IF(H27&lt;&gt;"",AND(orig_data!AE24="w",H27,8)))</f>
        <v>0</v>
      </c>
      <c r="AC27" t="b">
        <f>IF(H27="","",IF(H27&lt;&gt;"",AND(orig_data!AE24="w",AND(orig_data!AD24="*"),H27,8)))</f>
        <v>0</v>
      </c>
      <c r="AD27" s="5" t="b">
        <f>IF(I27="","",IF(I27&lt;&gt;"",AND(orig_data!AX24="*",I27,8)))</f>
        <v>0</v>
      </c>
      <c r="AE27" s="5" t="b">
        <f>IF(I27="","",IF(I27&lt;&gt;"",AND(orig_data!AY24="w",I27,8)))</f>
        <v>0</v>
      </c>
      <c r="AF27" s="5" t="b">
        <f>IF(I27="","",IF(I27&lt;&gt;"",AND(orig_data!AX24="*",AND(orig_data!AY24="w"),I27,8)))</f>
        <v>0</v>
      </c>
    </row>
    <row r="28" spans="1:32" ht="12.75">
      <c r="A28" t="s">
        <v>201</v>
      </c>
      <c r="B28" s="9" t="str">
        <f ca="1" t="shared" si="0"/>
        <v>River East</v>
      </c>
      <c r="C28" s="1">
        <f>orig_data!L25</f>
        <v>0.1660793398</v>
      </c>
      <c r="D28" s="11">
        <f>orig_data!AF25</f>
        <v>0.2133871116</v>
      </c>
      <c r="E28" s="11">
        <f>orig_data!AZ25</f>
        <v>0.6205335486</v>
      </c>
      <c r="G28" s="12">
        <f>orig_data!C25</f>
        <v>0.1665206758</v>
      </c>
      <c r="H28" s="13">
        <f>orig_data!W25</f>
        <v>0.2060315488</v>
      </c>
      <c r="I28" s="12">
        <f>orig_data!AQ25</f>
        <v>0.6274477754</v>
      </c>
      <c r="N28" s="6" t="b">
        <f>IF(C28="","",IF(C28&lt;&gt;"",AND(orig_data!S25="*",C28,8)))</f>
        <v>0</v>
      </c>
      <c r="O28" s="5" t="b">
        <f>IF(C28="","",IF(C28&lt;&gt;"",AND(orig_data!T25="w",C28,8)))</f>
        <v>0</v>
      </c>
      <c r="P28" s="5" t="b">
        <f>IF(C28="","",IF(C28&lt;&gt;"",AND(orig_data!S25="*",AND(orig_data!T25="w"),C28,8)))</f>
        <v>0</v>
      </c>
      <c r="Q28" t="b">
        <f>IF(D28="","",IF(D28&lt;&gt;"",AND(orig_data!AM25="*",D28,8)))</f>
        <v>0</v>
      </c>
      <c r="R28" t="b">
        <f>IF(D28="","",IF(D28&lt;&gt;"",AND(orig_data!AN25="w",D80)))</f>
        <v>0</v>
      </c>
      <c r="S28" t="b">
        <f>IF(D28="","",IF(D28&lt;&gt;"",AND(orig_data!AM25="*",AND(orig_data!AN25="w"),D28,8)))</f>
        <v>0</v>
      </c>
      <c r="T28" s="6" t="b">
        <f>IF(E28="","",IF(E28&lt;&gt;"",AND(orig_data!BG25="*",E28,8)))</f>
        <v>0</v>
      </c>
      <c r="U28" s="6" t="b">
        <f>IF(E28="","",IF(E28&lt;&gt;"",AND(orig_data!BH25="w",E28,8)))</f>
        <v>0</v>
      </c>
      <c r="V28" s="6" t="b">
        <f>IF(E28="","",IF(E28&lt;&gt;"",AND(orig_data!BG25="*",AND(orig_data!BH25="w"),E28,8)))</f>
        <v>0</v>
      </c>
      <c r="W28" s="6"/>
      <c r="X28" s="3" t="b">
        <f>IF(G28="","",IF(G28&lt;&gt;"",AND(orig_data!J25="*",G28,8)))</f>
        <v>0</v>
      </c>
      <c r="Y28" t="b">
        <f>IF(G28="","",IF(G28&lt;&gt;"",AND(orig_data!K25="w",G28,8)))</f>
        <v>0</v>
      </c>
      <c r="Z28" t="b">
        <f>IF(G28="","",IF(G28&lt;&gt;"",AND(orig_data!J25="*",AND(orig_data!K25="w"),G28,8)))</f>
        <v>0</v>
      </c>
      <c r="AA28" t="b">
        <f>IF(H28="","",IF(H28&lt;&gt;"",AND(orig_data!AD25="*",H28,8)))</f>
        <v>0</v>
      </c>
      <c r="AB28" s="2" t="b">
        <f>IF(H28="","",IF(H28&lt;&gt;"",AND(orig_data!AE25="w",H28,8)))</f>
        <v>0</v>
      </c>
      <c r="AC28" t="b">
        <f>IF(H28="","",IF(H28&lt;&gt;"",AND(orig_data!AE25="w",AND(orig_data!AD25="*"),H28,8)))</f>
        <v>0</v>
      </c>
      <c r="AD28" s="5" t="b">
        <f>IF(I28="","",IF(I28&lt;&gt;"",AND(orig_data!AX25="*",I28,8)))</f>
        <v>0</v>
      </c>
      <c r="AE28" s="5" t="b">
        <f>IF(I28="","",IF(I28&lt;&gt;"",AND(orig_data!AY25="w",I28,8)))</f>
        <v>0</v>
      </c>
      <c r="AF28" s="5" t="b">
        <f>IF(I28="","",IF(I28&lt;&gt;"",AND(orig_data!AX25="*",AND(orig_data!AY25="w"),I28,8)))</f>
        <v>0</v>
      </c>
    </row>
    <row r="29" spans="1:32" ht="12.75">
      <c r="A29" t="s">
        <v>202</v>
      </c>
      <c r="B29" s="9" t="str">
        <f ca="1" t="shared" si="0"/>
        <v>Seven Oaks</v>
      </c>
      <c r="C29" s="1">
        <f>orig_data!L26</f>
        <v>0.0940376481</v>
      </c>
      <c r="D29" s="11">
        <f>orig_data!AF26</f>
        <v>0.1625944424</v>
      </c>
      <c r="E29" s="11">
        <f>orig_data!AZ26</f>
        <v>0.7433679095</v>
      </c>
      <c r="G29" s="12">
        <f>orig_data!C26</f>
        <v>0.0890732308</v>
      </c>
      <c r="H29" s="13">
        <f>orig_data!W26</f>
        <v>0.1645149542</v>
      </c>
      <c r="I29" s="12">
        <f>orig_data!AQ26</f>
        <v>0.746411815</v>
      </c>
      <c r="N29" s="6" t="b">
        <f>IF(C29="","",IF(C29&lt;&gt;"",AND(orig_data!S26="*",C29,8)))</f>
        <v>1</v>
      </c>
      <c r="O29" s="5" t="b">
        <f>IF(C29="","",IF(C29&lt;&gt;"",AND(orig_data!T26="w",C29,8)))</f>
        <v>1</v>
      </c>
      <c r="P29" s="5" t="b">
        <f>IF(C29="","",IF(C29&lt;&gt;"",AND(orig_data!S26="*",AND(orig_data!T26="w"),C29,8)))</f>
        <v>1</v>
      </c>
      <c r="Q29" t="b">
        <f>IF(D29="","",IF(D29&lt;&gt;"",AND(orig_data!AM26="*",D29,8)))</f>
        <v>0</v>
      </c>
      <c r="R29" t="b">
        <f>IF(D29="","",IF(D29&lt;&gt;"",AND(orig_data!AN26="w",D81)))</f>
        <v>0</v>
      </c>
      <c r="S29" t="b">
        <f>IF(D29="","",IF(D29&lt;&gt;"",AND(orig_data!AM26="*",AND(orig_data!AN26="w"),D29,8)))</f>
        <v>0</v>
      </c>
      <c r="T29" s="6" t="b">
        <f>IF(E29="","",IF(E29&lt;&gt;"",AND(orig_data!BG26="*",E29,8)))</f>
        <v>1</v>
      </c>
      <c r="U29" s="6" t="b">
        <f>IF(E29="","",IF(E29&lt;&gt;"",AND(orig_data!BH26="w",E29,8)))</f>
        <v>0</v>
      </c>
      <c r="V29" s="6" t="b">
        <f>IF(E29="","",IF(E29&lt;&gt;"",AND(orig_data!BG26="*",AND(orig_data!BH26="w"),E29,8)))</f>
        <v>0</v>
      </c>
      <c r="W29" s="6"/>
      <c r="X29" s="3" t="b">
        <f>IF(G29="","",IF(G29&lt;&gt;"",AND(orig_data!J26="*",G29,8)))</f>
        <v>1</v>
      </c>
      <c r="Y29" t="b">
        <f>IF(G29="","",IF(G29&lt;&gt;"",AND(orig_data!K26="w",G29,8)))</f>
        <v>1</v>
      </c>
      <c r="Z29" t="b">
        <f>IF(G29="","",IF(G29&lt;&gt;"",AND(orig_data!J26="*",AND(orig_data!K26="w"),G29,8)))</f>
        <v>1</v>
      </c>
      <c r="AA29" t="b">
        <f>IF(H29="","",IF(H29&lt;&gt;"",AND(orig_data!AD26="*",H29,8)))</f>
        <v>0</v>
      </c>
      <c r="AB29" s="2" t="b">
        <f>IF(H29="","",IF(H29&lt;&gt;"",AND(orig_data!AE26="w",H29,8)))</f>
        <v>0</v>
      </c>
      <c r="AC29" t="b">
        <f>IF(H29="","",IF(H29&lt;&gt;"",AND(orig_data!AE26="w",AND(orig_data!AD26="*"),H29,8)))</f>
        <v>0</v>
      </c>
      <c r="AD29" s="5" t="b">
        <f>IF(I29="","",IF(I29&lt;&gt;"",AND(orig_data!AX26="*",I29,8)))</f>
        <v>1</v>
      </c>
      <c r="AE29" s="5" t="b">
        <f>IF(I29="","",IF(I29&lt;&gt;"",AND(orig_data!AY26="w",I29,8)))</f>
        <v>0</v>
      </c>
      <c r="AF29" s="5" t="b">
        <f>IF(I29="","",IF(I29&lt;&gt;"",AND(orig_data!AX26="*",AND(orig_data!AY26="w"),I29,8)))</f>
        <v>0</v>
      </c>
    </row>
    <row r="30" spans="1:32" ht="12.75">
      <c r="A30" t="s">
        <v>203</v>
      </c>
      <c r="B30" s="9" t="str">
        <f ca="1" t="shared" si="0"/>
        <v>St. James - Assiniboia</v>
      </c>
      <c r="C30" s="1">
        <f>orig_data!L27</f>
        <v>0.2089022547</v>
      </c>
      <c r="D30" s="11">
        <f>orig_data!AF27</f>
        <v>0.1986581983</v>
      </c>
      <c r="E30" s="11">
        <f>orig_data!AZ27</f>
        <v>0.592439547</v>
      </c>
      <c r="G30" s="12">
        <f>orig_data!C27</f>
        <v>0.2278632229</v>
      </c>
      <c r="H30" s="13">
        <f>orig_data!W27</f>
        <v>0.2029669162</v>
      </c>
      <c r="I30" s="12">
        <f>orig_data!AQ27</f>
        <v>0.5691698609</v>
      </c>
      <c r="N30" s="6" t="b">
        <f>IF(C30="","",IF(C30&lt;&gt;"",AND(orig_data!S27="*",C30,8)))</f>
        <v>0</v>
      </c>
      <c r="O30" s="5" t="b">
        <f>IF(C30="","",IF(C30&lt;&gt;"",AND(orig_data!T27="w",C30,8)))</f>
        <v>0</v>
      </c>
      <c r="P30" s="5" t="b">
        <f>IF(C30="","",IF(C30&lt;&gt;"",AND(orig_data!S27="*",AND(orig_data!T27="w"),C30,8)))</f>
        <v>0</v>
      </c>
      <c r="Q30" t="b">
        <f>IF(D30="","",IF(D30&lt;&gt;"",AND(orig_data!AM27="*",D30,8)))</f>
        <v>0</v>
      </c>
      <c r="R30" t="b">
        <f>IF(D30="","",IF(D30&lt;&gt;"",AND(orig_data!AN27="w",D83)))</f>
        <v>0</v>
      </c>
      <c r="S30" t="b">
        <f>IF(D30="","",IF(D30&lt;&gt;"",AND(orig_data!AM27="*",AND(orig_data!AN27="w"),D30,8)))</f>
        <v>0</v>
      </c>
      <c r="T30" s="6" t="b">
        <f>IF(E30="","",IF(E30&lt;&gt;"",AND(orig_data!BG27="*",E30,8)))</f>
        <v>0</v>
      </c>
      <c r="U30" s="6" t="b">
        <f>IF(E30="","",IF(E30&lt;&gt;"",AND(orig_data!BH27="w",E30,8)))</f>
        <v>0</v>
      </c>
      <c r="V30" s="6" t="b">
        <f>IF(E30="","",IF(E30&lt;&gt;"",AND(orig_data!BG27="*",AND(orig_data!BH27="w"),E30,8)))</f>
        <v>0</v>
      </c>
      <c r="W30" s="6"/>
      <c r="X30" s="3" t="b">
        <f>IF(G30="","",IF(G30&lt;&gt;"",AND(orig_data!J27="*",G30,8)))</f>
        <v>0</v>
      </c>
      <c r="Y30" t="b">
        <f>IF(G30="","",IF(G30&lt;&gt;"",AND(orig_data!K27="w",G30,8)))</f>
        <v>0</v>
      </c>
      <c r="Z30" t="b">
        <f>IF(G30="","",IF(G30&lt;&gt;"",AND(orig_data!J27="*",AND(orig_data!K27="w"),G30,8)))</f>
        <v>0</v>
      </c>
      <c r="AA30" t="b">
        <f>IF(H30="","",IF(H30&lt;&gt;"",AND(orig_data!AD27="*",H30,8)))</f>
        <v>0</v>
      </c>
      <c r="AB30" s="2" t="b">
        <f>IF(H30="","",IF(H30&lt;&gt;"",AND(orig_data!AE27="w",H30,8)))</f>
        <v>0</v>
      </c>
      <c r="AC30" t="b">
        <f>IF(H30="","",IF(H30&lt;&gt;"",AND(orig_data!AE27="w",AND(orig_data!AD27="*"),H30,8)))</f>
        <v>0</v>
      </c>
      <c r="AD30" s="5" t="b">
        <f>IF(I30="","",IF(I30&lt;&gt;"",AND(orig_data!AX27="*",I30,8)))</f>
        <v>0</v>
      </c>
      <c r="AE30" s="5" t="b">
        <f>IF(I30="","",IF(I30&lt;&gt;"",AND(orig_data!AY27="w",I30,8)))</f>
        <v>0</v>
      </c>
      <c r="AF30" s="5" t="b">
        <f>IF(I30="","",IF(I30&lt;&gt;"",AND(orig_data!AX27="*",AND(orig_data!AY27="w"),I30,8)))</f>
        <v>0</v>
      </c>
    </row>
    <row r="31" spans="1:32" ht="12.75">
      <c r="A31" t="s">
        <v>204</v>
      </c>
      <c r="B31" s="9" t="str">
        <f ca="1" t="shared" si="0"/>
        <v>Inkster</v>
      </c>
      <c r="C31" s="1">
        <f>orig_data!L28</f>
        <v>0.1806908392</v>
      </c>
      <c r="D31" s="11">
        <f>orig_data!AF28</f>
        <v>0.2152110139</v>
      </c>
      <c r="E31" s="11">
        <f>orig_data!AZ28</f>
        <v>0.6040981469</v>
      </c>
      <c r="G31" s="12">
        <f>orig_data!C28</f>
        <v>0.1610159934</v>
      </c>
      <c r="H31" s="13">
        <f>orig_data!W28</f>
        <v>0.1937579247</v>
      </c>
      <c r="I31" s="12">
        <f>orig_data!AQ28</f>
        <v>0.6452260819</v>
      </c>
      <c r="N31" s="6" t="b">
        <f>IF(C31="","",IF(C31&lt;&gt;"",AND(orig_data!S28="*",C31,8)))</f>
        <v>0</v>
      </c>
      <c r="O31" s="5" t="b">
        <f>IF(C31="","",IF(C31&lt;&gt;"",AND(orig_data!T28="w",C31,8)))</f>
        <v>1</v>
      </c>
      <c r="P31" s="5" t="b">
        <f>IF(C31="","",IF(C31&lt;&gt;"",AND(orig_data!S28="*",AND(orig_data!T28="w"),C31,8)))</f>
        <v>0</v>
      </c>
      <c r="Q31" t="b">
        <f>IF(D31="","",IF(D31&lt;&gt;"",AND(orig_data!AM28="*",D31,8)))</f>
        <v>0</v>
      </c>
      <c r="R31" t="b">
        <f>IF(D31="","",IF(D31&lt;&gt;"",AND(orig_data!AN28="w",D84)))</f>
        <v>0</v>
      </c>
      <c r="S31" t="b">
        <f>IF(D31="","",IF(D31&lt;&gt;"",AND(orig_data!AM28="*",AND(orig_data!AN28="w"),D31,8)))</f>
        <v>0</v>
      </c>
      <c r="T31" s="6" t="b">
        <f>IF(E31="","",IF(E31&lt;&gt;"",AND(orig_data!BG28="*",E31,8)))</f>
        <v>0</v>
      </c>
      <c r="U31" s="6" t="b">
        <f>IF(E31="","",IF(E31&lt;&gt;"",AND(orig_data!BH28="w",E31,8)))</f>
        <v>0</v>
      </c>
      <c r="V31" s="6" t="b">
        <f>IF(E31="","",IF(E31&lt;&gt;"",AND(orig_data!BG28="*",AND(orig_data!BH28="w"),E31,8)))</f>
        <v>0</v>
      </c>
      <c r="W31" s="6"/>
      <c r="X31" s="3" t="b">
        <f>IF(G31="","",IF(G31&lt;&gt;"",AND(orig_data!J28="*",G31,8)))</f>
        <v>0</v>
      </c>
      <c r="Y31" t="b">
        <f>IF(G31="","",IF(G31&lt;&gt;"",AND(orig_data!K28="w",G31,8)))</f>
        <v>0</v>
      </c>
      <c r="Z31" t="b">
        <f>IF(G31="","",IF(G31&lt;&gt;"",AND(orig_data!J28="*",AND(orig_data!K28="w"),G31,8)))</f>
        <v>0</v>
      </c>
      <c r="AA31" t="b">
        <f>IF(H31="","",IF(H31&lt;&gt;"",AND(orig_data!AD28="*",H31,8)))</f>
        <v>0</v>
      </c>
      <c r="AB31" s="2" t="b">
        <f>IF(H31="","",IF(H31&lt;&gt;"",AND(orig_data!AE28="w",H31,8)))</f>
        <v>0</v>
      </c>
      <c r="AC31" t="b">
        <f>IF(H31="","",IF(H31&lt;&gt;"",AND(orig_data!AE28="w",AND(orig_data!AD28="*"),H31,8)))</f>
        <v>0</v>
      </c>
      <c r="AD31" s="5" t="b">
        <f>IF(I31="","",IF(I31&lt;&gt;"",AND(orig_data!AX28="*",I31,8)))</f>
        <v>0</v>
      </c>
      <c r="AE31" s="5" t="b">
        <f>IF(I31="","",IF(I31&lt;&gt;"",AND(orig_data!AY28="w",I31,8)))</f>
        <v>0</v>
      </c>
      <c r="AF31" s="5" t="b">
        <f>IF(I31="","",IF(I31&lt;&gt;"",AND(orig_data!AX28="*",AND(orig_data!AY28="w"),I31,8)))</f>
        <v>0</v>
      </c>
    </row>
    <row r="32" spans="1:32" ht="12.75">
      <c r="A32" t="s">
        <v>205</v>
      </c>
      <c r="B32" s="9" t="str">
        <f ca="1" t="shared" si="0"/>
        <v>Downtown</v>
      </c>
      <c r="C32" s="1">
        <f>orig_data!L29</f>
        <v>0.2025405806</v>
      </c>
      <c r="D32" s="11">
        <f>orig_data!AF29</f>
        <v>0.1419112578</v>
      </c>
      <c r="E32" s="11">
        <f>orig_data!AZ29</f>
        <v>0.6555481616</v>
      </c>
      <c r="G32" s="12">
        <f>orig_data!C29</f>
        <v>0.1824791687</v>
      </c>
      <c r="H32" s="13">
        <f>orig_data!W29</f>
        <v>0.1248515607</v>
      </c>
      <c r="I32" s="12">
        <f>orig_data!AQ29</f>
        <v>0.6926692705</v>
      </c>
      <c r="N32" s="6" t="b">
        <f>IF(C32="","",IF(C32&lt;&gt;"",AND(orig_data!S29="*",C32,8)))</f>
        <v>0</v>
      </c>
      <c r="O32" s="5" t="b">
        <f>IF(C32="","",IF(C32&lt;&gt;"",AND(orig_data!T29="w",C32,8)))</f>
        <v>0</v>
      </c>
      <c r="P32" s="5" t="b">
        <f>IF(C32="","",IF(C32&lt;&gt;"",AND(orig_data!S29="*",AND(orig_data!T29="w"),C32,8)))</f>
        <v>0</v>
      </c>
      <c r="Q32" t="b">
        <f>IF(D32="","",IF(D32&lt;&gt;"",AND(orig_data!AM29="*",D32,8)))</f>
        <v>1</v>
      </c>
      <c r="R32" t="b">
        <f>IF(D32="","",IF(D32&lt;&gt;"",AND(orig_data!AN29="w",D85)))</f>
        <v>0</v>
      </c>
      <c r="S32" t="b">
        <f>IF(D32="","",IF(D32&lt;&gt;"",AND(orig_data!AM29="*",AND(orig_data!AN29="w"),D32,8)))</f>
        <v>0</v>
      </c>
      <c r="T32" s="6" t="b">
        <f>IF(E32="","",IF(E32&lt;&gt;"",AND(orig_data!BG29="*",E32,8)))</f>
        <v>0</v>
      </c>
      <c r="U32" s="6" t="b">
        <f>IF(E32="","",IF(E32&lt;&gt;"",AND(orig_data!BH29="w",E32,8)))</f>
        <v>0</v>
      </c>
      <c r="V32" s="6" t="b">
        <f>IF(E32="","",IF(E32&lt;&gt;"",AND(orig_data!BG29="*",AND(orig_data!BH29="w"),E32,8)))</f>
        <v>0</v>
      </c>
      <c r="W32" s="6"/>
      <c r="X32" s="3" t="b">
        <f>IF(G32="","",IF(G32&lt;&gt;"",AND(orig_data!J29="*",G32,8)))</f>
        <v>0</v>
      </c>
      <c r="Y32" t="b">
        <f>IF(G32="","",IF(G32&lt;&gt;"",AND(orig_data!K29="w",G32,8)))</f>
        <v>0</v>
      </c>
      <c r="Z32" t="b">
        <f>IF(G32="","",IF(G32&lt;&gt;"",AND(orig_data!J29="*",AND(orig_data!K29="w"),G32,8)))</f>
        <v>0</v>
      </c>
      <c r="AA32" t="b">
        <f>IF(H32="","",IF(H32&lt;&gt;"",AND(orig_data!AD29="*",H32,8)))</f>
        <v>1</v>
      </c>
      <c r="AB32" s="2" t="b">
        <f>IF(H32="","",IF(H32&lt;&gt;"",AND(orig_data!AE29="w",H32,8)))</f>
        <v>0</v>
      </c>
      <c r="AC32" t="b">
        <f>IF(H32="","",IF(H32&lt;&gt;"",AND(orig_data!AE29="w",AND(orig_data!AD29="*"),H32,8)))</f>
        <v>0</v>
      </c>
      <c r="AD32" s="5" t="b">
        <f>IF(I32="","",IF(I32&lt;&gt;"",AND(orig_data!AX29="*",I32,8)))</f>
        <v>1</v>
      </c>
      <c r="AE32" s="5" t="b">
        <f>IF(I32="","",IF(I32&lt;&gt;"",AND(orig_data!AY29="w",I32,8)))</f>
        <v>0</v>
      </c>
      <c r="AF32" s="5" t="b">
        <f>IF(I32="","",IF(I32&lt;&gt;"",AND(orig_data!AX29="*",AND(orig_data!AY29="w"),I32,8)))</f>
        <v>0</v>
      </c>
    </row>
    <row r="33" spans="1:32" ht="12.75">
      <c r="A33" t="s">
        <v>206</v>
      </c>
      <c r="B33" s="9" t="str">
        <f ca="1" t="shared" si="0"/>
        <v>Point Douglas</v>
      </c>
      <c r="C33" s="1">
        <f>orig_data!L30</f>
        <v>0.205391415</v>
      </c>
      <c r="D33" s="11">
        <f>orig_data!AF30</f>
        <v>0.1704474881</v>
      </c>
      <c r="E33" s="11">
        <f>orig_data!AZ30</f>
        <v>0.6241610969</v>
      </c>
      <c r="G33" s="12">
        <f>orig_data!C30</f>
        <v>0.2129082563</v>
      </c>
      <c r="H33" s="13">
        <f>orig_data!W30</f>
        <v>0.1816455561</v>
      </c>
      <c r="I33" s="12">
        <f>orig_data!AQ30</f>
        <v>0.6054461875</v>
      </c>
      <c r="N33" s="6" t="b">
        <f>IF(C33="","",IF(C33&lt;&gt;"",AND(orig_data!S30="*",C33,8)))</f>
        <v>0</v>
      </c>
      <c r="O33" s="5" t="b">
        <f>IF(C33="","",IF(C33&lt;&gt;"",AND(orig_data!T30="w",C33,8)))</f>
        <v>1</v>
      </c>
      <c r="P33" s="5" t="b">
        <f>IF(C33="","",IF(C33&lt;&gt;"",AND(orig_data!S30="*",AND(orig_data!T30="w"),C33,8)))</f>
        <v>0</v>
      </c>
      <c r="Q33" t="b">
        <f>IF(D33="","",IF(D33&lt;&gt;"",AND(orig_data!AM30="*",D33,8)))</f>
        <v>0</v>
      </c>
      <c r="R33" t="b">
        <f>IF(D33="","",IF(D33&lt;&gt;"",AND(orig_data!AN30="w",D87)))</f>
        <v>1</v>
      </c>
      <c r="S33" t="b">
        <f>IF(D33="","",IF(D33&lt;&gt;"",AND(orig_data!AM30="*",AND(orig_data!AN30="w"),D33,8)))</f>
        <v>0</v>
      </c>
      <c r="T33" s="6" t="b">
        <f>IF(E33="","",IF(E33&lt;&gt;"",AND(orig_data!BG30="*",E33,8)))</f>
        <v>0</v>
      </c>
      <c r="U33" s="6" t="b">
        <f>IF(E33="","",IF(E33&lt;&gt;"",AND(orig_data!BH30="w",E33,8)))</f>
        <v>0</v>
      </c>
      <c r="V33" s="6" t="b">
        <f>IF(E33="","",IF(E33&lt;&gt;"",AND(orig_data!BG30="*",AND(orig_data!BH30="w"),E33,8)))</f>
        <v>0</v>
      </c>
      <c r="W33" s="6"/>
      <c r="X33" s="3" t="b">
        <f>IF(G33="","",IF(G33&lt;&gt;"",AND(orig_data!J30="*",G33,8)))</f>
        <v>0</v>
      </c>
      <c r="Y33" t="b">
        <f>IF(G33="","",IF(G33&lt;&gt;"",AND(orig_data!K30="w",G33,8)))</f>
        <v>0</v>
      </c>
      <c r="Z33" t="b">
        <f>IF(G33="","",IF(G33&lt;&gt;"",AND(orig_data!J30="*",AND(orig_data!K30="w"),G33,8)))</f>
        <v>0</v>
      </c>
      <c r="AA33" t="b">
        <f>IF(H33="","",IF(H33&lt;&gt;"",AND(orig_data!AD30="*",H33,8)))</f>
        <v>0</v>
      </c>
      <c r="AB33" s="2" t="b">
        <f>IF(H33="","",IF(H33&lt;&gt;"",AND(orig_data!AE30="w",H33,8)))</f>
        <v>1</v>
      </c>
      <c r="AC33" t="b">
        <f>IF(H33="","",IF(H33&lt;&gt;"",AND(orig_data!AE30="w",AND(orig_data!AD30="*"),H33,8)))</f>
        <v>0</v>
      </c>
      <c r="AD33" s="5" t="b">
        <f>IF(I33="","",IF(I33&lt;&gt;"",AND(orig_data!AX30="*",I33,8)))</f>
        <v>0</v>
      </c>
      <c r="AE33" s="5" t="b">
        <f>IF(I33="","",IF(I33&lt;&gt;"",AND(orig_data!AY30="w",I33,8)))</f>
        <v>0</v>
      </c>
      <c r="AF33" s="5" t="b">
        <f>IF(I33="","",IF(I33&lt;&gt;"",AND(orig_data!AX30="*",AND(orig_data!AY30="w"),I33,8)))</f>
        <v>0</v>
      </c>
    </row>
    <row r="34" spans="2:32" ht="12.75">
      <c r="B34" s="9">
        <f ca="1" t="shared" si="0"/>
      </c>
      <c r="C34" s="1"/>
      <c r="D34" s="11"/>
      <c r="E34" s="11"/>
      <c r="G34" s="12"/>
      <c r="H34" s="13"/>
      <c r="I34" s="12"/>
      <c r="N34" s="6"/>
      <c r="O34" s="5"/>
      <c r="P34" s="5"/>
      <c r="T34" s="6"/>
      <c r="U34" s="6"/>
      <c r="V34" s="6"/>
      <c r="W34" s="6"/>
      <c r="X34" s="3"/>
      <c r="AB34" s="2"/>
      <c r="AD34" s="5"/>
      <c r="AE34" s="5"/>
      <c r="AF34" s="5"/>
    </row>
    <row r="35" spans="2:32" ht="12.75">
      <c r="B35" s="9">
        <f ca="1" t="shared" si="0"/>
      </c>
      <c r="C35" s="1"/>
      <c r="D35" s="11"/>
      <c r="E35" s="11"/>
      <c r="G35" s="12"/>
      <c r="H35" s="13"/>
      <c r="I35" s="12"/>
      <c r="N35" s="6"/>
      <c r="O35" s="5"/>
      <c r="P35" s="5"/>
      <c r="T35" s="6"/>
      <c r="U35" s="6"/>
      <c r="V35" s="6"/>
      <c r="W35" s="6"/>
      <c r="X35" s="3"/>
      <c r="AB35" s="2"/>
      <c r="AD35" s="5"/>
      <c r="AE35" s="5"/>
      <c r="AF35" s="5"/>
    </row>
    <row r="36" spans="1:32" ht="12.75">
      <c r="A36" t="s">
        <v>207</v>
      </c>
      <c r="B36" s="9" t="str">
        <f ca="1" t="shared" si="0"/>
        <v>SE Northern</v>
      </c>
      <c r="C36" s="1">
        <f>orig_data!L31</f>
        <v>0.1494597934</v>
      </c>
      <c r="D36" s="11">
        <f>orig_data!AF31</f>
        <v>0.211529371</v>
      </c>
      <c r="E36" s="11">
        <f>orig_data!AZ31</f>
        <v>0.6390108356</v>
      </c>
      <c r="G36" s="12">
        <f>orig_data!C31</f>
        <v>0.1414102755</v>
      </c>
      <c r="H36" s="13">
        <f>orig_data!W31</f>
        <v>0.2008466934</v>
      </c>
      <c r="I36" s="12">
        <f>orig_data!AQ31</f>
        <v>0.6577430311</v>
      </c>
      <c r="N36" s="6" t="b">
        <f>IF(C36="","",IF(C36&lt;&gt;"",AND(orig_data!S31="*",C36,8)))</f>
        <v>0</v>
      </c>
      <c r="O36" s="5" t="b">
        <f>IF(C36="","",IF(C36&lt;&gt;"",AND(orig_data!T31="w",C36,8)))</f>
        <v>0</v>
      </c>
      <c r="P36" s="5" t="b">
        <f>IF(C36="","",IF(C36&lt;&gt;"",AND(orig_data!S31="*",AND(orig_data!T31="w"),C36,8)))</f>
        <v>0</v>
      </c>
      <c r="Q36" t="b">
        <f>IF(D36="","",IF(D36&lt;&gt;"",AND(orig_data!AM31="*",D36,8)))</f>
        <v>0</v>
      </c>
      <c r="R36" t="b">
        <f>IF(D36="","",IF(D36&lt;&gt;"",AND(orig_data!AN31="w",D88)))</f>
        <v>0</v>
      </c>
      <c r="S36" t="b">
        <f>IF(D36="","",IF(D36&lt;&gt;"",AND(orig_data!AM31="*",AND(orig_data!AN31="w"),D36,8)))</f>
        <v>0</v>
      </c>
      <c r="T36" s="6" t="b">
        <f>IF(E36="","",IF(E36&lt;&gt;"",AND(orig_data!BG31="*",E36,8)))</f>
        <v>0</v>
      </c>
      <c r="U36" s="6" t="b">
        <f>IF(E36="","",IF(E36&lt;&gt;"",AND(orig_data!BH31="w",E36,8)))</f>
        <v>0</v>
      </c>
      <c r="V36" s="6" t="b">
        <f>IF(E36="","",IF(E36&lt;&gt;"",AND(orig_data!BG31="*",AND(orig_data!BH31="w"),E36,8)))</f>
        <v>0</v>
      </c>
      <c r="W36" s="6"/>
      <c r="X36" s="3" t="b">
        <f>IF(G36="","",IF(G36&lt;&gt;"",AND(orig_data!J31="*",G36,8)))</f>
        <v>0</v>
      </c>
      <c r="Y36" t="b">
        <f>IF(G36="","",IF(G36&lt;&gt;"",AND(orig_data!K31="w",G36,8)))</f>
        <v>0</v>
      </c>
      <c r="Z36" t="b">
        <f>IF(G36="","",IF(G36&lt;&gt;"",AND(orig_data!J31="*",AND(orig_data!K31="w"),G36,8)))</f>
        <v>0</v>
      </c>
      <c r="AA36" t="b">
        <f>IF(H36="","",IF(H36&lt;&gt;"",AND(orig_data!AD31="*",H36,8)))</f>
        <v>0</v>
      </c>
      <c r="AB36" s="2" t="b">
        <f>IF(H36="","",IF(H36&lt;&gt;"",AND(orig_data!AE31="w",H36,8)))</f>
        <v>0</v>
      </c>
      <c r="AC36" t="b">
        <f>IF(H36="","",IF(H36&lt;&gt;"",AND(orig_data!AE31="w",AND(orig_data!AD31="*"),H36,8)))</f>
        <v>0</v>
      </c>
      <c r="AD36" s="5" t="b">
        <f>IF(I36="","",IF(I36&lt;&gt;"",AND(orig_data!AX31="*",I36,8)))</f>
        <v>0</v>
      </c>
      <c r="AE36" s="5" t="b">
        <f>IF(I36="","",IF(I36&lt;&gt;"",AND(orig_data!AY31="w",I36,8)))</f>
        <v>0</v>
      </c>
      <c r="AF36" s="5" t="b">
        <f>IF(I36="","",IF(I36&lt;&gt;"",AND(orig_data!AX31="*",AND(orig_data!AY31="w"),I36,8)))</f>
        <v>0</v>
      </c>
    </row>
    <row r="37" spans="1:32" ht="12.75">
      <c r="A37" t="s">
        <v>208</v>
      </c>
      <c r="B37" s="9" t="str">
        <f ca="1" t="shared" si="0"/>
        <v>SE Central</v>
      </c>
      <c r="C37" s="1">
        <f>orig_data!L32</f>
        <v>0.1070207675</v>
      </c>
      <c r="D37" s="11">
        <f>orig_data!AF32</f>
        <v>0.1706952685</v>
      </c>
      <c r="E37" s="11">
        <f>orig_data!AZ32</f>
        <v>0.722283964</v>
      </c>
      <c r="G37" s="12">
        <f>orig_data!C32</f>
        <v>0.1010277012</v>
      </c>
      <c r="H37" s="13">
        <f>orig_data!W32</f>
        <v>0.1667490003</v>
      </c>
      <c r="I37" s="12">
        <f>orig_data!AQ32</f>
        <v>0.7322232985</v>
      </c>
      <c r="N37" s="6" t="b">
        <f>IF(C37="","",IF(C37&lt;&gt;"",AND(orig_data!S32="*",C37,8)))</f>
        <v>1</v>
      </c>
      <c r="O37" s="5" t="b">
        <f>IF(C37="","",IF(C37&lt;&gt;"",AND(orig_data!T32="w",C37,8)))</f>
        <v>0</v>
      </c>
      <c r="P37" s="5" t="b">
        <f>IF(C37="","",IF(C37&lt;&gt;"",AND(orig_data!S32="*",AND(orig_data!T32="w"),C37,8)))</f>
        <v>0</v>
      </c>
      <c r="Q37" t="b">
        <f>IF(D37="","",IF(D37&lt;&gt;"",AND(orig_data!AM32="*",D37,8)))</f>
        <v>0</v>
      </c>
      <c r="R37" t="b">
        <f>IF(D37="","",IF(D37&lt;&gt;"",AND(orig_data!AN32="w",D89)))</f>
        <v>0</v>
      </c>
      <c r="S37" t="b">
        <f>IF(D37="","",IF(D37&lt;&gt;"",AND(orig_data!AM32="*",AND(orig_data!AN32="w"),D37,8)))</f>
        <v>0</v>
      </c>
      <c r="T37" s="6" t="b">
        <f>IF(E37="","",IF(E37&lt;&gt;"",AND(orig_data!BG32="*",E37,8)))</f>
        <v>1</v>
      </c>
      <c r="U37" s="6" t="b">
        <f>IF(E37="","",IF(E37&lt;&gt;"",AND(orig_data!BH32="w",E37,8)))</f>
        <v>0</v>
      </c>
      <c r="V37" s="6" t="b">
        <f>IF(E37="","",IF(E37&lt;&gt;"",AND(orig_data!BG32="*",AND(orig_data!BH32="w"),E37,8)))</f>
        <v>0</v>
      </c>
      <c r="W37" s="6"/>
      <c r="X37" s="3" t="b">
        <f>IF(G37="","",IF(G37&lt;&gt;"",AND(orig_data!J32="*",G37,8)))</f>
        <v>0</v>
      </c>
      <c r="Y37" t="b">
        <f>IF(G37="","",IF(G37&lt;&gt;"",AND(orig_data!K32="w",G37,8)))</f>
        <v>0</v>
      </c>
      <c r="Z37" t="b">
        <f>IF(G37="","",IF(G37&lt;&gt;"",AND(orig_data!J32="*",AND(orig_data!K32="w"),G37,8)))</f>
        <v>0</v>
      </c>
      <c r="AA37" t="b">
        <f>IF(H37="","",IF(H37&lt;&gt;"",AND(orig_data!AD32="*",H37,8)))</f>
        <v>0</v>
      </c>
      <c r="AB37" s="2" t="b">
        <f>IF(H37="","",IF(H37&lt;&gt;"",AND(orig_data!AE32="w",H37,8)))</f>
        <v>0</v>
      </c>
      <c r="AC37" t="b">
        <f>IF(H37="","",IF(H37&lt;&gt;"",AND(orig_data!AE32="w",AND(orig_data!AD32="*"),H37,8)))</f>
        <v>0</v>
      </c>
      <c r="AD37" s="5" t="b">
        <f>IF(I37="","",IF(I37&lt;&gt;"",AND(orig_data!AX32="*",I37,8)))</f>
        <v>0</v>
      </c>
      <c r="AE37" s="5" t="b">
        <f>IF(I37="","",IF(I37&lt;&gt;"",AND(orig_data!AY32="w",I37,8)))</f>
        <v>0</v>
      </c>
      <c r="AF37" s="5" t="b">
        <f>IF(I37="","",IF(I37&lt;&gt;"",AND(orig_data!AX32="*",AND(orig_data!AY32="w"),I37,8)))</f>
        <v>0</v>
      </c>
    </row>
    <row r="38" spans="1:32" ht="12.75">
      <c r="A38" t="s">
        <v>209</v>
      </c>
      <c r="B38" s="9" t="str">
        <f ca="1" t="shared" si="0"/>
        <v>SE Western</v>
      </c>
      <c r="C38" s="1">
        <f>orig_data!L33</f>
        <v>0.1817616493</v>
      </c>
      <c r="D38" s="11">
        <f>orig_data!AF33</f>
        <v>0.195608431</v>
      </c>
      <c r="E38" s="11">
        <f>orig_data!AZ33</f>
        <v>0.6226299196</v>
      </c>
      <c r="G38" s="12">
        <f>orig_data!C33</f>
        <v>0.1660117166</v>
      </c>
      <c r="H38" s="13">
        <f>orig_data!W33</f>
        <v>0.1803002601</v>
      </c>
      <c r="I38" s="12">
        <f>orig_data!AQ33</f>
        <v>0.6536880233</v>
      </c>
      <c r="N38" s="6" t="b">
        <f>IF(C38="","",IF(C38&lt;&gt;"",AND(orig_data!S33="*",C38,8)))</f>
        <v>0</v>
      </c>
      <c r="O38" s="5" t="b">
        <f>IF(C38="","",IF(C38&lt;&gt;"",AND(orig_data!T33="w",C38,8)))</f>
        <v>0</v>
      </c>
      <c r="P38" s="5" t="b">
        <f>IF(C38="","",IF(C38&lt;&gt;"",AND(orig_data!S33="*",AND(orig_data!T33="w"),C38,8)))</f>
        <v>0</v>
      </c>
      <c r="Q38" t="b">
        <f>IF(D38="","",IF(D38&lt;&gt;"",AND(orig_data!AM33="*",D38,8)))</f>
        <v>0</v>
      </c>
      <c r="R38" t="b">
        <f>IF(D38="","",IF(D38&lt;&gt;"",AND(orig_data!AN33="w",D90)))</f>
        <v>0</v>
      </c>
      <c r="S38" t="b">
        <f>IF(D38="","",IF(D38&lt;&gt;"",AND(orig_data!AM33="*",AND(orig_data!AN33="w"),D38,8)))</f>
        <v>0</v>
      </c>
      <c r="T38" s="6" t="b">
        <f>IF(E38="","",IF(E38&lt;&gt;"",AND(orig_data!BG33="*",E38,8)))</f>
        <v>0</v>
      </c>
      <c r="U38" s="6" t="b">
        <f>IF(E38="","",IF(E38&lt;&gt;"",AND(orig_data!BH33="w",E38,8)))</f>
        <v>0</v>
      </c>
      <c r="V38" s="6" t="b">
        <f>IF(E38="","",IF(E38&lt;&gt;"",AND(orig_data!BG33="*",AND(orig_data!BH33="w"),E38,8)))</f>
        <v>0</v>
      </c>
      <c r="W38" s="6"/>
      <c r="X38" s="3" t="b">
        <f>IF(G38="","",IF(G38&lt;&gt;"",AND(orig_data!J33="*",G38,8)))</f>
        <v>0</v>
      </c>
      <c r="Y38" t="b">
        <f>IF(G38="","",IF(G38&lt;&gt;"",AND(orig_data!K33="w",G38,8)))</f>
        <v>0</v>
      </c>
      <c r="Z38" t="b">
        <f>IF(G38="","",IF(G38&lt;&gt;"",AND(orig_data!J33="*",AND(orig_data!K33="w"),G38,8)))</f>
        <v>0</v>
      </c>
      <c r="AA38" t="b">
        <f>IF(H38="","",IF(H38&lt;&gt;"",AND(orig_data!AD33="*",H38,8)))</f>
        <v>0</v>
      </c>
      <c r="AB38" s="2" t="b">
        <f>IF(H38="","",IF(H38&lt;&gt;"",AND(orig_data!AE33="w",H38,8)))</f>
        <v>0</v>
      </c>
      <c r="AC38" t="b">
        <f>IF(H38="","",IF(H38&lt;&gt;"",AND(orig_data!AE33="w",AND(orig_data!AD33="*"),H38,8)))</f>
        <v>0</v>
      </c>
      <c r="AD38" s="5" t="b">
        <f>IF(I38="","",IF(I38&lt;&gt;"",AND(orig_data!AX33="*",I38,8)))</f>
        <v>0</v>
      </c>
      <c r="AE38" s="5" t="b">
        <f>IF(I38="","",IF(I38&lt;&gt;"",AND(orig_data!AY33="w",I38,8)))</f>
        <v>0</v>
      </c>
      <c r="AF38" s="5" t="b">
        <f>IF(I38="","",IF(I38&lt;&gt;"",AND(orig_data!AX33="*",AND(orig_data!AY33="w"),I38,8)))</f>
        <v>0</v>
      </c>
    </row>
    <row r="39" spans="1:32" ht="12.75">
      <c r="A39" t="s">
        <v>210</v>
      </c>
      <c r="B39" s="9" t="str">
        <f ca="1" t="shared" si="0"/>
        <v>SE Southern</v>
      </c>
      <c r="C39" s="1">
        <f>orig_data!L34</f>
        <v>0.1437021747</v>
      </c>
      <c r="D39" s="11">
        <f>orig_data!AF34</f>
        <v>0.1606410955</v>
      </c>
      <c r="E39" s="11">
        <f>orig_data!AZ34</f>
        <v>0.6956567298</v>
      </c>
      <c r="G39" s="12">
        <f>orig_data!C34</f>
        <v>0.1468846291</v>
      </c>
      <c r="H39" s="13">
        <f>orig_data!W34</f>
        <v>0.1682687048</v>
      </c>
      <c r="I39" s="12">
        <f>orig_data!AQ34</f>
        <v>0.6848466661</v>
      </c>
      <c r="N39" s="6" t="b">
        <f>IF(C39="","",IF(C39&lt;&gt;"",AND(orig_data!S34="*",C39,8)))</f>
        <v>0</v>
      </c>
      <c r="O39" s="5" t="b">
        <f>IF(C39="","",IF(C39&lt;&gt;"",AND(orig_data!T34="w",C39,8)))</f>
        <v>1</v>
      </c>
      <c r="P39" s="5" t="b">
        <f>IF(C39="","",IF(C39&lt;&gt;"",AND(orig_data!S34="*",AND(orig_data!T34="w"),C39,8)))</f>
        <v>0</v>
      </c>
      <c r="Q39" t="b">
        <f>IF(D39="","",IF(D39&lt;&gt;"",AND(orig_data!AM34="*",D39,8)))</f>
        <v>0</v>
      </c>
      <c r="R39" t="b">
        <f>IF(D39="","",IF(D39&lt;&gt;"",AND(orig_data!AN34="w",D91)))</f>
        <v>1</v>
      </c>
      <c r="S39" t="b">
        <f>IF(D39="","",IF(D39&lt;&gt;"",AND(orig_data!AM34="*",AND(orig_data!AN34="w"),D39,8)))</f>
        <v>0</v>
      </c>
      <c r="T39" s="6" t="b">
        <f>IF(E39="","",IF(E39&lt;&gt;"",AND(orig_data!BG34="*",E39,8)))</f>
        <v>0</v>
      </c>
      <c r="U39" s="6" t="b">
        <f>IF(E39="","",IF(E39&lt;&gt;"",AND(orig_data!BH34="w",E39,8)))</f>
        <v>0</v>
      </c>
      <c r="V39" s="6" t="b">
        <f>IF(E39="","",IF(E39&lt;&gt;"",AND(orig_data!BG34="*",AND(orig_data!BH34="w"),E39,8)))</f>
        <v>0</v>
      </c>
      <c r="W39" s="6"/>
      <c r="X39" s="3" t="b">
        <f>IF(G39="","",IF(G39&lt;&gt;"",AND(orig_data!J34="*",G39,8)))</f>
        <v>0</v>
      </c>
      <c r="Y39" t="b">
        <f>IF(G39="","",IF(G39&lt;&gt;"",AND(orig_data!K34="w",G39,8)))</f>
        <v>1</v>
      </c>
      <c r="Z39" t="b">
        <f>IF(G39="","",IF(G39&lt;&gt;"",AND(orig_data!J34="*",AND(orig_data!K34="w"),G39,8)))</f>
        <v>0</v>
      </c>
      <c r="AA39" t="b">
        <f>IF(H39="","",IF(H39&lt;&gt;"",AND(orig_data!AD34="*",H39,8)))</f>
        <v>0</v>
      </c>
      <c r="AB39" s="2" t="b">
        <f>IF(H39="","",IF(H39&lt;&gt;"",AND(orig_data!AE34="w",H39,8)))</f>
        <v>1</v>
      </c>
      <c r="AC39" t="b">
        <f>IF(H39="","",IF(H39&lt;&gt;"",AND(orig_data!AE34="w",AND(orig_data!AD34="*"),H39,8)))</f>
        <v>0</v>
      </c>
      <c r="AD39" s="5" t="b">
        <f>IF(I39="","",IF(I39&lt;&gt;"",AND(orig_data!AX34="*",I39,8)))</f>
        <v>0</v>
      </c>
      <c r="AE39" s="5" t="b">
        <f>IF(I39="","",IF(I39&lt;&gt;"",AND(orig_data!AY34="w",I39,8)))</f>
        <v>0</v>
      </c>
      <c r="AF39" s="5" t="b">
        <f>IF(I39="","",IF(I39&lt;&gt;"",AND(orig_data!AX34="*",AND(orig_data!AY34="w"),I39,8)))</f>
        <v>0</v>
      </c>
    </row>
    <row r="40" spans="2:32" ht="12.75">
      <c r="B40" s="9">
        <f ca="1" t="shared" si="0"/>
      </c>
      <c r="C40" s="1"/>
      <c r="D40" s="11"/>
      <c r="E40" s="11"/>
      <c r="G40" s="12"/>
      <c r="H40" s="13"/>
      <c r="I40" s="12"/>
      <c r="N40" s="6"/>
      <c r="O40" s="5"/>
      <c r="P40" s="5"/>
      <c r="T40" s="6"/>
      <c r="U40" s="6"/>
      <c r="V40" s="6"/>
      <c r="W40" s="6"/>
      <c r="X40" s="3"/>
      <c r="AB40" s="2"/>
      <c r="AD40" s="5"/>
      <c r="AE40" s="5"/>
      <c r="AF40" s="5"/>
    </row>
    <row r="41" spans="1:32" ht="12.75">
      <c r="A41" t="s">
        <v>211</v>
      </c>
      <c r="B41" s="9" t="str">
        <f ca="1" t="shared" si="0"/>
        <v>Cent Altona (s)</v>
      </c>
      <c r="C41" s="1" t="str">
        <f>orig_data!L35</f>
        <v> </v>
      </c>
      <c r="D41" s="11" t="str">
        <f>orig_data!AF35</f>
        <v> </v>
      </c>
      <c r="E41" s="11">
        <f>orig_data!AZ35</f>
        <v>0.8101310655</v>
      </c>
      <c r="G41" s="12" t="str">
        <f>orig_data!C35</f>
        <v> </v>
      </c>
      <c r="H41" s="13" t="str">
        <f>orig_data!W35</f>
        <v> </v>
      </c>
      <c r="I41" s="12">
        <f>orig_data!AQ35</f>
        <v>0.8081008324</v>
      </c>
      <c r="N41" s="6" t="b">
        <f>IF(C41="","",IF(C41&lt;&gt;"",AND(orig_data!S35="*",C41,8)))</f>
        <v>0</v>
      </c>
      <c r="O41" s="5" t="b">
        <f>IF(C41="","",IF(C41&lt;&gt;"",AND(orig_data!T35="w",C41,8)))</f>
        <v>0</v>
      </c>
      <c r="P41" s="5" t="b">
        <f>IF(C41="","",IF(C41&lt;&gt;"",AND(orig_data!S35="*",AND(orig_data!T35="w"),C41,8)))</f>
        <v>0</v>
      </c>
      <c r="Q41" t="b">
        <f>IF(D41="","",IF(D41&lt;&gt;"",AND(orig_data!AM35="*",D41,8)))</f>
        <v>0</v>
      </c>
      <c r="R41" t="b">
        <f>IF(D41="","",IF(D41&lt;&gt;"",AND(orig_data!AN35="w",D92)))</f>
        <v>0</v>
      </c>
      <c r="S41" t="b">
        <f>IF(D41="","",IF(D41&lt;&gt;"",AND(orig_data!AM35="*",AND(orig_data!AN35="w"),D41,8)))</f>
        <v>0</v>
      </c>
      <c r="T41" s="6" t="b">
        <f>IF(E41="","",IF(E41&lt;&gt;"",AND(orig_data!BG35="*",E41,8)))</f>
        <v>1</v>
      </c>
      <c r="U41" s="6" t="b">
        <f>IF(E41="","",IF(E41&lt;&gt;"",AND(orig_data!BH35="w",E41,8)))</f>
        <v>0</v>
      </c>
      <c r="V41" s="6" t="b">
        <f>IF(E41="","",IF(E41&lt;&gt;"",AND(orig_data!BG35="*",AND(orig_data!BH35="w"),E41,8)))</f>
        <v>0</v>
      </c>
      <c r="W41" s="6"/>
      <c r="X41" s="3" t="b">
        <f>IF(G41="","",IF(G41&lt;&gt;"",AND(orig_data!J35="*",G41,8)))</f>
        <v>0</v>
      </c>
      <c r="Y41" t="b">
        <f>IF(G41="","",IF(G41&lt;&gt;"",AND(orig_data!K35="w",G41,8)))</f>
        <v>0</v>
      </c>
      <c r="Z41" t="b">
        <f>IF(G41="","",IF(G41&lt;&gt;"",AND(orig_data!J35="*",AND(orig_data!K35="w"),G41,8)))</f>
        <v>0</v>
      </c>
      <c r="AA41" t="b">
        <f>IF(H41="","",IF(H41&lt;&gt;"",AND(orig_data!AD35="*",H41,8)))</f>
        <v>0</v>
      </c>
      <c r="AB41" s="2" t="b">
        <f>IF(H41="","",IF(H41&lt;&gt;"",AND(orig_data!AE35="w",H41,8)))</f>
        <v>0</v>
      </c>
      <c r="AC41" t="b">
        <f>IF(H41="","",IF(H41&lt;&gt;"",AND(orig_data!AE35="w",AND(orig_data!AD35="*"),H41,8)))</f>
        <v>0</v>
      </c>
      <c r="AD41" s="5" t="b">
        <f>IF(I41="","",IF(I41&lt;&gt;"",AND(orig_data!AX35="*",I41,8)))</f>
        <v>0</v>
      </c>
      <c r="AE41" s="5" t="b">
        <f>IF(I41="","",IF(I41&lt;&gt;"",AND(orig_data!AY35="w",I41,8)))</f>
        <v>0</v>
      </c>
      <c r="AF41" s="5" t="b">
        <f>IF(I41="","",IF(I41&lt;&gt;"",AND(orig_data!AX35="*",AND(orig_data!AY35="w"),I41,8)))</f>
        <v>0</v>
      </c>
    </row>
    <row r="42" spans="1:32" ht="12.75">
      <c r="A42" t="s">
        <v>212</v>
      </c>
      <c r="B42" s="9" t="str">
        <f ca="1" t="shared" si="0"/>
        <v>Cent Cartier/SFX (s)</v>
      </c>
      <c r="C42" s="1" t="str">
        <f>orig_data!L36</f>
        <v> </v>
      </c>
      <c r="D42" s="11" t="str">
        <f>orig_data!AF36</f>
        <v> </v>
      </c>
      <c r="E42" s="11">
        <f>orig_data!AZ36</f>
        <v>0.5502993694</v>
      </c>
      <c r="G42" s="12" t="str">
        <f>orig_data!C36</f>
        <v> </v>
      </c>
      <c r="H42" s="13" t="str">
        <f>orig_data!W36</f>
        <v> </v>
      </c>
      <c r="I42" s="12">
        <f>orig_data!AQ36</f>
        <v>0.6099133716</v>
      </c>
      <c r="N42" s="6" t="b">
        <f>IF(C42="","",IF(C42&lt;&gt;"",AND(orig_data!S36="*",C42,8)))</f>
        <v>0</v>
      </c>
      <c r="O42" s="5" t="b">
        <f>IF(C42="","",IF(C42&lt;&gt;"",AND(orig_data!T36="w",C42,8)))</f>
        <v>0</v>
      </c>
      <c r="P42" s="5" t="b">
        <f>IF(C42="","",IF(C42&lt;&gt;"",AND(orig_data!S36="*",AND(orig_data!T36="w"),C42,8)))</f>
        <v>0</v>
      </c>
      <c r="Q42" t="b">
        <f>IF(D42="","",IF(D42&lt;&gt;"",AND(orig_data!AM36="*",D42,8)))</f>
        <v>0</v>
      </c>
      <c r="R42" t="b">
        <f>IF(D42="","",IF(D42&lt;&gt;"",AND(orig_data!AN36="w",D93)))</f>
        <v>0</v>
      </c>
      <c r="S42" t="b">
        <f>IF(D42="","",IF(D42&lt;&gt;"",AND(orig_data!AM36="*",AND(orig_data!AN36="w"),D42,8)))</f>
        <v>0</v>
      </c>
      <c r="T42" s="6" t="b">
        <f>IF(E42="","",IF(E42&lt;&gt;"",AND(orig_data!BG36="*",E42,8)))</f>
        <v>0</v>
      </c>
      <c r="U42" s="6" t="b">
        <f>IF(E42="","",IF(E42&lt;&gt;"",AND(orig_data!BH36="w",E42,8)))</f>
        <v>0</v>
      </c>
      <c r="V42" s="6" t="b">
        <f>IF(E42="","",IF(E42&lt;&gt;"",AND(orig_data!BG36="*",AND(orig_data!BH36="w"),E42,8)))</f>
        <v>0</v>
      </c>
      <c r="W42" s="6"/>
      <c r="X42" s="3" t="b">
        <f>IF(G42="","",IF(G42&lt;&gt;"",AND(orig_data!J36="*",G42,8)))</f>
        <v>0</v>
      </c>
      <c r="Y42" t="b">
        <f>IF(G42="","",IF(G42&lt;&gt;"",AND(orig_data!K36="w",G42,8)))</f>
        <v>0</v>
      </c>
      <c r="Z42" t="b">
        <f>IF(G42="","",IF(G42&lt;&gt;"",AND(orig_data!J36="*",AND(orig_data!K36="w"),G42,8)))</f>
        <v>0</v>
      </c>
      <c r="AA42" t="b">
        <f>IF(H42="","",IF(H42&lt;&gt;"",AND(orig_data!AD36="*",H42,8)))</f>
        <v>0</v>
      </c>
      <c r="AB42" s="2" t="b">
        <f>IF(H42="","",IF(H42&lt;&gt;"",AND(orig_data!AE36="w",H42,8)))</f>
        <v>0</v>
      </c>
      <c r="AC42" t="b">
        <f>IF(H42="","",IF(H42&lt;&gt;"",AND(orig_data!AE36="w",AND(orig_data!AD36="*"),H42,8)))</f>
        <v>0</v>
      </c>
      <c r="AD42" s="5" t="b">
        <f>IF(I42="","",IF(I42&lt;&gt;"",AND(orig_data!AX36="*",I42,8)))</f>
        <v>0</v>
      </c>
      <c r="AE42" s="5" t="b">
        <f>IF(I42="","",IF(I42&lt;&gt;"",AND(orig_data!AY36="w",I42,8)))</f>
        <v>0</v>
      </c>
      <c r="AF42" s="5" t="b">
        <f>IF(I42="","",IF(I42&lt;&gt;"",AND(orig_data!AX36="*",AND(orig_data!AY36="w"),I42,8)))</f>
        <v>0</v>
      </c>
    </row>
    <row r="43" spans="1:32" ht="12.75">
      <c r="A43" t="s">
        <v>213</v>
      </c>
      <c r="B43" s="9" t="str">
        <f ca="1" t="shared" si="0"/>
        <v>Cent Louise/Pembina</v>
      </c>
      <c r="C43" s="1">
        <f>orig_data!L37</f>
        <v>0.1772475156</v>
      </c>
      <c r="D43" s="11">
        <f>orig_data!AF37</f>
        <v>0.2157901245</v>
      </c>
      <c r="E43" s="11">
        <f>orig_data!AZ37</f>
        <v>0.6069623599</v>
      </c>
      <c r="G43" s="12">
        <f>orig_data!C37</f>
        <v>0.2293801233</v>
      </c>
      <c r="H43" s="13">
        <f>orig_data!W37</f>
        <v>0.2306317341</v>
      </c>
      <c r="I43" s="12">
        <f>orig_data!AQ37</f>
        <v>0.5399881426</v>
      </c>
      <c r="N43" s="6" t="b">
        <f>IF(C43="","",IF(C43&lt;&gt;"",AND(orig_data!S37="*",C43,8)))</f>
        <v>0</v>
      </c>
      <c r="O43" s="5" t="b">
        <f>IF(C43="","",IF(C43&lt;&gt;"",AND(orig_data!T37="w",C43,8)))</f>
        <v>1</v>
      </c>
      <c r="P43" s="5" t="b">
        <f>IF(C43="","",IF(C43&lt;&gt;"",AND(orig_data!S37="*",AND(orig_data!T37="w"),C43,8)))</f>
        <v>0</v>
      </c>
      <c r="Q43" t="b">
        <f>IF(D43="","",IF(D43&lt;&gt;"",AND(orig_data!AM37="*",D43,8)))</f>
        <v>0</v>
      </c>
      <c r="R43" t="b">
        <f>IF(D43="","",IF(D43&lt;&gt;"",AND(orig_data!AN37="w",D94)))</f>
        <v>1</v>
      </c>
      <c r="S43" t="b">
        <f>IF(D43="","",IF(D43&lt;&gt;"",AND(orig_data!AM37="*",AND(orig_data!AN37="w"),D43,8)))</f>
        <v>0</v>
      </c>
      <c r="T43" s="6" t="b">
        <f>IF(E43="","",IF(E43&lt;&gt;"",AND(orig_data!BG37="*",E43,8)))</f>
        <v>0</v>
      </c>
      <c r="U43" s="6" t="b">
        <f>IF(E43="","",IF(E43&lt;&gt;"",AND(orig_data!BH37="w",E43,8)))</f>
        <v>0</v>
      </c>
      <c r="V43" s="6" t="b">
        <f>IF(E43="","",IF(E43&lt;&gt;"",AND(orig_data!BG37="*",AND(orig_data!BH37="w"),E43,8)))</f>
        <v>0</v>
      </c>
      <c r="W43" s="6"/>
      <c r="X43" s="3" t="b">
        <f>IF(G43="","",IF(G43&lt;&gt;"",AND(orig_data!J37="*",G43,8)))</f>
        <v>0</v>
      </c>
      <c r="Y43" t="b">
        <f>IF(G43="","",IF(G43&lt;&gt;"",AND(orig_data!K37="w",G43,8)))</f>
        <v>1</v>
      </c>
      <c r="Z43" t="b">
        <f>IF(G43="","",IF(G43&lt;&gt;"",AND(orig_data!J37="*",AND(orig_data!K37="w"),G43,8)))</f>
        <v>0</v>
      </c>
      <c r="AA43" t="b">
        <f>IF(H43="","",IF(H43&lt;&gt;"",AND(orig_data!AD37="*",H43,8)))</f>
        <v>0</v>
      </c>
      <c r="AB43" s="2" t="b">
        <f>IF(H43="","",IF(H43&lt;&gt;"",AND(orig_data!AE37="w",H43,8)))</f>
        <v>1</v>
      </c>
      <c r="AC43" t="b">
        <f>IF(H43="","",IF(H43&lt;&gt;"",AND(orig_data!AE37="w",AND(orig_data!AD37="*"),H43,8)))</f>
        <v>0</v>
      </c>
      <c r="AD43" s="5" t="b">
        <f>IF(I43="","",IF(I43&lt;&gt;"",AND(orig_data!AX37="*",I43,8)))</f>
        <v>0</v>
      </c>
      <c r="AE43" s="5" t="b">
        <f>IF(I43="","",IF(I43&lt;&gt;"",AND(orig_data!AY37="w",I43,8)))</f>
        <v>0</v>
      </c>
      <c r="AF43" s="5" t="b">
        <f>IF(I43="","",IF(I43&lt;&gt;"",AND(orig_data!AX37="*",AND(orig_data!AY37="w"),I43,8)))</f>
        <v>0</v>
      </c>
    </row>
    <row r="44" spans="1:32" ht="12.75">
      <c r="A44" t="s">
        <v>214</v>
      </c>
      <c r="B44" s="9" t="str">
        <f ca="1" t="shared" si="0"/>
        <v>Cent Morden/Winkler</v>
      </c>
      <c r="C44" s="1">
        <f>orig_data!L38</f>
        <v>0.1030768021</v>
      </c>
      <c r="D44" s="11">
        <f>orig_data!AF38</f>
        <v>0.1126118811</v>
      </c>
      <c r="E44" s="11">
        <f>orig_data!AZ38</f>
        <v>0.7843113167</v>
      </c>
      <c r="G44" s="12">
        <f>orig_data!C38</f>
        <v>0.092958073</v>
      </c>
      <c r="H44" s="13">
        <f>orig_data!W38</f>
        <v>0.1065060755</v>
      </c>
      <c r="I44" s="12">
        <f>orig_data!AQ38</f>
        <v>0.8005358515</v>
      </c>
      <c r="N44" s="6" t="b">
        <f>IF(C44="","",IF(C44&lt;&gt;"",AND(orig_data!S38="*",C44,8)))</f>
        <v>1</v>
      </c>
      <c r="O44" s="5" t="b">
        <f>IF(C44="","",IF(C44&lt;&gt;"",AND(orig_data!T38="w",C44,8)))</f>
        <v>1</v>
      </c>
      <c r="P44" s="5" t="b">
        <f>IF(C44="","",IF(C44&lt;&gt;"",AND(orig_data!S38="*",AND(orig_data!T38="w"),C44,8)))</f>
        <v>1</v>
      </c>
      <c r="Q44" t="b">
        <f>IF(D44="","",IF(D44&lt;&gt;"",AND(orig_data!AM38="*",D44,8)))</f>
        <v>1</v>
      </c>
      <c r="R44" t="b">
        <f>IF(D44="","",IF(D44&lt;&gt;"",AND(orig_data!AN38="w",D95)))</f>
        <v>1</v>
      </c>
      <c r="S44" t="b">
        <f>IF(D44="","",IF(D44&lt;&gt;"",AND(orig_data!AM38="*",AND(orig_data!AN38="w"),D44,8)))</f>
        <v>1</v>
      </c>
      <c r="T44" s="6" t="b">
        <f>IF(E44="","",IF(E44&lt;&gt;"",AND(orig_data!BG38="*",E44,8)))</f>
        <v>1</v>
      </c>
      <c r="U44" s="6" t="b">
        <f>IF(E44="","",IF(E44&lt;&gt;"",AND(orig_data!BH38="w",E44,8)))</f>
        <v>0</v>
      </c>
      <c r="V44" s="6" t="b">
        <f>IF(E44="","",IF(E44&lt;&gt;"",AND(orig_data!BG38="*",AND(orig_data!BH38="w"),E44,8)))</f>
        <v>0</v>
      </c>
      <c r="W44" s="6"/>
      <c r="X44" s="3" t="b">
        <f>IF(G44="","",IF(G44&lt;&gt;"",AND(orig_data!J38="*",G44,8)))</f>
        <v>0</v>
      </c>
      <c r="Y44" t="b">
        <f>IF(G44="","",IF(G44&lt;&gt;"",AND(orig_data!K38="w",G44,8)))</f>
        <v>1</v>
      </c>
      <c r="Z44" t="b">
        <f>IF(G44="","",IF(G44&lt;&gt;"",AND(orig_data!J38="*",AND(orig_data!K38="w"),G44,8)))</f>
        <v>0</v>
      </c>
      <c r="AA44" t="b">
        <f>IF(H44="","",IF(H44&lt;&gt;"",AND(orig_data!AD38="*",H44,8)))</f>
        <v>0</v>
      </c>
      <c r="AB44" s="2" t="b">
        <f>IF(H44="","",IF(H44&lt;&gt;"",AND(orig_data!AE38="w",H44,8)))</f>
        <v>1</v>
      </c>
      <c r="AC44" t="b">
        <f>IF(H44="","",IF(H44&lt;&gt;"",AND(orig_data!AE38="w",AND(orig_data!AD38="*"),H44,8)))</f>
        <v>0</v>
      </c>
      <c r="AD44" s="5" t="b">
        <f>IF(I44="","",IF(I44&lt;&gt;"",AND(orig_data!AX38="*",I44,8)))</f>
        <v>0</v>
      </c>
      <c r="AE44" s="5" t="b">
        <f>IF(I44="","",IF(I44&lt;&gt;"",AND(orig_data!AY38="w",I44,8)))</f>
        <v>0</v>
      </c>
      <c r="AF44" s="5" t="b">
        <f>IF(I44="","",IF(I44&lt;&gt;"",AND(orig_data!AX38="*",AND(orig_data!AY38="w"),I44,8)))</f>
        <v>0</v>
      </c>
    </row>
    <row r="45" spans="1:32" ht="12.75">
      <c r="A45" t="s">
        <v>215</v>
      </c>
      <c r="B45" s="9" t="str">
        <f ca="1" t="shared" si="0"/>
        <v>Cent Carman</v>
      </c>
      <c r="C45" s="1">
        <f>orig_data!L39</f>
        <v>0.1489760516</v>
      </c>
      <c r="D45" s="11">
        <f>orig_data!AF39</f>
        <v>0.1886995776</v>
      </c>
      <c r="E45" s="11">
        <f>orig_data!AZ39</f>
        <v>0.6623243708</v>
      </c>
      <c r="G45" s="12">
        <f>orig_data!C39</f>
        <v>0.1666384617</v>
      </c>
      <c r="H45" s="13">
        <f>orig_data!W39</f>
        <v>0.1925597047</v>
      </c>
      <c r="I45" s="12">
        <f>orig_data!AQ39</f>
        <v>0.6408018336</v>
      </c>
      <c r="N45" s="6" t="b">
        <f>IF(C45="","",IF(C45&lt;&gt;"",AND(orig_data!S39="*",C45,8)))</f>
        <v>0</v>
      </c>
      <c r="O45" s="5" t="b">
        <f>IF(C45="","",IF(C45&lt;&gt;"",AND(orig_data!T39="w",C45,8)))</f>
        <v>1</v>
      </c>
      <c r="P45" s="5" t="b">
        <f>IF(C45="","",IF(C45&lt;&gt;"",AND(orig_data!S39="*",AND(orig_data!T39="w"),C45,8)))</f>
        <v>0</v>
      </c>
      <c r="Q45" t="b">
        <f>IF(D45="","",IF(D45&lt;&gt;"",AND(orig_data!AM39="*",D45,8)))</f>
        <v>0</v>
      </c>
      <c r="R45" t="b">
        <f>IF(D45="","",IF(D45&lt;&gt;"",AND(orig_data!AN39="w",D96)))</f>
        <v>1</v>
      </c>
      <c r="S45" t="b">
        <f>IF(D45="","",IF(D45&lt;&gt;"",AND(orig_data!AM39="*",AND(orig_data!AN39="w"),D45,8)))</f>
        <v>0</v>
      </c>
      <c r="T45" s="6" t="b">
        <f>IF(E45="","",IF(E45&lt;&gt;"",AND(orig_data!BG39="*",E45,8)))</f>
        <v>0</v>
      </c>
      <c r="U45" s="6" t="b">
        <f>IF(E45="","",IF(E45&lt;&gt;"",AND(orig_data!BH39="w",E45,8)))</f>
        <v>0</v>
      </c>
      <c r="V45" s="6" t="b">
        <f>IF(E45="","",IF(E45&lt;&gt;"",AND(orig_data!BG39="*",AND(orig_data!BH39="w"),E45,8)))</f>
        <v>0</v>
      </c>
      <c r="W45" s="6"/>
      <c r="X45" s="3" t="b">
        <f>IF(G45="","",IF(G45&lt;&gt;"",AND(orig_data!J39="*",G45,8)))</f>
        <v>0</v>
      </c>
      <c r="Y45" t="b">
        <f>IF(G45="","",IF(G45&lt;&gt;"",AND(orig_data!K39="w",G45,8)))</f>
        <v>1</v>
      </c>
      <c r="Z45" t="b">
        <f>IF(G45="","",IF(G45&lt;&gt;"",AND(orig_data!J39="*",AND(orig_data!K39="w"),G45,8)))</f>
        <v>0</v>
      </c>
      <c r="AA45" t="b">
        <f>IF(H45="","",IF(H45&lt;&gt;"",AND(orig_data!AD39="*",H45,8)))</f>
        <v>0</v>
      </c>
      <c r="AB45" s="2" t="b">
        <f>IF(H45="","",IF(H45&lt;&gt;"",AND(orig_data!AE39="w",H45,8)))</f>
        <v>1</v>
      </c>
      <c r="AC45" t="b">
        <f>IF(H45="","",IF(H45&lt;&gt;"",AND(orig_data!AE39="w",AND(orig_data!AD39="*"),H45,8)))</f>
        <v>0</v>
      </c>
      <c r="AD45" s="5" t="b">
        <f>IF(I45="","",IF(I45&lt;&gt;"",AND(orig_data!AX39="*",I45,8)))</f>
        <v>0</v>
      </c>
      <c r="AE45" s="5" t="b">
        <f>IF(I45="","",IF(I45&lt;&gt;"",AND(orig_data!AY39="w",I45,8)))</f>
        <v>0</v>
      </c>
      <c r="AF45" s="5" t="b">
        <f>IF(I45="","",IF(I45&lt;&gt;"",AND(orig_data!AX39="*",AND(orig_data!AY39="w"),I45,8)))</f>
        <v>0</v>
      </c>
    </row>
    <row r="46" spans="1:32" ht="12.75">
      <c r="A46" t="s">
        <v>216</v>
      </c>
      <c r="B46" s="9" t="str">
        <f ca="1" t="shared" si="0"/>
        <v>Cent Red River</v>
      </c>
      <c r="C46" s="1">
        <f>orig_data!L40</f>
        <v>0.2017603867</v>
      </c>
      <c r="D46" s="11">
        <f>orig_data!AF40</f>
        <v>0.2116848241</v>
      </c>
      <c r="E46" s="11">
        <f>orig_data!AZ40</f>
        <v>0.5865547891</v>
      </c>
      <c r="G46" s="12">
        <f>orig_data!C40</f>
        <v>0.1900424911</v>
      </c>
      <c r="H46" s="13">
        <f>orig_data!W40</f>
        <v>0.2080668533</v>
      </c>
      <c r="I46" s="12">
        <f>orig_data!AQ40</f>
        <v>0.6018906556</v>
      </c>
      <c r="N46" s="6" t="b">
        <f>IF(C46="","",IF(C46&lt;&gt;"",AND(orig_data!S40="*",C46,8)))</f>
        <v>0</v>
      </c>
      <c r="O46" s="5" t="b">
        <f>IF(C46="","",IF(C46&lt;&gt;"",AND(orig_data!T40="w",C46,8)))</f>
        <v>1</v>
      </c>
      <c r="P46" s="5" t="b">
        <f>IF(C46="","",IF(C46&lt;&gt;"",AND(orig_data!S40="*",AND(orig_data!T40="w"),C46,8)))</f>
        <v>0</v>
      </c>
      <c r="Q46" t="b">
        <f>IF(D46="","",IF(D46&lt;&gt;"",AND(orig_data!AM40="*",D46,8)))</f>
        <v>0</v>
      </c>
      <c r="R46" t="b">
        <f>IF(D46="","",IF(D46&lt;&gt;"",AND(orig_data!AN40="w",D97)))</f>
        <v>0</v>
      </c>
      <c r="S46" t="b">
        <f>IF(D46="","",IF(D46&lt;&gt;"",AND(orig_data!AM40="*",AND(orig_data!AN40="w"),D46,8)))</f>
        <v>0</v>
      </c>
      <c r="T46" s="6" t="b">
        <f>IF(E46="","",IF(E46&lt;&gt;"",AND(orig_data!BG40="*",E46,8)))</f>
        <v>0</v>
      </c>
      <c r="U46" s="6" t="b">
        <f>IF(E46="","",IF(E46&lt;&gt;"",AND(orig_data!BH40="w",E46,8)))</f>
        <v>0</v>
      </c>
      <c r="V46" s="6" t="b">
        <f>IF(E46="","",IF(E46&lt;&gt;"",AND(orig_data!BG40="*",AND(orig_data!BH40="w"),E46,8)))</f>
        <v>0</v>
      </c>
      <c r="W46" s="6"/>
      <c r="X46" s="3" t="b">
        <f>IF(G46="","",IF(G46&lt;&gt;"",AND(orig_data!J40="*",G46,8)))</f>
        <v>0</v>
      </c>
      <c r="Y46" t="b">
        <f>IF(G46="","",IF(G46&lt;&gt;"",AND(orig_data!K40="w",G46,8)))</f>
        <v>0</v>
      </c>
      <c r="Z46" t="b">
        <f>IF(G46="","",IF(G46&lt;&gt;"",AND(orig_data!J40="*",AND(orig_data!K40="w"),G46,8)))</f>
        <v>0</v>
      </c>
      <c r="AA46" t="b">
        <f>IF(H46="","",IF(H46&lt;&gt;"",AND(orig_data!AD40="*",H46,8)))</f>
        <v>0</v>
      </c>
      <c r="AB46" s="2" t="b">
        <f>IF(H46="","",IF(H46&lt;&gt;"",AND(orig_data!AE40="w",H46,8)))</f>
        <v>0</v>
      </c>
      <c r="AC46" t="b">
        <f>IF(H46="","",IF(H46&lt;&gt;"",AND(orig_data!AE40="w",AND(orig_data!AD40="*"),H46,8)))</f>
        <v>0</v>
      </c>
      <c r="AD46" s="5" t="b">
        <f>IF(I46="","",IF(I46&lt;&gt;"",AND(orig_data!AX40="*",I46,8)))</f>
        <v>0</v>
      </c>
      <c r="AE46" s="5" t="b">
        <f>IF(I46="","",IF(I46&lt;&gt;"",AND(orig_data!AY40="w",I46,8)))</f>
        <v>0</v>
      </c>
      <c r="AF46" s="5" t="b">
        <f>IF(I46="","",IF(I46&lt;&gt;"",AND(orig_data!AX40="*",AND(orig_data!AY40="w"),I46,8)))</f>
        <v>0</v>
      </c>
    </row>
    <row r="47" spans="1:32" ht="12.75">
      <c r="A47" t="s">
        <v>217</v>
      </c>
      <c r="B47" s="9" t="str">
        <f ca="1" t="shared" si="0"/>
        <v>Cent Swan Lake (s)</v>
      </c>
      <c r="C47" s="1" t="str">
        <f>orig_data!L41</f>
        <v> </v>
      </c>
      <c r="D47" s="11" t="str">
        <f>orig_data!AF41</f>
        <v> </v>
      </c>
      <c r="E47" s="11">
        <f>orig_data!AZ41</f>
        <v>0.6263526133</v>
      </c>
      <c r="G47" s="12" t="str">
        <f>orig_data!C41</f>
        <v> </v>
      </c>
      <c r="H47" s="13" t="str">
        <f>orig_data!W41</f>
        <v> </v>
      </c>
      <c r="I47" s="12">
        <f>orig_data!AQ41</f>
        <v>0.578257288</v>
      </c>
      <c r="N47" s="6" t="b">
        <f>IF(C47="","",IF(C47&lt;&gt;"",AND(orig_data!S41="*",C47,8)))</f>
        <v>0</v>
      </c>
      <c r="O47" s="5" t="b">
        <f>IF(C47="","",IF(C47&lt;&gt;"",AND(orig_data!T41="w",C47,8)))</f>
        <v>0</v>
      </c>
      <c r="P47" s="5" t="b">
        <f>IF(C47="","",IF(C47&lt;&gt;"",AND(orig_data!S41="*",AND(orig_data!T41="w"),C47,8)))</f>
        <v>0</v>
      </c>
      <c r="Q47" t="b">
        <f>IF(D47="","",IF(D47&lt;&gt;"",AND(orig_data!AM41="*",D47,8)))</f>
        <v>0</v>
      </c>
      <c r="R47" t="b">
        <f>IF(D47="","",IF(D47&lt;&gt;"",AND(orig_data!AN41="w",D99)))</f>
        <v>0</v>
      </c>
      <c r="S47" t="b">
        <f>IF(D47="","",IF(D47&lt;&gt;"",AND(orig_data!AM41="*",AND(orig_data!AN41="w"),D47,8)))</f>
        <v>0</v>
      </c>
      <c r="T47" s="6" t="b">
        <f>IF(E47="","",IF(E47&lt;&gt;"",AND(orig_data!BG41="*",E47,8)))</f>
        <v>0</v>
      </c>
      <c r="U47" s="6" t="b">
        <f>IF(E47="","",IF(E47&lt;&gt;"",AND(orig_data!BH41="w",E47,8)))</f>
        <v>0</v>
      </c>
      <c r="V47" s="6" t="b">
        <f>IF(E47="","",IF(E47&lt;&gt;"",AND(orig_data!BG41="*",AND(orig_data!BH41="w"),E47,8)))</f>
        <v>0</v>
      </c>
      <c r="W47" s="6"/>
      <c r="X47" s="3" t="b">
        <f>IF(G47="","",IF(G47&lt;&gt;"",AND(orig_data!J41="*",G47,8)))</f>
        <v>0</v>
      </c>
      <c r="Y47" t="b">
        <f>IF(G47="","",IF(G47&lt;&gt;"",AND(orig_data!K41="w",G47,8)))</f>
        <v>0</v>
      </c>
      <c r="Z47" t="b">
        <f>IF(G47="","",IF(G47&lt;&gt;"",AND(orig_data!J41="*",AND(orig_data!K41="w"),G47,8)))</f>
        <v>0</v>
      </c>
      <c r="AA47" t="b">
        <f>IF(H47="","",IF(H47&lt;&gt;"",AND(orig_data!AD41="*",H47,8)))</f>
        <v>0</v>
      </c>
      <c r="AB47" s="2" t="b">
        <f>IF(H47="","",IF(H47&lt;&gt;"",AND(orig_data!AE41="w",H47,8)))</f>
        <v>0</v>
      </c>
      <c r="AC47" t="b">
        <f>IF(H47="","",IF(H47&lt;&gt;"",AND(orig_data!AE41="w",AND(orig_data!AD41="*"),H47,8)))</f>
        <v>0</v>
      </c>
      <c r="AD47" s="5" t="b">
        <f>IF(I47="","",IF(I47&lt;&gt;"",AND(orig_data!AX41="*",I47,8)))</f>
        <v>0</v>
      </c>
      <c r="AE47" s="5" t="b">
        <f>IF(I47="","",IF(I47&lt;&gt;"",AND(orig_data!AY41="w",I47,8)))</f>
        <v>1</v>
      </c>
      <c r="AF47" s="5" t="b">
        <f>IF(I47="","",IF(I47&lt;&gt;"",AND(orig_data!AX41="*",AND(orig_data!AY41="w"),I47,8)))</f>
        <v>0</v>
      </c>
    </row>
    <row r="48" spans="1:32" ht="12.75">
      <c r="A48" t="s">
        <v>218</v>
      </c>
      <c r="B48" s="9" t="str">
        <f ca="1" t="shared" si="0"/>
        <v>Cent Portage</v>
      </c>
      <c r="C48" s="1">
        <f>orig_data!L42</f>
        <v>0.1036153166</v>
      </c>
      <c r="D48" s="11">
        <f>orig_data!AF42</f>
        <v>0.2002157631</v>
      </c>
      <c r="E48" s="11">
        <f>orig_data!AZ42</f>
        <v>0.6961689203</v>
      </c>
      <c r="G48" s="12">
        <f>orig_data!C42</f>
        <v>0.0996835615</v>
      </c>
      <c r="H48" s="13">
        <f>orig_data!W42</f>
        <v>0.200390362</v>
      </c>
      <c r="I48" s="12">
        <f>orig_data!AQ42</f>
        <v>0.6999260764</v>
      </c>
      <c r="N48" s="6" t="b">
        <f>IF(C48="","",IF(C48&lt;&gt;"",AND(orig_data!S42="*",C48,8)))</f>
        <v>1</v>
      </c>
      <c r="O48" s="5" t="b">
        <f>IF(C48="","",IF(C48&lt;&gt;"",AND(orig_data!T42="w",C48,8)))</f>
        <v>1</v>
      </c>
      <c r="P48" s="5" t="b">
        <f>IF(C48="","",IF(C48&lt;&gt;"",AND(orig_data!S42="*",AND(orig_data!T42="w"),C48,8)))</f>
        <v>1</v>
      </c>
      <c r="Q48" t="b">
        <f>IF(D48="","",IF(D48&lt;&gt;"",AND(orig_data!AM42="*",D48,8)))</f>
        <v>0</v>
      </c>
      <c r="R48" t="b">
        <f>IF(D48="","",IF(D48&lt;&gt;"",AND(orig_data!AN42="w",D100)))</f>
        <v>0</v>
      </c>
      <c r="S48" t="b">
        <f>IF(D48="","",IF(D48&lt;&gt;"",AND(orig_data!AM42="*",AND(orig_data!AN42="w"),D48,8)))</f>
        <v>0</v>
      </c>
      <c r="T48" s="6" t="b">
        <f>IF(E48="","",IF(E48&lt;&gt;"",AND(orig_data!BG42="*",E48,8)))</f>
        <v>0</v>
      </c>
      <c r="U48" s="6" t="b">
        <f>IF(E48="","",IF(E48&lt;&gt;"",AND(orig_data!BH42="w",E48,8)))</f>
        <v>0</v>
      </c>
      <c r="V48" s="6" t="b">
        <f>IF(E48="","",IF(E48&lt;&gt;"",AND(orig_data!BG42="*",AND(orig_data!BH42="w"),E48,8)))</f>
        <v>0</v>
      </c>
      <c r="W48" s="6"/>
      <c r="X48" s="3" t="b">
        <f>IF(G48="","",IF(G48&lt;&gt;"",AND(orig_data!J42="*",G48,8)))</f>
        <v>0</v>
      </c>
      <c r="Y48" t="b">
        <f>IF(G48="","",IF(G48&lt;&gt;"",AND(orig_data!K42="w",G48,8)))</f>
        <v>1</v>
      </c>
      <c r="Z48" t="b">
        <f>IF(G48="","",IF(G48&lt;&gt;"",AND(orig_data!J42="*",AND(orig_data!K42="w"),G48,8)))</f>
        <v>0</v>
      </c>
      <c r="AA48" t="b">
        <f>IF(H48="","",IF(H48&lt;&gt;"",AND(orig_data!AD42="*",H48,8)))</f>
        <v>0</v>
      </c>
      <c r="AB48" s="2" t="b">
        <f>IF(H48="","",IF(H48&lt;&gt;"",AND(orig_data!AE42="w",H48,8)))</f>
        <v>0</v>
      </c>
      <c r="AC48" t="b">
        <f>IF(H48="","",IF(H48&lt;&gt;"",AND(orig_data!AE42="w",AND(orig_data!AD42="*"),H48,8)))</f>
        <v>0</v>
      </c>
      <c r="AD48" s="5" t="b">
        <f>IF(I48="","",IF(I48&lt;&gt;"",AND(orig_data!AX42="*",I48,8)))</f>
        <v>0</v>
      </c>
      <c r="AE48" s="5" t="b">
        <f>IF(I48="","",IF(I48&lt;&gt;"",AND(orig_data!AY42="w",I48,8)))</f>
        <v>0</v>
      </c>
      <c r="AF48" s="5" t="b">
        <f>IF(I48="","",IF(I48&lt;&gt;"",AND(orig_data!AX42="*",AND(orig_data!AY42="w"),I48,8)))</f>
        <v>0</v>
      </c>
    </row>
    <row r="49" spans="1:32" ht="12.75">
      <c r="A49" t="s">
        <v>219</v>
      </c>
      <c r="B49" s="9" t="str">
        <f ca="1" t="shared" si="0"/>
        <v>Cent Seven Regions (s)</v>
      </c>
      <c r="C49" s="1" t="str">
        <f>orig_data!L43</f>
        <v> </v>
      </c>
      <c r="D49" s="11" t="str">
        <f>orig_data!AF43</f>
        <v> </v>
      </c>
      <c r="E49" s="11">
        <f>orig_data!AZ43</f>
        <v>0.8136185352</v>
      </c>
      <c r="G49" s="12" t="str">
        <f>orig_data!C43</f>
        <v> </v>
      </c>
      <c r="H49" s="13" t="str">
        <f>orig_data!W43</f>
        <v> </v>
      </c>
      <c r="I49" s="12">
        <f>orig_data!AQ43</f>
        <v>0.815555434</v>
      </c>
      <c r="N49" s="6" t="b">
        <f>IF(C49="","",IF(C49&lt;&gt;"",AND(orig_data!S43="*",C49,8)))</f>
        <v>0</v>
      </c>
      <c r="O49" s="5" t="b">
        <f>IF(C49="","",IF(C49&lt;&gt;"",AND(orig_data!T43="w",C49,8)))</f>
        <v>0</v>
      </c>
      <c r="P49" s="5" t="b">
        <f>IF(C49="","",IF(C49&lt;&gt;"",AND(orig_data!S43="*",AND(orig_data!T43="w"),C49,8)))</f>
        <v>0</v>
      </c>
      <c r="Q49" t="b">
        <f>IF(D49="","",IF(D49&lt;&gt;"",AND(orig_data!AM43="*",D49,8)))</f>
        <v>0</v>
      </c>
      <c r="R49" t="b">
        <f>IF(D49="","",IF(D49&lt;&gt;"",AND(orig_data!AN43="w",D102)))</f>
        <v>0</v>
      </c>
      <c r="S49" t="b">
        <f>IF(D49="","",IF(D49&lt;&gt;"",AND(orig_data!AM43="*",AND(orig_data!AN43="w"),D49,8)))</f>
        <v>0</v>
      </c>
      <c r="T49" s="6" t="b">
        <f>IF(E49="","",IF(E49&lt;&gt;"",AND(orig_data!BG43="*",E49,8)))</f>
        <v>1</v>
      </c>
      <c r="U49" s="6" t="b">
        <f>IF(E49="","",IF(E49&lt;&gt;"",AND(orig_data!BH43="w",E49,8)))</f>
        <v>0</v>
      </c>
      <c r="V49" s="6" t="b">
        <f>IF(E49="","",IF(E49&lt;&gt;"",AND(orig_data!BG43="*",AND(orig_data!BH43="w"),E49,8)))</f>
        <v>0</v>
      </c>
      <c r="W49" s="6"/>
      <c r="X49" s="3" t="b">
        <f>IF(G49="","",IF(G49&lt;&gt;"",AND(orig_data!J43="*",G49,8)))</f>
        <v>0</v>
      </c>
      <c r="Y49" t="b">
        <f>IF(G49="","",IF(G49&lt;&gt;"",AND(orig_data!K43="w",G49,8)))</f>
        <v>0</v>
      </c>
      <c r="Z49" t="b">
        <f>IF(G49="","",IF(G49&lt;&gt;"",AND(orig_data!J43="*",AND(orig_data!K43="w"),G49,8)))</f>
        <v>0</v>
      </c>
      <c r="AA49" t="b">
        <f>IF(H49="","",IF(H49&lt;&gt;"",AND(orig_data!AD43="*",H49,8)))</f>
        <v>0</v>
      </c>
      <c r="AB49" s="2" t="b">
        <f>IF(H49="","",IF(H49&lt;&gt;"",AND(orig_data!AE43="w",H49,8)))</f>
        <v>0</v>
      </c>
      <c r="AC49" t="b">
        <f>IF(H49="","",IF(H49&lt;&gt;"",AND(orig_data!AE43="w",AND(orig_data!AD43="*"),H49,8)))</f>
        <v>0</v>
      </c>
      <c r="AD49" s="5" t="b">
        <f>IF(I49="","",IF(I49&lt;&gt;"",AND(orig_data!AX43="*",I49,8)))</f>
        <v>0</v>
      </c>
      <c r="AE49" s="5" t="b">
        <f>IF(I49="","",IF(I49&lt;&gt;"",AND(orig_data!AY43="w",I49,8)))</f>
        <v>0</v>
      </c>
      <c r="AF49" s="5" t="b">
        <f>IF(I49="","",IF(I49&lt;&gt;"",AND(orig_data!AX43="*",AND(orig_data!AY43="w"),I49,8)))</f>
        <v>0</v>
      </c>
    </row>
    <row r="50" spans="2:32" ht="12.75">
      <c r="B50" s="9">
        <f ca="1" t="shared" si="0"/>
      </c>
      <c r="C50" s="1"/>
      <c r="D50" s="11"/>
      <c r="E50" s="11"/>
      <c r="G50" s="12"/>
      <c r="H50" s="13"/>
      <c r="I50" s="12"/>
      <c r="N50" s="6"/>
      <c r="O50" s="5"/>
      <c r="P50" s="5"/>
      <c r="T50" s="6"/>
      <c r="U50" s="6"/>
      <c r="V50" s="6"/>
      <c r="W50" s="6"/>
      <c r="X50" s="3"/>
      <c r="AB50" s="2"/>
      <c r="AD50" s="5"/>
      <c r="AE50" s="5"/>
      <c r="AF50" s="5"/>
    </row>
    <row r="51" spans="1:32" ht="12.75">
      <c r="A51" t="s">
        <v>220</v>
      </c>
      <c r="B51" s="9" t="str">
        <f ca="1" t="shared" si="0"/>
        <v>Assin East 2</v>
      </c>
      <c r="C51" s="1">
        <f>orig_data!L44</f>
        <v>0.1420189283</v>
      </c>
      <c r="D51" s="11">
        <f>orig_data!AF44</f>
        <v>0.1736309751</v>
      </c>
      <c r="E51" s="11">
        <f>orig_data!AZ44</f>
        <v>0.6843500966</v>
      </c>
      <c r="G51" s="12">
        <f>orig_data!C44</f>
        <v>0.1628587977</v>
      </c>
      <c r="H51" s="13">
        <f>orig_data!W44</f>
        <v>0.1888935883</v>
      </c>
      <c r="I51" s="12">
        <f>orig_data!AQ44</f>
        <v>0.6482476141</v>
      </c>
      <c r="N51" s="6" t="b">
        <f>IF(C51="","",IF(C51&lt;&gt;"",AND(orig_data!S44="*",C51,8)))</f>
        <v>0</v>
      </c>
      <c r="O51" s="5" t="b">
        <f>IF(C51="","",IF(C51&lt;&gt;"",AND(orig_data!T44="w",C51,8)))</f>
        <v>0</v>
      </c>
      <c r="P51" s="5" t="b">
        <f>IF(C51="","",IF(C51&lt;&gt;"",AND(orig_data!S44="*",AND(orig_data!T44="w"),C51,8)))</f>
        <v>0</v>
      </c>
      <c r="Q51" t="b">
        <f>IF(D51="","",IF(D51&lt;&gt;"",AND(orig_data!AM44="*",D51,8)))</f>
        <v>0</v>
      </c>
      <c r="R51" t="b">
        <f>IF(D51="","",IF(D51&lt;&gt;"",AND(orig_data!AN44="w",D104)))</f>
        <v>0</v>
      </c>
      <c r="S51" t="b">
        <f>IF(D51="","",IF(D51&lt;&gt;"",AND(orig_data!AM44="*",AND(orig_data!AN44="w"),D51,8)))</f>
        <v>0</v>
      </c>
      <c r="T51" s="6" t="b">
        <f>IF(E51="","",IF(E51&lt;&gt;"",AND(orig_data!BG44="*",E51,8)))</f>
        <v>0</v>
      </c>
      <c r="U51" s="6" t="b">
        <f>IF(E51="","",IF(E51&lt;&gt;"",AND(orig_data!BH44="w",E51,8)))</f>
        <v>0</v>
      </c>
      <c r="V51" s="6" t="b">
        <f>IF(E51="","",IF(E51&lt;&gt;"",AND(orig_data!BG44="*",AND(orig_data!BH44="w"),E51,8)))</f>
        <v>0</v>
      </c>
      <c r="W51" s="6"/>
      <c r="X51" s="3" t="b">
        <f>IF(G51="","",IF(G51&lt;&gt;"",AND(orig_data!J44="*",G51,8)))</f>
        <v>0</v>
      </c>
      <c r="Y51" t="b">
        <f>IF(G51="","",IF(G51&lt;&gt;"",AND(orig_data!K44="w",G51,8)))</f>
        <v>0</v>
      </c>
      <c r="Z51" t="b">
        <f>IF(G51="","",IF(G51&lt;&gt;"",AND(orig_data!J44="*",AND(orig_data!K44="w"),G51,8)))</f>
        <v>0</v>
      </c>
      <c r="AA51" t="b">
        <f>IF(H51="","",IF(H51&lt;&gt;"",AND(orig_data!AD44="*",H51,8)))</f>
        <v>0</v>
      </c>
      <c r="AB51" s="2" t="b">
        <f>IF(H51="","",IF(H51&lt;&gt;"",AND(orig_data!AE44="w",H51,8)))</f>
        <v>0</v>
      </c>
      <c r="AC51" t="b">
        <f>IF(H51="","",IF(H51&lt;&gt;"",AND(orig_data!AE44="w",AND(orig_data!AD44="*"),H51,8)))</f>
        <v>0</v>
      </c>
      <c r="AD51" s="5" t="b">
        <f>IF(I51="","",IF(I51&lt;&gt;"",AND(orig_data!AX44="*",I51,8)))</f>
        <v>0</v>
      </c>
      <c r="AE51" s="5" t="b">
        <f>IF(I51="","",IF(I51&lt;&gt;"",AND(orig_data!AY44="w",I51,8)))</f>
        <v>0</v>
      </c>
      <c r="AF51" s="5" t="b">
        <f>IF(I51="","",IF(I51&lt;&gt;"",AND(orig_data!AX44="*",AND(orig_data!AY44="w"),I51,8)))</f>
        <v>0</v>
      </c>
    </row>
    <row r="52" spans="1:32" ht="12.75">
      <c r="A52" t="s">
        <v>221</v>
      </c>
      <c r="B52" s="9" t="str">
        <f ca="1" t="shared" si="0"/>
        <v>Assin West 1</v>
      </c>
      <c r="C52" s="1">
        <f>orig_data!L45</f>
        <v>0.2228097445</v>
      </c>
      <c r="D52" s="11">
        <f>orig_data!AF45</f>
        <v>0.2158852241</v>
      </c>
      <c r="E52" s="11">
        <f>orig_data!AZ45</f>
        <v>0.5613050313</v>
      </c>
      <c r="G52" s="12">
        <f>orig_data!C45</f>
        <v>0.2338235386</v>
      </c>
      <c r="H52" s="13">
        <f>orig_data!W45</f>
        <v>0.2125033646</v>
      </c>
      <c r="I52" s="12">
        <f>orig_data!AQ45</f>
        <v>0.5536730968</v>
      </c>
      <c r="N52" s="6" t="b">
        <f>IF(C52="","",IF(C52&lt;&gt;"",AND(orig_data!S45="*",C52,8)))</f>
        <v>0</v>
      </c>
      <c r="O52" s="5" t="b">
        <f>IF(C52="","",IF(C52&lt;&gt;"",AND(orig_data!T45="w",C52,8)))</f>
        <v>0</v>
      </c>
      <c r="P52" s="5" t="b">
        <f>IF(C52="","",IF(C52&lt;&gt;"",AND(orig_data!S45="*",AND(orig_data!T45="w"),C52,8)))</f>
        <v>0</v>
      </c>
      <c r="Q52" t="b">
        <f>IF(D52="","",IF(D52&lt;&gt;"",AND(orig_data!AM45="*",D52,8)))</f>
        <v>0</v>
      </c>
      <c r="R52" t="b">
        <f>IF(D52="","",IF(D52&lt;&gt;"",AND(orig_data!AN45="w",D105)))</f>
        <v>1</v>
      </c>
      <c r="S52" t="b">
        <f>IF(D52="","",IF(D52&lt;&gt;"",AND(orig_data!AM45="*",AND(orig_data!AN45="w"),D52,8)))</f>
        <v>0</v>
      </c>
      <c r="T52" s="6" t="b">
        <f>IF(E52="","",IF(E52&lt;&gt;"",AND(orig_data!BG45="*",E52,8)))</f>
        <v>0</v>
      </c>
      <c r="U52" s="6" t="b">
        <f>IF(E52="","",IF(E52&lt;&gt;"",AND(orig_data!BH45="w",E52,8)))</f>
        <v>0</v>
      </c>
      <c r="V52" s="6" t="b">
        <f>IF(E52="","",IF(E52&lt;&gt;"",AND(orig_data!BG45="*",AND(orig_data!BH45="w"),E52,8)))</f>
        <v>0</v>
      </c>
      <c r="W52" s="6"/>
      <c r="X52" s="3" t="b">
        <f>IF(G52="","",IF(G52&lt;&gt;"",AND(orig_data!J45="*",G52,8)))</f>
        <v>0</v>
      </c>
      <c r="Y52" t="b">
        <f>IF(G52="","",IF(G52&lt;&gt;"",AND(orig_data!K45="w",G52,8)))</f>
        <v>0</v>
      </c>
      <c r="Z52" t="b">
        <f>IF(G52="","",IF(G52&lt;&gt;"",AND(orig_data!J45="*",AND(orig_data!K45="w"),G52,8)))</f>
        <v>0</v>
      </c>
      <c r="AA52" t="b">
        <f>IF(H52="","",IF(H52&lt;&gt;"",AND(orig_data!AD45="*",H52,8)))</f>
        <v>0</v>
      </c>
      <c r="AB52" s="2" t="b">
        <f>IF(H52="","",IF(H52&lt;&gt;"",AND(orig_data!AE45="w",H52,8)))</f>
        <v>0</v>
      </c>
      <c r="AC52" t="b">
        <f>IF(H52="","",IF(H52&lt;&gt;"",AND(orig_data!AE45="w",AND(orig_data!AD45="*"),H52,8)))</f>
        <v>0</v>
      </c>
      <c r="AD52" s="5" t="b">
        <f>IF(I52="","",IF(I52&lt;&gt;"",AND(orig_data!AX45="*",I52,8)))</f>
        <v>0</v>
      </c>
      <c r="AE52" s="5" t="b">
        <f>IF(I52="","",IF(I52&lt;&gt;"",AND(orig_data!AY45="w",I52,8)))</f>
        <v>0</v>
      </c>
      <c r="AF52" s="5" t="b">
        <f>IF(I52="","",IF(I52&lt;&gt;"",AND(orig_data!AX45="*",AND(orig_data!AY45="w"),I52,8)))</f>
        <v>0</v>
      </c>
    </row>
    <row r="53" spans="1:32" ht="12.75">
      <c r="A53" t="s">
        <v>222</v>
      </c>
      <c r="B53" s="9" t="str">
        <f ca="1" t="shared" si="0"/>
        <v>Assin North 1</v>
      </c>
      <c r="C53" s="1">
        <f>orig_data!L46</f>
        <v>0.1826377159</v>
      </c>
      <c r="D53" s="11">
        <f>orig_data!AF46</f>
        <v>0.1957531388</v>
      </c>
      <c r="E53" s="11">
        <f>orig_data!AZ46</f>
        <v>0.6216091453</v>
      </c>
      <c r="G53" s="12">
        <f>orig_data!C46</f>
        <v>0.2160512273</v>
      </c>
      <c r="H53" s="13">
        <f>orig_data!W46</f>
        <v>0.2269061019</v>
      </c>
      <c r="I53" s="12">
        <f>orig_data!AQ46</f>
        <v>0.5570426708</v>
      </c>
      <c r="N53" s="6" t="b">
        <f>IF(C53="","",IF(C53&lt;&gt;"",AND(orig_data!S46="*",C53,8)))</f>
        <v>0</v>
      </c>
      <c r="O53" s="5" t="b">
        <f>IF(C53="","",IF(C53&lt;&gt;"",AND(orig_data!T46="w",C53,8)))</f>
        <v>0</v>
      </c>
      <c r="P53" s="5" t="b">
        <f>IF(C53="","",IF(C53&lt;&gt;"",AND(orig_data!S46="*",AND(orig_data!T46="w"),C53,8)))</f>
        <v>0</v>
      </c>
      <c r="Q53" t="b">
        <f>IF(D53="","",IF(D53&lt;&gt;"",AND(orig_data!AM46="*",D53,8)))</f>
        <v>0</v>
      </c>
      <c r="R53" t="b">
        <f>IF(D53="","",IF(D53&lt;&gt;"",AND(orig_data!AN46="w",D107)))</f>
        <v>0</v>
      </c>
      <c r="S53" t="b">
        <f>IF(D53="","",IF(D53&lt;&gt;"",AND(orig_data!AM46="*",AND(orig_data!AN46="w"),D53,8)))</f>
        <v>0</v>
      </c>
      <c r="T53" s="6" t="b">
        <f>IF(E53="","",IF(E53&lt;&gt;"",AND(orig_data!BG46="*",E53,8)))</f>
        <v>0</v>
      </c>
      <c r="U53" s="6" t="b">
        <f>IF(E53="","",IF(E53&lt;&gt;"",AND(orig_data!BH46="w",E53,8)))</f>
        <v>0</v>
      </c>
      <c r="V53" s="6" t="b">
        <f>IF(E53="","",IF(E53&lt;&gt;"",AND(orig_data!BG46="*",AND(orig_data!BH46="w"),E53,8)))</f>
        <v>0</v>
      </c>
      <c r="W53" s="6"/>
      <c r="X53" s="3" t="b">
        <f>IF(G53="","",IF(G53&lt;&gt;"",AND(orig_data!J46="*",G53,8)))</f>
        <v>0</v>
      </c>
      <c r="Y53" t="b">
        <f>IF(G53="","",IF(G53&lt;&gt;"",AND(orig_data!K46="w",G53,8)))</f>
        <v>0</v>
      </c>
      <c r="Z53" t="b">
        <f>IF(G53="","",IF(G53&lt;&gt;"",AND(orig_data!J46="*",AND(orig_data!K46="w"),G53,8)))</f>
        <v>0</v>
      </c>
      <c r="AA53" t="b">
        <f>IF(H53="","",IF(H53&lt;&gt;"",AND(orig_data!AD46="*",H53,8)))</f>
        <v>0</v>
      </c>
      <c r="AB53" s="2" t="b">
        <f>IF(H53="","",IF(H53&lt;&gt;"",AND(orig_data!AE46="w",H53,8)))</f>
        <v>0</v>
      </c>
      <c r="AC53" t="b">
        <f>IF(H53="","",IF(H53&lt;&gt;"",AND(orig_data!AE46="w",AND(orig_data!AD46="*"),H53,8)))</f>
        <v>0</v>
      </c>
      <c r="AD53" s="5" t="b">
        <f>IF(I53="","",IF(I53&lt;&gt;"",AND(orig_data!AX46="*",I53,8)))</f>
        <v>0</v>
      </c>
      <c r="AE53" s="5" t="b">
        <f>IF(I53="","",IF(I53&lt;&gt;"",AND(orig_data!AY46="w",I53,8)))</f>
        <v>0</v>
      </c>
      <c r="AF53" s="5" t="b">
        <f>IF(I53="","",IF(I53&lt;&gt;"",AND(orig_data!AX46="*",AND(orig_data!AY46="w"),I53,8)))</f>
        <v>0</v>
      </c>
    </row>
    <row r="54" spans="1:32" ht="12.75">
      <c r="A54" t="s">
        <v>223</v>
      </c>
      <c r="B54" s="9" t="str">
        <f ca="1" t="shared" si="0"/>
        <v>Assin West 2</v>
      </c>
      <c r="C54" s="1">
        <f>orig_data!L47</f>
        <v>0.2192638445</v>
      </c>
      <c r="D54" s="11">
        <f>orig_data!AF47</f>
        <v>0.2081453534</v>
      </c>
      <c r="E54" s="11">
        <f>orig_data!AZ47</f>
        <v>0.5725908022</v>
      </c>
      <c r="G54" s="12">
        <f>orig_data!C47</f>
        <v>0.2206472881</v>
      </c>
      <c r="H54" s="13">
        <f>orig_data!W47</f>
        <v>0.2190370792</v>
      </c>
      <c r="I54" s="12">
        <f>orig_data!AQ47</f>
        <v>0.5603156327</v>
      </c>
      <c r="N54" s="6" t="b">
        <f>IF(C54="","",IF(C54&lt;&gt;"",AND(orig_data!S47="*",C54,8)))</f>
        <v>0</v>
      </c>
      <c r="O54" s="5" t="b">
        <f>IF(C54="","",IF(C54&lt;&gt;"",AND(orig_data!T47="w",C54,8)))</f>
        <v>0</v>
      </c>
      <c r="P54" s="5" t="b">
        <f>IF(C54="","",IF(C54&lt;&gt;"",AND(orig_data!S47="*",AND(orig_data!T47="w"),C54,8)))</f>
        <v>0</v>
      </c>
      <c r="Q54" t="b">
        <f>IF(D54="","",IF(D54&lt;&gt;"",AND(orig_data!AM47="*",D54,8)))</f>
        <v>0</v>
      </c>
      <c r="R54" t="b">
        <f>IF(D54="","",IF(D54&lt;&gt;"",AND(orig_data!AN47="w",D108)))</f>
        <v>0</v>
      </c>
      <c r="S54" t="b">
        <f>IF(D54="","",IF(D54&lt;&gt;"",AND(orig_data!AM47="*",AND(orig_data!AN47="w"),D54,8)))</f>
        <v>0</v>
      </c>
      <c r="T54" s="6" t="b">
        <f>IF(E54="","",IF(E54&lt;&gt;"",AND(orig_data!BG47="*",E54,8)))</f>
        <v>0</v>
      </c>
      <c r="U54" s="6" t="b">
        <f>IF(E54="","",IF(E54&lt;&gt;"",AND(orig_data!BH47="w",E54,8)))</f>
        <v>0</v>
      </c>
      <c r="V54" s="6" t="b">
        <f>IF(E54="","",IF(E54&lt;&gt;"",AND(orig_data!BG47="*",AND(orig_data!BH47="w"),E54,8)))</f>
        <v>0</v>
      </c>
      <c r="W54" s="6"/>
      <c r="X54" s="3" t="b">
        <f>IF(G54="","",IF(G54&lt;&gt;"",AND(orig_data!J47="*",G54,8)))</f>
        <v>0</v>
      </c>
      <c r="Y54" t="b">
        <f>IF(G54="","",IF(G54&lt;&gt;"",AND(orig_data!K47="w",G54,8)))</f>
        <v>0</v>
      </c>
      <c r="Z54" t="b">
        <f>IF(G54="","",IF(G54&lt;&gt;"",AND(orig_data!J47="*",AND(orig_data!K47="w"),G54,8)))</f>
        <v>0</v>
      </c>
      <c r="AA54" t="b">
        <f>IF(H54="","",IF(H54&lt;&gt;"",AND(orig_data!AD47="*",H54,8)))</f>
        <v>0</v>
      </c>
      <c r="AB54" s="2" t="b">
        <f>IF(H54="","",IF(H54&lt;&gt;"",AND(orig_data!AE47="w",H54,8)))</f>
        <v>0</v>
      </c>
      <c r="AC54" t="b">
        <f>IF(H54="","",IF(H54&lt;&gt;"",AND(orig_data!AE47="w",AND(orig_data!AD47="*"),H54,8)))</f>
        <v>0</v>
      </c>
      <c r="AD54" s="5" t="b">
        <f>IF(I54="","",IF(I54&lt;&gt;"",AND(orig_data!AX47="*",I54,8)))</f>
        <v>0</v>
      </c>
      <c r="AE54" s="5" t="b">
        <f>IF(I54="","",IF(I54&lt;&gt;"",AND(orig_data!AY47="w",I54,8)))</f>
        <v>0</v>
      </c>
      <c r="AF54" s="5" t="b">
        <f>IF(I54="","",IF(I54&lt;&gt;"",AND(orig_data!AX47="*",AND(orig_data!AY47="w"),I54,8)))</f>
        <v>0</v>
      </c>
    </row>
    <row r="55" spans="1:32" ht="12.75">
      <c r="A55" t="s">
        <v>224</v>
      </c>
      <c r="B55" s="9" t="str">
        <f ca="1" t="shared" si="0"/>
        <v>Assin East 1</v>
      </c>
      <c r="C55" s="1">
        <f>orig_data!L48</f>
        <v>0.173714849</v>
      </c>
      <c r="D55" s="11">
        <f>orig_data!AF48</f>
        <v>0.1957455037</v>
      </c>
      <c r="E55" s="11">
        <f>orig_data!AZ48</f>
        <v>0.6305396473</v>
      </c>
      <c r="G55" s="12">
        <f>orig_data!C48</f>
        <v>0.1654322216</v>
      </c>
      <c r="H55" s="13">
        <f>orig_data!W48</f>
        <v>0.2000070711</v>
      </c>
      <c r="I55" s="12">
        <f>orig_data!AQ48</f>
        <v>0.6345607073</v>
      </c>
      <c r="N55" s="6" t="b">
        <f>IF(C55="","",IF(C55&lt;&gt;"",AND(orig_data!S48="*",C55,8)))</f>
        <v>0</v>
      </c>
      <c r="O55" s="5" t="b">
        <f>IF(C55="","",IF(C55&lt;&gt;"",AND(orig_data!T48="w",C55,8)))</f>
        <v>1</v>
      </c>
      <c r="P55" s="5" t="b">
        <f>IF(C55="","",IF(C55&lt;&gt;"",AND(orig_data!S48="*",AND(orig_data!T48="w"),C55,8)))</f>
        <v>0</v>
      </c>
      <c r="Q55" t="b">
        <f>IF(D55="","",IF(D55&lt;&gt;"",AND(orig_data!AM48="*",D55,8)))</f>
        <v>0</v>
      </c>
      <c r="R55" t="b">
        <f>IF(D55="","",IF(D55&lt;&gt;"",AND(orig_data!AN48="w",D110)))</f>
        <v>1</v>
      </c>
      <c r="S55" t="b">
        <f>IF(D55="","",IF(D55&lt;&gt;"",AND(orig_data!AM48="*",AND(orig_data!AN48="w"),D55,8)))</f>
        <v>0</v>
      </c>
      <c r="T55" s="6" t="b">
        <f>IF(E55="","",IF(E55&lt;&gt;"",AND(orig_data!BG48="*",E55,8)))</f>
        <v>0</v>
      </c>
      <c r="U55" s="6" t="b">
        <f>IF(E55="","",IF(E55&lt;&gt;"",AND(orig_data!BH48="w",E55,8)))</f>
        <v>0</v>
      </c>
      <c r="V55" s="6" t="b">
        <f>IF(E55="","",IF(E55&lt;&gt;"",AND(orig_data!BG48="*",AND(orig_data!BH48="w"),E55,8)))</f>
        <v>0</v>
      </c>
      <c r="W55" s="6"/>
      <c r="X55" s="3" t="b">
        <f>IF(G55="","",IF(G55&lt;&gt;"",AND(orig_data!J48="*",G55,8)))</f>
        <v>0</v>
      </c>
      <c r="Y55" t="b">
        <f>IF(G55="","",IF(G55&lt;&gt;"",AND(orig_data!K48="w",G55,8)))</f>
        <v>1</v>
      </c>
      <c r="Z55" t="b">
        <f>IF(G55="","",IF(G55&lt;&gt;"",AND(orig_data!J48="*",AND(orig_data!K48="w"),G55,8)))</f>
        <v>0</v>
      </c>
      <c r="AA55" t="b">
        <f>IF(H55="","",IF(H55&lt;&gt;"",AND(orig_data!AD48="*",H55,8)))</f>
        <v>0</v>
      </c>
      <c r="AB55" s="2" t="b">
        <f>IF(H55="","",IF(H55&lt;&gt;"",AND(orig_data!AE48="w",H55,8)))</f>
        <v>1</v>
      </c>
      <c r="AC55" t="b">
        <f>IF(H55="","",IF(H55&lt;&gt;"",AND(orig_data!AE48="w",AND(orig_data!AD48="*"),H55,8)))</f>
        <v>0</v>
      </c>
      <c r="AD55" s="5" t="b">
        <f>IF(I55="","",IF(I55&lt;&gt;"",AND(orig_data!AX48="*",I55,8)))</f>
        <v>0</v>
      </c>
      <c r="AE55" s="5" t="b">
        <f>IF(I55="","",IF(I55&lt;&gt;"",AND(orig_data!AY48="w",I55,8)))</f>
        <v>0</v>
      </c>
      <c r="AF55" s="5" t="b">
        <f>IF(I55="","",IF(I55&lt;&gt;"",AND(orig_data!AX48="*",AND(orig_data!AY48="w"),I55,8)))</f>
        <v>0</v>
      </c>
    </row>
    <row r="56" spans="1:32" ht="12.75">
      <c r="A56" t="s">
        <v>225</v>
      </c>
      <c r="B56" s="9" t="str">
        <f ca="1" t="shared" si="0"/>
        <v>Assin North 2</v>
      </c>
      <c r="C56" s="1">
        <f>orig_data!L49</f>
        <v>0.1963211551</v>
      </c>
      <c r="D56" s="11">
        <f>orig_data!AF49</f>
        <v>0.2033833133</v>
      </c>
      <c r="E56" s="11">
        <f>orig_data!AZ49</f>
        <v>0.6002955316</v>
      </c>
      <c r="G56" s="12">
        <f>orig_data!C49</f>
        <v>0.2170100412</v>
      </c>
      <c r="H56" s="13">
        <f>orig_data!W49</f>
        <v>0.2222822705</v>
      </c>
      <c r="I56" s="12">
        <f>orig_data!AQ49</f>
        <v>0.5607076884</v>
      </c>
      <c r="N56" s="6" t="b">
        <f>IF(C56="","",IF(C56&lt;&gt;"",AND(orig_data!S49="*",C56,8)))</f>
        <v>0</v>
      </c>
      <c r="O56" s="5" t="b">
        <f>IF(C56="","",IF(C56&lt;&gt;"",AND(orig_data!T49="w",C56,8)))</f>
        <v>1</v>
      </c>
      <c r="P56" s="5" t="b">
        <f>IF(C56="","",IF(C56&lt;&gt;"",AND(orig_data!S49="*",AND(orig_data!T49="w"),C56,8)))</f>
        <v>0</v>
      </c>
      <c r="Q56" t="b">
        <f>IF(D56="","",IF(D56&lt;&gt;"",AND(orig_data!AM49="*",D56,8)))</f>
        <v>0</v>
      </c>
      <c r="R56" t="b">
        <f>IF(D56="","",IF(D56&lt;&gt;"",AND(orig_data!AN49="w",D112)))</f>
        <v>1</v>
      </c>
      <c r="S56" t="b">
        <f>IF(D56="","",IF(D56&lt;&gt;"",AND(orig_data!AM49="*",AND(orig_data!AN49="w"),D56,8)))</f>
        <v>0</v>
      </c>
      <c r="T56" s="6" t="b">
        <f>IF(E56="","",IF(E56&lt;&gt;"",AND(orig_data!BG49="*",E56,8)))</f>
        <v>0</v>
      </c>
      <c r="U56" s="6" t="b">
        <f>IF(E56="","",IF(E56&lt;&gt;"",AND(orig_data!BH49="w",E56,8)))</f>
        <v>0</v>
      </c>
      <c r="V56" s="6" t="b">
        <f>IF(E56="","",IF(E56&lt;&gt;"",AND(orig_data!BG49="*",AND(orig_data!BH49="w"),E56,8)))</f>
        <v>0</v>
      </c>
      <c r="W56" s="6"/>
      <c r="X56" s="3" t="b">
        <f>IF(G56="","",IF(G56&lt;&gt;"",AND(orig_data!J49="*",G56,8)))</f>
        <v>0</v>
      </c>
      <c r="Y56" t="b">
        <f>IF(G56="","",IF(G56&lt;&gt;"",AND(orig_data!K49="w",G56,8)))</f>
        <v>1</v>
      </c>
      <c r="Z56" t="b">
        <f>IF(G56="","",IF(G56&lt;&gt;"",AND(orig_data!J49="*",AND(orig_data!K49="w"),G56,8)))</f>
        <v>0</v>
      </c>
      <c r="AA56" t="b">
        <f>IF(H56="","",IF(H56&lt;&gt;"",AND(orig_data!AD49="*",H56,8)))</f>
        <v>0</v>
      </c>
      <c r="AB56" s="2" t="b">
        <f>IF(H56="","",IF(H56&lt;&gt;"",AND(orig_data!AE49="w",H56,8)))</f>
        <v>1</v>
      </c>
      <c r="AC56" t="b">
        <f>IF(H56="","",IF(H56&lt;&gt;"",AND(orig_data!AE49="w",AND(orig_data!AD49="*"),H56,8)))</f>
        <v>0</v>
      </c>
      <c r="AD56" s="5" t="b">
        <f>IF(I56="","",IF(I56&lt;&gt;"",AND(orig_data!AX49="*",I56,8)))</f>
        <v>0</v>
      </c>
      <c r="AE56" s="5" t="b">
        <f>IF(I56="","",IF(I56&lt;&gt;"",AND(orig_data!AY49="w",I56,8)))</f>
        <v>0</v>
      </c>
      <c r="AF56" s="5" t="b">
        <f>IF(I56="","",IF(I56&lt;&gt;"",AND(orig_data!AX49="*",AND(orig_data!AY49="w"),I56,8)))</f>
        <v>0</v>
      </c>
    </row>
    <row r="57" spans="2:32" ht="12.75">
      <c r="B57" s="9">
        <f ca="1" t="shared" si="0"/>
      </c>
      <c r="C57" s="1"/>
      <c r="D57" s="11"/>
      <c r="E57" s="11"/>
      <c r="G57" s="12"/>
      <c r="H57" s="13"/>
      <c r="I57" s="12"/>
      <c r="N57" s="6"/>
      <c r="O57" s="5"/>
      <c r="P57" s="5"/>
      <c r="T57" s="6"/>
      <c r="U57" s="6"/>
      <c r="V57" s="6"/>
      <c r="W57" s="6"/>
      <c r="X57" s="3"/>
      <c r="AB57" s="2"/>
      <c r="AD57" s="5"/>
      <c r="AE57" s="5"/>
      <c r="AF57" s="5"/>
    </row>
    <row r="58" spans="1:32" ht="12.75">
      <c r="A58" t="s">
        <v>284</v>
      </c>
      <c r="B58" s="9" t="str">
        <f ca="1" t="shared" si="0"/>
        <v>Bdn Rural</v>
      </c>
      <c r="C58" s="1">
        <f>orig_data!L50</f>
        <v>0.1888039724</v>
      </c>
      <c r="D58" s="11">
        <f>orig_data!AF50</f>
        <v>0.2239611694</v>
      </c>
      <c r="E58" s="11">
        <f>orig_data!AZ50</f>
        <v>0.5872348581</v>
      </c>
      <c r="G58" s="12">
        <f>orig_data!C50</f>
        <v>0.18010824</v>
      </c>
      <c r="H58" s="13">
        <f>orig_data!W50</f>
        <v>0.2186880621</v>
      </c>
      <c r="I58" s="12">
        <f>orig_data!AQ50</f>
        <v>0.6012036979</v>
      </c>
      <c r="N58" s="6" t="b">
        <f>IF(C58="","",IF(C58&lt;&gt;"",AND(orig_data!S50="*",C58,8)))</f>
        <v>0</v>
      </c>
      <c r="O58" s="5" t="b">
        <f>IF(C58="","",IF(C58&lt;&gt;"",AND(orig_data!T50="w",C58,8)))</f>
        <v>1</v>
      </c>
      <c r="P58" s="5" t="b">
        <f>IF(C58="","",IF(C58&lt;&gt;"",AND(orig_data!S50="*",AND(orig_data!T50="w"),C58,8)))</f>
        <v>0</v>
      </c>
      <c r="Q58" t="b">
        <f>IF(D58="","",IF(D58&lt;&gt;"",AND(orig_data!AM50="*",D58,8)))</f>
        <v>0</v>
      </c>
      <c r="R58" t="b">
        <f>IF(D58="","",IF(D58&lt;&gt;"",AND(orig_data!AN50="w",D113)))</f>
        <v>1</v>
      </c>
      <c r="S58" t="b">
        <f>IF(D58="","",IF(D58&lt;&gt;"",AND(orig_data!AM50="*",AND(orig_data!AN50="w"),D58,8)))</f>
        <v>0</v>
      </c>
      <c r="T58" s="6" t="b">
        <f>IF(E58="","",IF(E58&lt;&gt;"",AND(orig_data!BG50="*",E58,8)))</f>
        <v>0</v>
      </c>
      <c r="U58" s="6" t="b">
        <f>IF(E58="","",IF(E58&lt;&gt;"",AND(orig_data!BH50="w",E58,8)))</f>
        <v>0</v>
      </c>
      <c r="V58" s="6" t="b">
        <f>IF(E58="","",IF(E58&lt;&gt;"",AND(orig_data!BG50="*",AND(orig_data!BH50="w"),E58,8)))</f>
        <v>0</v>
      </c>
      <c r="W58" s="6"/>
      <c r="X58" s="3" t="b">
        <f>IF(G58="","",IF(G58&lt;&gt;"",AND(orig_data!J50="*",G58,8)))</f>
        <v>0</v>
      </c>
      <c r="Y58" t="b">
        <f>IF(G58="","",IF(G58&lt;&gt;"",AND(orig_data!K50="w",G58,8)))</f>
        <v>1</v>
      </c>
      <c r="Z58" t="b">
        <f>IF(G58="","",IF(G58&lt;&gt;"",AND(orig_data!J50="*",AND(orig_data!K50="w"),G58,8)))</f>
        <v>0</v>
      </c>
      <c r="AA58" t="b">
        <f>IF(H58="","",IF(H58&lt;&gt;"",AND(orig_data!AD50="*",H58,8)))</f>
        <v>0</v>
      </c>
      <c r="AB58" s="2" t="b">
        <f>IF(H58="","",IF(H58&lt;&gt;"",AND(orig_data!AE50="w",H58,8)))</f>
        <v>1</v>
      </c>
      <c r="AC58" t="b">
        <f>IF(H58="","",IF(H58&lt;&gt;"",AND(orig_data!AE50="w",AND(orig_data!AD50="*"),H58,8)))</f>
        <v>0</v>
      </c>
      <c r="AD58" s="5" t="b">
        <f>IF(I58="","",IF(I58&lt;&gt;"",AND(orig_data!AX50="*",I58,8)))</f>
        <v>0</v>
      </c>
      <c r="AE58" s="5" t="b">
        <f>IF(I58="","",IF(I58&lt;&gt;"",AND(orig_data!AY50="w",I58,8)))</f>
        <v>0</v>
      </c>
      <c r="AF58" s="5" t="b">
        <f>IF(I58="","",IF(I58&lt;&gt;"",AND(orig_data!AX50="*",AND(orig_data!AY50="w"),I58,8)))</f>
        <v>0</v>
      </c>
    </row>
    <row r="59" spans="1:32" ht="12.75">
      <c r="A59" t="s">
        <v>226</v>
      </c>
      <c r="B59" s="9" t="str">
        <f ca="1" t="shared" si="0"/>
        <v>Southeast</v>
      </c>
      <c r="C59" s="1">
        <f>orig_data!L51</f>
        <v>0.2271393426</v>
      </c>
      <c r="D59" s="11">
        <f>orig_data!AF51</f>
        <v>0.2799320913</v>
      </c>
      <c r="E59" s="11">
        <f>orig_data!AZ51</f>
        <v>0.4929285661</v>
      </c>
      <c r="G59" s="12">
        <f>orig_data!C51</f>
        <v>0.1980577229</v>
      </c>
      <c r="H59" s="13">
        <f>orig_data!W51</f>
        <v>0.2908345128</v>
      </c>
      <c r="I59" s="12">
        <f>orig_data!AQ51</f>
        <v>0.5111077644</v>
      </c>
      <c r="N59" s="6" t="b">
        <f>IF(C59="","",IF(C59&lt;&gt;"",AND(orig_data!S51="*",C59,8)))</f>
        <v>0</v>
      </c>
      <c r="O59" s="5" t="b">
        <f>IF(C59="","",IF(C59&lt;&gt;"",AND(orig_data!T51="w",C59,8)))</f>
        <v>1</v>
      </c>
      <c r="P59" s="5" t="b">
        <f>IF(C59="","",IF(C59&lt;&gt;"",AND(orig_data!S51="*",AND(orig_data!T51="w"),C59,8)))</f>
        <v>0</v>
      </c>
      <c r="Q59" t="b">
        <f>IF(D59="","",IF(D59&lt;&gt;"",AND(orig_data!AM51="*",D59,8)))</f>
        <v>0</v>
      </c>
      <c r="R59" t="b">
        <f>IF(D59="","",IF(D59&lt;&gt;"",AND(orig_data!AN51="w",D115)))</f>
        <v>0</v>
      </c>
      <c r="S59" t="b">
        <f>IF(D59="","",IF(D59&lt;&gt;"",AND(orig_data!AM51="*",AND(orig_data!AN51="w"),D59,8)))</f>
        <v>0</v>
      </c>
      <c r="T59" s="6" t="b">
        <f>IF(E59="","",IF(E59&lt;&gt;"",AND(orig_data!BG51="*",E59,8)))</f>
        <v>0</v>
      </c>
      <c r="U59" s="6" t="b">
        <f>IF(E59="","",IF(E59&lt;&gt;"",AND(orig_data!BH51="w",E59,8)))</f>
        <v>0</v>
      </c>
      <c r="V59" s="6" t="b">
        <f>IF(E59="","",IF(E59&lt;&gt;"",AND(orig_data!BG51="*",AND(orig_data!BH51="w"),E59,8)))</f>
        <v>0</v>
      </c>
      <c r="W59" s="6"/>
      <c r="X59" s="3" t="b">
        <f>IF(G59="","",IF(G59&lt;&gt;"",AND(orig_data!J51="*",G59,8)))</f>
        <v>0</v>
      </c>
      <c r="Y59" t="b">
        <f>IF(G59="","",IF(G59&lt;&gt;"",AND(orig_data!K51="w",G59,8)))</f>
        <v>1</v>
      </c>
      <c r="Z59" t="b">
        <f>IF(G59="","",IF(G59&lt;&gt;"",AND(orig_data!J51="*",AND(orig_data!K51="w"),G59,8)))</f>
        <v>0</v>
      </c>
      <c r="AA59" t="b">
        <f>IF(H59="","",IF(H59&lt;&gt;"",AND(orig_data!AD51="*",H59,8)))</f>
        <v>0</v>
      </c>
      <c r="AB59" s="2" t="b">
        <f>IF(H59="","",IF(H59&lt;&gt;"",AND(orig_data!AE51="w",H59,8)))</f>
        <v>0</v>
      </c>
      <c r="AC59" t="b">
        <f>IF(H59="","",IF(H59&lt;&gt;"",AND(orig_data!AE51="w",AND(orig_data!AD51="*"),H59,8)))</f>
        <v>0</v>
      </c>
      <c r="AD59" s="5" t="b">
        <f>IF(I59="","",IF(I59&lt;&gt;"",AND(orig_data!AX51="*",I59,8)))</f>
        <v>0</v>
      </c>
      <c r="AE59" s="5" t="b">
        <f>IF(I59="","",IF(I59&lt;&gt;"",AND(orig_data!AY51="w",I59,8)))</f>
        <v>0</v>
      </c>
      <c r="AF59" s="5" t="b">
        <f>IF(I59="","",IF(I59&lt;&gt;"",AND(orig_data!AX51="*",AND(orig_data!AY51="w"),I59,8)))</f>
        <v>0</v>
      </c>
    </row>
    <row r="60" spans="1:32" ht="12.75">
      <c r="A60" t="s">
        <v>227</v>
      </c>
      <c r="B60" s="9" t="str">
        <f ca="1" t="shared" si="0"/>
        <v>West</v>
      </c>
      <c r="C60" s="1">
        <f>orig_data!L52</f>
        <v>0.2570334261</v>
      </c>
      <c r="D60" s="11">
        <f>orig_data!AF52</f>
        <v>0.1870175258</v>
      </c>
      <c r="E60" s="11">
        <f>orig_data!AZ52</f>
        <v>0.5559490481</v>
      </c>
      <c r="G60" s="12">
        <f>orig_data!C52</f>
        <v>0.2614272388</v>
      </c>
      <c r="H60" s="13">
        <f>orig_data!W52</f>
        <v>0.1953439977</v>
      </c>
      <c r="I60" s="12">
        <f>orig_data!AQ52</f>
        <v>0.5432287634</v>
      </c>
      <c r="N60" s="6" t="b">
        <f>IF(C60="","",IF(C60&lt;&gt;"",AND(orig_data!S52="*",C60,8)))</f>
        <v>0</v>
      </c>
      <c r="O60" s="5" t="b">
        <f>IF(C60="","",IF(C60&lt;&gt;"",AND(orig_data!T52="w",C60,8)))</f>
        <v>0</v>
      </c>
      <c r="P60" s="5" t="b">
        <f>IF(C60="","",IF(C60&lt;&gt;"",AND(orig_data!S52="*",AND(orig_data!T52="w"),C60,8)))</f>
        <v>0</v>
      </c>
      <c r="Q60" t="b">
        <f>IF(D60="","",IF(D60&lt;&gt;"",AND(orig_data!AM52="*",D60,8)))</f>
        <v>0</v>
      </c>
      <c r="R60" t="b">
        <f>IF(D60="","",IF(D60&lt;&gt;"",AND(orig_data!AN52="w",D116)))</f>
        <v>0</v>
      </c>
      <c r="S60" t="b">
        <f>IF(D60="","",IF(D60&lt;&gt;"",AND(orig_data!AM52="*",AND(orig_data!AN52="w"),D60,8)))</f>
        <v>0</v>
      </c>
      <c r="T60" s="6" t="b">
        <f>IF(E60="","",IF(E60&lt;&gt;"",AND(orig_data!BG52="*",E60,8)))</f>
        <v>0</v>
      </c>
      <c r="U60" s="6" t="b">
        <f>IF(E60="","",IF(E60&lt;&gt;"",AND(orig_data!BH52="w",E60,8)))</f>
        <v>0</v>
      </c>
      <c r="V60" s="6" t="b">
        <f>IF(E60="","",IF(E60&lt;&gt;"",AND(orig_data!BG52="*",AND(orig_data!BH52="w"),E60,8)))</f>
        <v>0</v>
      </c>
      <c r="W60" s="6"/>
      <c r="X60" s="3" t="b">
        <f>IF(G60="","",IF(G60&lt;&gt;"",AND(orig_data!J52="*",G60,8)))</f>
        <v>0</v>
      </c>
      <c r="Y60" t="b">
        <f>IF(G60="","",IF(G60&lt;&gt;"",AND(orig_data!K52="w",G60,8)))</f>
        <v>0</v>
      </c>
      <c r="Z60" t="b">
        <f>IF(G60="","",IF(G60&lt;&gt;"",AND(orig_data!J52="*",AND(orig_data!K52="w"),G60,8)))</f>
        <v>0</v>
      </c>
      <c r="AA60" t="b">
        <f>IF(H60="","",IF(H60&lt;&gt;"",AND(orig_data!AD52="*",H60,8)))</f>
        <v>0</v>
      </c>
      <c r="AB60" s="2" t="b">
        <f>IF(H60="","",IF(H60&lt;&gt;"",AND(orig_data!AE52="w",H60,8)))</f>
        <v>0</v>
      </c>
      <c r="AC60" t="b">
        <f>IF(H60="","",IF(H60&lt;&gt;"",AND(orig_data!AE52="w",AND(orig_data!AD52="*"),H60,8)))</f>
        <v>0</v>
      </c>
      <c r="AD60" s="5" t="b">
        <f>IF(I60="","",IF(I60&lt;&gt;"",AND(orig_data!AX52="*",I60,8)))</f>
        <v>0</v>
      </c>
      <c r="AE60" s="5" t="b">
        <f>IF(I60="","",IF(I60&lt;&gt;"",AND(orig_data!AY52="w",I60,8)))</f>
        <v>0</v>
      </c>
      <c r="AF60" s="5" t="b">
        <f>IF(I60="","",IF(I60&lt;&gt;"",AND(orig_data!AX52="*",AND(orig_data!AY52="w"),I60,8)))</f>
        <v>0</v>
      </c>
    </row>
    <row r="61" spans="1:32" ht="12.75">
      <c r="A61" t="s">
        <v>228</v>
      </c>
      <c r="B61" s="9" t="str">
        <f ca="1" t="shared" si="0"/>
        <v>Southwest</v>
      </c>
      <c r="C61" s="1">
        <f>orig_data!L53</f>
        <v>0.1854633342</v>
      </c>
      <c r="D61" s="11">
        <f>orig_data!AF53</f>
        <v>0.2323770915</v>
      </c>
      <c r="E61" s="11">
        <f>orig_data!AZ53</f>
        <v>0.5821595743</v>
      </c>
      <c r="G61" s="12">
        <f>orig_data!C53</f>
        <v>0.1846872345</v>
      </c>
      <c r="H61" s="13">
        <f>orig_data!W53</f>
        <v>0.2368688043</v>
      </c>
      <c r="I61" s="12">
        <f>orig_data!AQ53</f>
        <v>0.5784439612</v>
      </c>
      <c r="N61" s="6" t="b">
        <f>IF(C61="","",IF(C61&lt;&gt;"",AND(orig_data!S53="*",C61,8)))</f>
        <v>0</v>
      </c>
      <c r="O61" s="5" t="b">
        <f>IF(C61="","",IF(C61&lt;&gt;"",AND(orig_data!T53="w",C61,8)))</f>
        <v>0</v>
      </c>
      <c r="P61" s="5" t="b">
        <f>IF(C61="","",IF(C61&lt;&gt;"",AND(orig_data!S53="*",AND(orig_data!T53="w"),C61,8)))</f>
        <v>0</v>
      </c>
      <c r="Q61" t="b">
        <f>IF(D61="","",IF(D61&lt;&gt;"",AND(orig_data!AM53="*",D61,8)))</f>
        <v>0</v>
      </c>
      <c r="R61" t="b">
        <f>IF(D61="","",IF(D61&lt;&gt;"",AND(orig_data!AN53="w",D117)))</f>
        <v>0</v>
      </c>
      <c r="S61" t="b">
        <f>IF(D61="","",IF(D61&lt;&gt;"",AND(orig_data!AM53="*",AND(orig_data!AN53="w"),D61,8)))</f>
        <v>0</v>
      </c>
      <c r="T61" s="6" t="b">
        <f>IF(E61="","",IF(E61&lt;&gt;"",AND(orig_data!BG53="*",E61,8)))</f>
        <v>0</v>
      </c>
      <c r="U61" s="6" t="b">
        <f>IF(E61="","",IF(E61&lt;&gt;"",AND(orig_data!BH53="w",E61,8)))</f>
        <v>0</v>
      </c>
      <c r="V61" s="6" t="b">
        <f>IF(E61="","",IF(E61&lt;&gt;"",AND(orig_data!BG53="*",AND(orig_data!BH53="w"),E61,8)))</f>
        <v>0</v>
      </c>
      <c r="W61" s="6"/>
      <c r="X61" s="3" t="b">
        <f>IF(G61="","",IF(G61&lt;&gt;"",AND(orig_data!J53="*",G61,8)))</f>
        <v>0</v>
      </c>
      <c r="Y61" t="b">
        <f>IF(G61="","",IF(G61&lt;&gt;"",AND(orig_data!K53="w",G61,8)))</f>
        <v>0</v>
      </c>
      <c r="Z61" t="b">
        <f>IF(G61="","",IF(G61&lt;&gt;"",AND(orig_data!J53="*",AND(orig_data!K53="w"),G61,8)))</f>
        <v>0</v>
      </c>
      <c r="AA61" t="b">
        <f>IF(H61="","",IF(H61&lt;&gt;"",AND(orig_data!AD53="*",H61,8)))</f>
        <v>0</v>
      </c>
      <c r="AB61" s="2" t="b">
        <f>IF(H61="","",IF(H61&lt;&gt;"",AND(orig_data!AE53="w",H61,8)))</f>
        <v>0</v>
      </c>
      <c r="AC61" t="b">
        <f>IF(H61="","",IF(H61&lt;&gt;"",AND(orig_data!AE53="w",AND(orig_data!AD53="*"),H61,8)))</f>
        <v>0</v>
      </c>
      <c r="AD61" s="5" t="b">
        <f>IF(I61="","",IF(I61&lt;&gt;"",AND(orig_data!AX53="*",I61,8)))</f>
        <v>0</v>
      </c>
      <c r="AE61" s="5" t="b">
        <f>IF(I61="","",IF(I61&lt;&gt;"",AND(orig_data!AY53="w",I61,8)))</f>
        <v>0</v>
      </c>
      <c r="AF61" s="5" t="b">
        <f>IF(I61="","",IF(I61&lt;&gt;"",AND(orig_data!AX53="*",AND(orig_data!AY53="w"),I61,8)))</f>
        <v>0</v>
      </c>
    </row>
    <row r="62" spans="1:32" ht="12.75">
      <c r="A62" t="s">
        <v>229</v>
      </c>
      <c r="B62" s="9" t="str">
        <f ca="1" t="shared" si="0"/>
        <v>North End</v>
      </c>
      <c r="C62" s="1">
        <f>orig_data!L54</f>
        <v>0.2031752984</v>
      </c>
      <c r="D62" s="11">
        <f>orig_data!AF54</f>
        <v>0.237280873</v>
      </c>
      <c r="E62" s="11">
        <f>orig_data!AZ54</f>
        <v>0.5595438286</v>
      </c>
      <c r="G62" s="12">
        <f>orig_data!C54</f>
        <v>0.2073617852</v>
      </c>
      <c r="H62" s="13">
        <f>orig_data!W54</f>
        <v>0.2176538825</v>
      </c>
      <c r="I62" s="12">
        <f>orig_data!AQ54</f>
        <v>0.5749843323</v>
      </c>
      <c r="N62" s="6" t="b">
        <f>IF(C62="","",IF(C62&lt;&gt;"",AND(orig_data!S54="*",C62,8)))</f>
        <v>0</v>
      </c>
      <c r="O62" s="5" t="b">
        <f>IF(C62="","",IF(C62&lt;&gt;"",AND(orig_data!T54="w",C62,8)))</f>
        <v>1</v>
      </c>
      <c r="P62" s="5" t="b">
        <f>IF(C62="","",IF(C62&lt;&gt;"",AND(orig_data!S54="*",AND(orig_data!T54="w"),C62,8)))</f>
        <v>0</v>
      </c>
      <c r="Q62" t="b">
        <f>IF(D62="","",IF(D62&lt;&gt;"",AND(orig_data!AM54="*",D62,8)))</f>
        <v>0</v>
      </c>
      <c r="R62" t="b">
        <f>IF(D62="","",IF(D62&lt;&gt;"",AND(orig_data!AN54="w",D118)))</f>
        <v>1</v>
      </c>
      <c r="S62" t="b">
        <f>IF(D62="","",IF(D62&lt;&gt;"",AND(orig_data!AM54="*",AND(orig_data!AN54="w"),D62,8)))</f>
        <v>0</v>
      </c>
      <c r="T62" s="6" t="b">
        <f>IF(E62="","",IF(E62&lt;&gt;"",AND(orig_data!BG54="*",E62,8)))</f>
        <v>0</v>
      </c>
      <c r="U62" s="6" t="b">
        <f>IF(E62="","",IF(E62&lt;&gt;"",AND(orig_data!BH54="w",E62,8)))</f>
        <v>0</v>
      </c>
      <c r="V62" s="6" t="b">
        <f>IF(E62="","",IF(E62&lt;&gt;"",AND(orig_data!BG54="*",AND(orig_data!BH54="w"),E62,8)))</f>
        <v>0</v>
      </c>
      <c r="W62" s="6"/>
      <c r="X62" s="3" t="b">
        <f>IF(G62="","",IF(G62&lt;&gt;"",AND(orig_data!J54="*",G62,8)))</f>
        <v>0</v>
      </c>
      <c r="Y62" t="b">
        <f>IF(G62="","",IF(G62&lt;&gt;"",AND(orig_data!K54="w",G62,8)))</f>
        <v>1</v>
      </c>
      <c r="Z62" t="b">
        <f>IF(G62="","",IF(G62&lt;&gt;"",AND(orig_data!J54="*",AND(orig_data!K54="w"),G62,8)))</f>
        <v>0</v>
      </c>
      <c r="AA62" t="b">
        <f>IF(H62="","",IF(H62&lt;&gt;"",AND(orig_data!AD54="*",H62,8)))</f>
        <v>0</v>
      </c>
      <c r="AB62" s="2" t="b">
        <f>IF(H62="","",IF(H62&lt;&gt;"",AND(orig_data!AE54="w",H62,8)))</f>
        <v>0</v>
      </c>
      <c r="AC62" t="b">
        <f>IF(H62="","",IF(H62&lt;&gt;"",AND(orig_data!AE54="w",AND(orig_data!AD54="*"),H62,8)))</f>
        <v>0</v>
      </c>
      <c r="AD62" s="5" t="b">
        <f>IF(I62="","",IF(I62&lt;&gt;"",AND(orig_data!AX54="*",I62,8)))</f>
        <v>0</v>
      </c>
      <c r="AE62" s="5" t="b">
        <f>IF(I62="","",IF(I62&lt;&gt;"",AND(orig_data!AY54="w",I62,8)))</f>
        <v>0</v>
      </c>
      <c r="AF62" s="5" t="b">
        <f>IF(I62="","",IF(I62&lt;&gt;"",AND(orig_data!AX54="*",AND(orig_data!AY54="w"),I62,8)))</f>
        <v>0</v>
      </c>
    </row>
    <row r="63" spans="1:32" ht="12.75">
      <c r="A63" t="s">
        <v>230</v>
      </c>
      <c r="B63" s="9" t="str">
        <f ca="1" t="shared" si="0"/>
        <v>East</v>
      </c>
      <c r="C63" s="1">
        <f>orig_data!L55</f>
        <v>0.2115605247</v>
      </c>
      <c r="D63" s="11">
        <f>orig_data!AF55</f>
        <v>0.2879847368</v>
      </c>
      <c r="E63" s="11">
        <f>orig_data!AZ55</f>
        <v>0.5004547385</v>
      </c>
      <c r="G63" s="12">
        <f>orig_data!C55</f>
        <v>0.2498800738</v>
      </c>
      <c r="H63" s="13">
        <f>orig_data!W55</f>
        <v>0.322861217</v>
      </c>
      <c r="I63" s="12">
        <f>orig_data!AQ55</f>
        <v>0.4272587092</v>
      </c>
      <c r="N63" s="6" t="b">
        <f>IF(C63="","",IF(C63&lt;&gt;"",AND(orig_data!S55="*",C63,8)))</f>
        <v>0</v>
      </c>
      <c r="O63" s="5" t="b">
        <f>IF(C63="","",IF(C63&lt;&gt;"",AND(orig_data!T55="w",C63,8)))</f>
        <v>1</v>
      </c>
      <c r="P63" s="5" t="b">
        <f>IF(C63="","",IF(C63&lt;&gt;"",AND(orig_data!S55="*",AND(orig_data!T55="w"),C63,8)))</f>
        <v>0</v>
      </c>
      <c r="Q63" t="b">
        <f>IF(D63="","",IF(D63&lt;&gt;"",AND(orig_data!AM55="*",D63,8)))</f>
        <v>0</v>
      </c>
      <c r="R63" t="b">
        <f>IF(D63="","",IF(D63&lt;&gt;"",AND(orig_data!AN55="w",D120)))</f>
        <v>0</v>
      </c>
      <c r="S63" t="b">
        <f>IF(D63="","",IF(D63&lt;&gt;"",AND(orig_data!AM55="*",AND(orig_data!AN55="w"),D63,8)))</f>
        <v>0</v>
      </c>
      <c r="T63" s="6" t="b">
        <f>IF(E63="","",IF(E63&lt;&gt;"",AND(orig_data!BG55="*",E63,8)))</f>
        <v>0</v>
      </c>
      <c r="U63" s="6" t="b">
        <f>IF(E63="","",IF(E63&lt;&gt;"",AND(orig_data!BH55="w",E63,8)))</f>
        <v>0</v>
      </c>
      <c r="V63" s="6" t="b">
        <f>IF(E63="","",IF(E63&lt;&gt;"",AND(orig_data!BG55="*",AND(orig_data!BH55="w"),E63,8)))</f>
        <v>0</v>
      </c>
      <c r="W63" s="6"/>
      <c r="X63" s="3" t="b">
        <f>IF(G63="","",IF(G63&lt;&gt;"",AND(orig_data!J55="*",G63,8)))</f>
        <v>0</v>
      </c>
      <c r="Y63" t="b">
        <f>IF(G63="","",IF(G63&lt;&gt;"",AND(orig_data!K55="w",G63,8)))</f>
        <v>1</v>
      </c>
      <c r="Z63" t="b">
        <f>IF(G63="","",IF(G63&lt;&gt;"",AND(orig_data!J55="*",AND(orig_data!K55="w"),G63,8)))</f>
        <v>0</v>
      </c>
      <c r="AA63" t="b">
        <f>IF(H63="","",IF(H63&lt;&gt;"",AND(orig_data!AD55="*",H63,8)))</f>
        <v>0</v>
      </c>
      <c r="AB63" s="2" t="b">
        <f>IF(H63="","",IF(H63&lt;&gt;"",AND(orig_data!AE55="w",H63,8)))</f>
        <v>0</v>
      </c>
      <c r="AC63" t="b">
        <f>IF(H63="","",IF(H63&lt;&gt;"",AND(orig_data!AE55="w",AND(orig_data!AD55="*"),H63,8)))</f>
        <v>0</v>
      </c>
      <c r="AD63" s="5" t="b">
        <f>IF(I63="","",IF(I63&lt;&gt;"",AND(orig_data!AX55="*",I63,8)))</f>
        <v>0</v>
      </c>
      <c r="AE63" s="5" t="b">
        <f>IF(I63="","",IF(I63&lt;&gt;"",AND(orig_data!AY55="w",I63,8)))</f>
        <v>0</v>
      </c>
      <c r="AF63" s="5" t="b">
        <f>IF(I63="","",IF(I63&lt;&gt;"",AND(orig_data!AX55="*",AND(orig_data!AY55="w"),I63,8)))</f>
        <v>0</v>
      </c>
    </row>
    <row r="64" spans="1:32" ht="12.75">
      <c r="A64" t="s">
        <v>169</v>
      </c>
      <c r="B64" s="9" t="str">
        <f ca="1" t="shared" si="0"/>
        <v>Central</v>
      </c>
      <c r="C64" s="1">
        <f>orig_data!L56</f>
        <v>0.2674910691</v>
      </c>
      <c r="D64" s="11">
        <f>orig_data!AF56</f>
        <v>0.2158932839</v>
      </c>
      <c r="E64" s="11">
        <f>orig_data!AZ56</f>
        <v>0.516615647</v>
      </c>
      <c r="G64" s="12">
        <f>orig_data!C56</f>
        <v>0.2519248725</v>
      </c>
      <c r="H64" s="13">
        <f>orig_data!W56</f>
        <v>0.2118356783</v>
      </c>
      <c r="I64" s="12">
        <f>orig_data!AQ56</f>
        <v>0.5362394492</v>
      </c>
      <c r="N64" s="6" t="b">
        <f>IF(C64="","",IF(C64&lt;&gt;"",AND(orig_data!S56="*",C64,8)))</f>
        <v>0</v>
      </c>
      <c r="O64" s="5" t="b">
        <f>IF(C64="","",IF(C64&lt;&gt;"",AND(orig_data!T56="w",C64,8)))</f>
        <v>0</v>
      </c>
      <c r="P64" s="5" t="b">
        <f>IF(C64="","",IF(C64&lt;&gt;"",AND(orig_data!S56="*",AND(orig_data!T56="w"),C64,8)))</f>
        <v>0</v>
      </c>
      <c r="Q64" t="b">
        <f>IF(D64="","",IF(D64&lt;&gt;"",AND(orig_data!AM56="*",D64,8)))</f>
        <v>0</v>
      </c>
      <c r="R64" t="b">
        <f>IF(D64="","",IF(D64&lt;&gt;"",AND(orig_data!AN56="w",D121)))</f>
        <v>0</v>
      </c>
      <c r="S64" t="b">
        <f>IF(D64="","",IF(D64&lt;&gt;"",AND(orig_data!AM56="*",AND(orig_data!AN56="w"),D64,8)))</f>
        <v>0</v>
      </c>
      <c r="T64" s="6" t="b">
        <f>IF(E64="","",IF(E64&lt;&gt;"",AND(orig_data!BG56="*",E64,8)))</f>
        <v>0</v>
      </c>
      <c r="U64" s="6" t="b">
        <f>IF(E64="","",IF(E64&lt;&gt;"",AND(orig_data!BH56="w",E64,8)))</f>
        <v>0</v>
      </c>
      <c r="V64" s="6" t="b">
        <f>IF(E64="","",IF(E64&lt;&gt;"",AND(orig_data!BG56="*",AND(orig_data!BH56="w"),E64,8)))</f>
        <v>0</v>
      </c>
      <c r="W64" s="6"/>
      <c r="X64" s="3" t="b">
        <f>IF(G64="","",IF(G64&lt;&gt;"",AND(orig_data!J56="*",G64,8)))</f>
        <v>0</v>
      </c>
      <c r="Y64" t="b">
        <f>IF(G64="","",IF(G64&lt;&gt;"",AND(orig_data!K56="w",G64,8)))</f>
        <v>0</v>
      </c>
      <c r="Z64" t="b">
        <f>IF(G64="","",IF(G64&lt;&gt;"",AND(orig_data!J56="*",AND(orig_data!K56="w"),G64,8)))</f>
        <v>0</v>
      </c>
      <c r="AA64" t="b">
        <f>IF(H64="","",IF(H64&lt;&gt;"",AND(orig_data!AD56="*",H64,8)))</f>
        <v>0</v>
      </c>
      <c r="AB64" s="2" t="b">
        <f>IF(H64="","",IF(H64&lt;&gt;"",AND(orig_data!AE56="w",H64,8)))</f>
        <v>0</v>
      </c>
      <c r="AC64" t="b">
        <f>IF(H64="","",IF(H64&lt;&gt;"",AND(orig_data!AE56="w",AND(orig_data!AD56="*"),H64,8)))</f>
        <v>0</v>
      </c>
      <c r="AD64" s="5" t="b">
        <f>IF(I64="","",IF(I64&lt;&gt;"",AND(orig_data!AX56="*",I64,8)))</f>
        <v>0</v>
      </c>
      <c r="AE64" s="5" t="b">
        <f>IF(I64="","",IF(I64&lt;&gt;"",AND(orig_data!AY56="w",I64,8)))</f>
        <v>0</v>
      </c>
      <c r="AF64" s="5" t="b">
        <f>IF(I64="","",IF(I64&lt;&gt;"",AND(orig_data!AX56="*",AND(orig_data!AY56="w"),I64,8)))</f>
        <v>0</v>
      </c>
    </row>
    <row r="65" spans="2:32" ht="12.75">
      <c r="B65" s="9">
        <f ca="1" t="shared" si="0"/>
      </c>
      <c r="C65" s="1"/>
      <c r="D65" s="11"/>
      <c r="E65" s="11"/>
      <c r="G65" s="12"/>
      <c r="H65" s="13"/>
      <c r="I65" s="12"/>
      <c r="N65" s="6"/>
      <c r="O65" s="5"/>
      <c r="P65" s="5"/>
      <c r="T65" s="6"/>
      <c r="U65" s="6"/>
      <c r="V65" s="6"/>
      <c r="W65" s="6"/>
      <c r="X65" s="3"/>
      <c r="AB65" s="2"/>
      <c r="AD65" s="5"/>
      <c r="AE65" s="5"/>
      <c r="AF65" s="5"/>
    </row>
    <row r="66" spans="1:32" ht="12.75">
      <c r="A66" t="s">
        <v>231</v>
      </c>
      <c r="B66" s="9" t="str">
        <f ca="1" t="shared" si="0"/>
        <v>IL Southwest</v>
      </c>
      <c r="C66" s="1">
        <f>orig_data!L57</f>
        <v>0.1501431701</v>
      </c>
      <c r="D66" s="11">
        <f>orig_data!AF57</f>
        <v>0.1539388273</v>
      </c>
      <c r="E66" s="11">
        <f>orig_data!AZ57</f>
        <v>0.6959180026</v>
      </c>
      <c r="G66" s="12">
        <f>orig_data!C57</f>
        <v>0.149633449</v>
      </c>
      <c r="H66" s="13">
        <f>orig_data!W57</f>
        <v>0.1543753842</v>
      </c>
      <c r="I66" s="12">
        <f>orig_data!AQ57</f>
        <v>0.6959911668</v>
      </c>
      <c r="N66" s="6" t="b">
        <f>IF(C66="","",IF(C66&lt;&gt;"",AND(orig_data!S57="*",C66,8)))</f>
        <v>0</v>
      </c>
      <c r="O66" s="5" t="b">
        <f>IF(C66="","",IF(C66&lt;&gt;"",AND(orig_data!T57="w",C66,8)))</f>
        <v>0</v>
      </c>
      <c r="P66" s="5" t="b">
        <f>IF(C66="","",IF(C66&lt;&gt;"",AND(orig_data!S57="*",AND(orig_data!T57="w"),C66,8)))</f>
        <v>0</v>
      </c>
      <c r="Q66" t="b">
        <f>IF(D66="","",IF(D66&lt;&gt;"",AND(orig_data!AM57="*",D66,8)))</f>
        <v>0</v>
      </c>
      <c r="R66" t="b">
        <f>IF(D66="","",IF(D66&lt;&gt;"",AND(orig_data!AN57="w",D122)))</f>
        <v>0</v>
      </c>
      <c r="S66" t="b">
        <f>IF(D66="","",IF(D66&lt;&gt;"",AND(orig_data!AM57="*",AND(orig_data!AN57="w"),D66,8)))</f>
        <v>0</v>
      </c>
      <c r="T66" s="6" t="b">
        <f>IF(E66="","",IF(E66&lt;&gt;"",AND(orig_data!BG57="*",E66,8)))</f>
        <v>0</v>
      </c>
      <c r="U66" s="6" t="b">
        <f>IF(E66="","",IF(E66&lt;&gt;"",AND(orig_data!BH57="w",E66,8)))</f>
        <v>0</v>
      </c>
      <c r="V66" s="6" t="b">
        <f>IF(E66="","",IF(E66&lt;&gt;"",AND(orig_data!BG57="*",AND(orig_data!BH57="w"),E66,8)))</f>
        <v>0</v>
      </c>
      <c r="W66" s="6"/>
      <c r="X66" s="3" t="b">
        <f>IF(G66="","",IF(G66&lt;&gt;"",AND(orig_data!J57="*",G66,8)))</f>
        <v>0</v>
      </c>
      <c r="Y66" t="b">
        <f>IF(G66="","",IF(G66&lt;&gt;"",AND(orig_data!K57="w",G66,8)))</f>
        <v>0</v>
      </c>
      <c r="Z66" t="b">
        <f>IF(G66="","",IF(G66&lt;&gt;"",AND(orig_data!J57="*",AND(orig_data!K57="w"),G66,8)))</f>
        <v>0</v>
      </c>
      <c r="AA66" t="b">
        <f>IF(H66="","",IF(H66&lt;&gt;"",AND(orig_data!AD57="*",H66,8)))</f>
        <v>0</v>
      </c>
      <c r="AB66" s="2" t="b">
        <f>IF(H66="","",IF(H66&lt;&gt;"",AND(orig_data!AE57="w",H66,8)))</f>
        <v>0</v>
      </c>
      <c r="AC66" t="b">
        <f>IF(H66="","",IF(H66&lt;&gt;"",AND(orig_data!AE57="w",AND(orig_data!AD57="*"),H66,8)))</f>
        <v>0</v>
      </c>
      <c r="AD66" s="5" t="b">
        <f>IF(I66="","",IF(I66&lt;&gt;"",AND(orig_data!AX57="*",I66,8)))</f>
        <v>0</v>
      </c>
      <c r="AE66" s="5" t="b">
        <f>IF(I66="","",IF(I66&lt;&gt;"",AND(orig_data!AY57="w",I66,8)))</f>
        <v>0</v>
      </c>
      <c r="AF66" s="5" t="b">
        <f>IF(I66="","",IF(I66&lt;&gt;"",AND(orig_data!AX57="*",AND(orig_data!AY57="w"),I66,8)))</f>
        <v>0</v>
      </c>
    </row>
    <row r="67" spans="1:32" ht="12.75">
      <c r="A67" t="s">
        <v>232</v>
      </c>
      <c r="B67" s="9" t="str">
        <f ca="1" t="shared" si="0"/>
        <v>IL Northeast</v>
      </c>
      <c r="C67" s="1">
        <f>orig_data!L58</f>
        <v>0.1897885514</v>
      </c>
      <c r="D67" s="11">
        <f>orig_data!AF58</f>
        <v>0.2701190577</v>
      </c>
      <c r="E67" s="11">
        <f>orig_data!AZ58</f>
        <v>0.5400923909</v>
      </c>
      <c r="G67" s="12">
        <f>orig_data!C58</f>
        <v>0.2079405862</v>
      </c>
      <c r="H67" s="13">
        <f>orig_data!W58</f>
        <v>0.2880742608</v>
      </c>
      <c r="I67" s="12">
        <f>orig_data!AQ58</f>
        <v>0.503985153</v>
      </c>
      <c r="N67" s="6" t="b">
        <f>IF(C67="","",IF(C67&lt;&gt;"",AND(orig_data!S58="*",C67,8)))</f>
        <v>0</v>
      </c>
      <c r="O67" s="5" t="b">
        <f>IF(C67="","",IF(C67&lt;&gt;"",AND(orig_data!T58="w",C67,8)))</f>
        <v>0</v>
      </c>
      <c r="P67" s="5" t="b">
        <f>IF(C67="","",IF(C67&lt;&gt;"",AND(orig_data!S58="*",AND(orig_data!T58="w"),C67,8)))</f>
        <v>0</v>
      </c>
      <c r="Q67" t="b">
        <f>IF(D67="","",IF(D67&lt;&gt;"",AND(orig_data!AM58="*",D67,8)))</f>
        <v>0</v>
      </c>
      <c r="R67" t="b">
        <f>IF(D67="","",IF(D67&lt;&gt;"",AND(orig_data!AN58="w",D124)))</f>
        <v>0</v>
      </c>
      <c r="S67" t="b">
        <f>IF(D67="","",IF(D67&lt;&gt;"",AND(orig_data!AM58="*",AND(orig_data!AN58="w"),D67,8)))</f>
        <v>0</v>
      </c>
      <c r="T67" s="6" t="b">
        <f>IF(E67="","",IF(E67&lt;&gt;"",AND(orig_data!BG58="*",E67,8)))</f>
        <v>0</v>
      </c>
      <c r="U67" s="6" t="b">
        <f>IF(E67="","",IF(E67&lt;&gt;"",AND(orig_data!BH58="w",E67,8)))</f>
        <v>0</v>
      </c>
      <c r="V67" s="6" t="b">
        <f>IF(E67="","",IF(E67&lt;&gt;"",AND(orig_data!BG58="*",AND(orig_data!BH58="w"),E67,8)))</f>
        <v>0</v>
      </c>
      <c r="W67" s="6"/>
      <c r="X67" s="3" t="b">
        <f>IF(G67="","",IF(G67&lt;&gt;"",AND(orig_data!J58="*",G67,8)))</f>
        <v>0</v>
      </c>
      <c r="Y67" t="b">
        <f>IF(G67="","",IF(G67&lt;&gt;"",AND(orig_data!K58="w",G67,8)))</f>
        <v>0</v>
      </c>
      <c r="Z67" t="b">
        <f>IF(G67="","",IF(G67&lt;&gt;"",AND(orig_data!J58="*",AND(orig_data!K58="w"),G67,8)))</f>
        <v>0</v>
      </c>
      <c r="AA67" t="b">
        <f>IF(H67="","",IF(H67&lt;&gt;"",AND(orig_data!AD58="*",H67,8)))</f>
        <v>0</v>
      </c>
      <c r="AB67" s="2" t="b">
        <f>IF(H67="","",IF(H67&lt;&gt;"",AND(orig_data!AE58="w",H67,8)))</f>
        <v>0</v>
      </c>
      <c r="AC67" t="b">
        <f>IF(H67="","",IF(H67&lt;&gt;"",AND(orig_data!AE58="w",AND(orig_data!AD58="*"),H67,8)))</f>
        <v>0</v>
      </c>
      <c r="AD67" s="5" t="b">
        <f>IF(I67="","",IF(I67&lt;&gt;"",AND(orig_data!AX58="*",I67,8)))</f>
        <v>0</v>
      </c>
      <c r="AE67" s="5" t="b">
        <f>IF(I67="","",IF(I67&lt;&gt;"",AND(orig_data!AY58="w",I67,8)))</f>
        <v>0</v>
      </c>
      <c r="AF67" s="5" t="b">
        <f>IF(I67="","",IF(I67&lt;&gt;"",AND(orig_data!AX58="*",AND(orig_data!AY58="w"),I67,8)))</f>
        <v>0</v>
      </c>
    </row>
    <row r="68" spans="1:32" ht="12.75">
      <c r="A68" t="s">
        <v>233</v>
      </c>
      <c r="B68" s="9" t="str">
        <f ca="1" t="shared" si="0"/>
        <v>IL Southeast</v>
      </c>
      <c r="C68" s="1">
        <f>orig_data!L59</f>
        <v>0.2017041565</v>
      </c>
      <c r="D68" s="11">
        <f>orig_data!AF59</f>
        <v>0.2262208411</v>
      </c>
      <c r="E68" s="11">
        <f>orig_data!AZ59</f>
        <v>0.5720750024</v>
      </c>
      <c r="G68" s="12">
        <f>orig_data!C59</f>
        <v>0.2023921027</v>
      </c>
      <c r="H68" s="13">
        <f>orig_data!W59</f>
        <v>0.2155267904</v>
      </c>
      <c r="I68" s="12">
        <f>orig_data!AQ59</f>
        <v>0.582081107</v>
      </c>
      <c r="N68" s="6" t="b">
        <f>IF(C68="","",IF(C68&lt;&gt;"",AND(orig_data!S59="*",C68,8)))</f>
        <v>0</v>
      </c>
      <c r="O68" s="5" t="b">
        <f>IF(C68="","",IF(C68&lt;&gt;"",AND(orig_data!T59="w",C68,8)))</f>
        <v>0</v>
      </c>
      <c r="P68" s="5" t="b">
        <f>IF(C68="","",IF(C68&lt;&gt;"",AND(orig_data!S59="*",AND(orig_data!T59="w"),C68,8)))</f>
        <v>0</v>
      </c>
      <c r="Q68" t="b">
        <f>IF(D68="","",IF(D68&lt;&gt;"",AND(orig_data!AM59="*",D68,8)))</f>
        <v>0</v>
      </c>
      <c r="R68" t="b">
        <f>IF(D68="","",IF(D68&lt;&gt;"",AND(orig_data!AN59="w",D125)))</f>
        <v>0</v>
      </c>
      <c r="S68" t="b">
        <f>IF(D68="","",IF(D68&lt;&gt;"",AND(orig_data!AM59="*",AND(orig_data!AN59="w"),D68,8)))</f>
        <v>0</v>
      </c>
      <c r="T68" s="6" t="b">
        <f>IF(E68="","",IF(E68&lt;&gt;"",AND(orig_data!BG59="*",E68,8)))</f>
        <v>0</v>
      </c>
      <c r="U68" s="6" t="b">
        <f>IF(E68="","",IF(E68&lt;&gt;"",AND(orig_data!BH59="w",E68,8)))</f>
        <v>0</v>
      </c>
      <c r="V68" s="6" t="b">
        <f>IF(E68="","",IF(E68&lt;&gt;"",AND(orig_data!BG59="*",AND(orig_data!BH59="w"),E68,8)))</f>
        <v>0</v>
      </c>
      <c r="W68" s="6"/>
      <c r="X68" s="3" t="b">
        <f>IF(G68="","",IF(G68&lt;&gt;"",AND(orig_data!J59="*",G68,8)))</f>
        <v>0</v>
      </c>
      <c r="Y68" t="b">
        <f>IF(G68="","",IF(G68&lt;&gt;"",AND(orig_data!K59="w",G68,8)))</f>
        <v>0</v>
      </c>
      <c r="Z68" t="b">
        <f>IF(G68="","",IF(G68&lt;&gt;"",AND(orig_data!J59="*",AND(orig_data!K59="w"),G68,8)))</f>
        <v>0</v>
      </c>
      <c r="AA68" t="b">
        <f>IF(H68="","",IF(H68&lt;&gt;"",AND(orig_data!AD59="*",H68,8)))</f>
        <v>0</v>
      </c>
      <c r="AB68" s="2" t="b">
        <f>IF(H68="","",IF(H68&lt;&gt;"",AND(orig_data!AE59="w",H68,8)))</f>
        <v>0</v>
      </c>
      <c r="AC68" t="b">
        <f>IF(H68="","",IF(H68&lt;&gt;"",AND(orig_data!AE59="w",AND(orig_data!AD59="*"),H68,8)))</f>
        <v>0</v>
      </c>
      <c r="AD68" s="5" t="b">
        <f>IF(I68="","",IF(I68&lt;&gt;"",AND(orig_data!AX59="*",I68,8)))</f>
        <v>0</v>
      </c>
      <c r="AE68" s="5" t="b">
        <f>IF(I68="","",IF(I68&lt;&gt;"",AND(orig_data!AY59="w",I68,8)))</f>
        <v>0</v>
      </c>
      <c r="AF68" s="5" t="b">
        <f>IF(I68="","",IF(I68&lt;&gt;"",AND(orig_data!AX59="*",AND(orig_data!AY59="w"),I68,8)))</f>
        <v>0</v>
      </c>
    </row>
    <row r="69" spans="1:32" ht="12.75">
      <c r="A69" t="s">
        <v>234</v>
      </c>
      <c r="B69" s="9" t="str">
        <f aca="true" ca="1" t="shared" si="1" ref="B69:B132">CONCATENATE(A69)&amp;(IF((CELL("contents",G69)&lt;&gt;" ")*OR(CELL("contents",H69)&lt;&gt;" ")*OR(CELL("contents",I69)&lt;&gt;" "),""," (s)"))</f>
        <v>IL Northwest</v>
      </c>
      <c r="C69" s="1">
        <f>orig_data!L60</f>
        <v>0.2177886542</v>
      </c>
      <c r="D69" s="11">
        <f>orig_data!AF60</f>
        <v>0.1848252966</v>
      </c>
      <c r="E69" s="11">
        <f>orig_data!AZ60</f>
        <v>0.5973860492</v>
      </c>
      <c r="G69" s="12">
        <f>orig_data!C60</f>
        <v>0.2515840128</v>
      </c>
      <c r="H69" s="13">
        <f>orig_data!W60</f>
        <v>0.2103109505</v>
      </c>
      <c r="I69" s="12">
        <f>orig_data!AQ60</f>
        <v>0.5381050367</v>
      </c>
      <c r="N69" s="6" t="b">
        <f>IF(C69="","",IF(C69&lt;&gt;"",AND(orig_data!S60="*",C69,8)))</f>
        <v>0</v>
      </c>
      <c r="O69" s="5" t="b">
        <f>IF(C69="","",IF(C69&lt;&gt;"",AND(orig_data!T60="w",C69,8)))</f>
        <v>0</v>
      </c>
      <c r="P69" s="5" t="b">
        <f>IF(C69="","",IF(C69&lt;&gt;"",AND(orig_data!S60="*",AND(orig_data!T60="w"),C69,8)))</f>
        <v>0</v>
      </c>
      <c r="Q69" t="b">
        <f>IF(D69="","",IF(D69&lt;&gt;"",AND(orig_data!AM60="*",D69,8)))</f>
        <v>0</v>
      </c>
      <c r="R69" t="b">
        <f>IF(D69="","",IF(D69&lt;&gt;"",AND(orig_data!AN60="w",D127)))</f>
        <v>0</v>
      </c>
      <c r="S69" t="b">
        <f>IF(D69="","",IF(D69&lt;&gt;"",AND(orig_data!AM60="*",AND(orig_data!AN60="w"),D69,8)))</f>
        <v>0</v>
      </c>
      <c r="T69" s="6" t="b">
        <f>IF(E69="","",IF(E69&lt;&gt;"",AND(orig_data!BG60="*",E69,8)))</f>
        <v>0</v>
      </c>
      <c r="U69" s="6" t="b">
        <f>IF(E69="","",IF(E69&lt;&gt;"",AND(orig_data!BH60="w",E69,8)))</f>
        <v>0</v>
      </c>
      <c r="V69" s="6" t="b">
        <f>IF(E69="","",IF(E69&lt;&gt;"",AND(orig_data!BG60="*",AND(orig_data!BH60="w"),E69,8)))</f>
        <v>0</v>
      </c>
      <c r="W69" s="6"/>
      <c r="X69" s="3" t="b">
        <f>IF(G69="","",IF(G69&lt;&gt;"",AND(orig_data!J60="*",G69,8)))</f>
        <v>0</v>
      </c>
      <c r="Y69" t="b">
        <f>IF(G69="","",IF(G69&lt;&gt;"",AND(orig_data!K60="w",G69,8)))</f>
        <v>0</v>
      </c>
      <c r="Z69" t="b">
        <f>IF(G69="","",IF(G69&lt;&gt;"",AND(orig_data!J60="*",AND(orig_data!K60="w"),G69,8)))</f>
        <v>0</v>
      </c>
      <c r="AA69" t="b">
        <f>IF(H69="","",IF(H69&lt;&gt;"",AND(orig_data!AD60="*",H69,8)))</f>
        <v>0</v>
      </c>
      <c r="AB69" s="2" t="b">
        <f>IF(H69="","",IF(H69&lt;&gt;"",AND(orig_data!AE60="w",H69,8)))</f>
        <v>0</v>
      </c>
      <c r="AC69" t="b">
        <f>IF(H69="","",IF(H69&lt;&gt;"",AND(orig_data!AE60="w",AND(orig_data!AD60="*"),H69,8)))</f>
        <v>0</v>
      </c>
      <c r="AD69" s="5" t="b">
        <f>IF(I69="","",IF(I69&lt;&gt;"",AND(orig_data!AX60="*",I69,8)))</f>
        <v>0</v>
      </c>
      <c r="AE69" s="5" t="b">
        <f>IF(I69="","",IF(I69&lt;&gt;"",AND(orig_data!AY60="w",I69,8)))</f>
        <v>0</v>
      </c>
      <c r="AF69" s="5" t="b">
        <f>IF(I69="","",IF(I69&lt;&gt;"",AND(orig_data!AX60="*",AND(orig_data!AY60="w"),I69,8)))</f>
        <v>0</v>
      </c>
    </row>
    <row r="70" spans="2:32" ht="12.75">
      <c r="B70" s="9">
        <f ca="1" t="shared" si="1"/>
      </c>
      <c r="C70" s="1"/>
      <c r="D70" s="11"/>
      <c r="E70" s="11"/>
      <c r="G70" s="12"/>
      <c r="H70" s="13"/>
      <c r="I70" s="12"/>
      <c r="N70" s="6"/>
      <c r="O70" s="5"/>
      <c r="P70" s="5"/>
      <c r="T70" s="6"/>
      <c r="U70" s="6"/>
      <c r="V70" s="6"/>
      <c r="W70" s="6"/>
      <c r="X70" s="3"/>
      <c r="AB70" s="2"/>
      <c r="AD70" s="5"/>
      <c r="AE70" s="5"/>
      <c r="AF70" s="5"/>
    </row>
    <row r="71" spans="1:32" ht="12.75">
      <c r="A71" t="s">
        <v>235</v>
      </c>
      <c r="B71" s="9" t="str">
        <f ca="1" t="shared" si="1"/>
        <v>Iron Rose</v>
      </c>
      <c r="C71" s="1">
        <f>orig_data!L61</f>
        <v>0.1360267833</v>
      </c>
      <c r="D71" s="11">
        <f>orig_data!AF61</f>
        <v>0.1316349382</v>
      </c>
      <c r="E71" s="11">
        <f>orig_data!AZ61</f>
        <v>0.7323382785</v>
      </c>
      <c r="G71" s="12">
        <f>orig_data!C61</f>
        <v>0.1357847068</v>
      </c>
      <c r="H71" s="13">
        <f>orig_data!W61</f>
        <v>0.1481602798</v>
      </c>
      <c r="I71" s="12">
        <f>orig_data!AQ61</f>
        <v>0.7160550134</v>
      </c>
      <c r="N71" s="6" t="b">
        <f>IF(C71="","",IF(C71&lt;&gt;"",AND(orig_data!S61="*",C71,8)))</f>
        <v>0</v>
      </c>
      <c r="O71" s="5" t="b">
        <f>IF(C71="","",IF(C71&lt;&gt;"",AND(orig_data!T61="w",C71,8)))</f>
        <v>1</v>
      </c>
      <c r="P71" s="5" t="b">
        <f>IF(C71="","",IF(C71&lt;&gt;"",AND(orig_data!S61="*",AND(orig_data!T61="w"),C71,8)))</f>
        <v>0</v>
      </c>
      <c r="Q71" t="b">
        <f>IF(D71="","",IF(D71&lt;&gt;"",AND(orig_data!AM61="*",D71,8)))</f>
        <v>0</v>
      </c>
      <c r="R71" t="b">
        <f>IF(D71="","",IF(D71&lt;&gt;"",AND(orig_data!AN61="w",D128)))</f>
        <v>1</v>
      </c>
      <c r="S71" t="b">
        <f>IF(D71="","",IF(D71&lt;&gt;"",AND(orig_data!AM61="*",AND(orig_data!AN61="w"),D71,8)))</f>
        <v>0</v>
      </c>
      <c r="T71" s="6" t="b">
        <f>IF(E71="","",IF(E71&lt;&gt;"",AND(orig_data!BG61="*",E71,8)))</f>
        <v>0</v>
      </c>
      <c r="U71" s="6" t="b">
        <f>IF(E71="","",IF(E71&lt;&gt;"",AND(orig_data!BH61="w",E71,8)))</f>
        <v>0</v>
      </c>
      <c r="V71" s="6" t="b">
        <f>IF(E71="","",IF(E71&lt;&gt;"",AND(orig_data!BG61="*",AND(orig_data!BH61="w"),E71,8)))</f>
        <v>0</v>
      </c>
      <c r="W71" s="6"/>
      <c r="X71" s="3" t="b">
        <f>IF(G71="","",IF(G71&lt;&gt;"",AND(orig_data!J61="*",G71,8)))</f>
        <v>0</v>
      </c>
      <c r="Y71" t="b">
        <f>IF(G71="","",IF(G71&lt;&gt;"",AND(orig_data!K61="w",G71,8)))</f>
        <v>1</v>
      </c>
      <c r="Z71" t="b">
        <f>IF(G71="","",IF(G71&lt;&gt;"",AND(orig_data!J61="*",AND(orig_data!K61="w"),G71,8)))</f>
        <v>0</v>
      </c>
      <c r="AA71" t="b">
        <f>IF(H71="","",IF(H71&lt;&gt;"",AND(orig_data!AD61="*",H71,8)))</f>
        <v>0</v>
      </c>
      <c r="AB71" s="2" t="b">
        <f>IF(H71="","",IF(H71&lt;&gt;"",AND(orig_data!AE61="w",H71,8)))</f>
        <v>1</v>
      </c>
      <c r="AC71" t="b">
        <f>IF(H71="","",IF(H71&lt;&gt;"",AND(orig_data!AE61="w",AND(orig_data!AD61="*"),H71,8)))</f>
        <v>0</v>
      </c>
      <c r="AD71" s="5" t="b">
        <f>IF(I71="","",IF(I71&lt;&gt;"",AND(orig_data!AX61="*",I71,8)))</f>
        <v>0</v>
      </c>
      <c r="AE71" s="5" t="b">
        <f>IF(I71="","",IF(I71&lt;&gt;"",AND(orig_data!AY61="w",I71,8)))</f>
        <v>0</v>
      </c>
      <c r="AF71" s="5" t="b">
        <f>IF(I71="","",IF(I71&lt;&gt;"",AND(orig_data!AX61="*",AND(orig_data!AY61="w"),I71,8)))</f>
        <v>0</v>
      </c>
    </row>
    <row r="72" spans="1:32" ht="12.75">
      <c r="A72" t="s">
        <v>236</v>
      </c>
      <c r="B72" s="9" t="str">
        <f ca="1" t="shared" si="1"/>
        <v>Springfield</v>
      </c>
      <c r="C72" s="1">
        <f>orig_data!L62</f>
        <v>0.1787430737</v>
      </c>
      <c r="D72" s="11">
        <f>orig_data!AF62</f>
        <v>0.2108344333</v>
      </c>
      <c r="E72" s="11">
        <f>orig_data!AZ62</f>
        <v>0.610422493</v>
      </c>
      <c r="G72" s="12">
        <f>orig_data!C62</f>
        <v>0.1577032343</v>
      </c>
      <c r="H72" s="13">
        <f>orig_data!W62</f>
        <v>0.1908713691</v>
      </c>
      <c r="I72" s="12">
        <f>orig_data!AQ62</f>
        <v>0.6514253966</v>
      </c>
      <c r="N72" s="6" t="b">
        <f>IF(C72="","",IF(C72&lt;&gt;"",AND(orig_data!S62="*",C72,8)))</f>
        <v>0</v>
      </c>
      <c r="O72" s="5" t="b">
        <f>IF(C72="","",IF(C72&lt;&gt;"",AND(orig_data!T62="w",C72,8)))</f>
        <v>0</v>
      </c>
      <c r="P72" s="5" t="b">
        <f>IF(C72="","",IF(C72&lt;&gt;"",AND(orig_data!S62="*",AND(orig_data!T62="w"),C72,8)))</f>
        <v>0</v>
      </c>
      <c r="Q72" t="b">
        <f>IF(D72="","",IF(D72&lt;&gt;"",AND(orig_data!AM62="*",D72,8)))</f>
        <v>0</v>
      </c>
      <c r="R72" t="b">
        <f>IF(D72="","",IF(D72&lt;&gt;"",AND(orig_data!AN62="w",D130)))</f>
        <v>0</v>
      </c>
      <c r="S72" t="b">
        <f>IF(D72="","",IF(D72&lt;&gt;"",AND(orig_data!AM62="*",AND(orig_data!AN62="w"),D72,8)))</f>
        <v>0</v>
      </c>
      <c r="T72" s="6" t="b">
        <f>IF(E72="","",IF(E72&lt;&gt;"",AND(orig_data!BG62="*",E72,8)))</f>
        <v>0</v>
      </c>
      <c r="U72" s="6" t="b">
        <f>IF(E72="","",IF(E72&lt;&gt;"",AND(orig_data!BH62="w",E72,8)))</f>
        <v>0</v>
      </c>
      <c r="V72" s="6" t="b">
        <f>IF(E72="","",IF(E72&lt;&gt;"",AND(orig_data!BG62="*",AND(orig_data!BH62="w"),E72,8)))</f>
        <v>0</v>
      </c>
      <c r="W72" s="6"/>
      <c r="X72" s="3" t="b">
        <f>IF(G72="","",IF(G72&lt;&gt;"",AND(orig_data!J62="*",G72,8)))</f>
        <v>0</v>
      </c>
      <c r="Y72" t="b">
        <f>IF(G72="","",IF(G72&lt;&gt;"",AND(orig_data!K62="w",G72,8)))</f>
        <v>0</v>
      </c>
      <c r="Z72" t="b">
        <f>IF(G72="","",IF(G72&lt;&gt;"",AND(orig_data!J62="*",AND(orig_data!K62="w"),G72,8)))</f>
        <v>0</v>
      </c>
      <c r="AA72" t="b">
        <f>IF(H72="","",IF(H72&lt;&gt;"",AND(orig_data!AD62="*",H72,8)))</f>
        <v>0</v>
      </c>
      <c r="AB72" s="2" t="b">
        <f>IF(H72="","",IF(H72&lt;&gt;"",AND(orig_data!AE62="w",H72,8)))</f>
        <v>0</v>
      </c>
      <c r="AC72" t="b">
        <f>IF(H72="","",IF(H72&lt;&gt;"",AND(orig_data!AE62="w",AND(orig_data!AD62="*"),H72,8)))</f>
        <v>0</v>
      </c>
      <c r="AD72" s="5" t="b">
        <f>IF(I72="","",IF(I72&lt;&gt;"",AND(orig_data!AX62="*",I72,8)))</f>
        <v>0</v>
      </c>
      <c r="AE72" s="5" t="b">
        <f>IF(I72="","",IF(I72&lt;&gt;"",AND(orig_data!AY62="w",I72,8)))</f>
        <v>0</v>
      </c>
      <c r="AF72" s="5" t="b">
        <f>IF(I72="","",IF(I72&lt;&gt;"",AND(orig_data!AX62="*",AND(orig_data!AY62="w"),I72,8)))</f>
        <v>0</v>
      </c>
    </row>
    <row r="73" spans="1:32" ht="12.75">
      <c r="A73" t="s">
        <v>237</v>
      </c>
      <c r="B73" s="9" t="str">
        <f ca="1" t="shared" si="1"/>
        <v>Winnipeg River</v>
      </c>
      <c r="C73" s="1">
        <f>orig_data!L63</f>
        <v>0.2336784869</v>
      </c>
      <c r="D73" s="11">
        <f>orig_data!AF63</f>
        <v>0.1697094282</v>
      </c>
      <c r="E73" s="11">
        <f>orig_data!AZ63</f>
        <v>0.5966120848</v>
      </c>
      <c r="G73" s="12">
        <f>orig_data!C63</f>
        <v>0.2861010066</v>
      </c>
      <c r="H73" s="13">
        <f>orig_data!W63</f>
        <v>0.1911981888</v>
      </c>
      <c r="I73" s="12">
        <f>orig_data!AQ63</f>
        <v>0.5227008047</v>
      </c>
      <c r="N73" s="6" t="b">
        <f>IF(C73="","",IF(C73&lt;&gt;"",AND(orig_data!S63="*",C73,8)))</f>
        <v>0</v>
      </c>
      <c r="O73" s="5" t="b">
        <f>IF(C73="","",IF(C73&lt;&gt;"",AND(orig_data!T63="w",C73,8)))</f>
        <v>1</v>
      </c>
      <c r="P73" s="5" t="b">
        <f>IF(C73="","",IF(C73&lt;&gt;"",AND(orig_data!S63="*",AND(orig_data!T63="w"),C73,8)))</f>
        <v>0</v>
      </c>
      <c r="Q73" t="b">
        <f>IF(D73="","",IF(D73&lt;&gt;"",AND(orig_data!AM63="*",D73,8)))</f>
        <v>0</v>
      </c>
      <c r="R73" t="b">
        <f>IF(D73="","",IF(D73&lt;&gt;"",AND(orig_data!AN63="w",D131)))</f>
        <v>0</v>
      </c>
      <c r="S73" t="b">
        <f>IF(D73="","",IF(D73&lt;&gt;"",AND(orig_data!AM63="*",AND(orig_data!AN63="w"),D73,8)))</f>
        <v>0</v>
      </c>
      <c r="T73" s="6" t="b">
        <f>IF(E73="","",IF(E73&lt;&gt;"",AND(orig_data!BG63="*",E73,8)))</f>
        <v>0</v>
      </c>
      <c r="U73" s="6" t="b">
        <f>IF(E73="","",IF(E73&lt;&gt;"",AND(orig_data!BH63="w",E73,8)))</f>
        <v>0</v>
      </c>
      <c r="V73" s="6" t="b">
        <f>IF(E73="","",IF(E73&lt;&gt;"",AND(orig_data!BG63="*",AND(orig_data!BH63="w"),E73,8)))</f>
        <v>0</v>
      </c>
      <c r="W73" s="6"/>
      <c r="X73" s="3" t="b">
        <f>IF(G73="","",IF(G73&lt;&gt;"",AND(orig_data!J63="*",G73,8)))</f>
        <v>0</v>
      </c>
      <c r="Y73" t="b">
        <f>IF(G73="","",IF(G73&lt;&gt;"",AND(orig_data!K63="w",G73,8)))</f>
        <v>1</v>
      </c>
      <c r="Z73" t="b">
        <f>IF(G73="","",IF(G73&lt;&gt;"",AND(orig_data!J63="*",AND(orig_data!K63="w"),G73,8)))</f>
        <v>0</v>
      </c>
      <c r="AA73" t="b">
        <f>IF(H73="","",IF(H73&lt;&gt;"",AND(orig_data!AD63="*",H73,8)))</f>
        <v>0</v>
      </c>
      <c r="AB73" s="2" t="b">
        <f>IF(H73="","",IF(H73&lt;&gt;"",AND(orig_data!AE63="w",H73,8)))</f>
        <v>1</v>
      </c>
      <c r="AC73" t="b">
        <f>IF(H73="","",IF(H73&lt;&gt;"",AND(orig_data!AE63="w",AND(orig_data!AD63="*"),H73,8)))</f>
        <v>0</v>
      </c>
      <c r="AD73" s="5" t="b">
        <f>IF(I73="","",IF(I73&lt;&gt;"",AND(orig_data!AX63="*",I73,8)))</f>
        <v>0</v>
      </c>
      <c r="AE73" s="5" t="b">
        <f>IF(I73="","",IF(I73&lt;&gt;"",AND(orig_data!AY63="w",I73,8)))</f>
        <v>0</v>
      </c>
      <c r="AF73" s="5" t="b">
        <f>IF(I73="","",IF(I73&lt;&gt;"",AND(orig_data!AX63="*",AND(orig_data!AY63="w"),I73,8)))</f>
        <v>0</v>
      </c>
    </row>
    <row r="74" spans="1:32" ht="12.75">
      <c r="A74" t="s">
        <v>238</v>
      </c>
      <c r="B74" s="9" t="str">
        <f ca="1" t="shared" si="1"/>
        <v>Brokenhead</v>
      </c>
      <c r="C74" s="1">
        <f>orig_data!L64</f>
        <v>0.1969753111</v>
      </c>
      <c r="D74" s="11">
        <f>orig_data!AF64</f>
        <v>0.2734309076</v>
      </c>
      <c r="E74" s="11">
        <f>orig_data!AZ64</f>
        <v>0.5295937812</v>
      </c>
      <c r="G74" s="12">
        <f>orig_data!C64</f>
        <v>0.200283561</v>
      </c>
      <c r="H74" s="13">
        <f>orig_data!W64</f>
        <v>0.2716923327</v>
      </c>
      <c r="I74" s="12">
        <f>orig_data!AQ64</f>
        <v>0.5280241063</v>
      </c>
      <c r="N74" s="6" t="b">
        <f>IF(C74="","",IF(C74&lt;&gt;"",AND(orig_data!S64="*",C74,8)))</f>
        <v>0</v>
      </c>
      <c r="O74" s="5" t="b">
        <f>IF(C74="","",IF(C74&lt;&gt;"",AND(orig_data!T64="w",C74,8)))</f>
        <v>1</v>
      </c>
      <c r="P74" s="5" t="b">
        <f>IF(C74="","",IF(C74&lt;&gt;"",AND(orig_data!S64="*",AND(orig_data!T64="w"),C74,8)))</f>
        <v>0</v>
      </c>
      <c r="Q74" t="b">
        <f>IF(D74="","",IF(D74&lt;&gt;"",AND(orig_data!AM64="*",D74,8)))</f>
        <v>0</v>
      </c>
      <c r="R74" t="b">
        <f>IF(D74="","",IF(D74&lt;&gt;"",AND(orig_data!AN64="w",D133)))</f>
        <v>1</v>
      </c>
      <c r="S74" t="b">
        <f>IF(D74="","",IF(D74&lt;&gt;"",AND(orig_data!AM64="*",AND(orig_data!AN64="w"),D74,8)))</f>
        <v>0</v>
      </c>
      <c r="T74" s="6" t="b">
        <f>IF(E74="","",IF(E74&lt;&gt;"",AND(orig_data!BG64="*",E74,8)))</f>
        <v>0</v>
      </c>
      <c r="U74" s="6" t="b">
        <f>IF(E74="","",IF(E74&lt;&gt;"",AND(orig_data!BH64="w",E74,8)))</f>
        <v>0</v>
      </c>
      <c r="V74" s="6" t="b">
        <f>IF(E74="","",IF(E74&lt;&gt;"",AND(orig_data!BG64="*",AND(orig_data!BH64="w"),E74,8)))</f>
        <v>0</v>
      </c>
      <c r="W74" s="6"/>
      <c r="X74" s="3" t="b">
        <f>IF(G74="","",IF(G74&lt;&gt;"",AND(orig_data!J64="*",G74,8)))</f>
        <v>0</v>
      </c>
      <c r="Y74" t="b">
        <f>IF(G74="","",IF(G74&lt;&gt;"",AND(orig_data!K64="w",G74,8)))</f>
        <v>1</v>
      </c>
      <c r="Z74" t="b">
        <f>IF(G74="","",IF(G74&lt;&gt;"",AND(orig_data!J64="*",AND(orig_data!K64="w"),G74,8)))</f>
        <v>0</v>
      </c>
      <c r="AA74" t="b">
        <f>IF(H74="","",IF(H74&lt;&gt;"",AND(orig_data!AD64="*",H74,8)))</f>
        <v>0</v>
      </c>
      <c r="AB74" s="2" t="b">
        <f>IF(H74="","",IF(H74&lt;&gt;"",AND(orig_data!AE64="w",H74,8)))</f>
        <v>1</v>
      </c>
      <c r="AC74" t="b">
        <f>IF(H74="","",IF(H74&lt;&gt;"",AND(orig_data!AE64="w",AND(orig_data!AD64="*"),H74,8)))</f>
        <v>0</v>
      </c>
      <c r="AD74" s="5" t="b">
        <f>IF(I74="","",IF(I74&lt;&gt;"",AND(orig_data!AX64="*",I74,8)))</f>
        <v>0</v>
      </c>
      <c r="AE74" s="5" t="b">
        <f>IF(I74="","",IF(I74&lt;&gt;"",AND(orig_data!AY64="w",I74,8)))</f>
        <v>0</v>
      </c>
      <c r="AF74" s="5" t="b">
        <f>IF(I74="","",IF(I74&lt;&gt;"",AND(orig_data!AX64="*",AND(orig_data!AY64="w"),I74,8)))</f>
        <v>0</v>
      </c>
    </row>
    <row r="75" spans="1:32" ht="12.75">
      <c r="A75" t="s">
        <v>239</v>
      </c>
      <c r="B75" s="9" t="str">
        <f ca="1" t="shared" si="1"/>
        <v>Blue Water</v>
      </c>
      <c r="C75" s="1">
        <f>orig_data!L65</f>
        <v>0.2283419289</v>
      </c>
      <c r="D75" s="11">
        <f>orig_data!AF65</f>
        <v>0.2036148547</v>
      </c>
      <c r="E75" s="11">
        <f>orig_data!AZ65</f>
        <v>0.5680432164</v>
      </c>
      <c r="G75" s="12">
        <f>orig_data!C65</f>
        <v>0.2637417473</v>
      </c>
      <c r="H75" s="13">
        <f>orig_data!W65</f>
        <v>0.2029895613</v>
      </c>
      <c r="I75" s="12">
        <f>orig_data!AQ65</f>
        <v>0.5332686914</v>
      </c>
      <c r="N75" s="6" t="b">
        <f>IF(C75="","",IF(C75&lt;&gt;"",AND(orig_data!S65="*",C75,8)))</f>
        <v>0</v>
      </c>
      <c r="O75" s="5" t="b">
        <f>IF(C75="","",IF(C75&lt;&gt;"",AND(orig_data!T65="w",C75,8)))</f>
        <v>1</v>
      </c>
      <c r="P75" s="5" t="b">
        <f>IF(C75="","",IF(C75&lt;&gt;"",AND(orig_data!S65="*",AND(orig_data!T65="w"),C75,8)))</f>
        <v>0</v>
      </c>
      <c r="Q75" t="b">
        <f>IF(D75="","",IF(D75&lt;&gt;"",AND(orig_data!AM65="*",D75,8)))</f>
        <v>0</v>
      </c>
      <c r="R75" t="b">
        <f>IF(D75="","",IF(D75&lt;&gt;"",AND(orig_data!AN65="w",D134)))</f>
        <v>1</v>
      </c>
      <c r="S75" t="b">
        <f>IF(D75="","",IF(D75&lt;&gt;"",AND(orig_data!AM65="*",AND(orig_data!AN65="w"),D75,8)))</f>
        <v>0</v>
      </c>
      <c r="T75" s="6" t="b">
        <f>IF(E75="","",IF(E75&lt;&gt;"",AND(orig_data!BG65="*",E75,8)))</f>
        <v>0</v>
      </c>
      <c r="U75" s="6" t="b">
        <f>IF(E75="","",IF(E75&lt;&gt;"",AND(orig_data!BH65="w",E75,8)))</f>
        <v>0</v>
      </c>
      <c r="V75" s="6" t="b">
        <f>IF(E75="","",IF(E75&lt;&gt;"",AND(orig_data!BG65="*",AND(orig_data!BH65="w"),E75,8)))</f>
        <v>0</v>
      </c>
      <c r="W75" s="6"/>
      <c r="X75" s="3" t="b">
        <f>IF(G75="","",IF(G75&lt;&gt;"",AND(orig_data!J65="*",G75,8)))</f>
        <v>0</v>
      </c>
      <c r="Y75" t="b">
        <f>IF(G75="","",IF(G75&lt;&gt;"",AND(orig_data!K65="w",G75,8)))</f>
        <v>0</v>
      </c>
      <c r="Z75" t="b">
        <f>IF(G75="","",IF(G75&lt;&gt;"",AND(orig_data!J65="*",AND(orig_data!K65="w"),G75,8)))</f>
        <v>0</v>
      </c>
      <c r="AA75" t="b">
        <f>IF(H75="","",IF(H75&lt;&gt;"",AND(orig_data!AD65="*",H75,8)))</f>
        <v>0</v>
      </c>
      <c r="AB75" s="2" t="b">
        <f>IF(H75="","",IF(H75&lt;&gt;"",AND(orig_data!AE65="w",H75,8)))</f>
        <v>1</v>
      </c>
      <c r="AC75" t="b">
        <f>IF(H75="","",IF(H75&lt;&gt;"",AND(orig_data!AE65="w",AND(orig_data!AD65="*"),H75,8)))</f>
        <v>0</v>
      </c>
      <c r="AD75" s="5" t="b">
        <f>IF(I75="","",IF(I75&lt;&gt;"",AND(orig_data!AX65="*",I75,8)))</f>
        <v>0</v>
      </c>
      <c r="AE75" s="5" t="b">
        <f>IF(I75="","",IF(I75&lt;&gt;"",AND(orig_data!AY65="w",I75,8)))</f>
        <v>0</v>
      </c>
      <c r="AF75" s="5" t="b">
        <f>IF(I75="","",IF(I75&lt;&gt;"",AND(orig_data!AX65="*",AND(orig_data!AY65="w"),I75,8)))</f>
        <v>0</v>
      </c>
    </row>
    <row r="76" spans="1:32" ht="12.75">
      <c r="A76" t="s">
        <v>240</v>
      </c>
      <c r="B76" s="9" t="str">
        <f ca="1" t="shared" si="1"/>
        <v>Northern Remote (s)</v>
      </c>
      <c r="C76" s="1" t="str">
        <f>orig_data!L66</f>
        <v> </v>
      </c>
      <c r="D76" s="11" t="str">
        <f>orig_data!AF66</f>
        <v> </v>
      </c>
      <c r="E76" s="11" t="str">
        <f>orig_data!AZ66</f>
        <v> </v>
      </c>
      <c r="G76" s="12" t="str">
        <f>orig_data!C66</f>
        <v> </v>
      </c>
      <c r="H76" s="13" t="str">
        <f>orig_data!W66</f>
        <v> </v>
      </c>
      <c r="I76" s="12" t="str">
        <f>orig_data!AQ66</f>
        <v> </v>
      </c>
      <c r="N76" s="6" t="b">
        <f>IF(C76="","",IF(C76&lt;&gt;"",AND(orig_data!S66="*",C76,8)))</f>
        <v>0</v>
      </c>
      <c r="O76" s="5" t="b">
        <f>IF(C76="","",IF(C76&lt;&gt;"",AND(orig_data!T66="w",C76,8)))</f>
        <v>0</v>
      </c>
      <c r="P76" s="5" t="b">
        <f>IF(C76="","",IF(C76&lt;&gt;"",AND(orig_data!S66="*",AND(orig_data!T66="w"),C76,8)))</f>
        <v>0</v>
      </c>
      <c r="Q76" t="b">
        <f>IF(D76="","",IF(D76&lt;&gt;"",AND(orig_data!AM66="*",D76,8)))</f>
        <v>0</v>
      </c>
      <c r="R76" t="b">
        <f>IF(D76="","",IF(D76&lt;&gt;"",AND(orig_data!AN66="w",D135)))</f>
        <v>0</v>
      </c>
      <c r="S76" t="b">
        <f>IF(D76="","",IF(D76&lt;&gt;"",AND(orig_data!AM66="*",AND(orig_data!AN66="w"),D76,8)))</f>
        <v>0</v>
      </c>
      <c r="T76" s="6" t="b">
        <f>IF(E76="","",IF(E76&lt;&gt;"",AND(orig_data!BG66="*",E76,8)))</f>
        <v>0</v>
      </c>
      <c r="U76" s="6" t="b">
        <f>IF(E76="","",IF(E76&lt;&gt;"",AND(orig_data!BH66="w",E76,8)))</f>
        <v>0</v>
      </c>
      <c r="V76" s="6" t="b">
        <f>IF(E76="","",IF(E76&lt;&gt;"",AND(orig_data!BG66="*",AND(orig_data!BH66="w"),E76,8)))</f>
        <v>0</v>
      </c>
      <c r="W76" s="6"/>
      <c r="X76" s="3" t="b">
        <f>IF(G76="","",IF(G76&lt;&gt;"",AND(orig_data!J66="*",G76,8)))</f>
        <v>0</v>
      </c>
      <c r="Y76" t="b">
        <f>IF(G76="","",IF(G76&lt;&gt;"",AND(orig_data!K66="w",G76,8)))</f>
        <v>0</v>
      </c>
      <c r="Z76" t="b">
        <f>IF(G76="","",IF(G76&lt;&gt;"",AND(orig_data!J66="*",AND(orig_data!K66="w"),G76,8)))</f>
        <v>0</v>
      </c>
      <c r="AA76" t="b">
        <f>IF(H76="","",IF(H76&lt;&gt;"",AND(orig_data!AD66="*",H76,8)))</f>
        <v>0</v>
      </c>
      <c r="AB76" s="2" t="b">
        <f>IF(H76="","",IF(H76&lt;&gt;"",AND(orig_data!AE66="w",H76,8)))</f>
        <v>0</v>
      </c>
      <c r="AC76" t="b">
        <f>IF(H76="","",IF(H76&lt;&gt;"",AND(orig_data!AE66="w",AND(orig_data!AD66="*"),H76,8)))</f>
        <v>0</v>
      </c>
      <c r="AD76" s="5" t="b">
        <f>IF(I76="","",IF(I76&lt;&gt;"",AND(orig_data!AX66="*",I76,8)))</f>
        <v>0</v>
      </c>
      <c r="AE76" s="5" t="b">
        <f>IF(I76="","",IF(I76&lt;&gt;"",AND(orig_data!AY66="w",I76,8)))</f>
        <v>0</v>
      </c>
      <c r="AF76" s="5" t="b">
        <f>IF(I76="","",IF(I76&lt;&gt;"",AND(orig_data!AX66="*",AND(orig_data!AY66="w"),I76,8)))</f>
        <v>0</v>
      </c>
    </row>
    <row r="77" spans="2:32" ht="12.75">
      <c r="B77" s="9">
        <f ca="1" t="shared" si="1"/>
      </c>
      <c r="C77" s="1"/>
      <c r="D77" s="11"/>
      <c r="E77" s="11"/>
      <c r="G77" s="12"/>
      <c r="H77" s="13"/>
      <c r="I77" s="12"/>
      <c r="N77" s="6"/>
      <c r="O77" s="5"/>
      <c r="P77" s="5"/>
      <c r="T77" s="6"/>
      <c r="U77" s="6"/>
      <c r="V77" s="6"/>
      <c r="W77" s="6"/>
      <c r="X77" s="3"/>
      <c r="AB77" s="2"/>
      <c r="AD77" s="5"/>
      <c r="AE77" s="5"/>
      <c r="AF77" s="5"/>
    </row>
    <row r="78" spans="1:32" ht="12.75">
      <c r="A78" t="s">
        <v>241</v>
      </c>
      <c r="B78" s="9" t="str">
        <f ca="1" t="shared" si="1"/>
        <v>PL West</v>
      </c>
      <c r="C78" s="1">
        <f>orig_data!L67</f>
        <v>0.1912915604</v>
      </c>
      <c r="D78" s="11">
        <f>orig_data!AF67</f>
        <v>0.2028289624</v>
      </c>
      <c r="E78" s="11">
        <f>orig_data!AZ67</f>
        <v>0.6058794771</v>
      </c>
      <c r="G78" s="12">
        <f>orig_data!C67</f>
        <v>0.1965346834</v>
      </c>
      <c r="H78" s="13">
        <f>orig_data!W67</f>
        <v>0.2340833934</v>
      </c>
      <c r="I78" s="12">
        <f>orig_data!AQ67</f>
        <v>0.5693819232</v>
      </c>
      <c r="N78" s="6" t="b">
        <f>IF(C78="","",IF(C78&lt;&gt;"",AND(orig_data!S67="*",C78,8)))</f>
        <v>0</v>
      </c>
      <c r="O78" s="5" t="b">
        <f>IF(C78="","",IF(C78&lt;&gt;"",AND(orig_data!T67="w",C78,8)))</f>
        <v>1</v>
      </c>
      <c r="P78" s="5" t="b">
        <f>IF(C78="","",IF(C78&lt;&gt;"",AND(orig_data!S67="*",AND(orig_data!T67="w"),C78,8)))</f>
        <v>0</v>
      </c>
      <c r="Q78" t="b">
        <f>IF(D78="","",IF(D78&lt;&gt;"",AND(orig_data!AM67="*",D78,8)))</f>
        <v>0</v>
      </c>
      <c r="R78" t="b">
        <f>IF(D78="","",IF(D78&lt;&gt;"",AND(orig_data!AN67="w",D136)))</f>
        <v>1</v>
      </c>
      <c r="S78" t="b">
        <f>IF(D78="","",IF(D78&lt;&gt;"",AND(orig_data!AM67="*",AND(orig_data!AN67="w"),D78,8)))</f>
        <v>0</v>
      </c>
      <c r="T78" s="6" t="b">
        <f>IF(E78="","",IF(E78&lt;&gt;"",AND(orig_data!BG67="*",E78,8)))</f>
        <v>0</v>
      </c>
      <c r="U78" s="6" t="b">
        <f>IF(E78="","",IF(E78&lt;&gt;"",AND(orig_data!BH67="w",E78,8)))</f>
        <v>0</v>
      </c>
      <c r="V78" s="6" t="b">
        <f>IF(E78="","",IF(E78&lt;&gt;"",AND(orig_data!BG67="*",AND(orig_data!BH67="w"),E78,8)))</f>
        <v>0</v>
      </c>
      <c r="W78" s="6"/>
      <c r="X78" s="3" t="b">
        <f>IF(G78="","",IF(G78&lt;&gt;"",AND(orig_data!J67="*",G78,8)))</f>
        <v>0</v>
      </c>
      <c r="Y78" t="b">
        <f>IF(G78="","",IF(G78&lt;&gt;"",AND(orig_data!K67="w",G78,8)))</f>
        <v>1</v>
      </c>
      <c r="Z78" t="b">
        <f>IF(G78="","",IF(G78&lt;&gt;"",AND(orig_data!J67="*",AND(orig_data!K67="w"),G78,8)))</f>
        <v>0</v>
      </c>
      <c r="AA78" t="b">
        <f>IF(H78="","",IF(H78&lt;&gt;"",AND(orig_data!AD67="*",H78,8)))</f>
        <v>0</v>
      </c>
      <c r="AB78" s="2" t="b">
        <f>IF(H78="","",IF(H78&lt;&gt;"",AND(orig_data!AE67="w",H78,8)))</f>
        <v>1</v>
      </c>
      <c r="AC78" t="b">
        <f>IF(H78="","",IF(H78&lt;&gt;"",AND(orig_data!AE67="w",AND(orig_data!AD67="*"),H78,8)))</f>
        <v>0</v>
      </c>
      <c r="AD78" s="5" t="b">
        <f>IF(I78="","",IF(I78&lt;&gt;"",AND(orig_data!AX67="*",I78,8)))</f>
        <v>0</v>
      </c>
      <c r="AE78" s="5" t="b">
        <f>IF(I78="","",IF(I78&lt;&gt;"",AND(orig_data!AY67="w",I78,8)))</f>
        <v>0</v>
      </c>
      <c r="AF78" s="5" t="b">
        <f>IF(I78="","",IF(I78&lt;&gt;"",AND(orig_data!AX67="*",AND(orig_data!AY67="w"),I78,8)))</f>
        <v>0</v>
      </c>
    </row>
    <row r="79" spans="1:32" ht="12.75">
      <c r="A79" t="s">
        <v>242</v>
      </c>
      <c r="B79" s="9" t="str">
        <f ca="1" t="shared" si="1"/>
        <v>PL East (s)</v>
      </c>
      <c r="C79" s="1" t="str">
        <f>orig_data!L68</f>
        <v> </v>
      </c>
      <c r="D79" s="11" t="str">
        <f>orig_data!AF68</f>
        <v> </v>
      </c>
      <c r="E79" s="11">
        <f>orig_data!AZ68</f>
        <v>0.7366174891</v>
      </c>
      <c r="G79" s="12" t="str">
        <f>orig_data!C68</f>
        <v> </v>
      </c>
      <c r="H79" s="13" t="str">
        <f>orig_data!W68</f>
        <v> </v>
      </c>
      <c r="I79" s="12">
        <f>orig_data!AQ68</f>
        <v>0.7374871889</v>
      </c>
      <c r="N79" s="6" t="b">
        <f>IF(C79="","",IF(C79&lt;&gt;"",AND(orig_data!S68="*",C79,8)))</f>
        <v>0</v>
      </c>
      <c r="O79" s="5" t="b">
        <f>IF(C79="","",IF(C79&lt;&gt;"",AND(orig_data!T68="w",C79,8)))</f>
        <v>0</v>
      </c>
      <c r="P79" s="5" t="b">
        <f>IF(C79="","",IF(C79&lt;&gt;"",AND(orig_data!S68="*",AND(orig_data!T68="w"),C79,8)))</f>
        <v>0</v>
      </c>
      <c r="Q79" t="b">
        <f>IF(D79="","",IF(D79&lt;&gt;"",AND(orig_data!AM68="*",D79,8)))</f>
        <v>0</v>
      </c>
      <c r="R79" t="b">
        <f>IF(D79="","",IF(D79&lt;&gt;"",AND(orig_data!AN68="w",D137)))</f>
        <v>0</v>
      </c>
      <c r="S79" t="b">
        <f>IF(D79="","",IF(D79&lt;&gt;"",AND(orig_data!AM68="*",AND(orig_data!AN68="w"),D79,8)))</f>
        <v>0</v>
      </c>
      <c r="T79" s="6" t="b">
        <f>IF(E79="","",IF(E79&lt;&gt;"",AND(orig_data!BG68="*",E79,8)))</f>
        <v>0</v>
      </c>
      <c r="U79" s="6" t="b">
        <f>IF(E79="","",IF(E79&lt;&gt;"",AND(orig_data!BH68="w",E79,8)))</f>
        <v>0</v>
      </c>
      <c r="V79" s="6" t="b">
        <f>IF(E79="","",IF(E79&lt;&gt;"",AND(orig_data!BG68="*",AND(orig_data!BH68="w"),E79,8)))</f>
        <v>0</v>
      </c>
      <c r="W79" s="6"/>
      <c r="X79" s="3" t="b">
        <f>IF(G79="","",IF(G79&lt;&gt;"",AND(orig_data!J68="*",G79,8)))</f>
        <v>0</v>
      </c>
      <c r="Y79" t="b">
        <f>IF(G79="","",IF(G79&lt;&gt;"",AND(orig_data!K68="w",G79,8)))</f>
        <v>0</v>
      </c>
      <c r="Z79" t="b">
        <f>IF(G79="","",IF(G79&lt;&gt;"",AND(orig_data!J68="*",AND(orig_data!K68="w"),G79,8)))</f>
        <v>0</v>
      </c>
      <c r="AA79" t="b">
        <f>IF(H79="","",IF(H79&lt;&gt;"",AND(orig_data!AD68="*",H79,8)))</f>
        <v>0</v>
      </c>
      <c r="AB79" s="2" t="b">
        <f>IF(H79="","",IF(H79&lt;&gt;"",AND(orig_data!AE68="w",H79,8)))</f>
        <v>0</v>
      </c>
      <c r="AC79" t="b">
        <f>IF(H79="","",IF(H79&lt;&gt;"",AND(orig_data!AE68="w",AND(orig_data!AD68="*"),H79,8)))</f>
        <v>0</v>
      </c>
      <c r="AD79" s="5" t="b">
        <f>IF(I79="","",IF(I79&lt;&gt;"",AND(orig_data!AX68="*",I79,8)))</f>
        <v>0</v>
      </c>
      <c r="AE79" s="5" t="b">
        <f>IF(I79="","",IF(I79&lt;&gt;"",AND(orig_data!AY68="w",I79,8)))</f>
        <v>0</v>
      </c>
      <c r="AF79" s="5" t="b">
        <f>IF(I79="","",IF(I79&lt;&gt;"",AND(orig_data!AX68="*",AND(orig_data!AY68="w"),I79,8)))</f>
        <v>0</v>
      </c>
    </row>
    <row r="80" spans="1:32" ht="12.75">
      <c r="A80" t="s">
        <v>243</v>
      </c>
      <c r="B80" s="9" t="str">
        <f ca="1" t="shared" si="1"/>
        <v>PL Central</v>
      </c>
      <c r="C80" s="1">
        <f>orig_data!L69</f>
        <v>0.1302528078</v>
      </c>
      <c r="D80" s="11">
        <f>orig_data!AF69</f>
        <v>0.1574922819</v>
      </c>
      <c r="E80" s="11">
        <f>orig_data!AZ69</f>
        <v>0.7122549103</v>
      </c>
      <c r="G80" s="12">
        <f>orig_data!C69</f>
        <v>0.1607596298</v>
      </c>
      <c r="H80" s="13">
        <f>orig_data!W69</f>
        <v>0.1699530911</v>
      </c>
      <c r="I80" s="12">
        <f>orig_data!AQ69</f>
        <v>0.6692872791</v>
      </c>
      <c r="N80" s="6" t="b">
        <f>IF(C80="","",IF(C80&lt;&gt;"",AND(orig_data!S69="*",C80,8)))</f>
        <v>0</v>
      </c>
      <c r="O80" s="5" t="b">
        <f>IF(C80="","",IF(C80&lt;&gt;"",AND(orig_data!T69="w",C80,8)))</f>
        <v>0</v>
      </c>
      <c r="P80" s="5" t="b">
        <f>IF(C80="","",IF(C80&lt;&gt;"",AND(orig_data!S69="*",AND(orig_data!T69="w"),C80,8)))</f>
        <v>0</v>
      </c>
      <c r="Q80" t="b">
        <f>IF(D80="","",IF(D80&lt;&gt;"",AND(orig_data!AM69="*",D80,8)))</f>
        <v>0</v>
      </c>
      <c r="R80" t="b">
        <f>IF(D80="","",IF(D80&lt;&gt;"",AND(orig_data!AN69="w",D138)))</f>
        <v>0</v>
      </c>
      <c r="S80" t="b">
        <f>IF(D80="","",IF(D80&lt;&gt;"",AND(orig_data!AM69="*",AND(orig_data!AN69="w"),D80,8)))</f>
        <v>0</v>
      </c>
      <c r="T80" s="6" t="b">
        <f>IF(E80="","",IF(E80&lt;&gt;"",AND(orig_data!BG69="*",E80,8)))</f>
        <v>1</v>
      </c>
      <c r="U80" s="6" t="b">
        <f>IF(E80="","",IF(E80&lt;&gt;"",AND(orig_data!BH69="w",E80,8)))</f>
        <v>0</v>
      </c>
      <c r="V80" s="6" t="b">
        <f>IF(E80="","",IF(E80&lt;&gt;"",AND(orig_data!BG69="*",AND(orig_data!BH69="w"),E80,8)))</f>
        <v>0</v>
      </c>
      <c r="W80" s="6"/>
      <c r="X80" s="3" t="b">
        <f>IF(G80="","",IF(G80&lt;&gt;"",AND(orig_data!J69="*",G80,8)))</f>
        <v>0</v>
      </c>
      <c r="Y80" t="b">
        <f>IF(G80="","",IF(G80&lt;&gt;"",AND(orig_data!K69="w",G80,8)))</f>
        <v>0</v>
      </c>
      <c r="Z80" t="b">
        <f>IF(G80="","",IF(G80&lt;&gt;"",AND(orig_data!J69="*",AND(orig_data!K69="w"),G80,8)))</f>
        <v>0</v>
      </c>
      <c r="AA80" t="b">
        <f>IF(H80="","",IF(H80&lt;&gt;"",AND(orig_data!AD69="*",H80,8)))</f>
        <v>0</v>
      </c>
      <c r="AB80" s="2" t="b">
        <f>IF(H80="","",IF(H80&lt;&gt;"",AND(orig_data!AE69="w",H80,8)))</f>
        <v>0</v>
      </c>
      <c r="AC80" t="b">
        <f>IF(H80="","",IF(H80&lt;&gt;"",AND(orig_data!AE69="w",AND(orig_data!AD69="*"),H80,8)))</f>
        <v>0</v>
      </c>
      <c r="AD80" s="5" t="b">
        <f>IF(I80="","",IF(I80&lt;&gt;"",AND(orig_data!AX69="*",I80,8)))</f>
        <v>0</v>
      </c>
      <c r="AE80" s="5" t="b">
        <f>IF(I80="","",IF(I80&lt;&gt;"",AND(orig_data!AY69="w",I80,8)))</f>
        <v>0</v>
      </c>
      <c r="AF80" s="5" t="b">
        <f>IF(I80="","",IF(I80&lt;&gt;"",AND(orig_data!AX69="*",AND(orig_data!AY69="w"),I80,8)))</f>
        <v>0</v>
      </c>
    </row>
    <row r="81" spans="1:32" ht="12.75">
      <c r="A81" t="s">
        <v>244</v>
      </c>
      <c r="B81" s="9" t="str">
        <f ca="1" t="shared" si="1"/>
        <v>PL North</v>
      </c>
      <c r="C81" s="1">
        <f>orig_data!L70</f>
        <v>0.144118487</v>
      </c>
      <c r="D81" s="11">
        <f>orig_data!AF70</f>
        <v>0.2537629945</v>
      </c>
      <c r="E81" s="11">
        <f>orig_data!AZ70</f>
        <v>0.6021185184</v>
      </c>
      <c r="G81" s="12">
        <f>orig_data!C70</f>
        <v>0.1452735705</v>
      </c>
      <c r="H81" s="13">
        <f>orig_data!W70</f>
        <v>0.2558829201</v>
      </c>
      <c r="I81" s="12">
        <f>orig_data!AQ70</f>
        <v>0.5988435094</v>
      </c>
      <c r="N81" s="6" t="b">
        <f>IF(C81="","",IF(C81&lt;&gt;"",AND(orig_data!S70="*",C81,8)))</f>
        <v>0</v>
      </c>
      <c r="O81" s="5" t="b">
        <f>IF(C81="","",IF(C81&lt;&gt;"",AND(orig_data!T70="w",C81,8)))</f>
        <v>0</v>
      </c>
      <c r="P81" s="5" t="b">
        <f>IF(C81="","",IF(C81&lt;&gt;"",AND(orig_data!S70="*",AND(orig_data!T70="w"),C81,8)))</f>
        <v>0</v>
      </c>
      <c r="Q81" t="b">
        <f>IF(D81="","",IF(D81&lt;&gt;"",AND(orig_data!AM70="*",D81,8)))</f>
        <v>0</v>
      </c>
      <c r="R81" t="b">
        <f>IF(D81="","",IF(D81&lt;&gt;"",AND(orig_data!AN70="w",D139)))</f>
        <v>0</v>
      </c>
      <c r="S81" t="b">
        <f>IF(D81="","",IF(D81&lt;&gt;"",AND(orig_data!AM70="*",AND(orig_data!AN70="w"),D81,8)))</f>
        <v>0</v>
      </c>
      <c r="T81" s="6" t="b">
        <f>IF(E81="","",IF(E81&lt;&gt;"",AND(orig_data!BG70="*",E81,8)))</f>
        <v>0</v>
      </c>
      <c r="U81" s="6" t="b">
        <f>IF(E81="","",IF(E81&lt;&gt;"",AND(orig_data!BH70="w",E81,8)))</f>
        <v>0</v>
      </c>
      <c r="V81" s="6" t="b">
        <f>IF(E81="","",IF(E81&lt;&gt;"",AND(orig_data!BG70="*",AND(orig_data!BH70="w"),E81,8)))</f>
        <v>0</v>
      </c>
      <c r="W81" s="6"/>
      <c r="X81" s="3" t="b">
        <f>IF(G81="","",IF(G81&lt;&gt;"",AND(orig_data!J70="*",G81,8)))</f>
        <v>0</v>
      </c>
      <c r="Y81" t="b">
        <f>IF(G81="","",IF(G81&lt;&gt;"",AND(orig_data!K70="w",G81,8)))</f>
        <v>0</v>
      </c>
      <c r="Z81" t="b">
        <f>IF(G81="","",IF(G81&lt;&gt;"",AND(orig_data!J70="*",AND(orig_data!K70="w"),G81,8)))</f>
        <v>0</v>
      </c>
      <c r="AA81" t="b">
        <f>IF(H81="","",IF(H81&lt;&gt;"",AND(orig_data!AD70="*",H81,8)))</f>
        <v>0</v>
      </c>
      <c r="AB81" s="2" t="b">
        <f>IF(H81="","",IF(H81&lt;&gt;"",AND(orig_data!AE70="w",H81,8)))</f>
        <v>0</v>
      </c>
      <c r="AC81" t="b">
        <f>IF(H81="","",IF(H81&lt;&gt;"",AND(orig_data!AE70="w",AND(orig_data!AD70="*"),H81,8)))</f>
        <v>0</v>
      </c>
      <c r="AD81" s="5" t="b">
        <f>IF(I81="","",IF(I81&lt;&gt;"",AND(orig_data!AX70="*",I81,8)))</f>
        <v>0</v>
      </c>
      <c r="AE81" s="5" t="b">
        <f>IF(I81="","",IF(I81&lt;&gt;"",AND(orig_data!AY70="w",I81,8)))</f>
        <v>0</v>
      </c>
      <c r="AF81" s="5" t="b">
        <f>IF(I81="","",IF(I81&lt;&gt;"",AND(orig_data!AX70="*",AND(orig_data!AY70="w"),I81,8)))</f>
        <v>0</v>
      </c>
    </row>
    <row r="82" spans="2:32" ht="12.75">
      <c r="B82" s="9">
        <f ca="1" t="shared" si="1"/>
      </c>
      <c r="C82" s="1"/>
      <c r="D82" s="11"/>
      <c r="E82" s="11"/>
      <c r="G82" s="12"/>
      <c r="H82" s="13"/>
      <c r="I82" s="12"/>
      <c r="N82" s="6"/>
      <c r="O82" s="5"/>
      <c r="P82" s="5"/>
      <c r="T82" s="6"/>
      <c r="U82" s="6"/>
      <c r="V82" s="6"/>
      <c r="W82" s="6"/>
      <c r="X82" s="3"/>
      <c r="AB82" s="2"/>
      <c r="AD82" s="5"/>
      <c r="AE82" s="5"/>
      <c r="AF82" s="5"/>
    </row>
    <row r="83" spans="1:32" ht="12.75">
      <c r="A83" t="s">
        <v>245</v>
      </c>
      <c r="B83" s="9" t="str">
        <f ca="1" t="shared" si="1"/>
        <v>F Flon/Snow L/Cran</v>
      </c>
      <c r="C83" s="1">
        <f>orig_data!L71</f>
        <v>0.2503188069</v>
      </c>
      <c r="D83" s="11">
        <f>orig_data!AF71</f>
        <v>0.2489108528</v>
      </c>
      <c r="E83" s="11">
        <f>orig_data!AZ71</f>
        <v>0.5007703403</v>
      </c>
      <c r="G83" s="12">
        <f>orig_data!C71</f>
        <v>0.2438743971</v>
      </c>
      <c r="H83" s="13">
        <f>orig_data!W71</f>
        <v>0.2450953513</v>
      </c>
      <c r="I83" s="12">
        <f>orig_data!AQ71</f>
        <v>0.5110302516</v>
      </c>
      <c r="N83" s="6" t="b">
        <f>IF(C83="","",IF(C83&lt;&gt;"",AND(orig_data!S71="*",C83,8)))</f>
        <v>1</v>
      </c>
      <c r="O83" s="5" t="b">
        <f>IF(C83="","",IF(C83&lt;&gt;"",AND(orig_data!T71="w",C83,8)))</f>
        <v>0</v>
      </c>
      <c r="P83" s="5" t="b">
        <f>IF(C83="","",IF(C83&lt;&gt;"",AND(orig_data!S71="*",AND(orig_data!T71="w"),C83,8)))</f>
        <v>0</v>
      </c>
      <c r="Q83" t="b">
        <f>IF(D83="","",IF(D83&lt;&gt;"",AND(orig_data!AM71="*",D83,8)))</f>
        <v>0</v>
      </c>
      <c r="R83" t="b">
        <f>IF(D83="","",IF(D83&lt;&gt;"",AND(orig_data!AN71="w",D140)))</f>
        <v>0</v>
      </c>
      <c r="S83" t="b">
        <f>IF(D83="","",IF(D83&lt;&gt;"",AND(orig_data!AM71="*",AND(orig_data!AN71="w"),D83,8)))</f>
        <v>0</v>
      </c>
      <c r="T83" s="6" t="b">
        <f>IF(E83="","",IF(E83&lt;&gt;"",AND(orig_data!BG71="*",E83,8)))</f>
        <v>1</v>
      </c>
      <c r="U83" s="6" t="b">
        <f>IF(E83="","",IF(E83&lt;&gt;"",AND(orig_data!BH71="w",E83,8)))</f>
        <v>0</v>
      </c>
      <c r="V83" s="6" t="b">
        <f>IF(E83="","",IF(E83&lt;&gt;"",AND(orig_data!BG71="*",AND(orig_data!BH71="w"),E83,8)))</f>
        <v>0</v>
      </c>
      <c r="W83" s="6"/>
      <c r="X83" s="3" t="b">
        <f>IF(G83="","",IF(G83&lt;&gt;"",AND(orig_data!J71="*",G83,8)))</f>
        <v>0</v>
      </c>
      <c r="Y83" t="b">
        <f>IF(G83="","",IF(G83&lt;&gt;"",AND(orig_data!K71="w",G83,8)))</f>
        <v>0</v>
      </c>
      <c r="Z83" t="b">
        <f>IF(G83="","",IF(G83&lt;&gt;"",AND(orig_data!J71="*",AND(orig_data!K71="w"),G83,8)))</f>
        <v>0</v>
      </c>
      <c r="AA83" t="b">
        <f>IF(H83="","",IF(H83&lt;&gt;"",AND(orig_data!AD71="*",H83,8)))</f>
        <v>0</v>
      </c>
      <c r="AB83" s="2" t="b">
        <f>IF(H83="","",IF(H83&lt;&gt;"",AND(orig_data!AE71="w",H83,8)))</f>
        <v>0</v>
      </c>
      <c r="AC83" t="b">
        <f>IF(H83="","",IF(H83&lt;&gt;"",AND(orig_data!AE71="w",AND(orig_data!AD71="*"),H83,8)))</f>
        <v>0</v>
      </c>
      <c r="AD83" s="5" t="b">
        <f>IF(I83="","",IF(I83&lt;&gt;"",AND(orig_data!AX71="*",I83,8)))</f>
        <v>0</v>
      </c>
      <c r="AE83" s="5" t="b">
        <f>IF(I83="","",IF(I83&lt;&gt;"",AND(orig_data!AY71="w",I83,8)))</f>
        <v>0</v>
      </c>
      <c r="AF83" s="5" t="b">
        <f>IF(I83="","",IF(I83&lt;&gt;"",AND(orig_data!AX71="*",AND(orig_data!AY71="w"),I83,8)))</f>
        <v>0</v>
      </c>
    </row>
    <row r="84" spans="1:32" ht="12.75">
      <c r="A84" t="s">
        <v>246</v>
      </c>
      <c r="B84" s="9" t="str">
        <f ca="1" t="shared" si="1"/>
        <v>The Pas/OCN/Kelsey</v>
      </c>
      <c r="C84" s="1">
        <f>orig_data!L72</f>
        <v>0.2256985554</v>
      </c>
      <c r="D84" s="11">
        <f>orig_data!AF72</f>
        <v>0.2644725903</v>
      </c>
      <c r="E84" s="11">
        <f>orig_data!AZ72</f>
        <v>0.5098288543</v>
      </c>
      <c r="G84" s="12">
        <f>orig_data!C72</f>
        <v>0.2052647505</v>
      </c>
      <c r="H84" s="13">
        <f>orig_data!W72</f>
        <v>0.2490775948</v>
      </c>
      <c r="I84" s="12">
        <f>orig_data!AQ72</f>
        <v>0.5456576547</v>
      </c>
      <c r="N84" s="6" t="b">
        <f>IF(C84="","",IF(C84&lt;&gt;"",AND(orig_data!S72="*",C84,8)))</f>
        <v>0</v>
      </c>
      <c r="O84" s="5" t="b">
        <f>IF(C84="","",IF(C84&lt;&gt;"",AND(orig_data!T72="w",C84,8)))</f>
        <v>0</v>
      </c>
      <c r="P84" s="5" t="b">
        <f>IF(C84="","",IF(C84&lt;&gt;"",AND(orig_data!S72="*",AND(orig_data!T72="w"),C84,8)))</f>
        <v>0</v>
      </c>
      <c r="Q84" t="b">
        <f>IF(D84="","",IF(D84&lt;&gt;"",AND(orig_data!AM72="*",D84,8)))</f>
        <v>0</v>
      </c>
      <c r="R84" t="b">
        <f>IF(D84="","",IF(D84&lt;&gt;"",AND(orig_data!AN72="w",D141)))</f>
        <v>0</v>
      </c>
      <c r="S84" t="b">
        <f>IF(D84="","",IF(D84&lt;&gt;"",AND(orig_data!AM72="*",AND(orig_data!AN72="w"),D84,8)))</f>
        <v>0</v>
      </c>
      <c r="T84" s="6" t="b">
        <f>IF(E84="","",IF(E84&lt;&gt;"",AND(orig_data!BG72="*",E84,8)))</f>
        <v>1</v>
      </c>
      <c r="U84" s="6" t="b">
        <f>IF(E84="","",IF(E84&lt;&gt;"",AND(orig_data!BH72="w",E84,8)))</f>
        <v>0</v>
      </c>
      <c r="V84" s="6" t="b">
        <f>IF(E84="","",IF(E84&lt;&gt;"",AND(orig_data!BG72="*",AND(orig_data!BH72="w"),E84,8)))</f>
        <v>0</v>
      </c>
      <c r="W84" s="6"/>
      <c r="X84" s="3" t="b">
        <f>IF(G84="","",IF(G84&lt;&gt;"",AND(orig_data!J72="*",G84,8)))</f>
        <v>0</v>
      </c>
      <c r="Y84" t="b">
        <f>IF(G84="","",IF(G84&lt;&gt;"",AND(orig_data!K72="w",G84,8)))</f>
        <v>0</v>
      </c>
      <c r="Z84" t="b">
        <f>IF(G84="","",IF(G84&lt;&gt;"",AND(orig_data!J72="*",AND(orig_data!K72="w"),G84,8)))</f>
        <v>0</v>
      </c>
      <c r="AA84" t="b">
        <f>IF(H84="","",IF(H84&lt;&gt;"",AND(orig_data!AD72="*",H84,8)))</f>
        <v>0</v>
      </c>
      <c r="AB84" s="2" t="b">
        <f>IF(H84="","",IF(H84&lt;&gt;"",AND(orig_data!AE72="w",H84,8)))</f>
        <v>0</v>
      </c>
      <c r="AC84" t="b">
        <f>IF(H84="","",IF(H84&lt;&gt;"",AND(orig_data!AE72="w",AND(orig_data!AD72="*"),H84,8)))</f>
        <v>0</v>
      </c>
      <c r="AD84" s="5" t="b">
        <f>IF(I84="","",IF(I84&lt;&gt;"",AND(orig_data!AX72="*",I84,8)))</f>
        <v>0</v>
      </c>
      <c r="AE84" s="5" t="b">
        <f>IF(I84="","",IF(I84&lt;&gt;"",AND(orig_data!AY72="w",I84,8)))</f>
        <v>0</v>
      </c>
      <c r="AF84" s="5" t="b">
        <f>IF(I84="","",IF(I84&lt;&gt;"",AND(orig_data!AX72="*",AND(orig_data!AY72="w"),I84,8)))</f>
        <v>0</v>
      </c>
    </row>
    <row r="85" spans="1:32" ht="12.75">
      <c r="A85" t="s">
        <v>247</v>
      </c>
      <c r="B85" s="9" t="str">
        <f ca="1" t="shared" si="1"/>
        <v>Nor-Man Other (s)</v>
      </c>
      <c r="C85" s="1" t="str">
        <f>orig_data!L73</f>
        <v> </v>
      </c>
      <c r="D85" s="11" t="str">
        <f>orig_data!AF73</f>
        <v> </v>
      </c>
      <c r="E85" s="11">
        <f>orig_data!AZ73</f>
        <v>0.4935118394</v>
      </c>
      <c r="G85" s="12" t="str">
        <f>orig_data!C73</f>
        <v> </v>
      </c>
      <c r="H85" s="13" t="str">
        <f>orig_data!W73</f>
        <v> </v>
      </c>
      <c r="I85" s="12">
        <f>orig_data!AQ73</f>
        <v>0.5473918188</v>
      </c>
      <c r="N85" s="6" t="b">
        <f>IF(C85="","",IF(C85&lt;&gt;"",AND(orig_data!S73="*",C85,8)))</f>
        <v>0</v>
      </c>
      <c r="O85" s="5" t="b">
        <f>IF(C85="","",IF(C85&lt;&gt;"",AND(orig_data!T73="w",C85,8)))</f>
        <v>0</v>
      </c>
      <c r="P85" s="5" t="b">
        <f>IF(C85="","",IF(C85&lt;&gt;"",AND(orig_data!S73="*",AND(orig_data!T73="w"),C85,8)))</f>
        <v>0</v>
      </c>
      <c r="Q85" t="b">
        <f>IF(D85="","",IF(D85&lt;&gt;"",AND(orig_data!AM73="*",D85,8)))</f>
        <v>0</v>
      </c>
      <c r="R85" t="b">
        <f>IF(D85="","",IF(D85&lt;&gt;"",AND(orig_data!AN73="w",D142)))</f>
        <v>0</v>
      </c>
      <c r="S85" t="b">
        <f>IF(D85="","",IF(D85&lt;&gt;"",AND(orig_data!AM73="*",AND(orig_data!AN73="w"),D85,8)))</f>
        <v>0</v>
      </c>
      <c r="T85" s="6" t="b">
        <f>IF(E85="","",IF(E85&lt;&gt;"",AND(orig_data!BG73="*",E85,8)))</f>
        <v>0</v>
      </c>
      <c r="U85" s="6" t="b">
        <f>IF(E85="","",IF(E85&lt;&gt;"",AND(orig_data!BH73="w",E85,8)))</f>
        <v>1</v>
      </c>
      <c r="V85" s="6" t="b">
        <f>IF(E85="","",IF(E85&lt;&gt;"",AND(orig_data!BG73="*",AND(orig_data!BH73="w"),E85,8)))</f>
        <v>0</v>
      </c>
      <c r="W85" s="6"/>
      <c r="X85" s="3" t="b">
        <f>IF(G85="","",IF(G85&lt;&gt;"",AND(orig_data!J73="*",G85,8)))</f>
        <v>0</v>
      </c>
      <c r="Y85" t="b">
        <f>IF(G85="","",IF(G85&lt;&gt;"",AND(orig_data!K73="w",G85,8)))</f>
        <v>0</v>
      </c>
      <c r="Z85" t="b">
        <f>IF(G85="","",IF(G85&lt;&gt;"",AND(orig_data!J73="*",AND(orig_data!K73="w"),G85,8)))</f>
        <v>0</v>
      </c>
      <c r="AA85" t="b">
        <f>IF(H85="","",IF(H85&lt;&gt;"",AND(orig_data!AD73="*",H85,8)))</f>
        <v>0</v>
      </c>
      <c r="AB85" s="2" t="b">
        <f>IF(H85="","",IF(H85&lt;&gt;"",AND(orig_data!AE73="w",H85,8)))</f>
        <v>0</v>
      </c>
      <c r="AC85" t="b">
        <f>IF(H85="","",IF(H85&lt;&gt;"",AND(orig_data!AE73="w",AND(orig_data!AD73="*"),H85,8)))</f>
        <v>0</v>
      </c>
      <c r="AD85" s="5" t="b">
        <f>IF(I85="","",IF(I85&lt;&gt;"",AND(orig_data!AX73="*",I85,8)))</f>
        <v>0</v>
      </c>
      <c r="AE85" s="5" t="b">
        <f>IF(I85="","",IF(I85&lt;&gt;"",AND(orig_data!AY73="w",I85,8)))</f>
        <v>1</v>
      </c>
      <c r="AF85" s="5" t="b">
        <f>IF(I85="","",IF(I85&lt;&gt;"",AND(orig_data!AX73="*",AND(orig_data!AY73="w"),I85,8)))</f>
        <v>0</v>
      </c>
    </row>
    <row r="86" spans="2:32" ht="12.75">
      <c r="B86" s="9">
        <f ca="1" t="shared" si="1"/>
      </c>
      <c r="C86" s="1"/>
      <c r="D86" s="11"/>
      <c r="E86" s="11"/>
      <c r="G86" s="12"/>
      <c r="H86" s="13"/>
      <c r="I86" s="12"/>
      <c r="N86" s="6"/>
      <c r="O86" s="5"/>
      <c r="P86" s="5"/>
      <c r="T86" s="6"/>
      <c r="U86" s="6"/>
      <c r="V86" s="6"/>
      <c r="W86" s="6"/>
      <c r="X86" s="3"/>
      <c r="AB86" s="2"/>
      <c r="AD86" s="5"/>
      <c r="AE86" s="5"/>
      <c r="AF86" s="5"/>
    </row>
    <row r="87" spans="1:32" ht="12.75">
      <c r="A87" t="s">
        <v>248</v>
      </c>
      <c r="B87" s="9" t="str">
        <f ca="1" t="shared" si="1"/>
        <v>Thompson</v>
      </c>
      <c r="C87" s="1">
        <f>orig_data!L74</f>
        <v>0.2705793911</v>
      </c>
      <c r="D87" s="11">
        <f>orig_data!AF74</f>
        <v>0.2466564632</v>
      </c>
      <c r="E87" s="11">
        <f>orig_data!AZ74</f>
        <v>0.4827641457</v>
      </c>
      <c r="G87" s="12">
        <f>orig_data!C74</f>
        <v>0.233898785</v>
      </c>
      <c r="H87" s="13">
        <f>orig_data!W74</f>
        <v>0.2213721784</v>
      </c>
      <c r="I87" s="12">
        <f>orig_data!AQ74</f>
        <v>0.5447290366</v>
      </c>
      <c r="N87" s="6" t="b">
        <f>IF(C87="","",IF(C87&lt;&gt;"",AND(orig_data!S74="*",C87,8)))</f>
        <v>1</v>
      </c>
      <c r="O87" s="5" t="b">
        <f>IF(C87="","",IF(C87&lt;&gt;"",AND(orig_data!T74="w",C87,8)))</f>
        <v>0</v>
      </c>
      <c r="P87" s="5" t="b">
        <f>IF(C87="","",IF(C87&lt;&gt;"",AND(orig_data!S74="*",AND(orig_data!T74="w"),C87,8)))</f>
        <v>0</v>
      </c>
      <c r="Q87" t="b">
        <f>IF(D87="","",IF(D87&lt;&gt;"",AND(orig_data!AM74="*",D87,8)))</f>
        <v>0</v>
      </c>
      <c r="R87" t="b">
        <f>IF(D87="","",IF(D87&lt;&gt;"",AND(orig_data!AN74="w",D143)))</f>
        <v>0</v>
      </c>
      <c r="S87" t="b">
        <f>IF(D87="","",IF(D87&lt;&gt;"",AND(orig_data!AM74="*",AND(orig_data!AN74="w"),D87,8)))</f>
        <v>0</v>
      </c>
      <c r="T87" s="6" t="b">
        <f>IF(E87="","",IF(E87&lt;&gt;"",AND(orig_data!BG74="*",E87,8)))</f>
        <v>1</v>
      </c>
      <c r="U87" s="6" t="b">
        <f>IF(E87="","",IF(E87&lt;&gt;"",AND(orig_data!BH74="w",E87,8)))</f>
        <v>0</v>
      </c>
      <c r="V87" s="6" t="b">
        <f>IF(E87="","",IF(E87&lt;&gt;"",AND(orig_data!BG74="*",AND(orig_data!BH74="w"),E87,8)))</f>
        <v>0</v>
      </c>
      <c r="W87" s="6"/>
      <c r="X87" s="3" t="b">
        <f>IF(G87="","",IF(G87&lt;&gt;"",AND(orig_data!J74="*",G87,8)))</f>
        <v>0</v>
      </c>
      <c r="Y87" t="b">
        <f>IF(G87="","",IF(G87&lt;&gt;"",AND(orig_data!K74="w",G87,8)))</f>
        <v>0</v>
      </c>
      <c r="Z87" t="b">
        <f>IF(G87="","",IF(G87&lt;&gt;"",AND(orig_data!J74="*",AND(orig_data!K74="w"),G87,8)))</f>
        <v>0</v>
      </c>
      <c r="AA87" t="b">
        <f>IF(H87="","",IF(H87&lt;&gt;"",AND(orig_data!AD74="*",H87,8)))</f>
        <v>0</v>
      </c>
      <c r="AB87" s="2" t="b">
        <f>IF(H87="","",IF(H87&lt;&gt;"",AND(orig_data!AE74="w",H87,8)))</f>
        <v>0</v>
      </c>
      <c r="AC87" t="b">
        <f>IF(H87="","",IF(H87&lt;&gt;"",AND(orig_data!AE74="w",AND(orig_data!AD74="*"),H87,8)))</f>
        <v>0</v>
      </c>
      <c r="AD87" s="5" t="b">
        <f>IF(I87="","",IF(I87&lt;&gt;"",AND(orig_data!AX74="*",I87,8)))</f>
        <v>0</v>
      </c>
      <c r="AE87" s="5" t="b">
        <f>IF(I87="","",IF(I87&lt;&gt;"",AND(orig_data!AY74="w",I87,8)))</f>
        <v>0</v>
      </c>
      <c r="AF87" s="5" t="b">
        <f>IF(I87="","",IF(I87&lt;&gt;"",AND(orig_data!AX74="*",AND(orig_data!AY74="w"),I87,8)))</f>
        <v>0</v>
      </c>
    </row>
    <row r="88" spans="1:32" ht="12.75">
      <c r="A88" t="s">
        <v>249</v>
      </c>
      <c r="B88" s="9" t="str">
        <f ca="1" t="shared" si="1"/>
        <v>Gillam/Fox Lake (s)</v>
      </c>
      <c r="C88" s="1" t="str">
        <f>orig_data!L75</f>
        <v> </v>
      </c>
      <c r="D88" s="11">
        <f>orig_data!AF75</f>
        <v>0.5210240957</v>
      </c>
      <c r="E88" s="11" t="str">
        <f>orig_data!AZ75</f>
        <v> </v>
      </c>
      <c r="G88" s="12" t="str">
        <f>orig_data!C75</f>
        <v> </v>
      </c>
      <c r="H88" s="13">
        <f>orig_data!W75</f>
        <v>0.3815907382</v>
      </c>
      <c r="I88" s="12" t="str">
        <f>orig_data!AQ75</f>
        <v> </v>
      </c>
      <c r="N88" s="6" t="b">
        <f>IF(C88="","",IF(C88&lt;&gt;"",AND(orig_data!S75="*",C88,8)))</f>
        <v>0</v>
      </c>
      <c r="O88" s="5" t="b">
        <f>IF(C88="","",IF(C88&lt;&gt;"",AND(orig_data!T75="w",C88,8)))</f>
        <v>0</v>
      </c>
      <c r="P88" s="5" t="b">
        <f>IF(C88="","",IF(C88&lt;&gt;"",AND(orig_data!S75="*",AND(orig_data!T75="w"),C88,8)))</f>
        <v>0</v>
      </c>
      <c r="Q88" t="b">
        <f>IF(D88="","",IF(D88&lt;&gt;"",AND(orig_data!AM75="*",D88,8)))</f>
        <v>0</v>
      </c>
      <c r="R88" t="b">
        <f>IF(D88="","",IF(D88&lt;&gt;"",AND(orig_data!AN75="w",D144)))</f>
        <v>1</v>
      </c>
      <c r="S88" t="b">
        <f>IF(D88="","",IF(D88&lt;&gt;"",AND(orig_data!AM75="*",AND(orig_data!AN75="w"),D88,8)))</f>
        <v>0</v>
      </c>
      <c r="T88" s="6" t="b">
        <f>IF(E88="","",IF(E88&lt;&gt;"",AND(orig_data!BG75="*",E88,8)))</f>
        <v>0</v>
      </c>
      <c r="U88" s="6" t="b">
        <f>IF(E88="","",IF(E88&lt;&gt;"",AND(orig_data!BH75="w",E88,8)))</f>
        <v>0</v>
      </c>
      <c r="V88" s="6" t="b">
        <f>IF(E88="","",IF(E88&lt;&gt;"",AND(orig_data!BG75="*",AND(orig_data!BH75="w"),E88,8)))</f>
        <v>0</v>
      </c>
      <c r="W88" s="6"/>
      <c r="X88" s="3" t="b">
        <f>IF(G88="","",IF(G88&lt;&gt;"",AND(orig_data!J75="*",G88,8)))</f>
        <v>0</v>
      </c>
      <c r="Y88" t="b">
        <f>IF(G88="","",IF(G88&lt;&gt;"",AND(orig_data!K75="w",G88,8)))</f>
        <v>0</v>
      </c>
      <c r="Z88" t="b">
        <f>IF(G88="","",IF(G88&lt;&gt;"",AND(orig_data!J75="*",AND(orig_data!K75="w"),G88,8)))</f>
        <v>0</v>
      </c>
      <c r="AA88" t="b">
        <f>IF(H88="","",IF(H88&lt;&gt;"",AND(orig_data!AD75="*",H88,8)))</f>
        <v>0</v>
      </c>
      <c r="AB88" s="2" t="b">
        <f>IF(H88="","",IF(H88&lt;&gt;"",AND(orig_data!AE75="w",H88,8)))</f>
        <v>1</v>
      </c>
      <c r="AC88" t="b">
        <f>IF(H88="","",IF(H88&lt;&gt;"",AND(orig_data!AE75="w",AND(orig_data!AD75="*"),H88,8)))</f>
        <v>0</v>
      </c>
      <c r="AD88" s="5" t="b">
        <f>IF(I88="","",IF(I88&lt;&gt;"",AND(orig_data!AX75="*",I88,8)))</f>
        <v>0</v>
      </c>
      <c r="AE88" s="5" t="b">
        <f>IF(I88="","",IF(I88&lt;&gt;"",AND(orig_data!AY75="w",I88,8)))</f>
        <v>0</v>
      </c>
      <c r="AF88" s="5" t="b">
        <f>IF(I88="","",IF(I88&lt;&gt;"",AND(orig_data!AX75="*",AND(orig_data!AY75="w"),I88,8)))</f>
        <v>0</v>
      </c>
    </row>
    <row r="89" spans="1:32" ht="12.75">
      <c r="A89" t="s">
        <v>250</v>
      </c>
      <c r="B89" s="9" t="str">
        <f ca="1" t="shared" si="1"/>
        <v>Lynn/Leaf/SIL (s)</v>
      </c>
      <c r="C89" s="1" t="str">
        <f>orig_data!L76</f>
        <v> </v>
      </c>
      <c r="D89" s="11" t="str">
        <f>orig_data!AF76</f>
        <v> </v>
      </c>
      <c r="E89" s="11">
        <f>orig_data!AZ76</f>
        <v>0.7481362792</v>
      </c>
      <c r="G89" s="12" t="str">
        <f>orig_data!C76</f>
        <v> </v>
      </c>
      <c r="H89" s="13" t="str">
        <f>orig_data!W76</f>
        <v> </v>
      </c>
      <c r="I89" s="12">
        <f>orig_data!AQ76</f>
        <v>0.7103842965</v>
      </c>
      <c r="N89" s="6" t="b">
        <f>IF(C89="","",IF(C89&lt;&gt;"",AND(orig_data!S76="*",C89,8)))</f>
        <v>0</v>
      </c>
      <c r="O89" s="5" t="b">
        <f>IF(C89="","",IF(C89&lt;&gt;"",AND(orig_data!T76="w",C89,8)))</f>
        <v>0</v>
      </c>
      <c r="P89" s="5" t="b">
        <f>IF(C89="","",IF(C89&lt;&gt;"",AND(orig_data!S76="*",AND(orig_data!T76="w"),C89,8)))</f>
        <v>0</v>
      </c>
      <c r="Q89" t="b">
        <f>IF(D89="","",IF(D89&lt;&gt;"",AND(orig_data!AM76="*",D89,8)))</f>
        <v>0</v>
      </c>
      <c r="R89" t="b">
        <f>IF(D89="","",IF(D89&lt;&gt;"",AND(orig_data!AN76="w",D145)))</f>
        <v>0</v>
      </c>
      <c r="S89" t="b">
        <f>IF(D89="","",IF(D89&lt;&gt;"",AND(orig_data!AM76="*",AND(orig_data!AN76="w"),D89,8)))</f>
        <v>0</v>
      </c>
      <c r="T89" s="6" t="b">
        <f>IF(E89="","",IF(E89&lt;&gt;"",AND(orig_data!BG76="*",E89,8)))</f>
        <v>0</v>
      </c>
      <c r="U89" s="6" t="b">
        <f>IF(E89="","",IF(E89&lt;&gt;"",AND(orig_data!BH76="w",E89,8)))</f>
        <v>0</v>
      </c>
      <c r="V89" s="6" t="b">
        <f>IF(E89="","",IF(E89&lt;&gt;"",AND(orig_data!BG76="*",AND(orig_data!BH76="w"),E89,8)))</f>
        <v>0</v>
      </c>
      <c r="W89" s="6"/>
      <c r="X89" s="3" t="b">
        <f>IF(G89="","",IF(G89&lt;&gt;"",AND(orig_data!J76="*",G89,8)))</f>
        <v>0</v>
      </c>
      <c r="Y89" t="b">
        <f>IF(G89="","",IF(G89&lt;&gt;"",AND(orig_data!K76="w",G89,8)))</f>
        <v>0</v>
      </c>
      <c r="Z89" t="b">
        <f>IF(G89="","",IF(G89&lt;&gt;"",AND(orig_data!J76="*",AND(orig_data!K76="w"),G89,8)))</f>
        <v>0</v>
      </c>
      <c r="AA89" t="b">
        <f>IF(H89="","",IF(H89&lt;&gt;"",AND(orig_data!AD76="*",H89,8)))</f>
        <v>0</v>
      </c>
      <c r="AB89" s="2" t="b">
        <f>IF(H89="","",IF(H89&lt;&gt;"",AND(orig_data!AE76="w",H89,8)))</f>
        <v>0</v>
      </c>
      <c r="AC89" t="b">
        <f>IF(H89="","",IF(H89&lt;&gt;"",AND(orig_data!AE76="w",AND(orig_data!AD76="*"),H89,8)))</f>
        <v>0</v>
      </c>
      <c r="AD89" s="5" t="b">
        <f>IF(I89="","",IF(I89&lt;&gt;"",AND(orig_data!AX76="*",I89,8)))</f>
        <v>0</v>
      </c>
      <c r="AE89" s="5" t="b">
        <f>IF(I89="","",IF(I89&lt;&gt;"",AND(orig_data!AY76="w",I89,8)))</f>
        <v>0</v>
      </c>
      <c r="AF89" s="5" t="b">
        <f>IF(I89="","",IF(I89&lt;&gt;"",AND(orig_data!AX76="*",AND(orig_data!AY76="w"),I89,8)))</f>
        <v>0</v>
      </c>
    </row>
    <row r="90" spans="1:32" ht="12.75">
      <c r="A90" t="s">
        <v>251</v>
      </c>
      <c r="B90" s="9" t="str">
        <f ca="1" t="shared" si="1"/>
        <v>Thick Por/Pik/Wab (s)</v>
      </c>
      <c r="C90" s="1" t="str">
        <f>orig_data!L77</f>
        <v> </v>
      </c>
      <c r="D90" s="11" t="str">
        <f>orig_data!AF77</f>
        <v> </v>
      </c>
      <c r="E90" s="11" t="str">
        <f>orig_data!AZ77</f>
        <v> </v>
      </c>
      <c r="G90" s="12" t="str">
        <f>orig_data!C77</f>
        <v> </v>
      </c>
      <c r="H90" s="13" t="str">
        <f>orig_data!W77</f>
        <v> </v>
      </c>
      <c r="I90" s="12" t="str">
        <f>orig_data!AQ77</f>
        <v> </v>
      </c>
      <c r="N90" s="6" t="b">
        <f>IF(C90="","",IF(C90&lt;&gt;"",AND(orig_data!S77="*",C90,8)))</f>
        <v>0</v>
      </c>
      <c r="O90" s="5" t="b">
        <f>IF(C90="","",IF(C90&lt;&gt;"",AND(orig_data!T77="w",C90,8)))</f>
        <v>0</v>
      </c>
      <c r="P90" s="5" t="b">
        <f>IF(C90="","",IF(C90&lt;&gt;"",AND(orig_data!S77="*",AND(orig_data!T77="w"),C90,8)))</f>
        <v>0</v>
      </c>
      <c r="Q90" t="b">
        <f>IF(D90="","",IF(D90&lt;&gt;"",AND(orig_data!AM77="*",D90,8)))</f>
        <v>0</v>
      </c>
      <c r="R90" t="b">
        <f>IF(D90="","",IF(D90&lt;&gt;"",AND(orig_data!AN77="w",D146)))</f>
        <v>0</v>
      </c>
      <c r="S90" t="b">
        <f>IF(D90="","",IF(D90&lt;&gt;"",AND(orig_data!AM77="*",AND(orig_data!AN77="w"),D90,8)))</f>
        <v>0</v>
      </c>
      <c r="T90" s="6" t="b">
        <f>IF(E90="","",IF(E90&lt;&gt;"",AND(orig_data!BG77="*",E90,8)))</f>
        <v>0</v>
      </c>
      <c r="U90" s="6" t="b">
        <f>IF(E90="","",IF(E90&lt;&gt;"",AND(orig_data!BH77="w",E90,8)))</f>
        <v>0</v>
      </c>
      <c r="V90" s="6" t="b">
        <f>IF(E90="","",IF(E90&lt;&gt;"",AND(orig_data!BG77="*",AND(orig_data!BH77="w"),E90,8)))</f>
        <v>0</v>
      </c>
      <c r="W90" s="6"/>
      <c r="X90" s="3" t="b">
        <f>IF(G90="","",IF(G90&lt;&gt;"",AND(orig_data!J77="*",G90,8)))</f>
        <v>0</v>
      </c>
      <c r="Y90" t="b">
        <f>IF(G90="","",IF(G90&lt;&gt;"",AND(orig_data!K77="w",G90,8)))</f>
        <v>0</v>
      </c>
      <c r="Z90" t="b">
        <f>IF(G90="","",IF(G90&lt;&gt;"",AND(orig_data!J77="*",AND(orig_data!K77="w"),G90,8)))</f>
        <v>0</v>
      </c>
      <c r="AA90" t="b">
        <f>IF(H90="","",IF(H90&lt;&gt;"",AND(orig_data!AD77="*",H90,8)))</f>
        <v>0</v>
      </c>
      <c r="AB90" s="2" t="b">
        <f>IF(H90="","",IF(H90&lt;&gt;"",AND(orig_data!AE77="w",H90,8)))</f>
        <v>0</v>
      </c>
      <c r="AC90" t="b">
        <f>IF(H90="","",IF(H90&lt;&gt;"",AND(orig_data!AE77="w",AND(orig_data!AD77="*"),H90,8)))</f>
        <v>0</v>
      </c>
      <c r="AD90" s="5" t="b">
        <f>IF(I90="","",IF(I90&lt;&gt;"",AND(orig_data!AX77="*",I90,8)))</f>
        <v>0</v>
      </c>
      <c r="AE90" s="5" t="b">
        <f>IF(I90="","",IF(I90&lt;&gt;"",AND(orig_data!AY77="w",I90,8)))</f>
        <v>0</v>
      </c>
      <c r="AF90" s="5" t="b">
        <f>IF(I90="","",IF(I90&lt;&gt;"",AND(orig_data!AX77="*",AND(orig_data!AY77="w"),I90,8)))</f>
        <v>0</v>
      </c>
    </row>
    <row r="91" spans="1:32" ht="12.75">
      <c r="A91" t="s">
        <v>252</v>
      </c>
      <c r="B91" s="9" t="str">
        <f ca="1" t="shared" si="1"/>
        <v>Oxford H &amp; Gods (s)</v>
      </c>
      <c r="C91" s="1" t="str">
        <f>orig_data!L78</f>
        <v> </v>
      </c>
      <c r="D91" s="11" t="str">
        <f>orig_data!AF78</f>
        <v> </v>
      </c>
      <c r="E91" s="11" t="str">
        <f>orig_data!AZ78</f>
        <v> </v>
      </c>
      <c r="G91" s="12" t="str">
        <f>orig_data!C78</f>
        <v> </v>
      </c>
      <c r="H91" s="13" t="str">
        <f>orig_data!W78</f>
        <v> </v>
      </c>
      <c r="I91" s="12" t="str">
        <f>orig_data!AQ78</f>
        <v> </v>
      </c>
      <c r="N91" s="6" t="b">
        <f>IF(C91="","",IF(C91&lt;&gt;"",AND(orig_data!S78="*",C91,8)))</f>
        <v>0</v>
      </c>
      <c r="O91" s="5" t="b">
        <f>IF(C91="","",IF(C91&lt;&gt;"",AND(orig_data!T78="w",C91,8)))</f>
        <v>0</v>
      </c>
      <c r="P91" s="5" t="b">
        <f>IF(C91="","",IF(C91&lt;&gt;"",AND(orig_data!S78="*",AND(orig_data!T78="w"),C91,8)))</f>
        <v>0</v>
      </c>
      <c r="Q91" t="b">
        <f>IF(D91="","",IF(D91&lt;&gt;"",AND(orig_data!AM78="*",D91,8)))</f>
        <v>0</v>
      </c>
      <c r="R91" t="b">
        <f>IF(D91="","",IF(D91&lt;&gt;"",AND(orig_data!AN78="w",D147)))</f>
        <v>0</v>
      </c>
      <c r="S91" t="b">
        <f>IF(D91="","",IF(D91&lt;&gt;"",AND(orig_data!AM78="*",AND(orig_data!AN78="w"),D91,8)))</f>
        <v>0</v>
      </c>
      <c r="T91" s="6" t="b">
        <f>IF(E91="","",IF(E91&lt;&gt;"",AND(orig_data!BG78="*",E91,8)))</f>
        <v>0</v>
      </c>
      <c r="U91" s="6" t="b">
        <f>IF(E91="","",IF(E91&lt;&gt;"",AND(orig_data!BH78="w",E91,8)))</f>
        <v>0</v>
      </c>
      <c r="V91" s="6" t="b">
        <f>IF(E91="","",IF(E91&lt;&gt;"",AND(orig_data!BG78="*",AND(orig_data!BH78="w"),E91,8)))</f>
        <v>0</v>
      </c>
      <c r="W91" s="6"/>
      <c r="X91" s="3" t="b">
        <f>IF(G91="","",IF(G91&lt;&gt;"",AND(orig_data!J78="*",G91,8)))</f>
        <v>0</v>
      </c>
      <c r="Y91" t="b">
        <f>IF(G91="","",IF(G91&lt;&gt;"",AND(orig_data!K78="w",G91,8)))</f>
        <v>0</v>
      </c>
      <c r="Z91" t="b">
        <f>IF(G91="","",IF(G91&lt;&gt;"",AND(orig_data!J78="*",AND(orig_data!K78="w"),G91,8)))</f>
        <v>0</v>
      </c>
      <c r="AA91" t="b">
        <f>IF(H91="","",IF(H91&lt;&gt;"",AND(orig_data!AD78="*",H91,8)))</f>
        <v>0</v>
      </c>
      <c r="AB91" s="2" t="b">
        <f>IF(H91="","",IF(H91&lt;&gt;"",AND(orig_data!AE78="w",H91,8)))</f>
        <v>0</v>
      </c>
      <c r="AC91" t="b">
        <f>IF(H91="","",IF(H91&lt;&gt;"",AND(orig_data!AE78="w",AND(orig_data!AD78="*"),H91,8)))</f>
        <v>0</v>
      </c>
      <c r="AD91" s="5" t="b">
        <f>IF(I91="","",IF(I91&lt;&gt;"",AND(orig_data!AX78="*",I91,8)))</f>
        <v>0</v>
      </c>
      <c r="AE91" s="5" t="b">
        <f>IF(I91="","",IF(I91&lt;&gt;"",AND(orig_data!AY78="w",I91,8)))</f>
        <v>0</v>
      </c>
      <c r="AF91" s="5" t="b">
        <f>IF(I91="","",IF(I91&lt;&gt;"",AND(orig_data!AX78="*",AND(orig_data!AY78="w"),I91,8)))</f>
        <v>0</v>
      </c>
    </row>
    <row r="92" spans="1:32" ht="12.75">
      <c r="A92" t="s">
        <v>253</v>
      </c>
      <c r="B92" s="9" t="str">
        <f ca="1" t="shared" si="1"/>
        <v>Cross Lake (s)</v>
      </c>
      <c r="C92" s="1" t="str">
        <f>orig_data!L79</f>
        <v> </v>
      </c>
      <c r="D92" s="11" t="str">
        <f>orig_data!AF79</f>
        <v> </v>
      </c>
      <c r="E92" s="11" t="str">
        <f>orig_data!AZ79</f>
        <v> </v>
      </c>
      <c r="G92" s="12" t="str">
        <f>orig_data!C79</f>
        <v> </v>
      </c>
      <c r="H92" s="13" t="str">
        <f>orig_data!W79</f>
        <v> </v>
      </c>
      <c r="I92" s="12" t="str">
        <f>orig_data!AQ79</f>
        <v> </v>
      </c>
      <c r="N92" s="6" t="b">
        <f>IF(C92="","",IF(C92&lt;&gt;"",AND(orig_data!S79="*",C92,8)))</f>
        <v>0</v>
      </c>
      <c r="O92" s="5" t="b">
        <f>IF(C92="","",IF(C92&lt;&gt;"",AND(orig_data!T79="w",C92,8)))</f>
        <v>0</v>
      </c>
      <c r="P92" s="5" t="b">
        <f>IF(C92="","",IF(C92&lt;&gt;"",AND(orig_data!S79="*",AND(orig_data!T79="w"),C92,8)))</f>
        <v>0</v>
      </c>
      <c r="Q92" t="b">
        <f>IF(D92="","",IF(D92&lt;&gt;"",AND(orig_data!AM79="*",D92,8)))</f>
        <v>0</v>
      </c>
      <c r="R92" t="b">
        <f>IF(D92="","",IF(D92&lt;&gt;"",AND(orig_data!AN79="w",D148)))</f>
        <v>0</v>
      </c>
      <c r="S92" t="b">
        <f>IF(D92="","",IF(D92&lt;&gt;"",AND(orig_data!AM79="*",AND(orig_data!AN79="w"),D92,8)))</f>
        <v>0</v>
      </c>
      <c r="T92" s="6" t="b">
        <f>IF(E92="","",IF(E92&lt;&gt;"",AND(orig_data!BG79="*",E92,8)))</f>
        <v>0</v>
      </c>
      <c r="U92" s="6" t="b">
        <f>IF(E92="","",IF(E92&lt;&gt;"",AND(orig_data!BH79="w",E92,8)))</f>
        <v>0</v>
      </c>
      <c r="V92" s="6" t="b">
        <f>IF(E92="","",IF(E92&lt;&gt;"",AND(orig_data!BG79="*",AND(orig_data!BH79="w"),E92,8)))</f>
        <v>0</v>
      </c>
      <c r="W92" s="6"/>
      <c r="X92" s="3" t="b">
        <f>IF(G92="","",IF(G92&lt;&gt;"",AND(orig_data!J79="*",G92,8)))</f>
        <v>0</v>
      </c>
      <c r="Y92" t="b">
        <f>IF(G92="","",IF(G92&lt;&gt;"",AND(orig_data!K79="w",G92,8)))</f>
        <v>0</v>
      </c>
      <c r="Z92" t="b">
        <f>IF(G92="","",IF(G92&lt;&gt;"",AND(orig_data!J79="*",AND(orig_data!K79="w"),G92,8)))</f>
        <v>0</v>
      </c>
      <c r="AA92" t="b">
        <f>IF(H92="","",IF(H92&lt;&gt;"",AND(orig_data!AD79="*",H92,8)))</f>
        <v>0</v>
      </c>
      <c r="AB92" s="2" t="b">
        <f>IF(H92="","",IF(H92&lt;&gt;"",AND(orig_data!AE79="w",H92,8)))</f>
        <v>0</v>
      </c>
      <c r="AC92" t="b">
        <f>IF(H92="","",IF(H92&lt;&gt;"",AND(orig_data!AE79="w",AND(orig_data!AD79="*"),H92,8)))</f>
        <v>0</v>
      </c>
      <c r="AD92" s="5" t="b">
        <f>IF(I92="","",IF(I92&lt;&gt;"",AND(orig_data!AX79="*",I92,8)))</f>
        <v>0</v>
      </c>
      <c r="AE92" s="5" t="b">
        <f>IF(I92="","",IF(I92&lt;&gt;"",AND(orig_data!AY79="w",I92,8)))</f>
        <v>0</v>
      </c>
      <c r="AF92" s="5" t="b">
        <f>IF(I92="","",IF(I92&lt;&gt;"",AND(orig_data!AX79="*",AND(orig_data!AY79="w"),I92,8)))</f>
        <v>0</v>
      </c>
    </row>
    <row r="93" spans="1:32" ht="12.75">
      <c r="A93" t="s">
        <v>254</v>
      </c>
      <c r="B93" s="9" t="str">
        <f ca="1" t="shared" si="1"/>
        <v>Tad/Broch/Lac Br (s)</v>
      </c>
      <c r="C93" s="1" t="str">
        <f>orig_data!L80</f>
        <v> </v>
      </c>
      <c r="D93" s="11" t="str">
        <f>orig_data!AF80</f>
        <v> </v>
      </c>
      <c r="E93" s="11" t="str">
        <f>orig_data!AZ80</f>
        <v> </v>
      </c>
      <c r="G93" s="12" t="str">
        <f>orig_data!C80</f>
        <v> </v>
      </c>
      <c r="H93" s="13" t="str">
        <f>orig_data!W80</f>
        <v> </v>
      </c>
      <c r="I93" s="12" t="str">
        <f>orig_data!AQ80</f>
        <v> </v>
      </c>
      <c r="N93" s="6" t="b">
        <f>IF(C93="","",IF(C93&lt;&gt;"",AND(orig_data!S80="*",C93,8)))</f>
        <v>0</v>
      </c>
      <c r="O93" s="5" t="b">
        <f>IF(C93="","",IF(C93&lt;&gt;"",AND(orig_data!T80="w",C93,8)))</f>
        <v>0</v>
      </c>
      <c r="P93" s="5" t="b">
        <f>IF(C93="","",IF(C93&lt;&gt;"",AND(orig_data!S80="*",AND(orig_data!T80="w"),C93,8)))</f>
        <v>0</v>
      </c>
      <c r="Q93" t="b">
        <f>IF(D93="","",IF(D93&lt;&gt;"",AND(orig_data!AM80="*",D93,8)))</f>
        <v>0</v>
      </c>
      <c r="R93" t="b">
        <f>IF(D93="","",IF(D93&lt;&gt;"",AND(orig_data!AN80="w",D149)))</f>
        <v>0</v>
      </c>
      <c r="S93" t="b">
        <f>IF(D93="","",IF(D93&lt;&gt;"",AND(orig_data!AM80="*",AND(orig_data!AN80="w"),D93,8)))</f>
        <v>0</v>
      </c>
      <c r="T93" s="6" t="b">
        <f>IF(E93="","",IF(E93&lt;&gt;"",AND(orig_data!BG80="*",E93,8)))</f>
        <v>0</v>
      </c>
      <c r="U93" s="6" t="b">
        <f>IF(E93="","",IF(E93&lt;&gt;"",AND(orig_data!BH80="w",E93,8)))</f>
        <v>0</v>
      </c>
      <c r="V93" s="6" t="b">
        <f>IF(E93="","",IF(E93&lt;&gt;"",AND(orig_data!BG80="*",AND(orig_data!BH80="w"),E93,8)))</f>
        <v>0</v>
      </c>
      <c r="W93" s="6"/>
      <c r="X93" s="3" t="b">
        <f>IF(G93="","",IF(G93&lt;&gt;"",AND(orig_data!J80="*",G93,8)))</f>
        <v>0</v>
      </c>
      <c r="Y93" t="b">
        <f>IF(G93="","",IF(G93&lt;&gt;"",AND(orig_data!K80="w",G93,8)))</f>
        <v>0</v>
      </c>
      <c r="Z93" t="b">
        <f>IF(G93="","",IF(G93&lt;&gt;"",AND(orig_data!J80="*",AND(orig_data!K80="w"),G93,8)))</f>
        <v>0</v>
      </c>
      <c r="AA93" t="b">
        <f>IF(H93="","",IF(H93&lt;&gt;"",AND(orig_data!AD80="*",H93,8)))</f>
        <v>0</v>
      </c>
      <c r="AB93" s="2" t="b">
        <f>IF(H93="","",IF(H93&lt;&gt;"",AND(orig_data!AE80="w",H93,8)))</f>
        <v>0</v>
      </c>
      <c r="AC93" t="b">
        <f>IF(H93="","",IF(H93&lt;&gt;"",AND(orig_data!AE80="w",AND(orig_data!AD80="*"),H93,8)))</f>
        <v>0</v>
      </c>
      <c r="AD93" s="5" t="b">
        <f>IF(I93="","",IF(I93&lt;&gt;"",AND(orig_data!AX80="*",I93,8)))</f>
        <v>0</v>
      </c>
      <c r="AE93" s="5" t="b">
        <f>IF(I93="","",IF(I93&lt;&gt;"",AND(orig_data!AY80="w",I93,8)))</f>
        <v>0</v>
      </c>
      <c r="AF93" s="5" t="b">
        <f>IF(I93="","",IF(I93&lt;&gt;"",AND(orig_data!AX80="*",AND(orig_data!AY80="w"),I93,8)))</f>
        <v>0</v>
      </c>
    </row>
    <row r="94" spans="1:32" ht="12.75">
      <c r="A94" t="s">
        <v>255</v>
      </c>
      <c r="B94" s="9" t="str">
        <f ca="1" t="shared" si="1"/>
        <v>Norway House (s)</v>
      </c>
      <c r="C94" s="1" t="str">
        <f>orig_data!L81</f>
        <v> </v>
      </c>
      <c r="D94" s="11" t="str">
        <f>orig_data!AF81</f>
        <v> </v>
      </c>
      <c r="E94" s="11" t="str">
        <f>orig_data!AZ81</f>
        <v> </v>
      </c>
      <c r="G94" s="12" t="str">
        <f>orig_data!C81</f>
        <v> </v>
      </c>
      <c r="H94" s="13" t="str">
        <f>orig_data!W81</f>
        <v> </v>
      </c>
      <c r="I94" s="12" t="str">
        <f>orig_data!AQ81</f>
        <v> </v>
      </c>
      <c r="N94" s="6" t="b">
        <f>IF(C94="","",IF(C94&lt;&gt;"",AND(orig_data!S81="*",C94,8)))</f>
        <v>0</v>
      </c>
      <c r="O94" s="5" t="b">
        <f>IF(C94="","",IF(C94&lt;&gt;"",AND(orig_data!T81="w",C94,8)))</f>
        <v>0</v>
      </c>
      <c r="P94" s="5" t="b">
        <f>IF(C94="","",IF(C94&lt;&gt;"",AND(orig_data!S81="*",AND(orig_data!T81="w"),C94,8)))</f>
        <v>0</v>
      </c>
      <c r="Q94" t="b">
        <f>IF(D94="","",IF(D94&lt;&gt;"",AND(orig_data!AM81="*",D94,8)))</f>
        <v>0</v>
      </c>
      <c r="R94" t="b">
        <f>IF(D94="","",IF(D94&lt;&gt;"",AND(orig_data!AN81="w",D150)))</f>
        <v>0</v>
      </c>
      <c r="S94" t="b">
        <f>IF(D94="","",IF(D94&lt;&gt;"",AND(orig_data!AM81="*",AND(orig_data!AN81="w"),D94,8)))</f>
        <v>0</v>
      </c>
      <c r="T94" s="6" t="b">
        <f>IF(E94="","",IF(E94&lt;&gt;"",AND(orig_data!BG81="*",E94,8)))</f>
        <v>0</v>
      </c>
      <c r="U94" s="6" t="b">
        <f>IF(E94="","",IF(E94&lt;&gt;"",AND(orig_data!BH81="w",E94,8)))</f>
        <v>0</v>
      </c>
      <c r="V94" s="6" t="b">
        <f>IF(E94="","",IF(E94&lt;&gt;"",AND(orig_data!BG81="*",AND(orig_data!BH81="w"),E94,8)))</f>
        <v>0</v>
      </c>
      <c r="W94" s="6"/>
      <c r="X94" s="3" t="b">
        <f>IF(G94="","",IF(G94&lt;&gt;"",AND(orig_data!J81="*",G94,8)))</f>
        <v>0</v>
      </c>
      <c r="Y94" t="b">
        <f>IF(G94="","",IF(G94&lt;&gt;"",AND(orig_data!K81="w",G94,8)))</f>
        <v>0</v>
      </c>
      <c r="Z94" t="b">
        <f>IF(G94="","",IF(G94&lt;&gt;"",AND(orig_data!J81="*",AND(orig_data!K81="w"),G94,8)))</f>
        <v>0</v>
      </c>
      <c r="AA94" t="b">
        <f>IF(H94="","",IF(H94&lt;&gt;"",AND(orig_data!AD81="*",H94,8)))</f>
        <v>0</v>
      </c>
      <c r="AB94" s="2" t="b">
        <f>IF(H94="","",IF(H94&lt;&gt;"",AND(orig_data!AE81="w",H94,8)))</f>
        <v>0</v>
      </c>
      <c r="AC94" t="b">
        <f>IF(H94="","",IF(H94&lt;&gt;"",AND(orig_data!AE81="w",AND(orig_data!AD81="*"),H94,8)))</f>
        <v>0</v>
      </c>
      <c r="AD94" s="5" t="b">
        <f>IF(I94="","",IF(I94&lt;&gt;"",AND(orig_data!AX81="*",I94,8)))</f>
        <v>0</v>
      </c>
      <c r="AE94" s="5" t="b">
        <f>IF(I94="","",IF(I94&lt;&gt;"",AND(orig_data!AY81="w",I94,8)))</f>
        <v>0</v>
      </c>
      <c r="AF94" s="5" t="b">
        <f>IF(I94="","",IF(I94&lt;&gt;"",AND(orig_data!AX81="*",AND(orig_data!AY81="w"),I94,8)))</f>
        <v>0</v>
      </c>
    </row>
    <row r="95" spans="1:32" ht="12.75">
      <c r="A95" t="s">
        <v>256</v>
      </c>
      <c r="B95" s="9" t="str">
        <f ca="1" t="shared" si="1"/>
        <v>Island Lake (s)</v>
      </c>
      <c r="C95" s="1" t="str">
        <f>orig_data!L82</f>
        <v> </v>
      </c>
      <c r="D95" s="11" t="str">
        <f>orig_data!AF82</f>
        <v> </v>
      </c>
      <c r="E95" s="11" t="str">
        <f>orig_data!AZ82</f>
        <v> </v>
      </c>
      <c r="G95" s="12" t="str">
        <f>orig_data!C82</f>
        <v> </v>
      </c>
      <c r="H95" s="13" t="str">
        <f>orig_data!W82</f>
        <v> </v>
      </c>
      <c r="I95" s="12" t="str">
        <f>orig_data!AQ82</f>
        <v> </v>
      </c>
      <c r="N95" s="6" t="b">
        <f>IF(C95="","",IF(C95&lt;&gt;"",AND(orig_data!S82="*",C95,8)))</f>
        <v>0</v>
      </c>
      <c r="O95" s="5" t="b">
        <f>IF(C95="","",IF(C95&lt;&gt;"",AND(orig_data!T82="w",C95,8)))</f>
        <v>0</v>
      </c>
      <c r="P95" s="5" t="b">
        <f>IF(C95="","",IF(C95&lt;&gt;"",AND(orig_data!S82="*",AND(orig_data!T82="w"),C95,8)))</f>
        <v>0</v>
      </c>
      <c r="Q95" t="b">
        <f>IF(D95="","",IF(D95&lt;&gt;"",AND(orig_data!AM82="*",D95,8)))</f>
        <v>0</v>
      </c>
      <c r="R95" t="b">
        <f>IF(D95="","",IF(D95&lt;&gt;"",AND(orig_data!AN82="w",D151)))</f>
        <v>0</v>
      </c>
      <c r="S95" t="b">
        <f>IF(D95="","",IF(D95&lt;&gt;"",AND(orig_data!AM82="*",AND(orig_data!AN82="w"),D95,8)))</f>
        <v>0</v>
      </c>
      <c r="T95" s="6" t="b">
        <f>IF(E95="","",IF(E95&lt;&gt;"",AND(orig_data!BG82="*",E95,8)))</f>
        <v>0</v>
      </c>
      <c r="U95" s="6" t="b">
        <f>IF(E95="","",IF(E95&lt;&gt;"",AND(orig_data!BH82="w",E95,8)))</f>
        <v>0</v>
      </c>
      <c r="V95" s="6" t="b">
        <f>IF(E95="","",IF(E95&lt;&gt;"",AND(orig_data!BG82="*",AND(orig_data!BH82="w"),E95,8)))</f>
        <v>0</v>
      </c>
      <c r="W95" s="6"/>
      <c r="X95" s="3" t="b">
        <f>IF(G95="","",IF(G95&lt;&gt;"",AND(orig_data!J82="*",G95,8)))</f>
        <v>0</v>
      </c>
      <c r="Y95" t="b">
        <f>IF(G95="","",IF(G95&lt;&gt;"",AND(orig_data!K82="w",G95,8)))</f>
        <v>0</v>
      </c>
      <c r="Z95" t="b">
        <f>IF(G95="","",IF(G95&lt;&gt;"",AND(orig_data!J82="*",AND(orig_data!K82="w"),G95,8)))</f>
        <v>0</v>
      </c>
      <c r="AA95" t="b">
        <f>IF(H95="","",IF(H95&lt;&gt;"",AND(orig_data!AD82="*",H95,8)))</f>
        <v>0</v>
      </c>
      <c r="AB95" s="2" t="b">
        <f>IF(H95="","",IF(H95&lt;&gt;"",AND(orig_data!AE82="w",H95,8)))</f>
        <v>0</v>
      </c>
      <c r="AC95" t="b">
        <f>IF(H95="","",IF(H95&lt;&gt;"",AND(orig_data!AE82="w",AND(orig_data!AD82="*"),H95,8)))</f>
        <v>0</v>
      </c>
      <c r="AD95" s="5" t="b">
        <f>IF(I95="","",IF(I95&lt;&gt;"",AND(orig_data!AX82="*",I95,8)))</f>
        <v>0</v>
      </c>
      <c r="AE95" s="5" t="b">
        <f>IF(I95="","",IF(I95&lt;&gt;"",AND(orig_data!AY82="w",I95,8)))</f>
        <v>0</v>
      </c>
      <c r="AF95" s="5" t="b">
        <f>IF(I95="","",IF(I95&lt;&gt;"",AND(orig_data!AX82="*",AND(orig_data!AY82="w"),I95,8)))</f>
        <v>0</v>
      </c>
    </row>
    <row r="96" spans="1:32" ht="12.75">
      <c r="A96" t="s">
        <v>257</v>
      </c>
      <c r="B96" s="9" t="str">
        <f ca="1" t="shared" si="1"/>
        <v>Sha/York/Split/War (s)</v>
      </c>
      <c r="C96" s="1" t="str">
        <f>orig_data!L83</f>
        <v> </v>
      </c>
      <c r="D96" s="11" t="str">
        <f>orig_data!AF83</f>
        <v> </v>
      </c>
      <c r="E96" s="11" t="str">
        <f>orig_data!AZ83</f>
        <v> </v>
      </c>
      <c r="G96" s="12" t="str">
        <f>orig_data!C83</f>
        <v> </v>
      </c>
      <c r="H96" s="13" t="str">
        <f>orig_data!W83</f>
        <v> </v>
      </c>
      <c r="I96" s="12" t="str">
        <f>orig_data!AQ83</f>
        <v> </v>
      </c>
      <c r="N96" s="6" t="b">
        <f>IF(C96="","",IF(C96&lt;&gt;"",AND(orig_data!S83="*",C96,8)))</f>
        <v>0</v>
      </c>
      <c r="O96" s="5" t="b">
        <f>IF(C96="","",IF(C96&lt;&gt;"",AND(orig_data!T83="w",C96,8)))</f>
        <v>0</v>
      </c>
      <c r="P96" s="5" t="b">
        <f>IF(C96="","",IF(C96&lt;&gt;"",AND(orig_data!S83="*",AND(orig_data!T83="w"),C96,8)))</f>
        <v>0</v>
      </c>
      <c r="Q96" t="b">
        <f>IF(D96="","",IF(D96&lt;&gt;"",AND(orig_data!AM83="*",D96,8)))</f>
        <v>0</v>
      </c>
      <c r="R96" t="b">
        <f>IF(D96="","",IF(D96&lt;&gt;"",AND(orig_data!AN83="w",D152)))</f>
        <v>0</v>
      </c>
      <c r="S96" t="b">
        <f>IF(D96="","",IF(D96&lt;&gt;"",AND(orig_data!AM83="*",AND(orig_data!AN83="w"),D96,8)))</f>
        <v>0</v>
      </c>
      <c r="T96" s="6" t="b">
        <f>IF(E96="","",IF(E96&lt;&gt;"",AND(orig_data!BG83="*",E96,8)))</f>
        <v>0</v>
      </c>
      <c r="U96" s="6" t="b">
        <f>IF(E96="","",IF(E96&lt;&gt;"",AND(orig_data!BH83="w",E96,8)))</f>
        <v>0</v>
      </c>
      <c r="V96" s="6" t="b">
        <f>IF(E96="","",IF(E96&lt;&gt;"",AND(orig_data!BG83="*",AND(orig_data!BH83="w"),E96,8)))</f>
        <v>0</v>
      </c>
      <c r="W96" s="6"/>
      <c r="X96" s="3" t="b">
        <f>IF(G96="","",IF(G96&lt;&gt;"",AND(orig_data!J83="*",G96,8)))</f>
        <v>0</v>
      </c>
      <c r="Y96" t="b">
        <f>IF(G96="","",IF(G96&lt;&gt;"",AND(orig_data!K83="w",G96,8)))</f>
        <v>0</v>
      </c>
      <c r="Z96" t="b">
        <f>IF(G96="","",IF(G96&lt;&gt;"",AND(orig_data!J83="*",AND(orig_data!K83="w"),G96,8)))</f>
        <v>0</v>
      </c>
      <c r="AA96" t="b">
        <f>IF(H96="","",IF(H96&lt;&gt;"",AND(orig_data!AD83="*",H96,8)))</f>
        <v>0</v>
      </c>
      <c r="AB96" s="2" t="b">
        <f>IF(H96="","",IF(H96&lt;&gt;"",AND(orig_data!AE83="w",H96,8)))</f>
        <v>0</v>
      </c>
      <c r="AC96" t="b">
        <f>IF(H96="","",IF(H96&lt;&gt;"",AND(orig_data!AE83="w",AND(orig_data!AD83="*"),H96,8)))</f>
        <v>0</v>
      </c>
      <c r="AD96" s="5" t="b">
        <f>IF(I96="","",IF(I96&lt;&gt;"",AND(orig_data!AX83="*",I96,8)))</f>
        <v>0</v>
      </c>
      <c r="AE96" s="5" t="b">
        <f>IF(I96="","",IF(I96&lt;&gt;"",AND(orig_data!AY83="w",I96,8)))</f>
        <v>0</v>
      </c>
      <c r="AF96" s="5" t="b">
        <f>IF(I96="","",IF(I96&lt;&gt;"",AND(orig_data!AX83="*",AND(orig_data!AY83="w"),I96,8)))</f>
        <v>0</v>
      </c>
    </row>
    <row r="97" spans="1:32" ht="12.75">
      <c r="A97" t="s">
        <v>258</v>
      </c>
      <c r="B97" s="9" t="str">
        <f ca="1" t="shared" si="1"/>
        <v>Nelson House (s)</v>
      </c>
      <c r="C97" s="1" t="str">
        <f>orig_data!L84</f>
        <v> </v>
      </c>
      <c r="D97" s="11" t="str">
        <f>orig_data!AF84</f>
        <v> </v>
      </c>
      <c r="E97" s="11" t="str">
        <f>orig_data!AZ84</f>
        <v> </v>
      </c>
      <c r="G97" s="12" t="str">
        <f>orig_data!C84</f>
        <v> </v>
      </c>
      <c r="H97" s="13" t="str">
        <f>orig_data!W84</f>
        <v> </v>
      </c>
      <c r="I97" s="12" t="str">
        <f>orig_data!AQ84</f>
        <v> </v>
      </c>
      <c r="N97" s="6" t="b">
        <f>IF(C97="","",IF(C97&lt;&gt;"",AND(orig_data!S84="*",C97,8)))</f>
        <v>0</v>
      </c>
      <c r="O97" s="5" t="b">
        <f>IF(C97="","",IF(C97&lt;&gt;"",AND(orig_data!T84="w",C97,8)))</f>
        <v>0</v>
      </c>
      <c r="P97" s="5" t="b">
        <f>IF(C97="","",IF(C97&lt;&gt;"",AND(orig_data!S84="*",AND(orig_data!T84="w"),C97,8)))</f>
        <v>0</v>
      </c>
      <c r="Q97" t="b">
        <f>IF(D97="","",IF(D97&lt;&gt;"",AND(orig_data!AM84="*",D97,8)))</f>
        <v>0</v>
      </c>
      <c r="R97" t="b">
        <f>IF(D97="","",IF(D97&lt;&gt;"",AND(orig_data!AN84="w",D153)))</f>
        <v>0</v>
      </c>
      <c r="S97" t="b">
        <f>IF(D97="","",IF(D97&lt;&gt;"",AND(orig_data!AM84="*",AND(orig_data!AN84="w"),D97,8)))</f>
        <v>0</v>
      </c>
      <c r="T97" s="6" t="b">
        <f>IF(E97="","",IF(E97&lt;&gt;"",AND(orig_data!BG84="*",E97,8)))</f>
        <v>0</v>
      </c>
      <c r="U97" s="6" t="b">
        <f>IF(E97="","",IF(E97&lt;&gt;"",AND(orig_data!BH84="w",E97,8)))</f>
        <v>0</v>
      </c>
      <c r="V97" s="6" t="b">
        <f>IF(E97="","",IF(E97&lt;&gt;"",AND(orig_data!BG84="*",AND(orig_data!BH84="w"),E97,8)))</f>
        <v>0</v>
      </c>
      <c r="W97" s="6"/>
      <c r="X97" s="3" t="b">
        <f>IF(G97="","",IF(G97&lt;&gt;"",AND(orig_data!J84="*",G97,8)))</f>
        <v>0</v>
      </c>
      <c r="Y97" t="b">
        <f>IF(G97="","",IF(G97&lt;&gt;"",AND(orig_data!K84="w",G97,8)))</f>
        <v>0</v>
      </c>
      <c r="Z97" t="b">
        <f>IF(G97="","",IF(G97&lt;&gt;"",AND(orig_data!J84="*",AND(orig_data!K84="w"),G97,8)))</f>
        <v>0</v>
      </c>
      <c r="AA97" t="b">
        <f>IF(H97="","",IF(H97&lt;&gt;"",AND(orig_data!AD84="*",H97,8)))</f>
        <v>0</v>
      </c>
      <c r="AB97" s="2" t="b">
        <f>IF(H97="","",IF(H97&lt;&gt;"",AND(orig_data!AE84="w",H97,8)))</f>
        <v>0</v>
      </c>
      <c r="AC97" t="b">
        <f>IF(H97="","",IF(H97&lt;&gt;"",AND(orig_data!AE84="w",AND(orig_data!AD84="*"),H97,8)))</f>
        <v>0</v>
      </c>
      <c r="AD97" s="5" t="b">
        <f>IF(I97="","",IF(I97&lt;&gt;"",AND(orig_data!AX84="*",I97,8)))</f>
        <v>0</v>
      </c>
      <c r="AE97" s="5" t="b">
        <f>IF(I97="","",IF(I97&lt;&gt;"",AND(orig_data!AY84="w",I97,8)))</f>
        <v>0</v>
      </c>
      <c r="AF97" s="5" t="b">
        <f>IF(I97="","",IF(I97&lt;&gt;"",AND(orig_data!AX84="*",AND(orig_data!AY84="w"),I97,8)))</f>
        <v>0</v>
      </c>
    </row>
    <row r="98" spans="2:32" ht="12.75">
      <c r="B98" s="9">
        <f ca="1" t="shared" si="1"/>
      </c>
      <c r="C98" s="1"/>
      <c r="D98" s="11"/>
      <c r="E98" s="11"/>
      <c r="G98" s="12"/>
      <c r="H98" s="13"/>
      <c r="I98" s="12"/>
      <c r="N98" s="6"/>
      <c r="O98" s="5"/>
      <c r="P98" s="5"/>
      <c r="T98" s="6"/>
      <c r="U98" s="6"/>
      <c r="V98" s="6"/>
      <c r="W98" s="6"/>
      <c r="X98" s="3"/>
      <c r="AB98" s="2"/>
      <c r="AD98" s="5"/>
      <c r="AE98" s="5"/>
      <c r="AF98" s="5"/>
    </row>
    <row r="99" spans="1:32" ht="12.75">
      <c r="A99" t="s">
        <v>259</v>
      </c>
      <c r="B99" s="9" t="str">
        <f ca="1" t="shared" si="1"/>
        <v>Fort Garry S</v>
      </c>
      <c r="C99" s="1">
        <f>orig_data!L85</f>
        <v>0.1111049131</v>
      </c>
      <c r="D99" s="11">
        <f>orig_data!AF85</f>
        <v>0.2139247519</v>
      </c>
      <c r="E99" s="11">
        <f>orig_data!AZ85</f>
        <v>0.674970335</v>
      </c>
      <c r="G99" s="12">
        <f>orig_data!C85</f>
        <v>0.1035911344</v>
      </c>
      <c r="H99" s="13">
        <f>orig_data!W85</f>
        <v>0.1954429338</v>
      </c>
      <c r="I99" s="12">
        <f>orig_data!AQ85</f>
        <v>0.7009659318</v>
      </c>
      <c r="N99" s="6" t="b">
        <f>IF(C99="","",IF(C99&lt;&gt;"",AND(orig_data!S85="*",C99,8)))</f>
        <v>1</v>
      </c>
      <c r="O99" s="5" t="b">
        <f>IF(C99="","",IF(C99&lt;&gt;"",AND(orig_data!T85="w",C99,8)))</f>
        <v>1</v>
      </c>
      <c r="P99" s="5" t="b">
        <f>IF(C99="","",IF(C99&lt;&gt;"",AND(orig_data!S85="*",AND(orig_data!T85="w"),C99,8)))</f>
        <v>1</v>
      </c>
      <c r="Q99" t="b">
        <f>IF(D99="","",IF(D99&lt;&gt;"",AND(orig_data!AM85="*",D99,8)))</f>
        <v>0</v>
      </c>
      <c r="R99" t="b">
        <f>IF(D99="","",IF(D99&lt;&gt;"",AND(orig_data!AN85="w",D154)))</f>
        <v>0</v>
      </c>
      <c r="S99" t="b">
        <f>IF(D99="","",IF(D99&lt;&gt;"",AND(orig_data!AM85="*",AND(orig_data!AN85="w"),D99,8)))</f>
        <v>0</v>
      </c>
      <c r="T99" s="6" t="b">
        <f>IF(E99="","",IF(E99&lt;&gt;"",AND(orig_data!BG85="*",E99,8)))</f>
        <v>0</v>
      </c>
      <c r="U99" s="6" t="b">
        <f>IF(E99="","",IF(E99&lt;&gt;"",AND(orig_data!BH85="w",E99,8)))</f>
        <v>0</v>
      </c>
      <c r="V99" s="6" t="b">
        <f>IF(E99="","",IF(E99&lt;&gt;"",AND(orig_data!BG85="*",AND(orig_data!BH85="w"),E99,8)))</f>
        <v>0</v>
      </c>
      <c r="W99" s="6"/>
      <c r="X99" s="3" t="b">
        <f>IF(G99="","",IF(G99&lt;&gt;"",AND(orig_data!J85="*",G99,8)))</f>
        <v>0</v>
      </c>
      <c r="Y99" t="b">
        <f>IF(G99="","",IF(G99&lt;&gt;"",AND(orig_data!K85="w",G99,8)))</f>
        <v>1</v>
      </c>
      <c r="Z99" t="b">
        <f>IF(G99="","",IF(G99&lt;&gt;"",AND(orig_data!J85="*",AND(orig_data!K85="w"),G99,8)))</f>
        <v>0</v>
      </c>
      <c r="AA99" t="b">
        <f>IF(H99="","",IF(H99&lt;&gt;"",AND(orig_data!AD85="*",H99,8)))</f>
        <v>0</v>
      </c>
      <c r="AB99" s="2" t="b">
        <f>IF(H99="","",IF(H99&lt;&gt;"",AND(orig_data!AE85="w",H99,8)))</f>
        <v>0</v>
      </c>
      <c r="AC99" t="b">
        <f>IF(H99="","",IF(H99&lt;&gt;"",AND(orig_data!AE85="w",AND(orig_data!AD85="*"),H99,8)))</f>
        <v>0</v>
      </c>
      <c r="AD99" s="5" t="b">
        <f>IF(I99="","",IF(I99&lt;&gt;"",AND(orig_data!AX85="*",I99,8)))</f>
        <v>0</v>
      </c>
      <c r="AE99" s="5" t="b">
        <f>IF(I99="","",IF(I99&lt;&gt;"",AND(orig_data!AY85="w",I99,8)))</f>
        <v>0</v>
      </c>
      <c r="AF99" s="5" t="b">
        <f>IF(I99="","",IF(I99&lt;&gt;"",AND(orig_data!AX85="*",AND(orig_data!AY85="w"),I99,8)))</f>
        <v>0</v>
      </c>
    </row>
    <row r="100" spans="1:32" ht="12.75">
      <c r="A100" t="s">
        <v>260</v>
      </c>
      <c r="B100" s="9" t="str">
        <f ca="1" t="shared" si="1"/>
        <v>Fort Garry N</v>
      </c>
      <c r="C100" s="1">
        <f>orig_data!L86</f>
        <v>0.1701639655</v>
      </c>
      <c r="D100" s="11">
        <f>orig_data!AF86</f>
        <v>0.2338576368</v>
      </c>
      <c r="E100" s="11">
        <f>orig_data!AZ86</f>
        <v>0.5959783977</v>
      </c>
      <c r="G100" s="12">
        <f>orig_data!C86</f>
        <v>0.1733890935</v>
      </c>
      <c r="H100" s="13">
        <f>orig_data!W86</f>
        <v>0.2264886786</v>
      </c>
      <c r="I100" s="12">
        <f>orig_data!AQ86</f>
        <v>0.6001222279</v>
      </c>
      <c r="N100" s="6" t="b">
        <f>IF(C100="","",IF(C100&lt;&gt;"",AND(orig_data!S86="*",C100,8)))</f>
        <v>0</v>
      </c>
      <c r="O100" s="5" t="b">
        <f>IF(C100="","",IF(C100&lt;&gt;"",AND(orig_data!T86="w",C100,8)))</f>
        <v>1</v>
      </c>
      <c r="P100" s="5" t="b">
        <f>IF(C100="","",IF(C100&lt;&gt;"",AND(orig_data!S86="*",AND(orig_data!T86="w"),C100,8)))</f>
        <v>0</v>
      </c>
      <c r="Q100" t="b">
        <f>IF(D100="","",IF(D100&lt;&gt;"",AND(orig_data!AM86="*",D100,8)))</f>
        <v>0</v>
      </c>
      <c r="R100" t="b">
        <f>IF(D100="","",IF(D100&lt;&gt;"",AND(orig_data!AN86="w",D155)))</f>
        <v>0</v>
      </c>
      <c r="S100" t="b">
        <f>IF(D100="","",IF(D100&lt;&gt;"",AND(orig_data!AM86="*",AND(orig_data!AN86="w"),D100,8)))</f>
        <v>0</v>
      </c>
      <c r="T100" s="6" t="b">
        <f>IF(E100="","",IF(E100&lt;&gt;"",AND(orig_data!BG86="*",E100,8)))</f>
        <v>0</v>
      </c>
      <c r="U100" s="6" t="b">
        <f>IF(E100="","",IF(E100&lt;&gt;"",AND(orig_data!BH86="w",E100,8)))</f>
        <v>0</v>
      </c>
      <c r="V100" s="6" t="b">
        <f>IF(E100="","",IF(E100&lt;&gt;"",AND(orig_data!BG86="*",AND(orig_data!BH86="w"),E100,8)))</f>
        <v>0</v>
      </c>
      <c r="W100" s="6"/>
      <c r="X100" s="3" t="b">
        <f>IF(G100="","",IF(G100&lt;&gt;"",AND(orig_data!J86="*",G100,8)))</f>
        <v>0</v>
      </c>
      <c r="Y100" t="b">
        <f>IF(G100="","",IF(G100&lt;&gt;"",AND(orig_data!K86="w",G100,8)))</f>
        <v>0</v>
      </c>
      <c r="Z100" t="b">
        <f>IF(G100="","",IF(G100&lt;&gt;"",AND(orig_data!J86="*",AND(orig_data!K86="w"),G100,8)))</f>
        <v>0</v>
      </c>
      <c r="AA100" t="b">
        <f>IF(H100="","",IF(H100&lt;&gt;"",AND(orig_data!AD86="*",H100,8)))</f>
        <v>0</v>
      </c>
      <c r="AB100" s="2" t="b">
        <f>IF(H100="","",IF(H100&lt;&gt;"",AND(orig_data!AE86="w",H100,8)))</f>
        <v>0</v>
      </c>
      <c r="AC100" t="b">
        <f>IF(H100="","",IF(H100&lt;&gt;"",AND(orig_data!AE86="w",AND(orig_data!AD86="*"),H100,8)))</f>
        <v>0</v>
      </c>
      <c r="AD100" s="5" t="b">
        <f>IF(I100="","",IF(I100&lt;&gt;"",AND(orig_data!AX86="*",I100,8)))</f>
        <v>0</v>
      </c>
      <c r="AE100" s="5" t="b">
        <f>IF(I100="","",IF(I100&lt;&gt;"",AND(orig_data!AY86="w",I100,8)))</f>
        <v>0</v>
      </c>
      <c r="AF100" s="5" t="b">
        <f>IF(I100="","",IF(I100&lt;&gt;"",AND(orig_data!AX86="*",AND(orig_data!AY86="w"),I100,8)))</f>
        <v>0</v>
      </c>
    </row>
    <row r="101" spans="2:32" ht="12.75">
      <c r="B101" s="9">
        <f ca="1" t="shared" si="1"/>
      </c>
      <c r="C101" s="1"/>
      <c r="D101" s="11"/>
      <c r="E101" s="11"/>
      <c r="G101" s="12"/>
      <c r="H101" s="13"/>
      <c r="I101" s="12"/>
      <c r="N101" s="6"/>
      <c r="O101" s="5"/>
      <c r="P101" s="5"/>
      <c r="T101" s="6"/>
      <c r="U101" s="6"/>
      <c r="V101" s="6"/>
      <c r="W101" s="6"/>
      <c r="X101" s="3"/>
      <c r="AB101" s="2"/>
      <c r="AD101" s="5"/>
      <c r="AE101" s="5"/>
      <c r="AF101" s="5"/>
    </row>
    <row r="102" spans="1:32" ht="12.75">
      <c r="A102" t="s">
        <v>196</v>
      </c>
      <c r="B102" s="9" t="str">
        <f ca="1" t="shared" si="1"/>
        <v>Assiniboine South</v>
      </c>
      <c r="C102" s="1">
        <f>orig_data!L87</f>
        <v>0.1766850302</v>
      </c>
      <c r="D102" s="11">
        <f>orig_data!AF87</f>
        <v>0.19710558</v>
      </c>
      <c r="E102" s="11">
        <f>orig_data!AZ87</f>
        <v>0.6262093898</v>
      </c>
      <c r="G102" s="12">
        <f>orig_data!C87</f>
        <v>0.1677998401</v>
      </c>
      <c r="H102" s="13">
        <f>orig_data!W87</f>
        <v>0.1939860449</v>
      </c>
      <c r="I102" s="12">
        <f>orig_data!AQ87</f>
        <v>0.6382141149</v>
      </c>
      <c r="N102" s="6" t="b">
        <f>IF(C102="","",IF(C102&lt;&gt;"",AND(orig_data!S87="*",C102,8)))</f>
        <v>0</v>
      </c>
      <c r="O102" s="5" t="b">
        <f>IF(C102="","",IF(C102&lt;&gt;"",AND(orig_data!T87="w",C102,8)))</f>
        <v>1</v>
      </c>
      <c r="P102" s="5" t="b">
        <f>IF(C102="","",IF(C102&lt;&gt;"",AND(orig_data!S87="*",AND(orig_data!T87="w"),C102,8)))</f>
        <v>0</v>
      </c>
      <c r="Q102" t="b">
        <f>IF(D102="","",IF(D102&lt;&gt;"",AND(orig_data!AM87="*",D102,8)))</f>
        <v>0</v>
      </c>
      <c r="R102" t="b">
        <f>IF(D102="","",IF(D102&lt;&gt;"",AND(orig_data!AN87="w",D156)))</f>
        <v>0</v>
      </c>
      <c r="S102" t="b">
        <f>IF(D102="","",IF(D102&lt;&gt;"",AND(orig_data!AM87="*",AND(orig_data!AN87="w"),D102,8)))</f>
        <v>0</v>
      </c>
      <c r="T102" s="6" t="b">
        <f>IF(E102="","",IF(E102&lt;&gt;"",AND(orig_data!BG87="*",E102,8)))</f>
        <v>0</v>
      </c>
      <c r="U102" s="6" t="b">
        <f>IF(E102="","",IF(E102&lt;&gt;"",AND(orig_data!BH87="w",E102,8)))</f>
        <v>0</v>
      </c>
      <c r="V102" s="6" t="b">
        <f>IF(E102="","",IF(E102&lt;&gt;"",AND(orig_data!BG87="*",AND(orig_data!BH87="w"),E102,8)))</f>
        <v>0</v>
      </c>
      <c r="W102" s="6"/>
      <c r="X102" s="3" t="b">
        <f>IF(G102="","",IF(G102&lt;&gt;"",AND(orig_data!J87="*",G102,8)))</f>
        <v>0</v>
      </c>
      <c r="Y102" t="b">
        <f>IF(G102="","",IF(G102&lt;&gt;"",AND(orig_data!K87="w",G102,8)))</f>
        <v>1</v>
      </c>
      <c r="Z102" t="b">
        <f>IF(G102="","",IF(G102&lt;&gt;"",AND(orig_data!J87="*",AND(orig_data!K87="w"),G102,8)))</f>
        <v>0</v>
      </c>
      <c r="AA102" t="b">
        <f>IF(H102="","",IF(H102&lt;&gt;"",AND(orig_data!AD87="*",H102,8)))</f>
        <v>0</v>
      </c>
      <c r="AB102" s="2" t="b">
        <f>IF(H102="","",IF(H102&lt;&gt;"",AND(orig_data!AE87="w",H102,8)))</f>
        <v>1</v>
      </c>
      <c r="AC102" t="b">
        <f>IF(H102="","",IF(H102&lt;&gt;"",AND(orig_data!AE87="w",AND(orig_data!AD87="*"),H102,8)))</f>
        <v>0</v>
      </c>
      <c r="AD102" s="5" t="b">
        <f>IF(I102="","",IF(I102&lt;&gt;"",AND(orig_data!AX87="*",I102,8)))</f>
        <v>0</v>
      </c>
      <c r="AE102" s="5" t="b">
        <f>IF(I102="","",IF(I102&lt;&gt;"",AND(orig_data!AY87="w",I102,8)))</f>
        <v>0</v>
      </c>
      <c r="AF102" s="5" t="b">
        <f>IF(I102="","",IF(I102&lt;&gt;"",AND(orig_data!AX87="*",AND(orig_data!AY87="w"),I102,8)))</f>
        <v>0</v>
      </c>
    </row>
    <row r="103" spans="2:32" ht="12.75">
      <c r="B103" s="9">
        <f ca="1" t="shared" si="1"/>
      </c>
      <c r="C103" s="1"/>
      <c r="D103" s="11"/>
      <c r="E103" s="11"/>
      <c r="G103" s="12"/>
      <c r="H103" s="13"/>
      <c r="I103" s="12"/>
      <c r="N103" s="6"/>
      <c r="O103" s="5"/>
      <c r="P103" s="5"/>
      <c r="T103" s="6"/>
      <c r="U103" s="6"/>
      <c r="V103" s="6"/>
      <c r="W103" s="6"/>
      <c r="X103" s="3"/>
      <c r="AB103" s="2"/>
      <c r="AD103" s="5"/>
      <c r="AE103" s="5"/>
      <c r="AF103" s="5"/>
    </row>
    <row r="104" spans="1:32" ht="12.75">
      <c r="A104" t="s">
        <v>261</v>
      </c>
      <c r="B104" s="9" t="str">
        <f ca="1" t="shared" si="1"/>
        <v>St. Boniface E</v>
      </c>
      <c r="C104" s="1">
        <f>orig_data!L88</f>
        <v>0.166459573</v>
      </c>
      <c r="D104" s="11">
        <f>orig_data!AF88</f>
        <v>0.2302162142</v>
      </c>
      <c r="E104" s="11">
        <f>orig_data!AZ88</f>
        <v>0.6033242128</v>
      </c>
      <c r="G104" s="12">
        <f>orig_data!C88</f>
        <v>0.1550219916</v>
      </c>
      <c r="H104" s="13">
        <f>orig_data!W88</f>
        <v>0.2263300184</v>
      </c>
      <c r="I104" s="12">
        <f>orig_data!AQ88</f>
        <v>0.61864799</v>
      </c>
      <c r="N104" s="6" t="b">
        <f>IF(C104="","",IF(C104&lt;&gt;"",AND(orig_data!S88="*",C104,8)))</f>
        <v>0</v>
      </c>
      <c r="O104" s="5" t="b">
        <f>IF(C104="","",IF(C104&lt;&gt;"",AND(orig_data!T88="w",C104,8)))</f>
        <v>1</v>
      </c>
      <c r="P104" s="5" t="b">
        <f>IF(C104="","",IF(C104&lt;&gt;"",AND(orig_data!S88="*",AND(orig_data!T88="w"),C104,8)))</f>
        <v>0</v>
      </c>
      <c r="Q104" t="b">
        <f>IF(D104="","",IF(D104&lt;&gt;"",AND(orig_data!AM88="*",D104,8)))</f>
        <v>0</v>
      </c>
      <c r="R104" t="b">
        <f>IF(D104="","",IF(D104&lt;&gt;"",AND(orig_data!AN88="w",D157)))</f>
        <v>0</v>
      </c>
      <c r="S104" t="b">
        <f>IF(D104="","",IF(D104&lt;&gt;"",AND(orig_data!AM88="*",AND(orig_data!AN88="w"),D104,8)))</f>
        <v>0</v>
      </c>
      <c r="T104" s="6" t="b">
        <f>IF(E104="","",IF(E104&lt;&gt;"",AND(orig_data!BG88="*",E104,8)))</f>
        <v>0</v>
      </c>
      <c r="U104" s="6" t="b">
        <f>IF(E104="","",IF(E104&lt;&gt;"",AND(orig_data!BH88="w",E104,8)))</f>
        <v>0</v>
      </c>
      <c r="V104" s="6" t="b">
        <f>IF(E104="","",IF(E104&lt;&gt;"",AND(orig_data!BG88="*",AND(orig_data!BH88="w"),E104,8)))</f>
        <v>0</v>
      </c>
      <c r="W104" s="6"/>
      <c r="X104" s="3" t="b">
        <f>IF(G104="","",IF(G104&lt;&gt;"",AND(orig_data!J88="*",G104,8)))</f>
        <v>0</v>
      </c>
      <c r="Y104" t="b">
        <f>IF(G104="","",IF(G104&lt;&gt;"",AND(orig_data!K88="w",G104,8)))</f>
        <v>1</v>
      </c>
      <c r="Z104" t="b">
        <f>IF(G104="","",IF(G104&lt;&gt;"",AND(orig_data!J88="*",AND(orig_data!K88="w"),G104,8)))</f>
        <v>0</v>
      </c>
      <c r="AA104" t="b">
        <f>IF(H104="","",IF(H104&lt;&gt;"",AND(orig_data!AD88="*",H104,8)))</f>
        <v>0</v>
      </c>
      <c r="AB104" s="2" t="b">
        <f>IF(H104="","",IF(H104&lt;&gt;"",AND(orig_data!AE88="w",H104,8)))</f>
        <v>0</v>
      </c>
      <c r="AC104" t="b">
        <f>IF(H104="","",IF(H104&lt;&gt;"",AND(orig_data!AE88="w",AND(orig_data!AD88="*"),H104,8)))</f>
        <v>0</v>
      </c>
      <c r="AD104" s="5" t="b">
        <f>IF(I104="","",IF(I104&lt;&gt;"",AND(orig_data!AX88="*",I104,8)))</f>
        <v>0</v>
      </c>
      <c r="AE104" s="5" t="b">
        <f>IF(I104="","",IF(I104&lt;&gt;"",AND(orig_data!AY88="w",I104,8)))</f>
        <v>0</v>
      </c>
      <c r="AF104" s="5" t="b">
        <f>IF(I104="","",IF(I104&lt;&gt;"",AND(orig_data!AX88="*",AND(orig_data!AY88="w"),I104,8)))</f>
        <v>0</v>
      </c>
    </row>
    <row r="105" spans="1:32" ht="12.75">
      <c r="A105" t="s">
        <v>262</v>
      </c>
      <c r="B105" s="9" t="str">
        <f ca="1" t="shared" si="1"/>
        <v>St. Boniface W</v>
      </c>
      <c r="C105" s="1">
        <f>orig_data!L89</f>
        <v>0.163913326</v>
      </c>
      <c r="D105" s="11">
        <f>orig_data!AF89</f>
        <v>0.3380336683</v>
      </c>
      <c r="E105" s="11">
        <f>orig_data!AZ89</f>
        <v>0.4980530058</v>
      </c>
      <c r="G105" s="12">
        <f>orig_data!C89</f>
        <v>0.1710321796</v>
      </c>
      <c r="H105" s="13">
        <f>orig_data!W89</f>
        <v>0.3673842935</v>
      </c>
      <c r="I105" s="12">
        <f>orig_data!AQ89</f>
        <v>0.4615835269</v>
      </c>
      <c r="N105" s="6" t="b">
        <f>IF(C105="","",IF(C105&lt;&gt;"",AND(orig_data!S89="*",C105,8)))</f>
        <v>0</v>
      </c>
      <c r="O105" s="5" t="b">
        <f>IF(C105="","",IF(C105&lt;&gt;"",AND(orig_data!T89="w",C105,8)))</f>
        <v>1</v>
      </c>
      <c r="P105" s="5" t="b">
        <f>IF(C105="","",IF(C105&lt;&gt;"",AND(orig_data!S89="*",AND(orig_data!T89="w"),C105,8)))</f>
        <v>0</v>
      </c>
      <c r="Q105" t="b">
        <f>IF(D105="","",IF(D105&lt;&gt;"",AND(orig_data!AM89="*",D105,8)))</f>
        <v>0</v>
      </c>
      <c r="R105" t="b">
        <f>IF(D105="","",IF(D105&lt;&gt;"",AND(orig_data!AN89="w",D158)))</f>
        <v>1</v>
      </c>
      <c r="S105" t="b">
        <f>IF(D105="","",IF(D105&lt;&gt;"",AND(orig_data!AM89="*",AND(orig_data!AN89="w"),D105,8)))</f>
        <v>0</v>
      </c>
      <c r="T105" s="6" t="b">
        <f>IF(E105="","",IF(E105&lt;&gt;"",AND(orig_data!BG89="*",E105,8)))</f>
        <v>0</v>
      </c>
      <c r="U105" s="6" t="b">
        <f>IF(E105="","",IF(E105&lt;&gt;"",AND(orig_data!BH89="w",E105,8)))</f>
        <v>0</v>
      </c>
      <c r="V105" s="6" t="b">
        <f>IF(E105="","",IF(E105&lt;&gt;"",AND(orig_data!BG89="*",AND(orig_data!BH89="w"),E105,8)))</f>
        <v>0</v>
      </c>
      <c r="W105" s="6"/>
      <c r="X105" s="3" t="b">
        <f>IF(G105="","",IF(G105&lt;&gt;"",AND(orig_data!J89="*",G105,8)))</f>
        <v>0</v>
      </c>
      <c r="Y105" t="b">
        <f>IF(G105="","",IF(G105&lt;&gt;"",AND(orig_data!K89="w",G105,8)))</f>
        <v>1</v>
      </c>
      <c r="Z105" t="b">
        <f>IF(G105="","",IF(G105&lt;&gt;"",AND(orig_data!J89="*",AND(orig_data!K89="w"),G105,8)))</f>
        <v>0</v>
      </c>
      <c r="AA105" t="b">
        <f>IF(H105="","",IF(H105&lt;&gt;"",AND(orig_data!AD89="*",H105,8)))</f>
        <v>0</v>
      </c>
      <c r="AB105" s="2" t="b">
        <f>IF(H105="","",IF(H105&lt;&gt;"",AND(orig_data!AE89="w",H105,8)))</f>
        <v>0</v>
      </c>
      <c r="AC105" t="b">
        <f>IF(H105="","",IF(H105&lt;&gt;"",AND(orig_data!AE89="w",AND(orig_data!AD89="*"),H105,8)))</f>
        <v>0</v>
      </c>
      <c r="AD105" s="5" t="b">
        <f>IF(I105="","",IF(I105&lt;&gt;"",AND(orig_data!AX89="*",I105,8)))</f>
        <v>0</v>
      </c>
      <c r="AE105" s="5" t="b">
        <f>IF(I105="","",IF(I105&lt;&gt;"",AND(orig_data!AY89="w",I105,8)))</f>
        <v>0</v>
      </c>
      <c r="AF105" s="5" t="b">
        <f>IF(I105="","",IF(I105&lt;&gt;"",AND(orig_data!AX89="*",AND(orig_data!AY89="w"),I105,8)))</f>
        <v>0</v>
      </c>
    </row>
    <row r="106" spans="2:32" ht="12.75">
      <c r="B106" s="9">
        <f ca="1" t="shared" si="1"/>
      </c>
      <c r="C106" s="1"/>
      <c r="D106" s="11"/>
      <c r="E106" s="11"/>
      <c r="G106" s="12"/>
      <c r="H106" s="13"/>
      <c r="I106" s="12"/>
      <c r="N106" s="6"/>
      <c r="O106" s="5"/>
      <c r="P106" s="5"/>
      <c r="T106" s="6"/>
      <c r="U106" s="6"/>
      <c r="V106" s="6"/>
      <c r="W106" s="6"/>
      <c r="X106" s="3"/>
      <c r="AB106" s="2"/>
      <c r="AD106" s="5"/>
      <c r="AE106" s="5"/>
      <c r="AF106" s="5"/>
    </row>
    <row r="107" spans="1:32" ht="12.75">
      <c r="A107" t="s">
        <v>263</v>
      </c>
      <c r="B107" s="9" t="str">
        <f ca="1" t="shared" si="1"/>
        <v>St. Vital South</v>
      </c>
      <c r="C107" s="1">
        <f>orig_data!L90</f>
        <v>0.1738961064</v>
      </c>
      <c r="D107" s="11">
        <f>orig_data!AF90</f>
        <v>0.2512387787</v>
      </c>
      <c r="E107" s="11">
        <f>orig_data!AZ90</f>
        <v>0.5748651149</v>
      </c>
      <c r="G107" s="12">
        <f>orig_data!C90</f>
        <v>0.1580173392</v>
      </c>
      <c r="H107" s="13">
        <f>orig_data!W90</f>
        <v>0.233646148</v>
      </c>
      <c r="I107" s="12">
        <f>orig_data!AQ90</f>
        <v>0.6083365128</v>
      </c>
      <c r="N107" s="6" t="b">
        <f>IF(C107="","",IF(C107&lt;&gt;"",AND(orig_data!S90="*",C107,8)))</f>
        <v>0</v>
      </c>
      <c r="O107" s="5" t="b">
        <f>IF(C107="","",IF(C107&lt;&gt;"",AND(orig_data!T90="w",C107,8)))</f>
        <v>1</v>
      </c>
      <c r="P107" s="5" t="b">
        <f>IF(C107="","",IF(C107&lt;&gt;"",AND(orig_data!S90="*",AND(orig_data!T90="w"),C107,8)))</f>
        <v>0</v>
      </c>
      <c r="Q107" t="b">
        <f>IF(D107="","",IF(D107&lt;&gt;"",AND(orig_data!AM90="*",D107,8)))</f>
        <v>0</v>
      </c>
      <c r="R107" t="b">
        <f>IF(D107="","",IF(D107&lt;&gt;"",AND(orig_data!AN90="w",D159)))</f>
        <v>0</v>
      </c>
      <c r="S107" t="b">
        <f>IF(D107="","",IF(D107&lt;&gt;"",AND(orig_data!AM90="*",AND(orig_data!AN90="w"),D107,8)))</f>
        <v>0</v>
      </c>
      <c r="T107" s="6" t="b">
        <f>IF(E107="","",IF(E107&lt;&gt;"",AND(orig_data!BG90="*",E107,8)))</f>
        <v>0</v>
      </c>
      <c r="U107" s="6" t="b">
        <f>IF(E107="","",IF(E107&lt;&gt;"",AND(orig_data!BH90="w",E107,8)))</f>
        <v>0</v>
      </c>
      <c r="V107" s="6" t="b">
        <f>IF(E107="","",IF(E107&lt;&gt;"",AND(orig_data!BG90="*",AND(orig_data!BH90="w"),E107,8)))</f>
        <v>0</v>
      </c>
      <c r="W107" s="6"/>
      <c r="X107" s="3" t="b">
        <f>IF(G107="","",IF(G107&lt;&gt;"",AND(orig_data!J90="*",G107,8)))</f>
        <v>0</v>
      </c>
      <c r="Y107" t="b">
        <f>IF(G107="","",IF(G107&lt;&gt;"",AND(orig_data!K90="w",G107,8)))</f>
        <v>1</v>
      </c>
      <c r="Z107" t="b">
        <f>IF(G107="","",IF(G107&lt;&gt;"",AND(orig_data!J90="*",AND(orig_data!K90="w"),G107,8)))</f>
        <v>0</v>
      </c>
      <c r="AA107" t="b">
        <f>IF(H107="","",IF(H107&lt;&gt;"",AND(orig_data!AD90="*",H107,8)))</f>
        <v>0</v>
      </c>
      <c r="AB107" s="2" t="b">
        <f>IF(H107="","",IF(H107&lt;&gt;"",AND(orig_data!AE90="w",H107,8)))</f>
        <v>0</v>
      </c>
      <c r="AC107" t="b">
        <f>IF(H107="","",IF(H107&lt;&gt;"",AND(orig_data!AE90="w",AND(orig_data!AD90="*"),H107,8)))</f>
        <v>0</v>
      </c>
      <c r="AD107" s="5" t="b">
        <f>IF(I107="","",IF(I107&lt;&gt;"",AND(orig_data!AX90="*",I107,8)))</f>
        <v>0</v>
      </c>
      <c r="AE107" s="5" t="b">
        <f>IF(I107="","",IF(I107&lt;&gt;"",AND(orig_data!AY90="w",I107,8)))</f>
        <v>0</v>
      </c>
      <c r="AF107" s="5" t="b">
        <f>IF(I107="","",IF(I107&lt;&gt;"",AND(orig_data!AX90="*",AND(orig_data!AY90="w"),I107,8)))</f>
        <v>0</v>
      </c>
    </row>
    <row r="108" spans="1:32" ht="12.75">
      <c r="A108" t="s">
        <v>264</v>
      </c>
      <c r="B108" s="9" t="str">
        <f ca="1" t="shared" si="1"/>
        <v>St. Vital North</v>
      </c>
      <c r="C108" s="1">
        <f>orig_data!L91</f>
        <v>0.1880125829</v>
      </c>
      <c r="D108" s="11">
        <f>orig_data!AF91</f>
        <v>0.2346815308</v>
      </c>
      <c r="E108" s="11">
        <f>orig_data!AZ91</f>
        <v>0.5773058863</v>
      </c>
      <c r="G108" s="12">
        <f>orig_data!C91</f>
        <v>0.1823473942</v>
      </c>
      <c r="H108" s="13">
        <f>orig_data!W91</f>
        <v>0.2293550034</v>
      </c>
      <c r="I108" s="12">
        <f>orig_data!AQ91</f>
        <v>0.5882976024</v>
      </c>
      <c r="N108" s="6" t="b">
        <f>IF(C108="","",IF(C108&lt;&gt;"",AND(orig_data!S91="*",C108,8)))</f>
        <v>0</v>
      </c>
      <c r="O108" s="5" t="b">
        <f>IF(C108="","",IF(C108&lt;&gt;"",AND(orig_data!T91="w",C108,8)))</f>
        <v>0</v>
      </c>
      <c r="P108" s="5" t="b">
        <f>IF(C108="","",IF(C108&lt;&gt;"",AND(orig_data!S91="*",AND(orig_data!T91="w"),C108,8)))</f>
        <v>0</v>
      </c>
      <c r="Q108" t="b">
        <f>IF(D108="","",IF(D108&lt;&gt;"",AND(orig_data!AM91="*",D108,8)))</f>
        <v>0</v>
      </c>
      <c r="R108" t="b">
        <f>IF(D108="","",IF(D108&lt;&gt;"",AND(orig_data!AN91="w",D160)))</f>
        <v>0</v>
      </c>
      <c r="S108" t="b">
        <f>IF(D108="","",IF(D108&lt;&gt;"",AND(orig_data!AM91="*",AND(orig_data!AN91="w"),D108,8)))</f>
        <v>0</v>
      </c>
      <c r="T108" s="6" t="b">
        <f>IF(E108="","",IF(E108&lt;&gt;"",AND(orig_data!BG91="*",E108,8)))</f>
        <v>0</v>
      </c>
      <c r="U108" s="6" t="b">
        <f>IF(E108="","",IF(E108&lt;&gt;"",AND(orig_data!BH91="w",E108,8)))</f>
        <v>0</v>
      </c>
      <c r="V108" s="6" t="b">
        <f>IF(E108="","",IF(E108&lt;&gt;"",AND(orig_data!BG91="*",AND(orig_data!BH91="w"),E108,8)))</f>
        <v>0</v>
      </c>
      <c r="W108" s="6"/>
      <c r="X108" s="3" t="b">
        <f>IF(G108="","",IF(G108&lt;&gt;"",AND(orig_data!J91="*",G108,8)))</f>
        <v>0</v>
      </c>
      <c r="Y108" t="b">
        <f>IF(G108="","",IF(G108&lt;&gt;"",AND(orig_data!K91="w",G108,8)))</f>
        <v>0</v>
      </c>
      <c r="Z108" t="b">
        <f>IF(G108="","",IF(G108&lt;&gt;"",AND(orig_data!J91="*",AND(orig_data!K91="w"),G108,8)))</f>
        <v>0</v>
      </c>
      <c r="AA108" t="b">
        <f>IF(H108="","",IF(H108&lt;&gt;"",AND(orig_data!AD91="*",H108,8)))</f>
        <v>0</v>
      </c>
      <c r="AB108" s="2" t="b">
        <f>IF(H108="","",IF(H108&lt;&gt;"",AND(orig_data!AE91="w",H108,8)))</f>
        <v>0</v>
      </c>
      <c r="AC108" t="b">
        <f>IF(H108="","",IF(H108&lt;&gt;"",AND(orig_data!AE91="w",AND(orig_data!AD91="*"),H108,8)))</f>
        <v>0</v>
      </c>
      <c r="AD108" s="5" t="b">
        <f>IF(I108="","",IF(I108&lt;&gt;"",AND(orig_data!AX91="*",I108,8)))</f>
        <v>0</v>
      </c>
      <c r="AE108" s="5" t="b">
        <f>IF(I108="","",IF(I108&lt;&gt;"",AND(orig_data!AY91="w",I108,8)))</f>
        <v>0</v>
      </c>
      <c r="AF108" s="5" t="b">
        <f>IF(I108="","",IF(I108&lt;&gt;"",AND(orig_data!AX91="*",AND(orig_data!AY91="w"),I108,8)))</f>
        <v>0</v>
      </c>
    </row>
    <row r="109" spans="2:32" ht="12.75">
      <c r="B109" s="9">
        <f ca="1" t="shared" si="1"/>
      </c>
      <c r="C109" s="1"/>
      <c r="D109" s="11"/>
      <c r="E109" s="11"/>
      <c r="G109" s="12"/>
      <c r="H109" s="13"/>
      <c r="I109" s="12"/>
      <c r="N109" s="6"/>
      <c r="O109" s="5"/>
      <c r="P109" s="5"/>
      <c r="T109" s="6"/>
      <c r="U109" s="6"/>
      <c r="V109" s="6"/>
      <c r="W109" s="6"/>
      <c r="X109" s="3"/>
      <c r="AB109" s="2"/>
      <c r="AD109" s="5"/>
      <c r="AE109" s="5"/>
      <c r="AF109" s="5"/>
    </row>
    <row r="110" spans="1:32" ht="12.75">
      <c r="A110" t="s">
        <v>199</v>
      </c>
      <c r="B110" s="9" t="str">
        <f ca="1" t="shared" si="1"/>
        <v>Transcona</v>
      </c>
      <c r="C110" s="1">
        <f>orig_data!L92</f>
        <v>0.2365037165</v>
      </c>
      <c r="D110" s="11">
        <f>orig_data!AF92</f>
        <v>0.2358530417</v>
      </c>
      <c r="E110" s="11">
        <f>orig_data!AZ92</f>
        <v>0.5276432418</v>
      </c>
      <c r="G110" s="12">
        <f>orig_data!C92</f>
        <v>0.2375346779</v>
      </c>
      <c r="H110" s="13">
        <f>orig_data!W92</f>
        <v>0.2167298326</v>
      </c>
      <c r="I110" s="12">
        <f>orig_data!AQ92</f>
        <v>0.5457354895</v>
      </c>
      <c r="N110" s="6" t="b">
        <f>IF(C110="","",IF(C110&lt;&gt;"",AND(orig_data!S92="*",C110,8)))</f>
        <v>0</v>
      </c>
      <c r="O110" s="5" t="b">
        <f>IF(C110="","",IF(C110&lt;&gt;"",AND(orig_data!T92="w",C110,8)))</f>
        <v>0</v>
      </c>
      <c r="P110" s="5" t="b">
        <f>IF(C110="","",IF(C110&lt;&gt;"",AND(orig_data!S92="*",AND(orig_data!T92="w"),C110,8)))</f>
        <v>0</v>
      </c>
      <c r="Q110" t="b">
        <f>IF(D110="","",IF(D110&lt;&gt;"",AND(orig_data!AM92="*",D110,8)))</f>
        <v>0</v>
      </c>
      <c r="R110" t="b">
        <f>IF(D110="","",IF(D110&lt;&gt;"",AND(orig_data!AN92="w",D161)))</f>
        <v>0</v>
      </c>
      <c r="S110" t="b">
        <f>IF(D110="","",IF(D110&lt;&gt;"",AND(orig_data!AM92="*",AND(orig_data!AN92="w"),D110,8)))</f>
        <v>0</v>
      </c>
      <c r="T110" s="6" t="b">
        <f>IF(E110="","",IF(E110&lt;&gt;"",AND(orig_data!BG92="*",E110,8)))</f>
        <v>0</v>
      </c>
      <c r="U110" s="6" t="b">
        <f>IF(E110="","",IF(E110&lt;&gt;"",AND(orig_data!BH92="w",E110,8)))</f>
        <v>0</v>
      </c>
      <c r="V110" s="6" t="b">
        <f>IF(E110="","",IF(E110&lt;&gt;"",AND(orig_data!BG92="*",AND(orig_data!BH92="w"),E110,8)))</f>
        <v>0</v>
      </c>
      <c r="W110" s="6"/>
      <c r="X110" s="3" t="b">
        <f>IF(G110="","",IF(G110&lt;&gt;"",AND(orig_data!J92="*",G110,8)))</f>
        <v>0</v>
      </c>
      <c r="Y110" t="b">
        <f>IF(G110="","",IF(G110&lt;&gt;"",AND(orig_data!K92="w",G110,8)))</f>
        <v>0</v>
      </c>
      <c r="Z110" t="b">
        <f>IF(G110="","",IF(G110&lt;&gt;"",AND(orig_data!J92="*",AND(orig_data!K92="w"),G110,8)))</f>
        <v>0</v>
      </c>
      <c r="AA110" t="b">
        <f>IF(H110="","",IF(H110&lt;&gt;"",AND(orig_data!AD92="*",H110,8)))</f>
        <v>0</v>
      </c>
      <c r="AB110" s="2" t="b">
        <f>IF(H110="","",IF(H110&lt;&gt;"",AND(orig_data!AE92="w",H110,8)))</f>
        <v>0</v>
      </c>
      <c r="AC110" t="b">
        <f>IF(H110="","",IF(H110&lt;&gt;"",AND(orig_data!AE92="w",AND(orig_data!AD92="*"),H110,8)))</f>
        <v>0</v>
      </c>
      <c r="AD110" s="5" t="b">
        <f>IF(I110="","",IF(I110&lt;&gt;"",AND(orig_data!AX92="*",I110,8)))</f>
        <v>0</v>
      </c>
      <c r="AE110" s="5" t="b">
        <f>IF(I110="","",IF(I110&lt;&gt;"",AND(orig_data!AY92="w",I110,8)))</f>
        <v>0</v>
      </c>
      <c r="AF110" s="5" t="b">
        <f>IF(I110="","",IF(I110&lt;&gt;"",AND(orig_data!AX92="*",AND(orig_data!AY92="w"),I110,8)))</f>
        <v>0</v>
      </c>
    </row>
    <row r="111" spans="2:32" ht="12.75">
      <c r="B111" s="9">
        <f ca="1" t="shared" si="1"/>
      </c>
      <c r="C111" s="1"/>
      <c r="D111" s="11"/>
      <c r="E111" s="11"/>
      <c r="G111" s="12"/>
      <c r="H111" s="13"/>
      <c r="I111" s="12"/>
      <c r="N111" s="6"/>
      <c r="O111" s="5"/>
      <c r="P111" s="5"/>
      <c r="T111" s="6"/>
      <c r="U111" s="6"/>
      <c r="V111" s="6"/>
      <c r="W111" s="6"/>
      <c r="X111" s="3"/>
      <c r="AB111" s="2"/>
      <c r="AD111" s="5"/>
      <c r="AE111" s="5"/>
      <c r="AF111" s="5"/>
    </row>
    <row r="112" spans="1:32" ht="12.75">
      <c r="A112" t="s">
        <v>265</v>
      </c>
      <c r="B112" s="9" t="str">
        <f ca="1" t="shared" si="1"/>
        <v>River Heights W</v>
      </c>
      <c r="C112" s="1">
        <f>orig_data!L93</f>
        <v>0.1375423578</v>
      </c>
      <c r="D112" s="11">
        <f>orig_data!AF93</f>
        <v>0.291873937</v>
      </c>
      <c r="E112" s="11">
        <f>orig_data!AZ93</f>
        <v>0.5705837051</v>
      </c>
      <c r="G112" s="12">
        <f>orig_data!C93</f>
        <v>0.13494114</v>
      </c>
      <c r="H112" s="13">
        <f>orig_data!W93</f>
        <v>0.2895420021</v>
      </c>
      <c r="I112" s="12">
        <f>orig_data!AQ93</f>
        <v>0.5755168579</v>
      </c>
      <c r="N112" s="6" t="b">
        <f>IF(C112="","",IF(C112&lt;&gt;"",AND(orig_data!S93="*",C112,8)))</f>
        <v>0</v>
      </c>
      <c r="O112" s="5" t="b">
        <f>IF(C112="","",IF(C112&lt;&gt;"",AND(orig_data!T93="w",C112,8)))</f>
        <v>1</v>
      </c>
      <c r="P112" s="5" t="b">
        <f>IF(C112="","",IF(C112&lt;&gt;"",AND(orig_data!S93="*",AND(orig_data!T93="w"),C112,8)))</f>
        <v>0</v>
      </c>
      <c r="Q112" t="b">
        <f>IF(D112="","",IF(D112&lt;&gt;"",AND(orig_data!AM93="*",D112,8)))</f>
        <v>0</v>
      </c>
      <c r="R112" t="b">
        <f>IF(D112="","",IF(D112&lt;&gt;"",AND(orig_data!AN93="w",D162)))</f>
        <v>0</v>
      </c>
      <c r="S112" t="b">
        <f>IF(D112="","",IF(D112&lt;&gt;"",AND(orig_data!AM93="*",AND(orig_data!AN93="w"),D112,8)))</f>
        <v>0</v>
      </c>
      <c r="T112" s="6" t="b">
        <f>IF(E112="","",IF(E112&lt;&gt;"",AND(orig_data!BG93="*",E112,8)))</f>
        <v>0</v>
      </c>
      <c r="U112" s="6" t="b">
        <f>IF(E112="","",IF(E112&lt;&gt;"",AND(orig_data!BH93="w",E112,8)))</f>
        <v>0</v>
      </c>
      <c r="V112" s="6" t="b">
        <f>IF(E112="","",IF(E112&lt;&gt;"",AND(orig_data!BG93="*",AND(orig_data!BH93="w"),E112,8)))</f>
        <v>0</v>
      </c>
      <c r="W112" s="6"/>
      <c r="X112" s="3" t="b">
        <f>IF(G112="","",IF(G112&lt;&gt;"",AND(orig_data!J93="*",G112,8)))</f>
        <v>0</v>
      </c>
      <c r="Y112" t="b">
        <f>IF(G112="","",IF(G112&lt;&gt;"",AND(orig_data!K93="w",G112,8)))</f>
        <v>1</v>
      </c>
      <c r="Z112" t="b">
        <f>IF(G112="","",IF(G112&lt;&gt;"",AND(orig_data!J93="*",AND(orig_data!K93="w"),G112,8)))</f>
        <v>0</v>
      </c>
      <c r="AA112" t="b">
        <f>IF(H112="","",IF(H112&lt;&gt;"",AND(orig_data!AD93="*",H112,8)))</f>
        <v>0</v>
      </c>
      <c r="AB112" s="2" t="b">
        <f>IF(H112="","",IF(H112&lt;&gt;"",AND(orig_data!AE93="w",H112,8)))</f>
        <v>0</v>
      </c>
      <c r="AC112" t="b">
        <f>IF(H112="","",IF(H112&lt;&gt;"",AND(orig_data!AE93="w",AND(orig_data!AD93="*"),H112,8)))</f>
        <v>0</v>
      </c>
      <c r="AD112" s="5" t="b">
        <f>IF(I112="","",IF(I112&lt;&gt;"",AND(orig_data!AX93="*",I112,8)))</f>
        <v>0</v>
      </c>
      <c r="AE112" s="5" t="b">
        <f>IF(I112="","",IF(I112&lt;&gt;"",AND(orig_data!AY93="w",I112,8)))</f>
        <v>0</v>
      </c>
      <c r="AF112" s="5" t="b">
        <f>IF(I112="","",IF(I112&lt;&gt;"",AND(orig_data!AX93="*",AND(orig_data!AY93="w"),I112,8)))</f>
        <v>0</v>
      </c>
    </row>
    <row r="113" spans="1:32" ht="12.75">
      <c r="A113" t="s">
        <v>266</v>
      </c>
      <c r="B113" s="9" t="str">
        <f ca="1" t="shared" si="1"/>
        <v>River Heights E</v>
      </c>
      <c r="C113" s="1">
        <f>orig_data!L94</f>
        <v>0.261014677</v>
      </c>
      <c r="D113" s="11">
        <f>orig_data!AF94</f>
        <v>0.2184478823</v>
      </c>
      <c r="E113" s="11">
        <f>orig_data!AZ94</f>
        <v>0.5205374408</v>
      </c>
      <c r="G113" s="12">
        <f>orig_data!C94</f>
        <v>0.2560541353</v>
      </c>
      <c r="H113" s="13">
        <f>orig_data!W94</f>
        <v>0.2073331382</v>
      </c>
      <c r="I113" s="12">
        <f>orig_data!AQ94</f>
        <v>0.5366127265</v>
      </c>
      <c r="N113" s="6" t="b">
        <f>IF(C113="","",IF(C113&lt;&gt;"",AND(orig_data!S94="*",C113,8)))</f>
        <v>0</v>
      </c>
      <c r="O113" s="5" t="b">
        <f>IF(C113="","",IF(C113&lt;&gt;"",AND(orig_data!T94="w",C113,8)))</f>
        <v>1</v>
      </c>
      <c r="P113" s="5" t="b">
        <f>IF(C113="","",IF(C113&lt;&gt;"",AND(orig_data!S94="*",AND(orig_data!T94="w"),C113,8)))</f>
        <v>0</v>
      </c>
      <c r="Q113" t="b">
        <f>IF(D113="","",IF(D113&lt;&gt;"",AND(orig_data!AM94="*",D113,8)))</f>
        <v>0</v>
      </c>
      <c r="R113" t="b">
        <f>IF(D113="","",IF(D113&lt;&gt;"",AND(orig_data!AN94="w",D163)))</f>
        <v>1</v>
      </c>
      <c r="S113" t="b">
        <f>IF(D113="","",IF(D113&lt;&gt;"",AND(orig_data!AM94="*",AND(orig_data!AN94="w"),D113,8)))</f>
        <v>0</v>
      </c>
      <c r="T113" s="6" t="b">
        <f>IF(E113="","",IF(E113&lt;&gt;"",AND(orig_data!BG94="*",E113,8)))</f>
        <v>0</v>
      </c>
      <c r="U113" s="6" t="b">
        <f>IF(E113="","",IF(E113&lt;&gt;"",AND(orig_data!BH94="w",E113,8)))</f>
        <v>0</v>
      </c>
      <c r="V113" s="6" t="b">
        <f>IF(E113="","",IF(E113&lt;&gt;"",AND(orig_data!BG94="*",AND(orig_data!BH94="w"),E113,8)))</f>
        <v>0</v>
      </c>
      <c r="W113" s="6"/>
      <c r="X113" s="3" t="b">
        <f>IF(G113="","",IF(G113&lt;&gt;"",AND(orig_data!J94="*",G113,8)))</f>
        <v>0</v>
      </c>
      <c r="Y113" t="b">
        <f>IF(G113="","",IF(G113&lt;&gt;"",AND(orig_data!K94="w",G113,8)))</f>
        <v>1</v>
      </c>
      <c r="Z113" t="b">
        <f>IF(G113="","",IF(G113&lt;&gt;"",AND(orig_data!J94="*",AND(orig_data!K94="w"),G113,8)))</f>
        <v>0</v>
      </c>
      <c r="AA113" t="b">
        <f>IF(H113="","",IF(H113&lt;&gt;"",AND(orig_data!AD94="*",H113,8)))</f>
        <v>0</v>
      </c>
      <c r="AB113" s="2" t="b">
        <f>IF(H113="","",IF(H113&lt;&gt;"",AND(orig_data!AE94="w",H113,8)))</f>
        <v>1</v>
      </c>
      <c r="AC113" t="b">
        <f>IF(H113="","",IF(H113&lt;&gt;"",AND(orig_data!AE94="w",AND(orig_data!AD94="*"),H113,8)))</f>
        <v>0</v>
      </c>
      <c r="AD113" s="5" t="b">
        <f>IF(I113="","",IF(I113&lt;&gt;"",AND(orig_data!AX94="*",I113,8)))</f>
        <v>0</v>
      </c>
      <c r="AE113" s="5" t="b">
        <f>IF(I113="","",IF(I113&lt;&gt;"",AND(orig_data!AY94="w",I113,8)))</f>
        <v>0</v>
      </c>
      <c r="AF113" s="5" t="b">
        <f>IF(I113="","",IF(I113&lt;&gt;"",AND(orig_data!AX94="*",AND(orig_data!AY94="w"),I113,8)))</f>
        <v>0</v>
      </c>
    </row>
    <row r="114" spans="2:32" ht="12.75">
      <c r="B114" s="9">
        <f ca="1" t="shared" si="1"/>
      </c>
      <c r="C114" s="1"/>
      <c r="D114" s="11"/>
      <c r="E114" s="11"/>
      <c r="G114" s="12"/>
      <c r="H114" s="13"/>
      <c r="I114" s="12"/>
      <c r="N114" s="6"/>
      <c r="O114" s="5"/>
      <c r="P114" s="5"/>
      <c r="T114" s="6"/>
      <c r="U114" s="6"/>
      <c r="V114" s="6"/>
      <c r="W114" s="6"/>
      <c r="X114" s="3"/>
      <c r="AB114" s="2"/>
      <c r="AD114" s="5"/>
      <c r="AE114" s="5"/>
      <c r="AF114" s="5"/>
    </row>
    <row r="115" spans="1:32" ht="12.75">
      <c r="A115" t="s">
        <v>267</v>
      </c>
      <c r="B115" s="9" t="str">
        <f ca="1" t="shared" si="1"/>
        <v>River East N (s)</v>
      </c>
      <c r="C115" s="1" t="str">
        <f>orig_data!L95</f>
        <v> </v>
      </c>
      <c r="D115" s="11" t="str">
        <f>orig_data!AF95</f>
        <v> </v>
      </c>
      <c r="E115" s="11">
        <f>orig_data!AZ95</f>
        <v>0.6492327389</v>
      </c>
      <c r="G115" s="12" t="str">
        <f>orig_data!C95</f>
        <v> </v>
      </c>
      <c r="H115" s="13" t="str">
        <f>orig_data!W95</f>
        <v> </v>
      </c>
      <c r="I115" s="12">
        <f>orig_data!AQ95</f>
        <v>0.5789792923</v>
      </c>
      <c r="N115" s="6" t="b">
        <f>IF(C115="","",IF(C115&lt;&gt;"",AND(orig_data!S95="*",C115,8)))</f>
        <v>0</v>
      </c>
      <c r="O115" s="5" t="b">
        <f>IF(C115="","",IF(C115&lt;&gt;"",AND(orig_data!T95="w",C115,8)))</f>
        <v>0</v>
      </c>
      <c r="P115" s="5" t="b">
        <f>IF(C115="","",IF(C115&lt;&gt;"",AND(orig_data!S95="*",AND(orig_data!T95="w"),C115,8)))</f>
        <v>0</v>
      </c>
      <c r="Q115" t="b">
        <f>IF(D115="","",IF(D115&lt;&gt;"",AND(orig_data!AM95="*",D115,8)))</f>
        <v>0</v>
      </c>
      <c r="R115" t="b">
        <f>IF(D115="","",IF(D115&lt;&gt;"",AND(orig_data!AN95="w",D164)))</f>
        <v>0</v>
      </c>
      <c r="S115" t="b">
        <f>IF(D115="","",IF(D115&lt;&gt;"",AND(orig_data!AM95="*",AND(orig_data!AN95="w"),D115,8)))</f>
        <v>0</v>
      </c>
      <c r="T115" s="6" t="b">
        <f>IF(E115="","",IF(E115&lt;&gt;"",AND(orig_data!BG95="*",E115,8)))</f>
        <v>0</v>
      </c>
      <c r="U115" s="6" t="b">
        <f>IF(E115="","",IF(E115&lt;&gt;"",AND(orig_data!BH95="w",E115,8)))</f>
        <v>0</v>
      </c>
      <c r="V115" s="6" t="b">
        <f>IF(E115="","",IF(E115&lt;&gt;"",AND(orig_data!BG95="*",AND(orig_data!BH95="w"),E115,8)))</f>
        <v>0</v>
      </c>
      <c r="W115" s="6"/>
      <c r="X115" s="3" t="b">
        <f>IF(G115="","",IF(G115&lt;&gt;"",AND(orig_data!J95="*",G115,8)))</f>
        <v>0</v>
      </c>
      <c r="Y115" t="b">
        <f>IF(G115="","",IF(G115&lt;&gt;"",AND(orig_data!K95="w",G115,8)))</f>
        <v>0</v>
      </c>
      <c r="Z115" t="b">
        <f>IF(G115="","",IF(G115&lt;&gt;"",AND(orig_data!J95="*",AND(orig_data!K95="w"),G115,8)))</f>
        <v>0</v>
      </c>
      <c r="AA115" t="b">
        <f>IF(H115="","",IF(H115&lt;&gt;"",AND(orig_data!AD95="*",H115,8)))</f>
        <v>0</v>
      </c>
      <c r="AB115" s="2" t="b">
        <f>IF(H115="","",IF(H115&lt;&gt;"",AND(orig_data!AE95="w",H115,8)))</f>
        <v>0</v>
      </c>
      <c r="AC115" t="b">
        <f>IF(H115="","",IF(H115&lt;&gt;"",AND(orig_data!AE95="w",AND(orig_data!AD95="*"),H115,8)))</f>
        <v>0</v>
      </c>
      <c r="AD115" s="5" t="b">
        <f>IF(I115="","",IF(I115&lt;&gt;"",AND(orig_data!AX95="*",I115,8)))</f>
        <v>0</v>
      </c>
      <c r="AE115" s="5" t="b">
        <f>IF(I115="","",IF(I115&lt;&gt;"",AND(orig_data!AY95="w",I115,8)))</f>
        <v>0</v>
      </c>
      <c r="AF115" s="5" t="b">
        <f>IF(I115="","",IF(I115&lt;&gt;"",AND(orig_data!AX95="*",AND(orig_data!AY95="w"),I115,8)))</f>
        <v>0</v>
      </c>
    </row>
    <row r="116" spans="1:32" ht="12.75">
      <c r="A116" t="s">
        <v>268</v>
      </c>
      <c r="B116" s="9" t="str">
        <f ca="1" t="shared" si="1"/>
        <v>River East E</v>
      </c>
      <c r="C116" s="1">
        <f>orig_data!L96</f>
        <v>0.1851271605</v>
      </c>
      <c r="D116" s="11">
        <f>orig_data!AF96</f>
        <v>0.1376005005</v>
      </c>
      <c r="E116" s="11">
        <f>orig_data!AZ96</f>
        <v>0.6772723389</v>
      </c>
      <c r="G116" s="12">
        <f>orig_data!C96</f>
        <v>0.2033951186</v>
      </c>
      <c r="H116" s="13">
        <f>orig_data!W96</f>
        <v>0.1194337012</v>
      </c>
      <c r="I116" s="12">
        <f>orig_data!AQ96</f>
        <v>0.6771711801</v>
      </c>
      <c r="N116" s="6" t="b">
        <f>IF(C116="","",IF(C116&lt;&gt;"",AND(orig_data!S96="*",C116,8)))</f>
        <v>0</v>
      </c>
      <c r="O116" s="5" t="b">
        <f>IF(C116="","",IF(C116&lt;&gt;"",AND(orig_data!T96="w",C116,8)))</f>
        <v>1</v>
      </c>
      <c r="P116" s="5" t="b">
        <f>IF(C116="","",IF(C116&lt;&gt;"",AND(orig_data!S96="*",AND(orig_data!T96="w"),C116,8)))</f>
        <v>0</v>
      </c>
      <c r="Q116" t="b">
        <f>IF(D116="","",IF(D116&lt;&gt;"",AND(orig_data!AM96="*",D116,8)))</f>
        <v>0</v>
      </c>
      <c r="R116" t="b">
        <f>IF(D116="","",IF(D116&lt;&gt;"",AND(orig_data!AN96="w",D165)))</f>
        <v>1</v>
      </c>
      <c r="S116" t="b">
        <f>IF(D116="","",IF(D116&lt;&gt;"",AND(orig_data!AM96="*",AND(orig_data!AN96="w"),D116,8)))</f>
        <v>0</v>
      </c>
      <c r="T116" s="6" t="b">
        <f>IF(E116="","",IF(E116&lt;&gt;"",AND(orig_data!BG96="*",E116,8)))</f>
        <v>0</v>
      </c>
      <c r="U116" s="6" t="b">
        <f>IF(E116="","",IF(E116&lt;&gt;"",AND(orig_data!BH96="w",E116,8)))</f>
        <v>0</v>
      </c>
      <c r="V116" s="6" t="b">
        <f>IF(E116="","",IF(E116&lt;&gt;"",AND(orig_data!BG96="*",AND(orig_data!BH96="w"),E116,8)))</f>
        <v>0</v>
      </c>
      <c r="W116" s="6"/>
      <c r="X116" s="3" t="b">
        <f>IF(G116="","",IF(G116&lt;&gt;"",AND(orig_data!J96="*",G116,8)))</f>
        <v>0</v>
      </c>
      <c r="Y116" t="b">
        <f>IF(G116="","",IF(G116&lt;&gt;"",AND(orig_data!K96="w",G116,8)))</f>
        <v>1</v>
      </c>
      <c r="Z116" t="b">
        <f>IF(G116="","",IF(G116&lt;&gt;"",AND(orig_data!J96="*",AND(orig_data!K96="w"),G116,8)))</f>
        <v>0</v>
      </c>
      <c r="AA116" t="b">
        <f>IF(H116="","",IF(H116&lt;&gt;"",AND(orig_data!AD96="*",H116,8)))</f>
        <v>0</v>
      </c>
      <c r="AB116" s="2" t="b">
        <f>IF(H116="","",IF(H116&lt;&gt;"",AND(orig_data!AE96="w",H116,8)))</f>
        <v>1</v>
      </c>
      <c r="AC116" t="b">
        <f>IF(H116="","",IF(H116&lt;&gt;"",AND(orig_data!AE96="w",AND(orig_data!AD96="*"),H116,8)))</f>
        <v>0</v>
      </c>
      <c r="AD116" s="5" t="b">
        <f>IF(I116="","",IF(I116&lt;&gt;"",AND(orig_data!AX96="*",I116,8)))</f>
        <v>0</v>
      </c>
      <c r="AE116" s="5" t="b">
        <f>IF(I116="","",IF(I116&lt;&gt;"",AND(orig_data!AY96="w",I116,8)))</f>
        <v>0</v>
      </c>
      <c r="AF116" s="5" t="b">
        <f>IF(I116="","",IF(I116&lt;&gt;"",AND(orig_data!AX96="*",AND(orig_data!AY96="w"),I116,8)))</f>
        <v>0</v>
      </c>
    </row>
    <row r="117" spans="1:32" ht="12.75">
      <c r="A117" t="s">
        <v>269</v>
      </c>
      <c r="B117" s="9" t="str">
        <f ca="1" t="shared" si="1"/>
        <v>River East W</v>
      </c>
      <c r="C117" s="1">
        <f>orig_data!L97</f>
        <v>0.1427740784</v>
      </c>
      <c r="D117" s="11">
        <f>orig_data!AF97</f>
        <v>0.2352614252</v>
      </c>
      <c r="E117" s="11">
        <f>orig_data!AZ97</f>
        <v>0.6219644964</v>
      </c>
      <c r="G117" s="12">
        <f>orig_data!C97</f>
        <v>0.1499520129</v>
      </c>
      <c r="H117" s="13">
        <f>orig_data!W97</f>
        <v>0.2441689452</v>
      </c>
      <c r="I117" s="12">
        <f>orig_data!AQ97</f>
        <v>0.6058790419</v>
      </c>
      <c r="N117" s="6" t="b">
        <f>IF(C117="","",IF(C117&lt;&gt;"",AND(orig_data!S97="*",C117,8)))</f>
        <v>0</v>
      </c>
      <c r="O117" s="5" t="b">
        <f>IF(C117="","",IF(C117&lt;&gt;"",AND(orig_data!T97="w",C117,8)))</f>
        <v>1</v>
      </c>
      <c r="P117" s="5" t="b">
        <f>IF(C117="","",IF(C117&lt;&gt;"",AND(orig_data!S97="*",AND(orig_data!T97="w"),C117,8)))</f>
        <v>0</v>
      </c>
      <c r="Q117" t="b">
        <f>IF(D117="","",IF(D117&lt;&gt;"",AND(orig_data!AM97="*",D117,8)))</f>
        <v>0</v>
      </c>
      <c r="R117" t="b">
        <f>IF(D117="","",IF(D117&lt;&gt;"",AND(orig_data!AN97="w",D166)))</f>
        <v>0</v>
      </c>
      <c r="S117" t="b">
        <f>IF(D117="","",IF(D117&lt;&gt;"",AND(orig_data!AM97="*",AND(orig_data!AN97="w"),D117,8)))</f>
        <v>0</v>
      </c>
      <c r="T117" s="6" t="b">
        <f>IF(E117="","",IF(E117&lt;&gt;"",AND(orig_data!BG97="*",E117,8)))</f>
        <v>0</v>
      </c>
      <c r="U117" s="6" t="b">
        <f>IF(E117="","",IF(E117&lt;&gt;"",AND(orig_data!BH97="w",E117,8)))</f>
        <v>0</v>
      </c>
      <c r="V117" s="6" t="b">
        <f>IF(E117="","",IF(E117&lt;&gt;"",AND(orig_data!BG97="*",AND(orig_data!BH97="w"),E117,8)))</f>
        <v>0</v>
      </c>
      <c r="W117" s="6"/>
      <c r="X117" s="3" t="b">
        <f>IF(G117="","",IF(G117&lt;&gt;"",AND(orig_data!J97="*",G117,8)))</f>
        <v>0</v>
      </c>
      <c r="Y117" t="b">
        <f>IF(G117="","",IF(G117&lt;&gt;"",AND(orig_data!K97="w",G117,8)))</f>
        <v>1</v>
      </c>
      <c r="Z117" t="b">
        <f>IF(G117="","",IF(G117&lt;&gt;"",AND(orig_data!J97="*",AND(orig_data!K97="w"),G117,8)))</f>
        <v>0</v>
      </c>
      <c r="AA117" t="b">
        <f>IF(H117="","",IF(H117&lt;&gt;"",AND(orig_data!AD97="*",H117,8)))</f>
        <v>0</v>
      </c>
      <c r="AB117" s="2" t="b">
        <f>IF(H117="","",IF(H117&lt;&gt;"",AND(orig_data!AE97="w",H117,8)))</f>
        <v>0</v>
      </c>
      <c r="AC117" t="b">
        <f>IF(H117="","",IF(H117&lt;&gt;"",AND(orig_data!AE97="w",AND(orig_data!AD97="*"),H117,8)))</f>
        <v>0</v>
      </c>
      <c r="AD117" s="5" t="b">
        <f>IF(I117="","",IF(I117&lt;&gt;"",AND(orig_data!AX97="*",I117,8)))</f>
        <v>0</v>
      </c>
      <c r="AE117" s="5" t="b">
        <f>IF(I117="","",IF(I117&lt;&gt;"",AND(orig_data!AY97="w",I117,8)))</f>
        <v>0</v>
      </c>
      <c r="AF117" s="5" t="b">
        <f>IF(I117="","",IF(I117&lt;&gt;"",AND(orig_data!AX97="*",AND(orig_data!AY97="w"),I117,8)))</f>
        <v>0</v>
      </c>
    </row>
    <row r="118" spans="1:32" ht="12.75">
      <c r="A118" t="s">
        <v>270</v>
      </c>
      <c r="B118" s="9" t="str">
        <f ca="1" t="shared" si="1"/>
        <v>River East S</v>
      </c>
      <c r="C118" s="1">
        <f>orig_data!L98</f>
        <v>0.1995911746</v>
      </c>
      <c r="D118" s="11">
        <f>orig_data!AF98</f>
        <v>0.2860696308</v>
      </c>
      <c r="E118" s="11">
        <f>orig_data!AZ98</f>
        <v>0.5143391947</v>
      </c>
      <c r="G118" s="12">
        <f>orig_data!C98</f>
        <v>0.1970726546</v>
      </c>
      <c r="H118" s="13">
        <f>orig_data!W98</f>
        <v>0.2747952227</v>
      </c>
      <c r="I118" s="12">
        <f>orig_data!AQ98</f>
        <v>0.5281321227</v>
      </c>
      <c r="N118" s="6" t="b">
        <f>IF(C118="","",IF(C118&lt;&gt;"",AND(orig_data!S98="*",C118,8)))</f>
        <v>0</v>
      </c>
      <c r="O118" s="5" t="b">
        <f>IF(C118="","",IF(C118&lt;&gt;"",AND(orig_data!T98="w",C118,8)))</f>
        <v>1</v>
      </c>
      <c r="P118" s="5" t="b">
        <f>IF(C118="","",IF(C118&lt;&gt;"",AND(orig_data!S98="*",AND(orig_data!T98="w"),C118,8)))</f>
        <v>0</v>
      </c>
      <c r="Q118" t="b">
        <f>IF(D118="","",IF(D118&lt;&gt;"",AND(orig_data!AM98="*",D118,8)))</f>
        <v>0</v>
      </c>
      <c r="R118" t="b">
        <f>IF(D118="","",IF(D118&lt;&gt;"",AND(orig_data!AN98="w",D167)))</f>
        <v>1</v>
      </c>
      <c r="S118" t="b">
        <f>IF(D118="","",IF(D118&lt;&gt;"",AND(orig_data!AM98="*",AND(orig_data!AN98="w"),D118,8)))</f>
        <v>0</v>
      </c>
      <c r="T118" s="6" t="b">
        <f>IF(E118="","",IF(E118&lt;&gt;"",AND(orig_data!BG98="*",E118,8)))</f>
        <v>0</v>
      </c>
      <c r="U118" s="6" t="b">
        <f>IF(E118="","",IF(E118&lt;&gt;"",AND(orig_data!BH98="w",E118,8)))</f>
        <v>0</v>
      </c>
      <c r="V118" s="6" t="b">
        <f>IF(E118="","",IF(E118&lt;&gt;"",AND(orig_data!BG98="*",AND(orig_data!BH98="w"),E118,8)))</f>
        <v>0</v>
      </c>
      <c r="W118" s="6"/>
      <c r="X118" s="3" t="b">
        <f>IF(G118="","",IF(G118&lt;&gt;"",AND(orig_data!J98="*",G118,8)))</f>
        <v>0</v>
      </c>
      <c r="Y118" t="b">
        <f>IF(G118="","",IF(G118&lt;&gt;"",AND(orig_data!K98="w",G118,8)))</f>
        <v>1</v>
      </c>
      <c r="Z118" t="b">
        <f>IF(G118="","",IF(G118&lt;&gt;"",AND(orig_data!J98="*",AND(orig_data!K98="w"),G118,8)))</f>
        <v>0</v>
      </c>
      <c r="AA118" t="b">
        <f>IF(H118="","",IF(H118&lt;&gt;"",AND(orig_data!AD98="*",H118,8)))</f>
        <v>0</v>
      </c>
      <c r="AB118" s="2" t="b">
        <f>IF(H118="","",IF(H118&lt;&gt;"",AND(orig_data!AE98="w",H118,8)))</f>
        <v>1</v>
      </c>
      <c r="AC118" t="b">
        <f>IF(H118="","",IF(H118&lt;&gt;"",AND(orig_data!AE98="w",AND(orig_data!AD98="*"),H118,8)))</f>
        <v>0</v>
      </c>
      <c r="AD118" s="5" t="b">
        <f>IF(I118="","",IF(I118&lt;&gt;"",AND(orig_data!AX98="*",I118,8)))</f>
        <v>0</v>
      </c>
      <c r="AE118" s="5" t="b">
        <f>IF(I118="","",IF(I118&lt;&gt;"",AND(orig_data!AY98="w",I118,8)))</f>
        <v>0</v>
      </c>
      <c r="AF118" s="5" t="b">
        <f>IF(I118="","",IF(I118&lt;&gt;"",AND(orig_data!AX98="*",AND(orig_data!AY98="w"),I118,8)))</f>
        <v>0</v>
      </c>
    </row>
    <row r="119" spans="2:32" ht="12.75">
      <c r="B119" s="9">
        <f ca="1" t="shared" si="1"/>
      </c>
      <c r="C119" s="1"/>
      <c r="D119" s="11"/>
      <c r="E119" s="11"/>
      <c r="G119" s="12"/>
      <c r="H119" s="13"/>
      <c r="I119" s="12"/>
      <c r="N119" s="6"/>
      <c r="O119" s="5"/>
      <c r="P119" s="5"/>
      <c r="T119" s="6"/>
      <c r="U119" s="6"/>
      <c r="V119" s="6"/>
      <c r="W119" s="6"/>
      <c r="X119" s="3"/>
      <c r="AB119" s="2"/>
      <c r="AD119" s="5"/>
      <c r="AE119" s="5"/>
      <c r="AF119" s="5"/>
    </row>
    <row r="120" spans="1:32" ht="12.75">
      <c r="A120" t="s">
        <v>271</v>
      </c>
      <c r="B120" s="9" t="str">
        <f ca="1" t="shared" si="1"/>
        <v>Seven Oaks N (s)</v>
      </c>
      <c r="C120" s="1" t="str">
        <f>orig_data!L99</f>
        <v> </v>
      </c>
      <c r="D120" s="11" t="str">
        <f>orig_data!AF99</f>
        <v> </v>
      </c>
      <c r="E120" s="11">
        <f>orig_data!AZ99</f>
        <v>0.597175355</v>
      </c>
      <c r="G120" s="12" t="str">
        <f>orig_data!C99</f>
        <v> </v>
      </c>
      <c r="H120" s="13" t="str">
        <f>orig_data!W99</f>
        <v> </v>
      </c>
      <c r="I120" s="12">
        <f>orig_data!AQ99</f>
        <v>0.5643046189</v>
      </c>
      <c r="N120" s="6" t="b">
        <f>IF(C120="","",IF(C120&lt;&gt;"",AND(orig_data!S99="*",C120,8)))</f>
        <v>0</v>
      </c>
      <c r="O120" s="5" t="b">
        <f>IF(C120="","",IF(C120&lt;&gt;"",AND(orig_data!T99="w",C120,8)))</f>
        <v>0</v>
      </c>
      <c r="P120" s="5" t="b">
        <f>IF(C120="","",IF(C120&lt;&gt;"",AND(orig_data!S99="*",AND(orig_data!T99="w"),C120,8)))</f>
        <v>0</v>
      </c>
      <c r="Q120" t="b">
        <f>IF(D120="","",IF(D120&lt;&gt;"",AND(orig_data!AM99="*",D120,8)))</f>
        <v>0</v>
      </c>
      <c r="R120" t="b">
        <f>IF(D120="","",IF(D120&lt;&gt;"",AND(orig_data!AN99="w",D168)))</f>
        <v>0</v>
      </c>
      <c r="S120" t="b">
        <f>IF(D120="","",IF(D120&lt;&gt;"",AND(orig_data!AM99="*",AND(orig_data!AN99="w"),D120,8)))</f>
        <v>0</v>
      </c>
      <c r="T120" s="6" t="b">
        <f>IF(E120="","",IF(E120&lt;&gt;"",AND(orig_data!BG99="*",E120,8)))</f>
        <v>0</v>
      </c>
      <c r="U120" s="6" t="b">
        <f>IF(E120="","",IF(E120&lt;&gt;"",AND(orig_data!BH99="w",E120,8)))</f>
        <v>1</v>
      </c>
      <c r="V120" s="6" t="b">
        <f>IF(E120="","",IF(E120&lt;&gt;"",AND(orig_data!BG99="*",AND(orig_data!BH99="w"),E120,8)))</f>
        <v>0</v>
      </c>
      <c r="W120" s="6"/>
      <c r="X120" s="3" t="b">
        <f>IF(G120="","",IF(G120&lt;&gt;"",AND(orig_data!J99="*",G120,8)))</f>
        <v>0</v>
      </c>
      <c r="Y120" t="b">
        <f>IF(G120="","",IF(G120&lt;&gt;"",AND(orig_data!K99="w",G120,8)))</f>
        <v>0</v>
      </c>
      <c r="Z120" t="b">
        <f>IF(G120="","",IF(G120&lt;&gt;"",AND(orig_data!J99="*",AND(orig_data!K99="w"),G120,8)))</f>
        <v>0</v>
      </c>
      <c r="AA120" t="b">
        <f>IF(H120="","",IF(H120&lt;&gt;"",AND(orig_data!AD99="*",H120,8)))</f>
        <v>0</v>
      </c>
      <c r="AB120" s="2" t="b">
        <f>IF(H120="","",IF(H120&lt;&gt;"",AND(orig_data!AE99="w",H120,8)))</f>
        <v>0</v>
      </c>
      <c r="AC120" t="b">
        <f>IF(H120="","",IF(H120&lt;&gt;"",AND(orig_data!AE99="w",AND(orig_data!AD99="*"),H120,8)))</f>
        <v>0</v>
      </c>
      <c r="AD120" s="5" t="b">
        <f>IF(I120="","",IF(I120&lt;&gt;"",AND(orig_data!AX99="*",I120,8)))</f>
        <v>0</v>
      </c>
      <c r="AE120" s="5" t="b">
        <f>IF(I120="","",IF(I120&lt;&gt;"",AND(orig_data!AY99="w",I120,8)))</f>
        <v>0</v>
      </c>
      <c r="AF120" s="5" t="b">
        <f>IF(I120="","",IF(I120&lt;&gt;"",AND(orig_data!AX99="*",AND(orig_data!AY99="w"),I120,8)))</f>
        <v>0</v>
      </c>
    </row>
    <row r="121" spans="1:32" ht="12.75">
      <c r="A121" t="s">
        <v>272</v>
      </c>
      <c r="B121" s="9" t="str">
        <f ca="1" t="shared" si="1"/>
        <v>Seven Oaks W (s)</v>
      </c>
      <c r="C121" s="1" t="str">
        <f>orig_data!L100</f>
        <v> </v>
      </c>
      <c r="D121" s="11" t="str">
        <f>orig_data!AF100</f>
        <v> </v>
      </c>
      <c r="E121" s="11">
        <f>orig_data!AZ100</f>
        <v>0.6989820153</v>
      </c>
      <c r="G121" s="12" t="str">
        <f>orig_data!C100</f>
        <v> </v>
      </c>
      <c r="H121" s="13" t="str">
        <f>orig_data!W100</f>
        <v> </v>
      </c>
      <c r="I121" s="12">
        <f>orig_data!AQ100</f>
        <v>0.6913878346</v>
      </c>
      <c r="N121" s="6" t="b">
        <f>IF(C121="","",IF(C121&lt;&gt;"",AND(orig_data!S100="*",C121,8)))</f>
        <v>0</v>
      </c>
      <c r="O121" s="5" t="b">
        <f>IF(C121="","",IF(C121&lt;&gt;"",AND(orig_data!T100="w",C121,8)))</f>
        <v>0</v>
      </c>
      <c r="P121" s="5" t="b">
        <f>IF(C121="","",IF(C121&lt;&gt;"",AND(orig_data!S100="*",AND(orig_data!T100="w"),C121,8)))</f>
        <v>0</v>
      </c>
      <c r="Q121" t="b">
        <f>IF(D121="","",IF(D121&lt;&gt;"",AND(orig_data!AM100="*",D121,8)))</f>
        <v>0</v>
      </c>
      <c r="R121" t="b">
        <f>IF(D121="","",IF(D121&lt;&gt;"",AND(orig_data!AN100="w",D169)))</f>
        <v>0</v>
      </c>
      <c r="S121" t="b">
        <f>IF(D121="","",IF(D121&lt;&gt;"",AND(orig_data!AM100="*",AND(orig_data!AN100="w"),D121,8)))</f>
        <v>0</v>
      </c>
      <c r="T121" s="6" t="b">
        <f>IF(E121="","",IF(E121&lt;&gt;"",AND(orig_data!BG100="*",E121,8)))</f>
        <v>0</v>
      </c>
      <c r="U121" s="6" t="b">
        <f>IF(E121="","",IF(E121&lt;&gt;"",AND(orig_data!BH100="w",E121,8)))</f>
        <v>0</v>
      </c>
      <c r="V121" s="6" t="b">
        <f>IF(E121="","",IF(E121&lt;&gt;"",AND(orig_data!BG100="*",AND(orig_data!BH100="w"),E121,8)))</f>
        <v>0</v>
      </c>
      <c r="W121" s="6"/>
      <c r="X121" s="3" t="b">
        <f>IF(G121="","",IF(G121&lt;&gt;"",AND(orig_data!J100="*",G121,8)))</f>
        <v>0</v>
      </c>
      <c r="Y121" t="b">
        <f>IF(G121="","",IF(G121&lt;&gt;"",AND(orig_data!K100="w",G121,8)))</f>
        <v>0</v>
      </c>
      <c r="Z121" t="b">
        <f>IF(G121="","",IF(G121&lt;&gt;"",AND(orig_data!J100="*",AND(orig_data!K100="w"),G121,8)))</f>
        <v>0</v>
      </c>
      <c r="AA121" t="b">
        <f>IF(H121="","",IF(H121&lt;&gt;"",AND(orig_data!AD100="*",H121,8)))</f>
        <v>0</v>
      </c>
      <c r="AB121" s="2" t="b">
        <f>IF(H121="","",IF(H121&lt;&gt;"",AND(orig_data!AE100="w",H121,8)))</f>
        <v>0</v>
      </c>
      <c r="AC121" t="b">
        <f>IF(H121="","",IF(H121&lt;&gt;"",AND(orig_data!AE100="w",AND(orig_data!AD100="*"),H121,8)))</f>
        <v>0</v>
      </c>
      <c r="AD121" s="5" t="b">
        <f>IF(I121="","",IF(I121&lt;&gt;"",AND(orig_data!AX100="*",I121,8)))</f>
        <v>0</v>
      </c>
      <c r="AE121" s="5" t="b">
        <f>IF(I121="","",IF(I121&lt;&gt;"",AND(orig_data!AY100="w",I121,8)))</f>
        <v>0</v>
      </c>
      <c r="AF121" s="5" t="b">
        <f>IF(I121="","",IF(I121&lt;&gt;"",AND(orig_data!AX100="*",AND(orig_data!AY100="w"),I121,8)))</f>
        <v>0</v>
      </c>
    </row>
    <row r="122" spans="1:32" ht="12.75">
      <c r="A122" t="s">
        <v>273</v>
      </c>
      <c r="B122" s="9" t="str">
        <f ca="1" t="shared" si="1"/>
        <v>Seven Oaks E</v>
      </c>
      <c r="C122" s="1">
        <f>orig_data!L101</f>
        <v>0.0816328683</v>
      </c>
      <c r="D122" s="11">
        <f>orig_data!AF101</f>
        <v>0.131132251</v>
      </c>
      <c r="E122" s="11">
        <f>orig_data!AZ101</f>
        <v>0.7872348807</v>
      </c>
      <c r="G122" s="12">
        <f>orig_data!C101</f>
        <v>0.0790046192</v>
      </c>
      <c r="H122" s="13">
        <f>orig_data!W101</f>
        <v>0.1392163306</v>
      </c>
      <c r="I122" s="12">
        <f>orig_data!AQ101</f>
        <v>0.7817790502</v>
      </c>
      <c r="N122" s="6" t="b">
        <f>IF(C122="","",IF(C122&lt;&gt;"",AND(orig_data!S101="*",C122,8)))</f>
        <v>1</v>
      </c>
      <c r="O122" s="5" t="b">
        <f>IF(C122="","",IF(C122&lt;&gt;"",AND(orig_data!T101="w",C122,8)))</f>
        <v>1</v>
      </c>
      <c r="P122" s="5" t="b">
        <f>IF(C122="","",IF(C122&lt;&gt;"",AND(orig_data!S101="*",AND(orig_data!T101="w"),C122,8)))</f>
        <v>1</v>
      </c>
      <c r="Q122" t="b">
        <f>IF(D122="","",IF(D122&lt;&gt;"",AND(orig_data!AM101="*",D122,8)))</f>
        <v>1</v>
      </c>
      <c r="R122" t="b">
        <f>IF(D122="","",IF(D122&lt;&gt;"",AND(orig_data!AN101="w",D170)))</f>
        <v>1</v>
      </c>
      <c r="S122" t="b">
        <f>IF(D122="","",IF(D122&lt;&gt;"",AND(orig_data!AM101="*",AND(orig_data!AN101="w"),D122,8)))</f>
        <v>1</v>
      </c>
      <c r="T122" s="6" t="b">
        <f>IF(E122="","",IF(E122&lt;&gt;"",AND(orig_data!BG101="*",E122,8)))</f>
        <v>1</v>
      </c>
      <c r="U122" s="6" t="b">
        <f>IF(E122="","",IF(E122&lt;&gt;"",AND(orig_data!BH101="w",E122,8)))</f>
        <v>0</v>
      </c>
      <c r="V122" s="6" t="b">
        <f>IF(E122="","",IF(E122&lt;&gt;"",AND(orig_data!BG101="*",AND(orig_data!BH101="w"),E122,8)))</f>
        <v>0</v>
      </c>
      <c r="W122" s="6"/>
      <c r="X122" s="3" t="b">
        <f>IF(G122="","",IF(G122&lt;&gt;"",AND(orig_data!J101="*",G122,8)))</f>
        <v>0</v>
      </c>
      <c r="Y122" t="b">
        <f>IF(G122="","",IF(G122&lt;&gt;"",AND(orig_data!K101="w",G122,8)))</f>
        <v>1</v>
      </c>
      <c r="Z122" t="b">
        <f>IF(G122="","",IF(G122&lt;&gt;"",AND(orig_data!J101="*",AND(orig_data!K101="w"),G122,8)))</f>
        <v>0</v>
      </c>
      <c r="AA122" t="b">
        <f>IF(H122="","",IF(H122&lt;&gt;"",AND(orig_data!AD101="*",H122,8)))</f>
        <v>0</v>
      </c>
      <c r="AB122" s="2" t="b">
        <f>IF(H122="","",IF(H122&lt;&gt;"",AND(orig_data!AE101="w",H122,8)))</f>
        <v>1</v>
      </c>
      <c r="AC122" t="b">
        <f>IF(H122="","",IF(H122&lt;&gt;"",AND(orig_data!AE101="w",AND(orig_data!AD101="*"),H122,8)))</f>
        <v>0</v>
      </c>
      <c r="AD122" s="5" t="b">
        <f>IF(I122="","",IF(I122&lt;&gt;"",AND(orig_data!AX101="*",I122,8)))</f>
        <v>0</v>
      </c>
      <c r="AE122" s="5" t="b">
        <f>IF(I122="","",IF(I122&lt;&gt;"",AND(orig_data!AY101="w",I122,8)))</f>
        <v>0</v>
      </c>
      <c r="AF122" s="5" t="b">
        <f>IF(I122="","",IF(I122&lt;&gt;"",AND(orig_data!AX101="*",AND(orig_data!AY101="w"),I122,8)))</f>
        <v>0</v>
      </c>
    </row>
    <row r="123" spans="2:32" ht="12.75">
      <c r="B123" s="9">
        <f ca="1" t="shared" si="1"/>
      </c>
      <c r="C123" s="1"/>
      <c r="D123" s="11"/>
      <c r="E123" s="11"/>
      <c r="G123" s="12"/>
      <c r="H123" s="13"/>
      <c r="I123" s="12"/>
      <c r="N123" s="6"/>
      <c r="O123" s="5"/>
      <c r="P123" s="5"/>
      <c r="T123" s="6"/>
      <c r="U123" s="6"/>
      <c r="V123" s="6"/>
      <c r="W123" s="6"/>
      <c r="X123" s="3"/>
      <c r="AB123" s="2"/>
      <c r="AD123" s="5"/>
      <c r="AE123" s="5"/>
      <c r="AF123" s="5"/>
    </row>
    <row r="124" spans="1:32" ht="12.75">
      <c r="A124" t="s">
        <v>274</v>
      </c>
      <c r="B124" s="9" t="str">
        <f ca="1" t="shared" si="1"/>
        <v>St. James - Assiniboia W</v>
      </c>
      <c r="C124" s="1">
        <f>orig_data!L102</f>
        <v>0.1903464941</v>
      </c>
      <c r="D124" s="11">
        <f>orig_data!AF102</f>
        <v>0.1719454154</v>
      </c>
      <c r="E124" s="11">
        <f>orig_data!AZ102</f>
        <v>0.6377080905</v>
      </c>
      <c r="G124" s="12">
        <f>orig_data!C102</f>
        <v>0.2178803339</v>
      </c>
      <c r="H124" s="13">
        <f>orig_data!W102</f>
        <v>0.1858531444</v>
      </c>
      <c r="I124" s="12">
        <f>orig_data!AQ102</f>
        <v>0.5962665217</v>
      </c>
      <c r="N124" s="6" t="b">
        <f>IF(C124="","",IF(C124&lt;&gt;"",AND(orig_data!S102="*",C124,8)))</f>
        <v>0</v>
      </c>
      <c r="O124" s="5" t="b">
        <f>IF(C124="","",IF(C124&lt;&gt;"",AND(orig_data!T102="w",C124,8)))</f>
        <v>0</v>
      </c>
      <c r="P124" s="5" t="b">
        <f>IF(C124="","",IF(C124&lt;&gt;"",AND(orig_data!S102="*",AND(orig_data!T102="w"),C124,8)))</f>
        <v>0</v>
      </c>
      <c r="Q124" t="b">
        <f>IF(D124="","",IF(D124&lt;&gt;"",AND(orig_data!AM102="*",D124,8)))</f>
        <v>0</v>
      </c>
      <c r="R124" t="b">
        <f>IF(D124="","",IF(D124&lt;&gt;"",AND(orig_data!AN102="w",D171)))</f>
        <v>0</v>
      </c>
      <c r="S124" t="b">
        <f>IF(D124="","",IF(D124&lt;&gt;"",AND(orig_data!AM102="*",AND(orig_data!AN102="w"),D124,8)))</f>
        <v>0</v>
      </c>
      <c r="T124" s="6" t="b">
        <f>IF(E124="","",IF(E124&lt;&gt;"",AND(orig_data!BG102="*",E124,8)))</f>
        <v>0</v>
      </c>
      <c r="U124" s="6" t="b">
        <f>IF(E124="","",IF(E124&lt;&gt;"",AND(orig_data!BH102="w",E124,8)))</f>
        <v>0</v>
      </c>
      <c r="V124" s="6" t="b">
        <f>IF(E124="","",IF(E124&lt;&gt;"",AND(orig_data!BG102="*",AND(orig_data!BH102="w"),E124,8)))</f>
        <v>0</v>
      </c>
      <c r="W124" s="6"/>
      <c r="X124" s="3" t="b">
        <f>IF(G124="","",IF(G124&lt;&gt;"",AND(orig_data!J102="*",G124,8)))</f>
        <v>0</v>
      </c>
      <c r="Y124" t="b">
        <f>IF(G124="","",IF(G124&lt;&gt;"",AND(orig_data!K102="w",G124,8)))</f>
        <v>0</v>
      </c>
      <c r="Z124" t="b">
        <f>IF(G124="","",IF(G124&lt;&gt;"",AND(orig_data!J102="*",AND(orig_data!K102="w"),G124,8)))</f>
        <v>0</v>
      </c>
      <c r="AA124" t="b">
        <f>IF(H124="","",IF(H124&lt;&gt;"",AND(orig_data!AD102="*",H124,8)))</f>
        <v>0</v>
      </c>
      <c r="AB124" s="2" t="b">
        <f>IF(H124="","",IF(H124&lt;&gt;"",AND(orig_data!AE102="w",H124,8)))</f>
        <v>0</v>
      </c>
      <c r="AC124" t="b">
        <f>IF(H124="","",IF(H124&lt;&gt;"",AND(orig_data!AE102="w",AND(orig_data!AD102="*"),H124,8)))</f>
        <v>0</v>
      </c>
      <c r="AD124" s="5" t="b">
        <f>IF(I124="","",IF(I124&lt;&gt;"",AND(orig_data!AX102="*",I124,8)))</f>
        <v>0</v>
      </c>
      <c r="AE124" s="5" t="b">
        <f>IF(I124="","",IF(I124&lt;&gt;"",AND(orig_data!AY102="w",I124,8)))</f>
        <v>0</v>
      </c>
      <c r="AF124" s="5" t="b">
        <f>IF(I124="","",IF(I124&lt;&gt;"",AND(orig_data!AX102="*",AND(orig_data!AY102="w"),I124,8)))</f>
        <v>0</v>
      </c>
    </row>
    <row r="125" spans="1:32" ht="12.75">
      <c r="A125" t="s">
        <v>275</v>
      </c>
      <c r="B125" s="9" t="str">
        <f ca="1" t="shared" si="1"/>
        <v>St. James - Assiniboia E</v>
      </c>
      <c r="C125" s="1">
        <f>orig_data!L103</f>
        <v>0.2310978272</v>
      </c>
      <c r="D125" s="11">
        <f>orig_data!AF103</f>
        <v>0.2306108369</v>
      </c>
      <c r="E125" s="11">
        <f>orig_data!AZ103</f>
        <v>0.5382913359</v>
      </c>
      <c r="G125" s="12">
        <f>orig_data!C103</f>
        <v>0.2540360592</v>
      </c>
      <c r="H125" s="13">
        <f>orig_data!W103</f>
        <v>0.2248513927</v>
      </c>
      <c r="I125" s="12">
        <f>orig_data!AQ103</f>
        <v>0.5211125482</v>
      </c>
      <c r="N125" s="6" t="b">
        <f>IF(C125="","",IF(C125&lt;&gt;"",AND(orig_data!S103="*",C125,8)))</f>
        <v>0</v>
      </c>
      <c r="O125" s="5" t="b">
        <f>IF(C125="","",IF(C125&lt;&gt;"",AND(orig_data!T103="w",C125,8)))</f>
        <v>0</v>
      </c>
      <c r="P125" s="5" t="b">
        <f>IF(C125="","",IF(C125&lt;&gt;"",AND(orig_data!S103="*",AND(orig_data!T103="w"),C125,8)))</f>
        <v>0</v>
      </c>
      <c r="Q125" t="b">
        <f>IF(D125="","",IF(D125&lt;&gt;"",AND(orig_data!AM103="*",D125,8)))</f>
        <v>0</v>
      </c>
      <c r="R125" t="b">
        <f>IF(D125="","",IF(D125&lt;&gt;"",AND(orig_data!AN103="w",D172)))</f>
        <v>0</v>
      </c>
      <c r="S125" t="b">
        <f>IF(D125="","",IF(D125&lt;&gt;"",AND(orig_data!AM103="*",AND(orig_data!AN103="w"),D125,8)))</f>
        <v>0</v>
      </c>
      <c r="T125" s="6" t="b">
        <f>IF(E125="","",IF(E125&lt;&gt;"",AND(orig_data!BG103="*",E125,8)))</f>
        <v>0</v>
      </c>
      <c r="U125" s="6" t="b">
        <f>IF(E125="","",IF(E125&lt;&gt;"",AND(orig_data!BH103="w",E125,8)))</f>
        <v>0</v>
      </c>
      <c r="V125" s="6" t="b">
        <f>IF(E125="","",IF(E125&lt;&gt;"",AND(orig_data!BG103="*",AND(orig_data!BH103="w"),E125,8)))</f>
        <v>0</v>
      </c>
      <c r="W125" s="6"/>
      <c r="X125" s="3" t="b">
        <f>IF(G125="","",IF(G125&lt;&gt;"",AND(orig_data!J103="*",G125,8)))</f>
        <v>0</v>
      </c>
      <c r="Y125" t="b">
        <f>IF(G125="","",IF(G125&lt;&gt;"",AND(orig_data!K103="w",G125,8)))</f>
        <v>0</v>
      </c>
      <c r="Z125" t="b">
        <f>IF(G125="","",IF(G125&lt;&gt;"",AND(orig_data!J103="*",AND(orig_data!K103="w"),G125,8)))</f>
        <v>0</v>
      </c>
      <c r="AA125" t="b">
        <f>IF(H125="","",IF(H125&lt;&gt;"",AND(orig_data!AD103="*",H125,8)))</f>
        <v>0</v>
      </c>
      <c r="AB125" s="2" t="b">
        <f>IF(H125="","",IF(H125&lt;&gt;"",AND(orig_data!AE103="w",H125,8)))</f>
        <v>0</v>
      </c>
      <c r="AC125" t="b">
        <f>IF(H125="","",IF(H125&lt;&gt;"",AND(orig_data!AE103="w",AND(orig_data!AD103="*"),H125,8)))</f>
        <v>0</v>
      </c>
      <c r="AD125" s="5" t="b">
        <f>IF(I125="","",IF(I125&lt;&gt;"",AND(orig_data!AX103="*",I125,8)))</f>
        <v>0</v>
      </c>
      <c r="AE125" s="5" t="b">
        <f>IF(I125="","",IF(I125&lt;&gt;"",AND(orig_data!AY103="w",I125,8)))</f>
        <v>0</v>
      </c>
      <c r="AF125" s="5" t="b">
        <f>IF(I125="","",IF(I125&lt;&gt;"",AND(orig_data!AX103="*",AND(orig_data!AY103="w"),I125,8)))</f>
        <v>0</v>
      </c>
    </row>
    <row r="126" spans="2:32" ht="12.75">
      <c r="B126" s="9">
        <f ca="1" t="shared" si="1"/>
      </c>
      <c r="C126" s="1"/>
      <c r="D126" s="11"/>
      <c r="E126" s="11"/>
      <c r="G126" s="12"/>
      <c r="H126" s="13"/>
      <c r="I126" s="12"/>
      <c r="N126" s="6"/>
      <c r="O126" s="5"/>
      <c r="P126" s="5"/>
      <c r="T126" s="6"/>
      <c r="U126" s="6"/>
      <c r="V126" s="6"/>
      <c r="W126" s="6"/>
      <c r="X126" s="3"/>
      <c r="AB126" s="2"/>
      <c r="AD126" s="5"/>
      <c r="AE126" s="5"/>
      <c r="AF126" s="5"/>
    </row>
    <row r="127" spans="1:32" ht="12.75">
      <c r="A127" t="s">
        <v>276</v>
      </c>
      <c r="B127" s="9" t="str">
        <f ca="1" t="shared" si="1"/>
        <v>Inkster West</v>
      </c>
      <c r="C127" s="1">
        <f>orig_data!L104</f>
        <v>0.1924653661</v>
      </c>
      <c r="D127" s="11">
        <f>orig_data!AF104</f>
        <v>0.241327453</v>
      </c>
      <c r="E127" s="11">
        <f>orig_data!AZ104</f>
        <v>0.5662071809</v>
      </c>
      <c r="G127" s="12">
        <f>orig_data!C104</f>
        <v>0.1550241921</v>
      </c>
      <c r="H127" s="13">
        <f>orig_data!W104</f>
        <v>0.2228860338</v>
      </c>
      <c r="I127" s="12">
        <f>orig_data!AQ104</f>
        <v>0.6220897741</v>
      </c>
      <c r="N127" s="6" t="b">
        <f>IF(C127="","",IF(C127&lt;&gt;"",AND(orig_data!S104="*",C127,8)))</f>
        <v>0</v>
      </c>
      <c r="O127" s="5" t="b">
        <f>IF(C127="","",IF(C127&lt;&gt;"",AND(orig_data!T104="w",C127,8)))</f>
        <v>1</v>
      </c>
      <c r="P127" s="5" t="b">
        <f>IF(C127="","",IF(C127&lt;&gt;"",AND(orig_data!S104="*",AND(orig_data!T104="w"),C127,8)))</f>
        <v>0</v>
      </c>
      <c r="Q127" t="b">
        <f>IF(D127="","",IF(D127&lt;&gt;"",AND(orig_data!AM104="*",D127,8)))</f>
        <v>0</v>
      </c>
      <c r="R127" t="b">
        <f>IF(D127="","",IF(D127&lt;&gt;"",AND(orig_data!AN104="w",D173)))</f>
        <v>1</v>
      </c>
      <c r="S127" t="b">
        <f>IF(D127="","",IF(D127&lt;&gt;"",AND(orig_data!AM104="*",AND(orig_data!AN104="w"),D127,8)))</f>
        <v>0</v>
      </c>
      <c r="T127" s="6" t="b">
        <f>IF(E127="","",IF(E127&lt;&gt;"",AND(orig_data!BG104="*",E127,8)))</f>
        <v>0</v>
      </c>
      <c r="U127" s="6" t="b">
        <f>IF(E127="","",IF(E127&lt;&gt;"",AND(orig_data!BH104="w",E127,8)))</f>
        <v>0</v>
      </c>
      <c r="V127" s="6" t="b">
        <f>IF(E127="","",IF(E127&lt;&gt;"",AND(orig_data!BG104="*",AND(orig_data!BH104="w"),E127,8)))</f>
        <v>0</v>
      </c>
      <c r="W127" s="6"/>
      <c r="X127" s="3" t="b">
        <f>IF(G127="","",IF(G127&lt;&gt;"",AND(orig_data!J104="*",G127,8)))</f>
        <v>0</v>
      </c>
      <c r="Y127" t="b">
        <f>IF(G127="","",IF(G127&lt;&gt;"",AND(orig_data!K104="w",G127,8)))</f>
        <v>1</v>
      </c>
      <c r="Z127" t="b">
        <f>IF(G127="","",IF(G127&lt;&gt;"",AND(orig_data!J104="*",AND(orig_data!K104="w"),G127,8)))</f>
        <v>0</v>
      </c>
      <c r="AA127" t="b">
        <f>IF(H127="","",IF(H127&lt;&gt;"",AND(orig_data!AD104="*",H127,8)))</f>
        <v>0</v>
      </c>
      <c r="AB127" s="2" t="b">
        <f>IF(H127="","",IF(H127&lt;&gt;"",AND(orig_data!AE104="w",H127,8)))</f>
        <v>1</v>
      </c>
      <c r="AC127" t="b">
        <f>IF(H127="","",IF(H127&lt;&gt;"",AND(orig_data!AE104="w",AND(orig_data!AD104="*"),H127,8)))</f>
        <v>0</v>
      </c>
      <c r="AD127" s="5" t="b">
        <f>IF(I127="","",IF(I127&lt;&gt;"",AND(orig_data!AX104="*",I127,8)))</f>
        <v>0</v>
      </c>
      <c r="AE127" s="5" t="b">
        <f>IF(I127="","",IF(I127&lt;&gt;"",AND(orig_data!AY104="w",I127,8)))</f>
        <v>0</v>
      </c>
      <c r="AF127" s="5" t="b">
        <f>IF(I127="","",IF(I127&lt;&gt;"",AND(orig_data!AX104="*",AND(orig_data!AY104="w"),I127,8)))</f>
        <v>0</v>
      </c>
    </row>
    <row r="128" spans="1:32" ht="12.75">
      <c r="A128" t="s">
        <v>283</v>
      </c>
      <c r="B128" s="9" t="str">
        <f ca="1" t="shared" si="1"/>
        <v>Inkster East</v>
      </c>
      <c r="C128" s="1">
        <f>orig_data!L105</f>
        <v>0.1653797725</v>
      </c>
      <c r="D128" s="11">
        <f>orig_data!AF105</f>
        <v>0.1812503674</v>
      </c>
      <c r="E128" s="11">
        <f>orig_data!AZ105</f>
        <v>0.6533698601</v>
      </c>
      <c r="G128" s="12">
        <f>orig_data!C105</f>
        <v>0.1605801064</v>
      </c>
      <c r="H128" s="13">
        <f>orig_data!W105</f>
        <v>0.1892080815</v>
      </c>
      <c r="I128" s="12">
        <f>orig_data!AQ105</f>
        <v>0.6502118121</v>
      </c>
      <c r="N128" s="6" t="b">
        <f>IF(C128="","",IF(C128&lt;&gt;"",AND(orig_data!S105="*",C128,8)))</f>
        <v>0</v>
      </c>
      <c r="O128" s="5" t="b">
        <f>IF(C128="","",IF(C128&lt;&gt;"",AND(orig_data!T105="w",C128,8)))</f>
        <v>1</v>
      </c>
      <c r="P128" s="5" t="b">
        <f>IF(C128="","",IF(C128&lt;&gt;"",AND(orig_data!S105="*",AND(orig_data!T105="w"),C128,8)))</f>
        <v>0</v>
      </c>
      <c r="Q128" t="b">
        <f>IF(D128="","",IF(D128&lt;&gt;"",AND(orig_data!AM105="*",D128,8)))</f>
        <v>0</v>
      </c>
      <c r="R128" t="b">
        <f>IF(D128="","",IF(D128&lt;&gt;"",AND(orig_data!AN105="w",D174)))</f>
        <v>1</v>
      </c>
      <c r="S128" t="b">
        <f>IF(D128="","",IF(D128&lt;&gt;"",AND(orig_data!AM105="*",AND(orig_data!AN105="w"),D128,8)))</f>
        <v>0</v>
      </c>
      <c r="T128" s="6" t="b">
        <f>IF(E128="","",IF(E128&lt;&gt;"",AND(orig_data!BG105="*",E128,8)))</f>
        <v>0</v>
      </c>
      <c r="U128" s="6" t="b">
        <f>IF(E128="","",IF(E128&lt;&gt;"",AND(orig_data!BH105="w",E128,8)))</f>
        <v>0</v>
      </c>
      <c r="V128" s="6" t="b">
        <f>IF(E128="","",IF(E128&lt;&gt;"",AND(orig_data!BG105="*",AND(orig_data!BH105="w"),E128,8)))</f>
        <v>0</v>
      </c>
      <c r="W128" s="6"/>
      <c r="X128" s="3" t="b">
        <f>IF(G128="","",IF(G128&lt;&gt;"",AND(orig_data!J105="*",G128,8)))</f>
        <v>0</v>
      </c>
      <c r="Y128" t="b">
        <f>IF(G128="","",IF(G128&lt;&gt;"",AND(orig_data!K105="w",G128,8)))</f>
        <v>1</v>
      </c>
      <c r="Z128" t="b">
        <f>IF(G128="","",IF(G128&lt;&gt;"",AND(orig_data!J105="*",AND(orig_data!K105="w"),G128,8)))</f>
        <v>0</v>
      </c>
      <c r="AA128" t="b">
        <f>IF(H128="","",IF(H128&lt;&gt;"",AND(orig_data!AD105="*",H128,8)))</f>
        <v>0</v>
      </c>
      <c r="AB128" s="2" t="b">
        <f>IF(H128="","",IF(H128&lt;&gt;"",AND(orig_data!AE105="w",H128,8)))</f>
        <v>1</v>
      </c>
      <c r="AC128" t="b">
        <f>IF(H128="","",IF(H128&lt;&gt;"",AND(orig_data!AE105="w",AND(orig_data!AD105="*"),H128,8)))</f>
        <v>0</v>
      </c>
      <c r="AD128" s="5" t="b">
        <f>IF(I128="","",IF(I128&lt;&gt;"",AND(orig_data!AX105="*",I128,8)))</f>
        <v>0</v>
      </c>
      <c r="AE128" s="5" t="b">
        <f>IF(I128="","",IF(I128&lt;&gt;"",AND(orig_data!AY105="w",I128,8)))</f>
        <v>0</v>
      </c>
      <c r="AF128" s="5" t="b">
        <f>IF(I128="","",IF(I128&lt;&gt;"",AND(orig_data!AX105="*",AND(orig_data!AY105="w"),I128,8)))</f>
        <v>0</v>
      </c>
    </row>
    <row r="129" spans="2:32" ht="12.75">
      <c r="B129" s="9">
        <f ca="1" t="shared" si="1"/>
      </c>
      <c r="C129" s="1"/>
      <c r="D129" s="11"/>
      <c r="E129" s="11"/>
      <c r="G129" s="12"/>
      <c r="H129" s="13"/>
      <c r="I129" s="12"/>
      <c r="N129" s="6"/>
      <c r="O129" s="5"/>
      <c r="P129" s="5"/>
      <c r="T129" s="6"/>
      <c r="U129" s="6"/>
      <c r="V129" s="6"/>
      <c r="W129" s="6"/>
      <c r="X129" s="3"/>
      <c r="AB129" s="2"/>
      <c r="AD129" s="5"/>
      <c r="AE129" s="5"/>
      <c r="AF129" s="5"/>
    </row>
    <row r="130" spans="1:32" ht="12.75">
      <c r="A130" t="s">
        <v>277</v>
      </c>
      <c r="B130" s="9" t="str">
        <f ca="1" t="shared" si="1"/>
        <v>Downtown W</v>
      </c>
      <c r="C130" s="1">
        <f>orig_data!L106</f>
        <v>0.2141111875</v>
      </c>
      <c r="D130" s="11">
        <f>orig_data!AF106</f>
        <v>0.0892129564</v>
      </c>
      <c r="E130" s="11">
        <f>orig_data!AZ106</f>
        <v>0.6966758561</v>
      </c>
      <c r="G130" s="12">
        <f>orig_data!C106</f>
        <v>0.2028202035</v>
      </c>
      <c r="H130" s="13">
        <f>orig_data!W106</f>
        <v>0.0815543607</v>
      </c>
      <c r="I130" s="12">
        <f>orig_data!AQ106</f>
        <v>0.7156254358</v>
      </c>
      <c r="N130" s="6" t="b">
        <f>IF(C130="","",IF(C130&lt;&gt;"",AND(orig_data!S106="*",C130,8)))</f>
        <v>0</v>
      </c>
      <c r="O130" s="5" t="b">
        <f>IF(C130="","",IF(C130&lt;&gt;"",AND(orig_data!T106="w",C130,8)))</f>
        <v>1</v>
      </c>
      <c r="P130" s="5" t="b">
        <f>IF(C130="","",IF(C130&lt;&gt;"",AND(orig_data!S106="*",AND(orig_data!T106="w"),C130,8)))</f>
        <v>0</v>
      </c>
      <c r="Q130" t="b">
        <f>IF(D130="","",IF(D130&lt;&gt;"",AND(orig_data!AM106="*",D130,8)))</f>
        <v>1</v>
      </c>
      <c r="R130" t="b">
        <f>IF(D130="","",IF(D130&lt;&gt;"",AND(orig_data!AN106="w",D175)))</f>
        <v>1</v>
      </c>
      <c r="S130" t="b">
        <f>IF(D130="","",IF(D130&lt;&gt;"",AND(orig_data!AM106="*",AND(orig_data!AN106="w"),D130,8)))</f>
        <v>1</v>
      </c>
      <c r="T130" s="6" t="b">
        <f>IF(E130="","",IF(E130&lt;&gt;"",AND(orig_data!BG106="*",E130,8)))</f>
        <v>0</v>
      </c>
      <c r="U130" s="6" t="b">
        <f>IF(E130="","",IF(E130&lt;&gt;"",AND(orig_data!BH106="w",E130,8)))</f>
        <v>0</v>
      </c>
      <c r="V130" s="6" t="b">
        <f>IF(E130="","",IF(E130&lt;&gt;"",AND(orig_data!BG106="*",AND(orig_data!BH106="w"),E130,8)))</f>
        <v>0</v>
      </c>
      <c r="W130" s="6"/>
      <c r="X130" s="3" t="b">
        <f>IF(G130="","",IF(G130&lt;&gt;"",AND(orig_data!J106="*",G130,8)))</f>
        <v>0</v>
      </c>
      <c r="Y130" t="b">
        <f>IF(G130="","",IF(G130&lt;&gt;"",AND(orig_data!K106="w",G130,8)))</f>
        <v>0</v>
      </c>
      <c r="Z130" t="b">
        <f>IF(G130="","",IF(G130&lt;&gt;"",AND(orig_data!J106="*",AND(orig_data!K106="w"),G130,8)))</f>
        <v>0</v>
      </c>
      <c r="AA130" t="b">
        <f>IF(H130="","",IF(H130&lt;&gt;"",AND(orig_data!AD106="*",H130,8)))</f>
        <v>0</v>
      </c>
      <c r="AB130" s="2" t="b">
        <f>IF(H130="","",IF(H130&lt;&gt;"",AND(orig_data!AE106="w",H130,8)))</f>
        <v>1</v>
      </c>
      <c r="AC130" t="b">
        <f>IF(H130="","",IF(H130&lt;&gt;"",AND(orig_data!AE106="w",AND(orig_data!AD106="*"),H130,8)))</f>
        <v>0</v>
      </c>
      <c r="AD130" s="5" t="b">
        <f>IF(I130="","",IF(I130&lt;&gt;"",AND(orig_data!AX106="*",I130,8)))</f>
        <v>0</v>
      </c>
      <c r="AE130" s="5" t="b">
        <f>IF(I130="","",IF(I130&lt;&gt;"",AND(orig_data!AY106="w",I130,8)))</f>
        <v>0</v>
      </c>
      <c r="AF130" s="5" t="b">
        <f>IF(I130="","",IF(I130&lt;&gt;"",AND(orig_data!AX106="*",AND(orig_data!AY106="w"),I130,8)))</f>
        <v>0</v>
      </c>
    </row>
    <row r="131" spans="1:32" ht="12.75">
      <c r="A131" t="s">
        <v>278</v>
      </c>
      <c r="B131" s="9" t="str">
        <f ca="1" t="shared" si="1"/>
        <v>Downtown E</v>
      </c>
      <c r="C131" s="1">
        <f>orig_data!L107</f>
        <v>0.1856316808</v>
      </c>
      <c r="D131" s="11">
        <f>orig_data!AF107</f>
        <v>0.2199971298</v>
      </c>
      <c r="E131" s="11">
        <f>orig_data!AZ107</f>
        <v>0.5943711894</v>
      </c>
      <c r="G131" s="12">
        <f>orig_data!C107</f>
        <v>0.1676373078</v>
      </c>
      <c r="H131" s="13">
        <f>orig_data!W107</f>
        <v>0.1973205684</v>
      </c>
      <c r="I131" s="12">
        <f>orig_data!AQ107</f>
        <v>0.6350421238</v>
      </c>
      <c r="N131" s="6" t="b">
        <f>IF(C131="","",IF(C131&lt;&gt;"",AND(orig_data!S107="*",C131,8)))</f>
        <v>0</v>
      </c>
      <c r="O131" s="5" t="b">
        <f>IF(C131="","",IF(C131&lt;&gt;"",AND(orig_data!T107="w",C131,8)))</f>
        <v>0</v>
      </c>
      <c r="P131" s="5" t="b">
        <f>IF(C131="","",IF(C131&lt;&gt;"",AND(orig_data!S107="*",AND(orig_data!T107="w"),C131,8)))</f>
        <v>0</v>
      </c>
      <c r="Q131" t="b">
        <f>IF(D131="","",IF(D131&lt;&gt;"",AND(orig_data!AM107="*",D131,8)))</f>
        <v>0</v>
      </c>
      <c r="R131" t="b">
        <f>IF(D131="","",IF(D131&lt;&gt;"",AND(orig_data!AN107="w",D176)))</f>
        <v>1</v>
      </c>
      <c r="S131" t="b">
        <f>IF(D131="","",IF(D131&lt;&gt;"",AND(orig_data!AM107="*",AND(orig_data!AN107="w"),D131,8)))</f>
        <v>0</v>
      </c>
      <c r="T131" s="6" t="b">
        <f>IF(E131="","",IF(E131&lt;&gt;"",AND(orig_data!BG107="*",E131,8)))</f>
        <v>0</v>
      </c>
      <c r="U131" s="6" t="b">
        <f>IF(E131="","",IF(E131&lt;&gt;"",AND(orig_data!BH107="w",E131,8)))</f>
        <v>0</v>
      </c>
      <c r="V131" s="6" t="b">
        <f>IF(E131="","",IF(E131&lt;&gt;"",AND(orig_data!BG107="*",AND(orig_data!BH107="w"),E131,8)))</f>
        <v>0</v>
      </c>
      <c r="W131" s="6"/>
      <c r="X131" s="3" t="b">
        <f>IF(G131="","",IF(G131&lt;&gt;"",AND(orig_data!J107="*",G131,8)))</f>
        <v>0</v>
      </c>
      <c r="Y131" t="b">
        <f>IF(G131="","",IF(G131&lt;&gt;"",AND(orig_data!K107="w",G131,8)))</f>
        <v>0</v>
      </c>
      <c r="Z131" t="b">
        <f>IF(G131="","",IF(G131&lt;&gt;"",AND(orig_data!J107="*",AND(orig_data!K107="w"),G131,8)))</f>
        <v>0</v>
      </c>
      <c r="AA131" t="b">
        <f>IF(H131="","",IF(H131&lt;&gt;"",AND(orig_data!AD107="*",H131,8)))</f>
        <v>0</v>
      </c>
      <c r="AB131" s="2" t="b">
        <f>IF(H131="","",IF(H131&lt;&gt;"",AND(orig_data!AE107="w",H131,8)))</f>
        <v>0</v>
      </c>
      <c r="AC131" t="b">
        <f>IF(H131="","",IF(H131&lt;&gt;"",AND(orig_data!AE107="w",AND(orig_data!AD107="*"),H131,8)))</f>
        <v>0</v>
      </c>
      <c r="AD131" s="5" t="b">
        <f>IF(I131="","",IF(I131&lt;&gt;"",AND(orig_data!AX107="*",I131,8)))</f>
        <v>0</v>
      </c>
      <c r="AE131" s="5" t="b">
        <f>IF(I131="","",IF(I131&lt;&gt;"",AND(orig_data!AY107="w",I131,8)))</f>
        <v>0</v>
      </c>
      <c r="AF131" s="5" t="b">
        <f>IF(I131="","",IF(I131&lt;&gt;"",AND(orig_data!AX107="*",AND(orig_data!AY107="w"),I131,8)))</f>
        <v>0</v>
      </c>
    </row>
    <row r="132" spans="2:32" ht="12.75">
      <c r="B132" s="9">
        <f ca="1" t="shared" si="1"/>
      </c>
      <c r="C132" s="1"/>
      <c r="D132" s="11"/>
      <c r="E132" s="11"/>
      <c r="G132" s="12"/>
      <c r="H132" s="13"/>
      <c r="I132" s="12"/>
      <c r="N132" s="6"/>
      <c r="O132" s="5"/>
      <c r="P132" s="5"/>
      <c r="T132" s="6"/>
      <c r="U132" s="6"/>
      <c r="V132" s="6"/>
      <c r="W132" s="6"/>
      <c r="X132" s="3"/>
      <c r="AB132" s="2"/>
      <c r="AD132" s="5"/>
      <c r="AE132" s="5"/>
      <c r="AF132" s="5"/>
    </row>
    <row r="133" spans="1:32" ht="12.75">
      <c r="A133" t="s">
        <v>279</v>
      </c>
      <c r="B133" s="9" t="str">
        <f ca="1">CONCATENATE(A133)&amp;(IF((CELL("contents",G133)&lt;&gt;" ")*OR(CELL("contents",H133)&lt;&gt;" ")*OR(CELL("contents",I133)&lt;&gt;" "),""," (s)"))</f>
        <v>Point Douglas N</v>
      </c>
      <c r="C133" s="1">
        <f>orig_data!L108</f>
        <v>0.1664300018</v>
      </c>
      <c r="D133" s="11">
        <f>orig_data!AF108</f>
        <v>0.1528424429</v>
      </c>
      <c r="E133" s="11">
        <f>orig_data!AZ108</f>
        <v>0.6807275553</v>
      </c>
      <c r="G133" s="12">
        <f>orig_data!C108</f>
        <v>0.1740896411</v>
      </c>
      <c r="H133" s="13">
        <f>orig_data!W108</f>
        <v>0.1612942621</v>
      </c>
      <c r="I133" s="12">
        <f>orig_data!AQ108</f>
        <v>0.6646160968</v>
      </c>
      <c r="N133" s="6" t="b">
        <f>IF(C133="","",IF(C133&lt;&gt;"",AND(orig_data!S108="*",C133,8)))</f>
        <v>0</v>
      </c>
      <c r="O133" s="5" t="b">
        <f>IF(C133="","",IF(C133&lt;&gt;"",AND(orig_data!T108="w",C133,8)))</f>
        <v>1</v>
      </c>
      <c r="P133" s="5" t="b">
        <f>IF(C133="","",IF(C133&lt;&gt;"",AND(orig_data!S108="*",AND(orig_data!T108="w"),C133,8)))</f>
        <v>0</v>
      </c>
      <c r="Q133" t="b">
        <f>IF(D133="","",IF(D133&lt;&gt;"",AND(orig_data!AM108="*",D133,8)))</f>
        <v>0</v>
      </c>
      <c r="R133" t="b">
        <f>IF(D133="","",IF(D133&lt;&gt;"",AND(orig_data!AN108="w",D177)))</f>
        <v>1</v>
      </c>
      <c r="S133" t="b">
        <f>IF(D133="","",IF(D133&lt;&gt;"",AND(orig_data!AM108="*",AND(orig_data!AN108="w"),D133,8)))</f>
        <v>0</v>
      </c>
      <c r="T133" s="6" t="b">
        <f>IF(E133="","",IF(E133&lt;&gt;"",AND(orig_data!BG108="*",E133,8)))</f>
        <v>0</v>
      </c>
      <c r="U133" s="6" t="b">
        <f>IF(E133="","",IF(E133&lt;&gt;"",AND(orig_data!BH108="w",E133,8)))</f>
        <v>0</v>
      </c>
      <c r="V133" s="6" t="b">
        <f>IF(E133="","",IF(E133&lt;&gt;"",AND(orig_data!BG108="*",AND(orig_data!BH108="w"),E133,8)))</f>
        <v>0</v>
      </c>
      <c r="W133" s="6"/>
      <c r="X133" s="3" t="b">
        <f>IF(G133="","",IF(G133&lt;&gt;"",AND(orig_data!J108="*",G133,8)))</f>
        <v>0</v>
      </c>
      <c r="Y133" t="b">
        <f>IF(G133="","",IF(G133&lt;&gt;"",AND(orig_data!K108="w",G133,8)))</f>
        <v>1</v>
      </c>
      <c r="Z133" t="b">
        <f>IF(G133="","",IF(G133&lt;&gt;"",AND(orig_data!J108="*",AND(orig_data!K108="w"),G133,8)))</f>
        <v>0</v>
      </c>
      <c r="AA133" t="b">
        <f>IF(H133="","",IF(H133&lt;&gt;"",AND(orig_data!AD108="*",H133,8)))</f>
        <v>0</v>
      </c>
      <c r="AB133" s="2" t="b">
        <f>IF(H133="","",IF(H133&lt;&gt;"",AND(orig_data!AE108="w",H133,8)))</f>
        <v>1</v>
      </c>
      <c r="AC133" t="b">
        <f>IF(H133="","",IF(H133&lt;&gt;"",AND(orig_data!AE108="w",AND(orig_data!AD108="*"),H133,8)))</f>
        <v>0</v>
      </c>
      <c r="AD133" s="5" t="b">
        <f>IF(I133="","",IF(I133&lt;&gt;"",AND(orig_data!AX108="*",I133,8)))</f>
        <v>0</v>
      </c>
      <c r="AE133" s="5" t="b">
        <f>IF(I133="","",IF(I133&lt;&gt;"",AND(orig_data!AY108="w",I133,8)))</f>
        <v>0</v>
      </c>
      <c r="AF133" s="5" t="b">
        <f>IF(I133="","",IF(I133&lt;&gt;"",AND(orig_data!AX108="*",AND(orig_data!AY108="w"),I133,8)))</f>
        <v>0</v>
      </c>
    </row>
    <row r="134" spans="1:32" ht="12.75">
      <c r="A134" t="s">
        <v>280</v>
      </c>
      <c r="B134" s="9" t="str">
        <f ca="1">CONCATENATE(A134)&amp;(IF((CELL("contents",G134)&lt;&gt;" ")*OR(CELL("contents",H134)&lt;&gt;" ")*OR(CELL("contents",I134)&lt;&gt;" "),""," (s)"))</f>
        <v>Point Douglas S</v>
      </c>
      <c r="C134" s="1">
        <f>orig_data!L109</f>
        <v>0.2911078661</v>
      </c>
      <c r="D134" s="11">
        <f>orig_data!AF109</f>
        <v>0.2091791939</v>
      </c>
      <c r="E134" s="11">
        <f>orig_data!AZ109</f>
        <v>0.49971294</v>
      </c>
      <c r="G134" s="12">
        <f>orig_data!C109</f>
        <v>0.2929619937</v>
      </c>
      <c r="H134" s="13">
        <f>orig_data!W109</f>
        <v>0.198206118</v>
      </c>
      <c r="I134" s="12">
        <f>orig_data!AQ109</f>
        <v>0.5088318883</v>
      </c>
      <c r="N134" s="6" t="b">
        <f>IF(C134="","",IF(C134&lt;&gt;"",AND(orig_data!S109="*",C134,8)))</f>
        <v>0</v>
      </c>
      <c r="O134" s="5" t="b">
        <f>IF(C134="","",IF(C134&lt;&gt;"",AND(orig_data!T109="w",C134,8)))</f>
        <v>1</v>
      </c>
      <c r="P134" s="5" t="b">
        <f>IF(C134="","",IF(C134&lt;&gt;"",AND(orig_data!S109="*",AND(orig_data!T109="w"),C134,8)))</f>
        <v>0</v>
      </c>
      <c r="Q134" t="b">
        <f>IF(D134="","",IF(D134&lt;&gt;"",AND(orig_data!AM109="*",D134,8)))</f>
        <v>0</v>
      </c>
      <c r="R134" t="b">
        <f>IF(D134="","",IF(D134&lt;&gt;"",AND(orig_data!AN109="w",D178)))</f>
        <v>1</v>
      </c>
      <c r="S134" t="b">
        <f>IF(D134="","",IF(D134&lt;&gt;"",AND(orig_data!AM109="*",AND(orig_data!AN109="w"),D134,8)))</f>
        <v>0</v>
      </c>
      <c r="T134" s="6" t="b">
        <f>IF(E134="","",IF(E134&lt;&gt;"",AND(orig_data!BG109="*",E134,8)))</f>
        <v>0</v>
      </c>
      <c r="U134" s="6" t="b">
        <f>IF(E134="","",IF(E134&lt;&gt;"",AND(orig_data!BH109="w",E134,8)))</f>
        <v>0</v>
      </c>
      <c r="V134" s="6" t="b">
        <f>IF(E134="","",IF(E134&lt;&gt;"",AND(orig_data!BG109="*",AND(orig_data!BH109="w"),E134,8)))</f>
        <v>0</v>
      </c>
      <c r="W134" s="6"/>
      <c r="X134" s="3" t="b">
        <f>IF(G134="","",IF(G134&lt;&gt;"",AND(orig_data!J109="*",G134,8)))</f>
        <v>0</v>
      </c>
      <c r="Y134" t="b">
        <f>IF(G134="","",IF(G134&lt;&gt;"",AND(orig_data!K109="w",G134,8)))</f>
        <v>1</v>
      </c>
      <c r="Z134" t="b">
        <f>IF(G134="","",IF(G134&lt;&gt;"",AND(orig_data!J109="*",AND(orig_data!K109="w"),G134,8)))</f>
        <v>0</v>
      </c>
      <c r="AA134" t="b">
        <f>IF(H134="","",IF(H134&lt;&gt;"",AND(orig_data!AD109="*",H134,8)))</f>
        <v>0</v>
      </c>
      <c r="AB134" s="2" t="b">
        <f>IF(H134="","",IF(H134&lt;&gt;"",AND(orig_data!AE109="w",H134,8)))</f>
        <v>1</v>
      </c>
      <c r="AC134" t="b">
        <f>IF(H134="","",IF(H134&lt;&gt;"",AND(orig_data!AE109="w",AND(orig_data!AD109="*"),H134,8)))</f>
        <v>0</v>
      </c>
      <c r="AD134" s="5" t="b">
        <f>IF(I134="","",IF(I134&lt;&gt;"",AND(orig_data!AX109="*",I134,8)))</f>
        <v>0</v>
      </c>
      <c r="AE134" s="5" t="b">
        <f>IF(I134="","",IF(I134&lt;&gt;"",AND(orig_data!AY109="w",I134,8)))</f>
        <v>0</v>
      </c>
      <c r="AF134" s="5" t="b">
        <f>IF(I134="","",IF(I134&lt;&gt;"",AND(orig_data!AX109="*",AND(orig_data!AY109="w"),I134,8)))</f>
        <v>0</v>
      </c>
    </row>
    <row r="135" spans="1:24" ht="12.75">
      <c r="A135" t="s">
        <v>288</v>
      </c>
      <c r="X135" s="1"/>
    </row>
    <row r="136" ht="12.75">
      <c r="X136" s="1"/>
    </row>
    <row r="137" ht="12.75">
      <c r="X137" s="1"/>
    </row>
    <row r="138" ht="12.75">
      <c r="X138" s="1"/>
    </row>
    <row r="139" ht="12.75">
      <c r="X139" s="1"/>
    </row>
    <row r="140" ht="12.75">
      <c r="X140" s="1"/>
    </row>
    <row r="141" ht="12.75">
      <c r="X141" s="1"/>
    </row>
    <row r="142" ht="12.75">
      <c r="X142" s="1"/>
    </row>
    <row r="143" ht="12.75">
      <c r="X143" s="1"/>
    </row>
    <row r="144" ht="12.75">
      <c r="X144" s="1"/>
    </row>
    <row r="145" ht="12.75">
      <c r="X145" s="1"/>
    </row>
    <row r="146" ht="12.75">
      <c r="X146" s="1"/>
    </row>
    <row r="147" ht="12.75">
      <c r="X147" s="1"/>
    </row>
    <row r="148" ht="12.75">
      <c r="X148" s="1"/>
    </row>
    <row r="149" ht="12.75">
      <c r="X149" s="1"/>
    </row>
    <row r="150" ht="12.75">
      <c r="X150" s="1"/>
    </row>
    <row r="151" ht="12.75">
      <c r="X151" s="1"/>
    </row>
    <row r="152" ht="12.75">
      <c r="X152" s="1"/>
    </row>
    <row r="153" ht="12.75">
      <c r="X153" s="1"/>
    </row>
    <row r="154" ht="12.75">
      <c r="X154" s="1"/>
    </row>
    <row r="155" ht="12.75">
      <c r="X155" s="1"/>
    </row>
    <row r="156" ht="12.75">
      <c r="X156" s="1"/>
    </row>
    <row r="157" ht="12.75">
      <c r="X157" s="1"/>
    </row>
    <row r="158" ht="12.75">
      <c r="X158" s="1"/>
    </row>
    <row r="159" ht="12.75">
      <c r="X159" s="1"/>
    </row>
    <row r="160" ht="12.75">
      <c r="X160" s="1"/>
    </row>
    <row r="161" ht="12.75">
      <c r="X161" s="1"/>
    </row>
    <row r="162" ht="12.75">
      <c r="X162" s="1"/>
    </row>
    <row r="163" ht="12.75">
      <c r="X163" s="1"/>
    </row>
    <row r="164" ht="12.75">
      <c r="X164" s="1"/>
    </row>
    <row r="165" ht="12.75">
      <c r="X165" s="1"/>
    </row>
    <row r="166" ht="12.75">
      <c r="X166" s="1"/>
    </row>
    <row r="167" ht="12.75">
      <c r="X167" s="1"/>
    </row>
    <row r="168" ht="12.75">
      <c r="X168" s="1"/>
    </row>
    <row r="169" ht="12.75">
      <c r="X169" s="1"/>
    </row>
    <row r="170" ht="12.75">
      <c r="X170" s="1"/>
    </row>
    <row r="171" ht="12.75">
      <c r="X171" s="1"/>
    </row>
  </sheetData>
  <sheetProtection/>
  <mergeCells count="5">
    <mergeCell ref="A1:I1"/>
    <mergeCell ref="N2:V2"/>
    <mergeCell ref="X2:AF2"/>
    <mergeCell ref="G2:I2"/>
    <mergeCell ref="C2:E2"/>
  </mergeCells>
  <conditionalFormatting sqref="G4:G134">
    <cfRule type="expression" priority="1" dxfId="2" stopIfTrue="1">
      <formula>$Z4=TRUE</formula>
    </cfRule>
    <cfRule type="expression" priority="2" dxfId="0" stopIfTrue="1">
      <formula>$Y4=TRUE</formula>
    </cfRule>
    <cfRule type="expression" priority="3" dxfId="1" stopIfTrue="1">
      <formula>$X4=TRUE</formula>
    </cfRule>
  </conditionalFormatting>
  <conditionalFormatting sqref="H4:H134">
    <cfRule type="expression" priority="4" dxfId="2" stopIfTrue="1">
      <formula>$AC4=TRUE</formula>
    </cfRule>
    <cfRule type="expression" priority="5" dxfId="0" stopIfTrue="1">
      <formula>$AB4=TRUE</formula>
    </cfRule>
    <cfRule type="expression" priority="6" dxfId="1" stopIfTrue="1">
      <formula>$AA4=TRUE</formula>
    </cfRule>
  </conditionalFormatting>
  <conditionalFormatting sqref="C4:C134">
    <cfRule type="expression" priority="7" dxfId="2" stopIfTrue="1">
      <formula>$P4=TRUE</formula>
    </cfRule>
    <cfRule type="expression" priority="8" dxfId="0" stopIfTrue="1">
      <formula>$O4=TRUE</formula>
    </cfRule>
    <cfRule type="expression" priority="9" dxfId="1" stopIfTrue="1">
      <formula>$N4=TRUE</formula>
    </cfRule>
  </conditionalFormatting>
  <conditionalFormatting sqref="D4:D134 T4:W134">
    <cfRule type="expression" priority="10" dxfId="2" stopIfTrue="1">
      <formula>$S4=TRUE</formula>
    </cfRule>
    <cfRule type="expression" priority="11" dxfId="0" stopIfTrue="1">
      <formula>$R4=TRUE</formula>
    </cfRule>
    <cfRule type="expression" priority="12" dxfId="1" stopIfTrue="1">
      <formula>$Q4=TRUE</formula>
    </cfRule>
  </conditionalFormatting>
  <conditionalFormatting sqref="I4:I134">
    <cfRule type="expression" priority="13" dxfId="2" stopIfTrue="1">
      <formula>$AF4=TRUE</formula>
    </cfRule>
    <cfRule type="expression" priority="14" dxfId="0" stopIfTrue="1">
      <formula>$AE4=TRUE</formula>
    </cfRule>
    <cfRule type="expression" priority="15" dxfId="1" stopIfTrue="1">
      <formula>$AD4=TRUE</formula>
    </cfRule>
  </conditionalFormatting>
  <conditionalFormatting sqref="E4:E134">
    <cfRule type="expression" priority="16" dxfId="2" stopIfTrue="1">
      <formula>$V4=TRUE</formula>
    </cfRule>
    <cfRule type="expression" priority="17" dxfId="0" stopIfTrue="1">
      <formula>$U4=TRUE</formula>
    </cfRule>
    <cfRule type="expression" priority="18" dxfId="1" stopIfTrue="1">
      <formula>$T4=TRUE</formula>
    </cfRule>
  </conditionalFormatting>
  <conditionalFormatting sqref="X135:X171">
    <cfRule type="expression" priority="19" dxfId="1" stopIfTrue="1">
      <formula>(One&lt;&gt;1)</formula>
    </cfRule>
    <cfRule type="expression" priority="20" dxfId="0" stopIfTrue="1">
      <formula>(One=1)</formula>
    </cfRule>
  </conditionalFormatting>
  <conditionalFormatting sqref="AB4:AB134">
    <cfRule type="cellIs" priority="21" dxfId="1" operator="equal" stopIfTrue="1">
      <formula>4</formula>
    </cfRule>
    <cfRule type="cellIs" priority="22" dxfId="0" operator="equal" stopIfTrue="1">
      <formula>5</formula>
    </cfRule>
  </conditionalFormatting>
  <printOptions/>
  <pageMargins left="1" right="0.2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109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293</v>
      </c>
    </row>
    <row r="3" spans="1:62" ht="12.7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179</v>
      </c>
      <c r="I3" t="s">
        <v>180</v>
      </c>
      <c r="J3" t="s">
        <v>7</v>
      </c>
      <c r="K3" t="s">
        <v>294</v>
      </c>
      <c r="L3" t="s">
        <v>8</v>
      </c>
      <c r="M3" t="s">
        <v>9</v>
      </c>
      <c r="N3" t="s">
        <v>10</v>
      </c>
      <c r="O3" t="s">
        <v>11</v>
      </c>
      <c r="P3" t="s">
        <v>12</v>
      </c>
      <c r="Q3" t="s">
        <v>181</v>
      </c>
      <c r="R3" t="s">
        <v>182</v>
      </c>
      <c r="S3" t="s">
        <v>13</v>
      </c>
      <c r="T3" t="s">
        <v>295</v>
      </c>
      <c r="U3" t="s">
        <v>183</v>
      </c>
      <c r="V3" t="s">
        <v>14</v>
      </c>
      <c r="W3" t="s">
        <v>15</v>
      </c>
      <c r="X3" t="s">
        <v>16</v>
      </c>
      <c r="Y3" t="s">
        <v>17</v>
      </c>
      <c r="Z3" t="s">
        <v>18</v>
      </c>
      <c r="AA3" t="s">
        <v>19</v>
      </c>
      <c r="AB3" t="s">
        <v>184</v>
      </c>
      <c r="AC3" t="s">
        <v>185</v>
      </c>
      <c r="AD3" t="s">
        <v>20</v>
      </c>
      <c r="AE3" t="s">
        <v>296</v>
      </c>
      <c r="AF3" t="s">
        <v>21</v>
      </c>
      <c r="AG3" t="s">
        <v>22</v>
      </c>
      <c r="AH3" t="s">
        <v>23</v>
      </c>
      <c r="AI3" t="s">
        <v>24</v>
      </c>
      <c r="AJ3" t="s">
        <v>25</v>
      </c>
      <c r="AK3" t="s">
        <v>186</v>
      </c>
      <c r="AL3" t="s">
        <v>187</v>
      </c>
      <c r="AM3" t="s">
        <v>26</v>
      </c>
      <c r="AN3" t="s">
        <v>297</v>
      </c>
      <c r="AO3" t="s">
        <v>188</v>
      </c>
      <c r="AP3" t="s">
        <v>139</v>
      </c>
      <c r="AQ3" t="s">
        <v>140</v>
      </c>
      <c r="AR3" t="s">
        <v>141</v>
      </c>
      <c r="AS3" t="s">
        <v>142</v>
      </c>
      <c r="AT3" t="s">
        <v>143</v>
      </c>
      <c r="AU3" t="s">
        <v>144</v>
      </c>
      <c r="AV3" t="s">
        <v>189</v>
      </c>
      <c r="AW3" t="s">
        <v>190</v>
      </c>
      <c r="AX3" t="s">
        <v>145</v>
      </c>
      <c r="AY3" t="s">
        <v>298</v>
      </c>
      <c r="AZ3" t="s">
        <v>146</v>
      </c>
      <c r="BA3" t="s">
        <v>147</v>
      </c>
      <c r="BB3" t="s">
        <v>148</v>
      </c>
      <c r="BC3" t="s">
        <v>149</v>
      </c>
      <c r="BD3" t="s">
        <v>150</v>
      </c>
      <c r="BE3" t="s">
        <v>191</v>
      </c>
      <c r="BF3" t="s">
        <v>192</v>
      </c>
      <c r="BG3" t="s">
        <v>151</v>
      </c>
      <c r="BH3" t="s">
        <v>299</v>
      </c>
      <c r="BI3" t="s">
        <v>193</v>
      </c>
      <c r="BJ3" t="s">
        <v>300</v>
      </c>
    </row>
    <row r="4" spans="1:62" ht="12.75">
      <c r="A4" t="s">
        <v>27</v>
      </c>
      <c r="B4">
        <v>198</v>
      </c>
      <c r="C4">
        <v>0.134443164</v>
      </c>
      <c r="D4">
        <v>0.1068852868</v>
      </c>
      <c r="E4">
        <v>0.1620010413</v>
      </c>
      <c r="F4">
        <v>7.96</v>
      </c>
      <c r="G4">
        <v>0.0001144458</v>
      </c>
      <c r="H4">
        <v>0.0106979337</v>
      </c>
      <c r="I4">
        <v>0.0003464433</v>
      </c>
      <c r="J4" t="s">
        <v>31</v>
      </c>
      <c r="K4" t="s">
        <v>28</v>
      </c>
      <c r="L4">
        <v>0.1424338225</v>
      </c>
      <c r="M4">
        <v>0.1128008452</v>
      </c>
      <c r="N4">
        <v>0.1720667998</v>
      </c>
      <c r="O4">
        <v>8.08</v>
      </c>
      <c r="P4">
        <v>0.0001323302</v>
      </c>
      <c r="Q4">
        <v>0.011503485</v>
      </c>
      <c r="R4">
        <v>0.0057594529</v>
      </c>
      <c r="S4" t="s">
        <v>31</v>
      </c>
      <c r="T4" t="s">
        <v>28</v>
      </c>
      <c r="U4" t="s">
        <v>28</v>
      </c>
      <c r="V4">
        <v>267</v>
      </c>
      <c r="W4">
        <v>0.1794607821</v>
      </c>
      <c r="X4">
        <v>0.1468714318</v>
      </c>
      <c r="Y4">
        <v>0.2120501324</v>
      </c>
      <c r="Z4">
        <v>7.05</v>
      </c>
      <c r="AA4">
        <v>0.0001600515</v>
      </c>
      <c r="AB4">
        <v>0.0126511453</v>
      </c>
      <c r="AC4">
        <v>0.05755934</v>
      </c>
      <c r="AD4" t="s">
        <v>28</v>
      </c>
      <c r="AE4" t="s">
        <v>28</v>
      </c>
      <c r="AF4">
        <v>0.1882799817</v>
      </c>
      <c r="AG4">
        <v>0.1528935402</v>
      </c>
      <c r="AH4">
        <v>0.2236664233</v>
      </c>
      <c r="AI4">
        <v>7.3</v>
      </c>
      <c r="AJ4">
        <v>0.0001887044</v>
      </c>
      <c r="AK4">
        <v>0.0137369727</v>
      </c>
      <c r="AL4">
        <v>0.2212679759</v>
      </c>
      <c r="AM4" t="s">
        <v>28</v>
      </c>
      <c r="AN4" t="s">
        <v>28</v>
      </c>
      <c r="AO4" t="s">
        <v>28</v>
      </c>
      <c r="AP4">
        <v>1095</v>
      </c>
      <c r="AQ4">
        <v>0.6860960539</v>
      </c>
      <c r="AR4">
        <v>0.6451288854</v>
      </c>
      <c r="AS4">
        <v>0.7270632223</v>
      </c>
      <c r="AT4">
        <v>2.32</v>
      </c>
      <c r="AU4">
        <v>0.0002529183</v>
      </c>
      <c r="AV4">
        <v>0.0159034039</v>
      </c>
      <c r="AW4">
        <v>5.99061E-05</v>
      </c>
      <c r="AX4" t="s">
        <v>31</v>
      </c>
      <c r="AY4" t="s">
        <v>28</v>
      </c>
      <c r="AZ4">
        <v>0.6692861957</v>
      </c>
      <c r="BA4">
        <v>0.6249829923</v>
      </c>
      <c r="BB4">
        <v>0.7135893992</v>
      </c>
      <c r="BC4">
        <v>2.57</v>
      </c>
      <c r="BD4">
        <v>0.0002957866</v>
      </c>
      <c r="BE4">
        <v>0.0171984486</v>
      </c>
      <c r="BF4">
        <v>0.0041517772</v>
      </c>
      <c r="BG4" t="s">
        <v>31</v>
      </c>
      <c r="BH4" t="s">
        <v>28</v>
      </c>
      <c r="BI4" t="s">
        <v>28</v>
      </c>
      <c r="BJ4" t="s">
        <v>301</v>
      </c>
    </row>
    <row r="5" spans="1:62" ht="12.75">
      <c r="A5" t="s">
        <v>29</v>
      </c>
      <c r="B5">
        <v>225</v>
      </c>
      <c r="C5">
        <v>0.1395248258</v>
      </c>
      <c r="D5">
        <v>0.1124397364</v>
      </c>
      <c r="E5">
        <v>0.1666099152</v>
      </c>
      <c r="F5">
        <v>7.54</v>
      </c>
      <c r="G5">
        <v>0.0001105526</v>
      </c>
      <c r="H5">
        <v>0.0105143981</v>
      </c>
      <c r="I5">
        <v>0.0007621277</v>
      </c>
      <c r="J5" t="s">
        <v>31</v>
      </c>
      <c r="K5" t="s">
        <v>28</v>
      </c>
      <c r="L5">
        <v>0.14261977</v>
      </c>
      <c r="M5">
        <v>0.1153441349</v>
      </c>
      <c r="N5">
        <v>0.169895405</v>
      </c>
      <c r="O5">
        <v>7.42</v>
      </c>
      <c r="P5">
        <v>0.0001121135</v>
      </c>
      <c r="Q5">
        <v>0.0105883676</v>
      </c>
      <c r="R5">
        <v>0.0017862467</v>
      </c>
      <c r="S5" t="s">
        <v>31</v>
      </c>
      <c r="T5" t="s">
        <v>28</v>
      </c>
      <c r="U5" t="s">
        <v>28</v>
      </c>
      <c r="V5">
        <v>278</v>
      </c>
      <c r="W5">
        <v>0.1697955982</v>
      </c>
      <c r="X5">
        <v>0.1374650862</v>
      </c>
      <c r="Y5">
        <v>0.2021261102</v>
      </c>
      <c r="Z5">
        <v>7.39</v>
      </c>
      <c r="AA5">
        <v>0.0001575192</v>
      </c>
      <c r="AB5">
        <v>0.0125506646</v>
      </c>
      <c r="AC5">
        <v>0.0056832766</v>
      </c>
      <c r="AD5" t="s">
        <v>31</v>
      </c>
      <c r="AE5" t="s">
        <v>28</v>
      </c>
      <c r="AF5">
        <v>0.1660581277</v>
      </c>
      <c r="AG5">
        <v>0.1345781708</v>
      </c>
      <c r="AH5">
        <v>0.1975380846</v>
      </c>
      <c r="AI5">
        <v>7.36</v>
      </c>
      <c r="AJ5">
        <v>0.0001493401</v>
      </c>
      <c r="AK5">
        <v>0.0122204802</v>
      </c>
      <c r="AL5">
        <v>0.0011895296</v>
      </c>
      <c r="AM5" t="s">
        <v>31</v>
      </c>
      <c r="AN5" t="s">
        <v>28</v>
      </c>
      <c r="AO5" t="s">
        <v>28</v>
      </c>
      <c r="AP5">
        <v>1397</v>
      </c>
      <c r="AQ5">
        <v>0.690679576</v>
      </c>
      <c r="AR5">
        <v>0.6509890306</v>
      </c>
      <c r="AS5">
        <v>0.7303701213</v>
      </c>
      <c r="AT5">
        <v>2.23</v>
      </c>
      <c r="AU5">
        <v>0.0002374009</v>
      </c>
      <c r="AV5">
        <v>0.0154078204</v>
      </c>
      <c r="AW5" s="14">
        <v>3.7854557E-06</v>
      </c>
      <c r="AX5" t="s">
        <v>31</v>
      </c>
      <c r="AY5" t="s">
        <v>28</v>
      </c>
      <c r="AZ5">
        <v>0.6913221024</v>
      </c>
      <c r="BA5">
        <v>0.6525814308</v>
      </c>
      <c r="BB5">
        <v>0.730062774</v>
      </c>
      <c r="BC5">
        <v>2.18</v>
      </c>
      <c r="BD5">
        <v>0.0002261739</v>
      </c>
      <c r="BE5">
        <v>0.0150390806</v>
      </c>
      <c r="BF5" s="14">
        <v>1.0818761E-06</v>
      </c>
      <c r="BG5" t="s">
        <v>31</v>
      </c>
      <c r="BH5" t="s">
        <v>28</v>
      </c>
      <c r="BI5" t="s">
        <v>28</v>
      </c>
      <c r="BJ5" t="s">
        <v>301</v>
      </c>
    </row>
    <row r="6" spans="1:62" ht="12.75">
      <c r="A6" t="s">
        <v>30</v>
      </c>
      <c r="B6">
        <v>339</v>
      </c>
      <c r="C6">
        <v>0.2012910364</v>
      </c>
      <c r="D6">
        <v>0.1687548998</v>
      </c>
      <c r="E6">
        <v>0.2338271729</v>
      </c>
      <c r="F6">
        <v>6.27</v>
      </c>
      <c r="G6">
        <v>0.0001595292</v>
      </c>
      <c r="H6">
        <v>0.0126304878</v>
      </c>
      <c r="I6">
        <v>0.033260316</v>
      </c>
      <c r="J6" t="s">
        <v>28</v>
      </c>
      <c r="K6" t="s">
        <v>28</v>
      </c>
      <c r="L6">
        <v>0.1871061018</v>
      </c>
      <c r="M6">
        <v>0.1562106734</v>
      </c>
      <c r="N6">
        <v>0.2180015302</v>
      </c>
      <c r="O6">
        <v>6.41</v>
      </c>
      <c r="P6">
        <v>0.0001438456</v>
      </c>
      <c r="Q6">
        <v>0.0119935669</v>
      </c>
      <c r="R6">
        <v>0.3364559673</v>
      </c>
      <c r="S6" t="s">
        <v>28</v>
      </c>
      <c r="T6" t="s">
        <v>28</v>
      </c>
      <c r="U6" t="s">
        <v>28</v>
      </c>
      <c r="V6">
        <v>355</v>
      </c>
      <c r="W6">
        <v>0.2162832786</v>
      </c>
      <c r="X6">
        <v>0.1831125354</v>
      </c>
      <c r="Y6">
        <v>0.2494540217</v>
      </c>
      <c r="Z6">
        <v>5.95</v>
      </c>
      <c r="AA6">
        <v>0.000165813</v>
      </c>
      <c r="AB6">
        <v>0.0128768413</v>
      </c>
      <c r="AC6">
        <v>0.368356352</v>
      </c>
      <c r="AD6" t="s">
        <v>28</v>
      </c>
      <c r="AE6" t="s">
        <v>28</v>
      </c>
      <c r="AF6">
        <v>0.1969489308</v>
      </c>
      <c r="AG6">
        <v>0.1662315362</v>
      </c>
      <c r="AH6">
        <v>0.2276663254</v>
      </c>
      <c r="AI6">
        <v>6.05</v>
      </c>
      <c r="AJ6">
        <v>0.0001421926</v>
      </c>
      <c r="AK6">
        <v>0.0119244544</v>
      </c>
      <c r="AL6">
        <v>0.4875913399</v>
      </c>
      <c r="AM6" t="s">
        <v>28</v>
      </c>
      <c r="AN6" t="s">
        <v>28</v>
      </c>
      <c r="AO6" t="s">
        <v>28</v>
      </c>
      <c r="AP6">
        <v>1424</v>
      </c>
      <c r="AQ6">
        <v>0.5824256851</v>
      </c>
      <c r="AR6">
        <v>0.5428870889</v>
      </c>
      <c r="AS6">
        <v>0.6219642812</v>
      </c>
      <c r="AT6">
        <v>2.64</v>
      </c>
      <c r="AU6">
        <v>0.0002355867</v>
      </c>
      <c r="AV6">
        <v>0.0153488339</v>
      </c>
      <c r="AW6">
        <v>0.0159027099</v>
      </c>
      <c r="AX6" t="s">
        <v>28</v>
      </c>
      <c r="AY6" t="s">
        <v>28</v>
      </c>
      <c r="AZ6">
        <v>0.6159449674</v>
      </c>
      <c r="BA6">
        <v>0.5777197636</v>
      </c>
      <c r="BB6">
        <v>0.6541701712</v>
      </c>
      <c r="BC6">
        <v>2.41</v>
      </c>
      <c r="BD6">
        <v>0.0002201952</v>
      </c>
      <c r="BE6">
        <v>0.0148389766</v>
      </c>
      <c r="BF6">
        <v>0.8564533914</v>
      </c>
      <c r="BG6" t="s">
        <v>28</v>
      </c>
      <c r="BH6" t="s">
        <v>28</v>
      </c>
      <c r="BI6" t="s">
        <v>28</v>
      </c>
      <c r="BJ6" t="s">
        <v>28</v>
      </c>
    </row>
    <row r="7" spans="1:62" ht="12.75">
      <c r="A7" t="s">
        <v>32</v>
      </c>
      <c r="B7">
        <v>336</v>
      </c>
      <c r="C7">
        <v>0.2249998359</v>
      </c>
      <c r="D7">
        <v>0.1880251659</v>
      </c>
      <c r="E7">
        <v>0.2619745058</v>
      </c>
      <c r="F7">
        <v>6.38</v>
      </c>
      <c r="G7">
        <v>0.0002060236</v>
      </c>
      <c r="H7">
        <v>0.0143535209</v>
      </c>
      <c r="I7">
        <v>0.000588167</v>
      </c>
      <c r="J7" t="s">
        <v>31</v>
      </c>
      <c r="K7" t="s">
        <v>28</v>
      </c>
      <c r="L7">
        <v>0.2241333892</v>
      </c>
      <c r="M7">
        <v>0.1878517313</v>
      </c>
      <c r="N7">
        <v>0.2604150472</v>
      </c>
      <c r="O7">
        <v>6.28</v>
      </c>
      <c r="P7">
        <v>0.000198373</v>
      </c>
      <c r="Q7">
        <v>0.0140844946</v>
      </c>
      <c r="R7">
        <v>0.0007592517</v>
      </c>
      <c r="S7" t="s">
        <v>31</v>
      </c>
      <c r="T7" t="s">
        <v>28</v>
      </c>
      <c r="U7" t="s">
        <v>28</v>
      </c>
      <c r="V7">
        <v>343</v>
      </c>
      <c r="W7">
        <v>0.2333541378</v>
      </c>
      <c r="X7">
        <v>0.2014994381</v>
      </c>
      <c r="Y7">
        <v>0.2652088376</v>
      </c>
      <c r="Z7">
        <v>5.3</v>
      </c>
      <c r="AA7">
        <v>0.0001529168</v>
      </c>
      <c r="AB7">
        <v>0.0123659549</v>
      </c>
      <c r="AC7">
        <v>0.0232859903</v>
      </c>
      <c r="AD7" t="s">
        <v>28</v>
      </c>
      <c r="AE7" t="s">
        <v>28</v>
      </c>
      <c r="AF7">
        <v>0.2303117836</v>
      </c>
      <c r="AG7">
        <v>0.1985261508</v>
      </c>
      <c r="AH7">
        <v>0.2620974164</v>
      </c>
      <c r="AI7">
        <v>5.36</v>
      </c>
      <c r="AJ7">
        <v>0.0001522545</v>
      </c>
      <c r="AK7">
        <v>0.0123391432</v>
      </c>
      <c r="AL7">
        <v>0.0536994413</v>
      </c>
      <c r="AM7" t="s">
        <v>28</v>
      </c>
      <c r="AN7" t="s">
        <v>28</v>
      </c>
      <c r="AO7" t="s">
        <v>28</v>
      </c>
      <c r="AP7">
        <v>897</v>
      </c>
      <c r="AQ7">
        <v>0.5416460263</v>
      </c>
      <c r="AR7">
        <v>0.5024982651</v>
      </c>
      <c r="AS7">
        <v>0.5807937875</v>
      </c>
      <c r="AT7">
        <v>2.81</v>
      </c>
      <c r="AU7">
        <v>0.0002309522</v>
      </c>
      <c r="AV7">
        <v>0.0151971123</v>
      </c>
      <c r="AW7" s="14">
        <v>1.9649512E-07</v>
      </c>
      <c r="AX7" t="s">
        <v>31</v>
      </c>
      <c r="AY7" t="s">
        <v>28</v>
      </c>
      <c r="AZ7">
        <v>0.5455548271</v>
      </c>
      <c r="BA7">
        <v>0.5056295935</v>
      </c>
      <c r="BB7">
        <v>0.5854800608</v>
      </c>
      <c r="BC7">
        <v>2.84</v>
      </c>
      <c r="BD7">
        <v>0.0002402167</v>
      </c>
      <c r="BE7">
        <v>0.0154989261</v>
      </c>
      <c r="BF7" s="14">
        <v>2.8472947E-06</v>
      </c>
      <c r="BG7" t="s">
        <v>31</v>
      </c>
      <c r="BH7" t="s">
        <v>28</v>
      </c>
      <c r="BI7" t="s">
        <v>28</v>
      </c>
      <c r="BJ7" t="s">
        <v>301</v>
      </c>
    </row>
    <row r="8" spans="1:62" ht="12.75">
      <c r="A8" t="s">
        <v>33</v>
      </c>
      <c r="B8">
        <v>824</v>
      </c>
      <c r="C8">
        <v>0.1697132858</v>
      </c>
      <c r="D8">
        <v>0.1530383569</v>
      </c>
      <c r="E8">
        <v>0.1863882148</v>
      </c>
      <c r="F8">
        <v>3.81</v>
      </c>
      <c r="G8">
        <v>4.19021E-05</v>
      </c>
      <c r="H8">
        <v>0.0064731867</v>
      </c>
      <c r="I8">
        <v>0.1106774404</v>
      </c>
      <c r="J8" t="s">
        <v>28</v>
      </c>
      <c r="K8" t="s">
        <v>28</v>
      </c>
      <c r="L8">
        <v>0.173667719</v>
      </c>
      <c r="M8">
        <v>0.156210517</v>
      </c>
      <c r="N8">
        <v>0.191124921</v>
      </c>
      <c r="O8">
        <v>3.9</v>
      </c>
      <c r="P8">
        <v>4.59259E-05</v>
      </c>
      <c r="Q8">
        <v>0.0067768641</v>
      </c>
      <c r="R8">
        <v>0.5462382364</v>
      </c>
      <c r="S8" t="s">
        <v>28</v>
      </c>
      <c r="T8" t="s">
        <v>28</v>
      </c>
      <c r="U8" t="s">
        <v>28</v>
      </c>
      <c r="V8">
        <v>935</v>
      </c>
      <c r="W8">
        <v>0.205104873</v>
      </c>
      <c r="X8">
        <v>0.1858863906</v>
      </c>
      <c r="Y8">
        <v>0.2243233555</v>
      </c>
      <c r="Z8">
        <v>3.64</v>
      </c>
      <c r="AA8">
        <v>5.56604E-05</v>
      </c>
      <c r="AB8">
        <v>0.007460591</v>
      </c>
      <c r="AC8">
        <v>0.8354354859</v>
      </c>
      <c r="AD8" t="s">
        <v>28</v>
      </c>
      <c r="AE8" t="s">
        <v>28</v>
      </c>
      <c r="AF8">
        <v>0.2102201491</v>
      </c>
      <c r="AG8">
        <v>0.1904727879</v>
      </c>
      <c r="AH8">
        <v>0.2299675102</v>
      </c>
      <c r="AI8">
        <v>3.65</v>
      </c>
      <c r="AJ8">
        <v>5.8766E-05</v>
      </c>
      <c r="AK8">
        <v>0.0076659011</v>
      </c>
      <c r="AL8">
        <v>0.2042409814</v>
      </c>
      <c r="AM8" t="s">
        <v>28</v>
      </c>
      <c r="AN8" t="s">
        <v>28</v>
      </c>
      <c r="AO8" t="s">
        <v>28</v>
      </c>
      <c r="AP8">
        <v>3257</v>
      </c>
      <c r="AQ8">
        <v>0.6251818411</v>
      </c>
      <c r="AR8">
        <v>0.6038109144</v>
      </c>
      <c r="AS8">
        <v>0.6465527678</v>
      </c>
      <c r="AT8">
        <v>1.33</v>
      </c>
      <c r="AU8">
        <v>6.88264E-05</v>
      </c>
      <c r="AV8">
        <v>0.0082961672</v>
      </c>
      <c r="AW8">
        <v>0.3033817071</v>
      </c>
      <c r="AX8" t="s">
        <v>28</v>
      </c>
      <c r="AY8" t="s">
        <v>28</v>
      </c>
      <c r="AZ8">
        <v>0.6161121319</v>
      </c>
      <c r="BA8">
        <v>0.5933697242</v>
      </c>
      <c r="BB8">
        <v>0.6388545396</v>
      </c>
      <c r="BC8">
        <v>1.43</v>
      </c>
      <c r="BD8">
        <v>7.79437E-05</v>
      </c>
      <c r="BE8">
        <v>0.0088285744</v>
      </c>
      <c r="BF8">
        <v>0.5495566543</v>
      </c>
      <c r="BG8" t="s">
        <v>28</v>
      </c>
      <c r="BH8" t="s">
        <v>28</v>
      </c>
      <c r="BI8" t="s">
        <v>28</v>
      </c>
      <c r="BJ8" t="s">
        <v>28</v>
      </c>
    </row>
    <row r="9" spans="1:62" ht="12.75">
      <c r="A9" t="s">
        <v>34</v>
      </c>
      <c r="B9">
        <v>303</v>
      </c>
      <c r="C9">
        <v>0.1982423372</v>
      </c>
      <c r="D9">
        <v>0.163738659</v>
      </c>
      <c r="E9">
        <v>0.2327460154</v>
      </c>
      <c r="F9">
        <v>6.76</v>
      </c>
      <c r="G9">
        <v>0.0001794069</v>
      </c>
      <c r="H9">
        <v>0.013394285</v>
      </c>
      <c r="I9">
        <v>0.0635030346</v>
      </c>
      <c r="J9" t="s">
        <v>28</v>
      </c>
      <c r="K9" t="s">
        <v>28</v>
      </c>
      <c r="L9">
        <v>0.1849594469</v>
      </c>
      <c r="M9">
        <v>0.1530152222</v>
      </c>
      <c r="N9">
        <v>0.2169036716</v>
      </c>
      <c r="O9">
        <v>6.7</v>
      </c>
      <c r="P9">
        <v>0.0001537776</v>
      </c>
      <c r="Q9">
        <v>0.0124007083</v>
      </c>
      <c r="R9">
        <v>0.4267613045</v>
      </c>
      <c r="S9" t="s">
        <v>28</v>
      </c>
      <c r="T9" t="s">
        <v>28</v>
      </c>
      <c r="U9" t="s">
        <v>28</v>
      </c>
      <c r="V9">
        <v>318</v>
      </c>
      <c r="W9">
        <v>0.2119770757</v>
      </c>
      <c r="X9">
        <v>0.1774928952</v>
      </c>
      <c r="Y9">
        <v>0.2464612562</v>
      </c>
      <c r="Z9">
        <v>6.32</v>
      </c>
      <c r="AA9">
        <v>0.0001792042</v>
      </c>
      <c r="AB9">
        <v>0.013386716</v>
      </c>
      <c r="AC9">
        <v>0.5656012657</v>
      </c>
      <c r="AD9" t="s">
        <v>28</v>
      </c>
      <c r="AE9" t="s">
        <v>28</v>
      </c>
      <c r="AF9">
        <v>0.2072886416</v>
      </c>
      <c r="AG9">
        <v>0.1745674211</v>
      </c>
      <c r="AH9">
        <v>0.2400098621</v>
      </c>
      <c r="AI9">
        <v>6.13</v>
      </c>
      <c r="AJ9">
        <v>0.0001613494</v>
      </c>
      <c r="AK9">
        <v>0.0127023372</v>
      </c>
      <c r="AL9">
        <v>0.8931960358</v>
      </c>
      <c r="AM9" t="s">
        <v>28</v>
      </c>
      <c r="AN9" t="s">
        <v>28</v>
      </c>
      <c r="AO9" t="s">
        <v>28</v>
      </c>
      <c r="AP9">
        <v>1077</v>
      </c>
      <c r="AQ9">
        <v>0.5897805871</v>
      </c>
      <c r="AR9">
        <v>0.550568306</v>
      </c>
      <c r="AS9">
        <v>0.6289928681</v>
      </c>
      <c r="AT9">
        <v>2.58</v>
      </c>
      <c r="AU9">
        <v>0.0002317141</v>
      </c>
      <c r="AV9">
        <v>0.0152221588</v>
      </c>
      <c r="AW9">
        <v>0.0401201208</v>
      </c>
      <c r="AX9" t="s">
        <v>28</v>
      </c>
      <c r="AY9" t="s">
        <v>28</v>
      </c>
      <c r="AZ9">
        <v>0.6077519115</v>
      </c>
      <c r="BA9">
        <v>0.5679469107</v>
      </c>
      <c r="BB9">
        <v>0.6475569123</v>
      </c>
      <c r="BC9">
        <v>2.54</v>
      </c>
      <c r="BD9">
        <v>0.0002387721</v>
      </c>
      <c r="BE9">
        <v>0.0154522519</v>
      </c>
      <c r="BF9">
        <v>0.4742147635</v>
      </c>
      <c r="BG9" t="s">
        <v>28</v>
      </c>
      <c r="BH9" t="s">
        <v>28</v>
      </c>
      <c r="BI9" t="s">
        <v>28</v>
      </c>
      <c r="BJ9" t="s">
        <v>28</v>
      </c>
    </row>
    <row r="10" spans="1:62" ht="12.75">
      <c r="A10" t="s">
        <v>35</v>
      </c>
      <c r="B10">
        <v>251</v>
      </c>
      <c r="C10">
        <v>0.1967852008</v>
      </c>
      <c r="D10">
        <v>0.157820198</v>
      </c>
      <c r="E10">
        <v>0.2357502036</v>
      </c>
      <c r="F10">
        <v>7.69</v>
      </c>
      <c r="G10">
        <v>0.0002288009</v>
      </c>
      <c r="H10">
        <v>0.0151261657</v>
      </c>
      <c r="I10">
        <v>0.1534778938</v>
      </c>
      <c r="J10" t="s">
        <v>28</v>
      </c>
      <c r="K10" t="s">
        <v>28</v>
      </c>
      <c r="L10">
        <v>0.191937735</v>
      </c>
      <c r="M10">
        <v>0.1555105938</v>
      </c>
      <c r="N10">
        <v>0.2283648761</v>
      </c>
      <c r="O10">
        <v>7.37</v>
      </c>
      <c r="P10">
        <v>0.0001999671</v>
      </c>
      <c r="Q10">
        <v>0.0141409709</v>
      </c>
      <c r="R10">
        <v>0.2582798833</v>
      </c>
      <c r="S10" t="s">
        <v>28</v>
      </c>
      <c r="T10" t="s">
        <v>28</v>
      </c>
      <c r="U10" t="s">
        <v>28</v>
      </c>
      <c r="V10">
        <v>227</v>
      </c>
      <c r="W10">
        <v>0.2092637402</v>
      </c>
      <c r="X10">
        <v>0.1720475269</v>
      </c>
      <c r="Y10">
        <v>0.2464799534</v>
      </c>
      <c r="Z10">
        <v>6.9</v>
      </c>
      <c r="AA10">
        <v>0.0002087241</v>
      </c>
      <c r="AB10">
        <v>0.0144472877</v>
      </c>
      <c r="AC10">
        <v>0.738480797</v>
      </c>
      <c r="AD10" t="s">
        <v>28</v>
      </c>
      <c r="AE10" t="s">
        <v>28</v>
      </c>
      <c r="AF10">
        <v>0.2027733642</v>
      </c>
      <c r="AG10">
        <v>0.1659398225</v>
      </c>
      <c r="AH10">
        <v>0.2396069059</v>
      </c>
      <c r="AI10">
        <v>7.05</v>
      </c>
      <c r="AJ10">
        <v>0.0002044538</v>
      </c>
      <c r="AK10">
        <v>0.0142987351</v>
      </c>
      <c r="AL10">
        <v>0.8459143188</v>
      </c>
      <c r="AM10" t="s">
        <v>28</v>
      </c>
      <c r="AN10" t="s">
        <v>28</v>
      </c>
      <c r="AO10" t="s">
        <v>28</v>
      </c>
      <c r="AP10">
        <v>891</v>
      </c>
      <c r="AQ10">
        <v>0.5939510591</v>
      </c>
      <c r="AR10">
        <v>0.5545491898</v>
      </c>
      <c r="AS10">
        <v>0.6333529283</v>
      </c>
      <c r="AT10">
        <v>2.58</v>
      </c>
      <c r="AU10">
        <v>0.0002339602</v>
      </c>
      <c r="AV10">
        <v>0.0152957567</v>
      </c>
      <c r="AW10">
        <v>0.0857785728</v>
      </c>
      <c r="AX10" t="s">
        <v>28</v>
      </c>
      <c r="AY10" t="s">
        <v>28</v>
      </c>
      <c r="AZ10">
        <v>0.6052889009</v>
      </c>
      <c r="BA10">
        <v>0.5630495577</v>
      </c>
      <c r="BB10">
        <v>0.647528244</v>
      </c>
      <c r="BC10">
        <v>2.71</v>
      </c>
      <c r="BD10">
        <v>0.0002688702</v>
      </c>
      <c r="BE10">
        <v>0.0163972605</v>
      </c>
      <c r="BF10">
        <v>0.4222112887</v>
      </c>
      <c r="BG10" t="s">
        <v>28</v>
      </c>
      <c r="BH10" t="s">
        <v>28</v>
      </c>
      <c r="BI10" t="s">
        <v>28</v>
      </c>
      <c r="BJ10" t="s">
        <v>28</v>
      </c>
    </row>
    <row r="11" spans="1:62" ht="12.75">
      <c r="A11" t="s">
        <v>36</v>
      </c>
      <c r="B11">
        <v>169</v>
      </c>
      <c r="C11">
        <v>0.167429905</v>
      </c>
      <c r="D11">
        <v>0.1292477836</v>
      </c>
      <c r="E11">
        <v>0.2056120264</v>
      </c>
      <c r="F11">
        <v>8.85</v>
      </c>
      <c r="G11">
        <v>0.0002196992</v>
      </c>
      <c r="H11">
        <v>0.0148222521</v>
      </c>
      <c r="I11">
        <v>0.6361438885</v>
      </c>
      <c r="J11" t="s">
        <v>28</v>
      </c>
      <c r="K11" t="s">
        <v>28</v>
      </c>
      <c r="L11">
        <v>0.1478601957</v>
      </c>
      <c r="M11">
        <v>0.1145587147</v>
      </c>
      <c r="N11">
        <v>0.1811616767</v>
      </c>
      <c r="O11">
        <v>8.74</v>
      </c>
      <c r="P11">
        <v>0.0001671227</v>
      </c>
      <c r="Q11">
        <v>0.0129275936</v>
      </c>
      <c r="R11">
        <v>0.0406687263</v>
      </c>
      <c r="S11" t="s">
        <v>28</v>
      </c>
      <c r="T11" t="s">
        <v>28</v>
      </c>
      <c r="U11" t="s">
        <v>28</v>
      </c>
      <c r="V11">
        <v>200</v>
      </c>
      <c r="W11">
        <v>0.2116303888</v>
      </c>
      <c r="X11">
        <v>0.1726062488</v>
      </c>
      <c r="Y11">
        <v>0.2506545288</v>
      </c>
      <c r="Z11">
        <v>7.16</v>
      </c>
      <c r="AA11">
        <v>0.0002294959</v>
      </c>
      <c r="AB11">
        <v>0.0151491227</v>
      </c>
      <c r="AC11">
        <v>0.6390803121</v>
      </c>
      <c r="AD11" t="s">
        <v>28</v>
      </c>
      <c r="AE11" t="s">
        <v>28</v>
      </c>
      <c r="AF11">
        <v>0.1917833657</v>
      </c>
      <c r="AG11">
        <v>0.1559296839</v>
      </c>
      <c r="AH11">
        <v>0.2276370475</v>
      </c>
      <c r="AI11">
        <v>7.26</v>
      </c>
      <c r="AJ11">
        <v>0.0001937206</v>
      </c>
      <c r="AK11">
        <v>0.0139183547</v>
      </c>
      <c r="AL11">
        <v>0.3317577292</v>
      </c>
      <c r="AM11" t="s">
        <v>28</v>
      </c>
      <c r="AN11" t="s">
        <v>28</v>
      </c>
      <c r="AO11" t="s">
        <v>28</v>
      </c>
      <c r="AP11">
        <v>869</v>
      </c>
      <c r="AQ11">
        <v>0.6209397062</v>
      </c>
      <c r="AR11">
        <v>0.5758828241</v>
      </c>
      <c r="AS11">
        <v>0.6659965883</v>
      </c>
      <c r="AT11">
        <v>2.82</v>
      </c>
      <c r="AU11">
        <v>0.000305936</v>
      </c>
      <c r="AV11">
        <v>0.0174910257</v>
      </c>
      <c r="AW11">
        <v>0.9980337413</v>
      </c>
      <c r="AX11" t="s">
        <v>28</v>
      </c>
      <c r="AY11" t="s">
        <v>28</v>
      </c>
      <c r="AZ11">
        <v>0.6603564386</v>
      </c>
      <c r="BA11">
        <v>0.617864473</v>
      </c>
      <c r="BB11">
        <v>0.7028484043</v>
      </c>
      <c r="BC11">
        <v>2.5</v>
      </c>
      <c r="BD11">
        <v>0.0002720959</v>
      </c>
      <c r="BE11">
        <v>0.0164953283</v>
      </c>
      <c r="BF11">
        <v>0.0150812988</v>
      </c>
      <c r="BG11" t="s">
        <v>28</v>
      </c>
      <c r="BH11" t="s">
        <v>28</v>
      </c>
      <c r="BI11" t="s">
        <v>28</v>
      </c>
      <c r="BJ11" t="s">
        <v>28</v>
      </c>
    </row>
    <row r="12" spans="1:62" ht="12.75">
      <c r="A12" t="s">
        <v>37</v>
      </c>
      <c r="B12" t="s">
        <v>28</v>
      </c>
      <c r="C12" t="s">
        <v>28</v>
      </c>
      <c r="D12" t="s">
        <v>28</v>
      </c>
      <c r="E12" t="s">
        <v>28</v>
      </c>
      <c r="F12" t="s">
        <v>28</v>
      </c>
      <c r="G12" t="s">
        <v>28</v>
      </c>
      <c r="H12" t="s">
        <v>28</v>
      </c>
      <c r="I12" t="s">
        <v>28</v>
      </c>
      <c r="J12" t="s">
        <v>28</v>
      </c>
      <c r="K12" t="s">
        <v>28</v>
      </c>
      <c r="L12" t="s">
        <v>28</v>
      </c>
      <c r="M12" t="s">
        <v>28</v>
      </c>
      <c r="N12" t="s">
        <v>28</v>
      </c>
      <c r="O12" t="s">
        <v>28</v>
      </c>
      <c r="P12" t="s">
        <v>28</v>
      </c>
      <c r="Q12" t="s">
        <v>28</v>
      </c>
      <c r="R12" t="s">
        <v>28</v>
      </c>
      <c r="S12" t="s">
        <v>28</v>
      </c>
      <c r="T12" t="s">
        <v>28</v>
      </c>
      <c r="U12" t="s">
        <v>38</v>
      </c>
      <c r="V12" t="s">
        <v>28</v>
      </c>
      <c r="W12" t="s">
        <v>28</v>
      </c>
      <c r="X12" t="s">
        <v>28</v>
      </c>
      <c r="Y12" t="s">
        <v>28</v>
      </c>
      <c r="Z12" t="s">
        <v>28</v>
      </c>
      <c r="AA12" t="s">
        <v>28</v>
      </c>
      <c r="AB12" t="s">
        <v>28</v>
      </c>
      <c r="AC12" t="s">
        <v>28</v>
      </c>
      <c r="AD12" t="s">
        <v>28</v>
      </c>
      <c r="AE12" t="s">
        <v>28</v>
      </c>
      <c r="AF12" t="s">
        <v>28</v>
      </c>
      <c r="AG12" t="s">
        <v>28</v>
      </c>
      <c r="AH12" t="s">
        <v>28</v>
      </c>
      <c r="AI12" t="s">
        <v>28</v>
      </c>
      <c r="AJ12" t="s">
        <v>28</v>
      </c>
      <c r="AK12" t="s">
        <v>28</v>
      </c>
      <c r="AL12" t="s">
        <v>28</v>
      </c>
      <c r="AM12" t="s">
        <v>28</v>
      </c>
      <c r="AN12" t="s">
        <v>28</v>
      </c>
      <c r="AO12" t="s">
        <v>38</v>
      </c>
      <c r="AP12" t="s">
        <v>28</v>
      </c>
      <c r="AQ12" t="s">
        <v>28</v>
      </c>
      <c r="AR12" t="s">
        <v>28</v>
      </c>
      <c r="AS12" t="s">
        <v>28</v>
      </c>
      <c r="AT12" t="s">
        <v>28</v>
      </c>
      <c r="AU12" t="s">
        <v>28</v>
      </c>
      <c r="AV12" t="s">
        <v>28</v>
      </c>
      <c r="AW12" t="s">
        <v>28</v>
      </c>
      <c r="AX12" t="s">
        <v>28</v>
      </c>
      <c r="AY12" t="s">
        <v>28</v>
      </c>
      <c r="AZ12" t="s">
        <v>28</v>
      </c>
      <c r="BA12" t="s">
        <v>28</v>
      </c>
      <c r="BB12" t="s">
        <v>28</v>
      </c>
      <c r="BC12" t="s">
        <v>28</v>
      </c>
      <c r="BD12" t="s">
        <v>28</v>
      </c>
      <c r="BE12" t="s">
        <v>28</v>
      </c>
      <c r="BF12" t="s">
        <v>28</v>
      </c>
      <c r="BG12" t="s">
        <v>28</v>
      </c>
      <c r="BH12" t="s">
        <v>28</v>
      </c>
      <c r="BI12" t="s">
        <v>38</v>
      </c>
      <c r="BJ12" t="s">
        <v>302</v>
      </c>
    </row>
    <row r="13" spans="1:62" ht="12.75">
      <c r="A13" t="s">
        <v>39</v>
      </c>
      <c r="B13">
        <v>277</v>
      </c>
      <c r="C13">
        <v>0.2286405355</v>
      </c>
      <c r="D13">
        <v>0.1922672805</v>
      </c>
      <c r="E13">
        <v>0.2650137905</v>
      </c>
      <c r="F13">
        <v>6.18</v>
      </c>
      <c r="G13">
        <v>0.0001993759</v>
      </c>
      <c r="H13">
        <v>0.0141200524</v>
      </c>
      <c r="I13">
        <v>0.0002411356</v>
      </c>
      <c r="J13" t="s">
        <v>31</v>
      </c>
      <c r="K13" t="s">
        <v>28</v>
      </c>
      <c r="L13">
        <v>0.2409027815</v>
      </c>
      <c r="M13">
        <v>0.2007453751</v>
      </c>
      <c r="N13">
        <v>0.2810601879</v>
      </c>
      <c r="O13">
        <v>6.47</v>
      </c>
      <c r="P13">
        <v>0.0002430186</v>
      </c>
      <c r="Q13">
        <v>0.0155890553</v>
      </c>
      <c r="R13">
        <v>4.95552E-05</v>
      </c>
      <c r="S13" t="s">
        <v>31</v>
      </c>
      <c r="T13" t="s">
        <v>28</v>
      </c>
      <c r="U13" t="s">
        <v>28</v>
      </c>
      <c r="V13">
        <v>297</v>
      </c>
      <c r="W13">
        <v>0.2473974264</v>
      </c>
      <c r="X13">
        <v>0.2050922764</v>
      </c>
      <c r="Y13">
        <v>0.2897025765</v>
      </c>
      <c r="Z13">
        <v>6.64</v>
      </c>
      <c r="AA13">
        <v>0.0002697086</v>
      </c>
      <c r="AB13">
        <v>0.0164228067</v>
      </c>
      <c r="AC13">
        <v>0.0098183791</v>
      </c>
      <c r="AD13" t="s">
        <v>31</v>
      </c>
      <c r="AE13" t="s">
        <v>28</v>
      </c>
      <c r="AF13">
        <v>0.2538686824</v>
      </c>
      <c r="AG13">
        <v>0.2116663113</v>
      </c>
      <c r="AH13">
        <v>0.2960710535</v>
      </c>
      <c r="AI13">
        <v>6.45</v>
      </c>
      <c r="AJ13">
        <v>0.0002683997</v>
      </c>
      <c r="AK13">
        <v>0.016382908</v>
      </c>
      <c r="AL13">
        <v>0.0037810425</v>
      </c>
      <c r="AM13" t="s">
        <v>31</v>
      </c>
      <c r="AN13" t="s">
        <v>28</v>
      </c>
      <c r="AO13" t="s">
        <v>28</v>
      </c>
      <c r="AP13">
        <v>697</v>
      </c>
      <c r="AQ13">
        <v>0.523962038</v>
      </c>
      <c r="AR13">
        <v>0.4775143361</v>
      </c>
      <c r="AS13">
        <v>0.57040974</v>
      </c>
      <c r="AT13">
        <v>3.44</v>
      </c>
      <c r="AU13">
        <v>0.0003251148</v>
      </c>
      <c r="AV13">
        <v>0.0180309402</v>
      </c>
      <c r="AW13" s="14">
        <v>2.0787559E-07</v>
      </c>
      <c r="AX13" t="s">
        <v>31</v>
      </c>
      <c r="AY13" t="s">
        <v>28</v>
      </c>
      <c r="AZ13">
        <v>0.5052285361</v>
      </c>
      <c r="BA13">
        <v>0.456108296</v>
      </c>
      <c r="BB13">
        <v>0.5543487762</v>
      </c>
      <c r="BC13">
        <v>3.77</v>
      </c>
      <c r="BD13">
        <v>0.0003636045</v>
      </c>
      <c r="BE13">
        <v>0.0190684162</v>
      </c>
      <c r="BF13" s="14">
        <v>9.7768251E-09</v>
      </c>
      <c r="BG13" t="s">
        <v>31</v>
      </c>
      <c r="BH13" t="s">
        <v>28</v>
      </c>
      <c r="BI13" t="s">
        <v>28</v>
      </c>
      <c r="BJ13" t="s">
        <v>301</v>
      </c>
    </row>
    <row r="14" spans="1:62" ht="12.75">
      <c r="A14" t="s">
        <v>40</v>
      </c>
      <c r="B14">
        <v>311</v>
      </c>
      <c r="C14">
        <v>0.2278664678</v>
      </c>
      <c r="D14">
        <v>0.1958358509</v>
      </c>
      <c r="E14">
        <v>0.2598970847</v>
      </c>
      <c r="F14">
        <v>5.46</v>
      </c>
      <c r="G14">
        <v>0.0001546105</v>
      </c>
      <c r="H14">
        <v>0.0124342457</v>
      </c>
      <c r="I14">
        <v>6.49987E-05</v>
      </c>
      <c r="J14" t="s">
        <v>31</v>
      </c>
      <c r="K14" t="s">
        <v>28</v>
      </c>
      <c r="L14">
        <v>0.257474269</v>
      </c>
      <c r="M14">
        <v>0.2149095982</v>
      </c>
      <c r="N14">
        <v>0.3000389397</v>
      </c>
      <c r="O14">
        <v>6.42</v>
      </c>
      <c r="P14">
        <v>0.0002730278</v>
      </c>
      <c r="Q14">
        <v>0.0165235523</v>
      </c>
      <c r="R14" s="14">
        <v>1.6594717E-06</v>
      </c>
      <c r="S14" t="s">
        <v>31</v>
      </c>
      <c r="T14" t="s">
        <v>28</v>
      </c>
      <c r="U14" t="s">
        <v>28</v>
      </c>
      <c r="V14">
        <v>272</v>
      </c>
      <c r="W14">
        <v>0.2112335701</v>
      </c>
      <c r="X14">
        <v>0.1750682028</v>
      </c>
      <c r="Y14">
        <v>0.2473989374</v>
      </c>
      <c r="Z14">
        <v>6.65</v>
      </c>
      <c r="AA14">
        <v>0.0001971034</v>
      </c>
      <c r="AB14">
        <v>0.0140393507</v>
      </c>
      <c r="AC14">
        <v>0.63661968</v>
      </c>
      <c r="AD14" t="s">
        <v>28</v>
      </c>
      <c r="AE14" t="s">
        <v>28</v>
      </c>
      <c r="AF14">
        <v>0.240378303</v>
      </c>
      <c r="AG14">
        <v>0.1994612486</v>
      </c>
      <c r="AH14">
        <v>0.2812953574</v>
      </c>
      <c r="AI14">
        <v>6.61</v>
      </c>
      <c r="AJ14">
        <v>0.0002522999</v>
      </c>
      <c r="AK14">
        <v>0.0158839497</v>
      </c>
      <c r="AL14">
        <v>0.0328680793</v>
      </c>
      <c r="AM14" t="s">
        <v>28</v>
      </c>
      <c r="AN14" t="s">
        <v>28</v>
      </c>
      <c r="AO14" t="s">
        <v>28</v>
      </c>
      <c r="AP14">
        <v>595</v>
      </c>
      <c r="AQ14">
        <v>0.5608999621</v>
      </c>
      <c r="AR14">
        <v>0.5155785715</v>
      </c>
      <c r="AS14">
        <v>0.6062213527</v>
      </c>
      <c r="AT14">
        <v>3.14</v>
      </c>
      <c r="AU14">
        <v>0.0003095385</v>
      </c>
      <c r="AV14">
        <v>0.0175937075</v>
      </c>
      <c r="AW14">
        <v>0.0007529736</v>
      </c>
      <c r="AX14" t="s">
        <v>31</v>
      </c>
      <c r="AY14" t="s">
        <v>28</v>
      </c>
      <c r="AZ14">
        <v>0.502147428</v>
      </c>
      <c r="BA14">
        <v>0.4489950535</v>
      </c>
      <c r="BB14">
        <v>0.5552998026</v>
      </c>
      <c r="BC14">
        <v>4.11</v>
      </c>
      <c r="BD14">
        <v>0.000425749</v>
      </c>
      <c r="BE14">
        <v>0.0206336858</v>
      </c>
      <c r="BF14" s="14">
        <v>2.3061566E-08</v>
      </c>
      <c r="BG14" t="s">
        <v>31</v>
      </c>
      <c r="BH14" t="s">
        <v>28</v>
      </c>
      <c r="BI14" t="s">
        <v>28</v>
      </c>
      <c r="BJ14" t="s">
        <v>301</v>
      </c>
    </row>
    <row r="15" spans="1:62" ht="12.75">
      <c r="A15" t="s">
        <v>41</v>
      </c>
      <c r="B15">
        <v>762</v>
      </c>
      <c r="C15">
        <v>0.1561087538</v>
      </c>
      <c r="D15">
        <v>0.1395336973</v>
      </c>
      <c r="E15">
        <v>0.1726838103</v>
      </c>
      <c r="F15">
        <v>4.12</v>
      </c>
      <c r="G15">
        <v>4.14017E-05</v>
      </c>
      <c r="H15">
        <v>0.0064344163</v>
      </c>
      <c r="I15">
        <v>0.0044281411</v>
      </c>
      <c r="J15" t="s">
        <v>31</v>
      </c>
      <c r="K15" t="s">
        <v>28</v>
      </c>
      <c r="L15">
        <v>0.1565238211</v>
      </c>
      <c r="M15">
        <v>0.1399092788</v>
      </c>
      <c r="N15">
        <v>0.1731383633</v>
      </c>
      <c r="O15">
        <v>4.12</v>
      </c>
      <c r="P15">
        <v>4.15992E-05</v>
      </c>
      <c r="Q15">
        <v>0.0064497447</v>
      </c>
      <c r="R15">
        <v>0.0039621603</v>
      </c>
      <c r="S15" t="s">
        <v>31</v>
      </c>
      <c r="T15" t="s">
        <v>28</v>
      </c>
      <c r="U15" t="s">
        <v>28</v>
      </c>
      <c r="V15">
        <v>900</v>
      </c>
      <c r="W15">
        <v>0.1868307382</v>
      </c>
      <c r="X15">
        <v>0.1680017306</v>
      </c>
      <c r="Y15">
        <v>0.2056597458</v>
      </c>
      <c r="Z15">
        <v>3.91</v>
      </c>
      <c r="AA15">
        <v>5.34273E-05</v>
      </c>
      <c r="AB15">
        <v>0.0073093974</v>
      </c>
      <c r="AC15">
        <v>0.0227704362</v>
      </c>
      <c r="AD15" t="s">
        <v>28</v>
      </c>
      <c r="AE15" t="s">
        <v>28</v>
      </c>
      <c r="AF15">
        <v>0.1815828691</v>
      </c>
      <c r="AG15">
        <v>0.16321073</v>
      </c>
      <c r="AH15">
        <v>0.1999550081</v>
      </c>
      <c r="AI15">
        <v>3.93</v>
      </c>
      <c r="AJ15">
        <v>5.0866E-05</v>
      </c>
      <c r="AK15">
        <v>0.0071320416</v>
      </c>
      <c r="AL15">
        <v>0.0015617433</v>
      </c>
      <c r="AM15" t="s">
        <v>31</v>
      </c>
      <c r="AN15" t="s">
        <v>28</v>
      </c>
      <c r="AO15" t="s">
        <v>28</v>
      </c>
      <c r="AP15">
        <v>3916</v>
      </c>
      <c r="AQ15">
        <v>0.657060508</v>
      </c>
      <c r="AR15">
        <v>0.6341419196</v>
      </c>
      <c r="AS15">
        <v>0.6799790965</v>
      </c>
      <c r="AT15">
        <v>1.35</v>
      </c>
      <c r="AU15">
        <v>7.9156E-05</v>
      </c>
      <c r="AV15">
        <v>0.0088969676</v>
      </c>
      <c r="AW15">
        <v>8.23221E-05</v>
      </c>
      <c r="AX15" t="s">
        <v>31</v>
      </c>
      <c r="AY15" t="s">
        <v>28</v>
      </c>
      <c r="AZ15">
        <v>0.6618933099</v>
      </c>
      <c r="BA15">
        <v>0.6392367685</v>
      </c>
      <c r="BB15">
        <v>0.6845498512</v>
      </c>
      <c r="BC15">
        <v>1.33</v>
      </c>
      <c r="BD15">
        <v>7.73563E-05</v>
      </c>
      <c r="BE15">
        <v>0.0087952412</v>
      </c>
      <c r="BF15" s="14">
        <v>3.3252498E-06</v>
      </c>
      <c r="BG15" t="s">
        <v>31</v>
      </c>
      <c r="BH15" t="s">
        <v>28</v>
      </c>
      <c r="BI15" t="s">
        <v>28</v>
      </c>
      <c r="BJ15" t="s">
        <v>301</v>
      </c>
    </row>
    <row r="16" spans="1:62" ht="12.75">
      <c r="A16" t="s">
        <v>42</v>
      </c>
      <c r="B16">
        <v>723</v>
      </c>
      <c r="C16">
        <v>0.1907843732</v>
      </c>
      <c r="D16">
        <v>0.1697770732</v>
      </c>
      <c r="E16">
        <v>0.2117916732</v>
      </c>
      <c r="F16">
        <v>4.27</v>
      </c>
      <c r="G16">
        <v>6.65042E-05</v>
      </c>
      <c r="H16">
        <v>0.0081550078</v>
      </c>
      <c r="I16">
        <v>0.0433963763</v>
      </c>
      <c r="J16" t="s">
        <v>28</v>
      </c>
      <c r="K16" t="s">
        <v>28</v>
      </c>
      <c r="L16">
        <v>0.1778214992</v>
      </c>
      <c r="M16">
        <v>0.1583598435</v>
      </c>
      <c r="N16">
        <v>0.1972831549</v>
      </c>
      <c r="O16">
        <v>4.25</v>
      </c>
      <c r="P16">
        <v>5.70779E-05</v>
      </c>
      <c r="Q16">
        <v>0.0075549906</v>
      </c>
      <c r="R16">
        <v>0.7703218577</v>
      </c>
      <c r="S16" t="s">
        <v>28</v>
      </c>
      <c r="T16" t="s">
        <v>28</v>
      </c>
      <c r="U16" t="s">
        <v>28</v>
      </c>
      <c r="V16">
        <v>745</v>
      </c>
      <c r="W16">
        <v>0.2114888734</v>
      </c>
      <c r="X16">
        <v>0.1895773897</v>
      </c>
      <c r="Y16">
        <v>0.233400357</v>
      </c>
      <c r="Z16">
        <v>4.02</v>
      </c>
      <c r="AA16">
        <v>7.23522E-05</v>
      </c>
      <c r="AB16">
        <v>0.0085060107</v>
      </c>
      <c r="AC16">
        <v>0.4079029577</v>
      </c>
      <c r="AD16" t="s">
        <v>28</v>
      </c>
      <c r="AE16" t="s">
        <v>28</v>
      </c>
      <c r="AF16">
        <v>0.2023463664</v>
      </c>
      <c r="AG16">
        <v>0.1818960541</v>
      </c>
      <c r="AH16">
        <v>0.2227966786</v>
      </c>
      <c r="AI16">
        <v>3.92</v>
      </c>
      <c r="AJ16">
        <v>6.30243E-05</v>
      </c>
      <c r="AK16">
        <v>0.0079387858</v>
      </c>
      <c r="AL16">
        <v>0.6903666861</v>
      </c>
      <c r="AM16" t="s">
        <v>28</v>
      </c>
      <c r="AN16" t="s">
        <v>28</v>
      </c>
      <c r="AO16" t="s">
        <v>28</v>
      </c>
      <c r="AP16">
        <v>2837</v>
      </c>
      <c r="AQ16">
        <v>0.5977267534</v>
      </c>
      <c r="AR16">
        <v>0.5734969535</v>
      </c>
      <c r="AS16">
        <v>0.6219565533</v>
      </c>
      <c r="AT16">
        <v>1.57</v>
      </c>
      <c r="AU16">
        <v>8.84724E-05</v>
      </c>
      <c r="AV16">
        <v>0.0094059782</v>
      </c>
      <c r="AW16">
        <v>0.0178044398</v>
      </c>
      <c r="AX16" t="s">
        <v>28</v>
      </c>
      <c r="AY16" t="s">
        <v>28</v>
      </c>
      <c r="AZ16">
        <v>0.6198321344</v>
      </c>
      <c r="BA16">
        <v>0.5960045159</v>
      </c>
      <c r="BB16">
        <v>0.6436597529</v>
      </c>
      <c r="BC16">
        <v>1.49</v>
      </c>
      <c r="BD16">
        <v>8.55598E-05</v>
      </c>
      <c r="BE16">
        <v>0.0092498519</v>
      </c>
      <c r="BF16">
        <v>0.9110839996</v>
      </c>
      <c r="BG16" t="s">
        <v>28</v>
      </c>
      <c r="BH16" t="s">
        <v>28</v>
      </c>
      <c r="BI16" t="s">
        <v>28</v>
      </c>
      <c r="BJ16" t="s">
        <v>28</v>
      </c>
    </row>
    <row r="17" spans="1:62" ht="12.75">
      <c r="A17" t="s">
        <v>43</v>
      </c>
      <c r="B17">
        <v>595</v>
      </c>
      <c r="C17">
        <v>0.2301262155</v>
      </c>
      <c r="D17">
        <v>0.2050130126</v>
      </c>
      <c r="E17">
        <v>0.2552394183</v>
      </c>
      <c r="F17">
        <v>4.24</v>
      </c>
      <c r="G17">
        <v>9.50413E-05</v>
      </c>
      <c r="H17">
        <v>0.0097489141</v>
      </c>
      <c r="I17" s="14">
        <v>2.0099522E-07</v>
      </c>
      <c r="J17" t="s">
        <v>31</v>
      </c>
      <c r="K17" t="s">
        <v>28</v>
      </c>
      <c r="L17">
        <v>0.2507546852</v>
      </c>
      <c r="M17">
        <v>0.2210525287</v>
      </c>
      <c r="N17">
        <v>0.2804568416</v>
      </c>
      <c r="O17">
        <v>4.6</v>
      </c>
      <c r="P17">
        <v>0.0001329487</v>
      </c>
      <c r="Q17">
        <v>0.0115303402</v>
      </c>
      <c r="R17" s="14">
        <v>7.648193E-10</v>
      </c>
      <c r="S17" t="s">
        <v>31</v>
      </c>
      <c r="T17" t="s">
        <v>28</v>
      </c>
      <c r="U17" t="s">
        <v>28</v>
      </c>
      <c r="V17">
        <v>570</v>
      </c>
      <c r="W17">
        <v>0.2275747447</v>
      </c>
      <c r="X17">
        <v>0.2003475528</v>
      </c>
      <c r="Y17">
        <v>0.2548019367</v>
      </c>
      <c r="Z17">
        <v>4.64</v>
      </c>
      <c r="AA17">
        <v>0.0001117156</v>
      </c>
      <c r="AB17">
        <v>0.0105695621</v>
      </c>
      <c r="AC17">
        <v>0.0361933086</v>
      </c>
      <c r="AD17" t="s">
        <v>28</v>
      </c>
      <c r="AE17" t="s">
        <v>28</v>
      </c>
      <c r="AF17">
        <v>0.2461620734</v>
      </c>
      <c r="AG17">
        <v>0.2169671251</v>
      </c>
      <c r="AH17">
        <v>0.2753570218</v>
      </c>
      <c r="AI17">
        <v>4.6</v>
      </c>
      <c r="AJ17">
        <v>0.0001284469</v>
      </c>
      <c r="AK17">
        <v>0.0113334427</v>
      </c>
      <c r="AL17">
        <v>0.0005987243</v>
      </c>
      <c r="AM17" t="s">
        <v>31</v>
      </c>
      <c r="AN17" t="s">
        <v>28</v>
      </c>
      <c r="AO17" t="s">
        <v>28</v>
      </c>
      <c r="AP17">
        <v>1297</v>
      </c>
      <c r="AQ17">
        <v>0.5422990398</v>
      </c>
      <c r="AR17">
        <v>0.5103749471</v>
      </c>
      <c r="AS17">
        <v>0.5742231325</v>
      </c>
      <c r="AT17">
        <v>2.29</v>
      </c>
      <c r="AU17">
        <v>0.0001535838</v>
      </c>
      <c r="AV17">
        <v>0.0123928931</v>
      </c>
      <c r="AW17" s="14">
        <v>1.6848947E-09</v>
      </c>
      <c r="AX17" t="s">
        <v>31</v>
      </c>
      <c r="AY17" t="s">
        <v>28</v>
      </c>
      <c r="AZ17">
        <v>0.5030832414</v>
      </c>
      <c r="BA17">
        <v>0.4667758115</v>
      </c>
      <c r="BB17">
        <v>0.5393906714</v>
      </c>
      <c r="BC17">
        <v>2.8</v>
      </c>
      <c r="BD17">
        <v>0.0001986549</v>
      </c>
      <c r="BE17">
        <v>0.0140944992</v>
      </c>
      <c r="BF17" s="14">
        <v>4.440892E-15</v>
      </c>
      <c r="BG17" t="s">
        <v>31</v>
      </c>
      <c r="BH17" t="s">
        <v>28</v>
      </c>
      <c r="BI17" t="s">
        <v>28</v>
      </c>
      <c r="BJ17" t="s">
        <v>301</v>
      </c>
    </row>
    <row r="18" spans="1:62" ht="12.75">
      <c r="A18" t="s">
        <v>44</v>
      </c>
      <c r="B18">
        <v>3240</v>
      </c>
      <c r="C18">
        <v>0.1747258372</v>
      </c>
      <c r="D18">
        <v>0.1636622327</v>
      </c>
      <c r="E18">
        <v>0.1857894417</v>
      </c>
      <c r="F18">
        <v>2.46</v>
      </c>
      <c r="G18">
        <v>1.8446E-05</v>
      </c>
      <c r="H18">
        <v>0.0042948775</v>
      </c>
      <c r="I18" t="s">
        <v>28</v>
      </c>
      <c r="J18" t="s">
        <v>28</v>
      </c>
      <c r="K18" t="s">
        <v>28</v>
      </c>
      <c r="L18">
        <v>0.1756567711</v>
      </c>
      <c r="M18">
        <v>0.1642877562</v>
      </c>
      <c r="N18">
        <v>0.187025786</v>
      </c>
      <c r="O18">
        <v>2.51</v>
      </c>
      <c r="P18">
        <v>1.94784E-05</v>
      </c>
      <c r="Q18">
        <v>0.0044134375</v>
      </c>
      <c r="R18" t="s">
        <v>28</v>
      </c>
      <c r="S18" t="s">
        <v>28</v>
      </c>
      <c r="T18" t="s">
        <v>28</v>
      </c>
      <c r="U18" t="s">
        <v>28</v>
      </c>
      <c r="V18">
        <v>3493</v>
      </c>
      <c r="W18">
        <v>0.2043792614</v>
      </c>
      <c r="X18">
        <v>0.1918411224</v>
      </c>
      <c r="Y18">
        <v>0.2169174004</v>
      </c>
      <c r="Z18">
        <v>2.38</v>
      </c>
      <c r="AA18">
        <v>2.36905E-05</v>
      </c>
      <c r="AB18">
        <v>0.00486729</v>
      </c>
      <c r="AC18" t="s">
        <v>28</v>
      </c>
      <c r="AD18" t="s">
        <v>28</v>
      </c>
      <c r="AE18" t="s">
        <v>28</v>
      </c>
      <c r="AF18">
        <v>0.2055876758</v>
      </c>
      <c r="AG18">
        <v>0.1929437941</v>
      </c>
      <c r="AH18">
        <v>0.2182315574</v>
      </c>
      <c r="AI18">
        <v>2.39</v>
      </c>
      <c r="AJ18">
        <v>2.40918E-05</v>
      </c>
      <c r="AK18">
        <v>0.0049083392</v>
      </c>
      <c r="AL18" t="s">
        <v>28</v>
      </c>
      <c r="AM18" t="s">
        <v>28</v>
      </c>
      <c r="AN18" t="s">
        <v>28</v>
      </c>
      <c r="AO18" t="s">
        <v>28</v>
      </c>
      <c r="AP18">
        <v>12204</v>
      </c>
      <c r="AQ18">
        <v>0.6208949014</v>
      </c>
      <c r="AR18">
        <v>0.6072300241</v>
      </c>
      <c r="AS18">
        <v>0.6345597788</v>
      </c>
      <c r="AT18">
        <v>0.85</v>
      </c>
      <c r="AU18">
        <v>2.81397E-05</v>
      </c>
      <c r="AV18">
        <v>0.0053046884</v>
      </c>
      <c r="AW18" t="s">
        <v>28</v>
      </c>
      <c r="AX18" t="s">
        <v>28</v>
      </c>
      <c r="AY18" t="s">
        <v>28</v>
      </c>
      <c r="AZ18">
        <v>0.6187555531</v>
      </c>
      <c r="BA18">
        <v>0.6044549435</v>
      </c>
      <c r="BB18">
        <v>0.6330561627</v>
      </c>
      <c r="BC18">
        <v>0.9</v>
      </c>
      <c r="BD18">
        <v>3.08189E-05</v>
      </c>
      <c r="BE18">
        <v>0.0055514789</v>
      </c>
      <c r="BF18" t="s">
        <v>28</v>
      </c>
      <c r="BG18" t="s">
        <v>28</v>
      </c>
      <c r="BH18" t="s">
        <v>28</v>
      </c>
      <c r="BI18" t="s">
        <v>28</v>
      </c>
      <c r="BJ18" t="s">
        <v>28</v>
      </c>
    </row>
    <row r="19" spans="1:62" ht="12.75">
      <c r="A19" t="s">
        <v>45</v>
      </c>
      <c r="B19">
        <v>77</v>
      </c>
      <c r="C19">
        <v>0.1334469928</v>
      </c>
      <c r="D19">
        <v>0.0925724602</v>
      </c>
      <c r="E19">
        <v>0.1743215254</v>
      </c>
      <c r="F19">
        <v>11.89</v>
      </c>
      <c r="G19">
        <v>0.0002517757</v>
      </c>
      <c r="H19">
        <v>0.0158674428</v>
      </c>
      <c r="I19">
        <v>0.0072343456</v>
      </c>
      <c r="J19" t="s">
        <v>31</v>
      </c>
      <c r="K19" t="s">
        <v>28</v>
      </c>
      <c r="L19">
        <v>0.1352660808</v>
      </c>
      <c r="M19">
        <v>0.088668044</v>
      </c>
      <c r="N19">
        <v>0.1818641177</v>
      </c>
      <c r="O19">
        <v>13.37</v>
      </c>
      <c r="P19">
        <v>0.0003272228</v>
      </c>
      <c r="Q19">
        <v>0.0180893</v>
      </c>
      <c r="R19">
        <v>0.0204008441</v>
      </c>
      <c r="S19" t="s">
        <v>28</v>
      </c>
      <c r="T19" t="s">
        <v>28</v>
      </c>
      <c r="U19" t="s">
        <v>28</v>
      </c>
      <c r="V19">
        <v>103</v>
      </c>
      <c r="W19">
        <v>0.212440639</v>
      </c>
      <c r="X19">
        <v>0.1550737084</v>
      </c>
      <c r="Y19">
        <v>0.2698075696</v>
      </c>
      <c r="Z19">
        <v>10.48</v>
      </c>
      <c r="AA19">
        <v>0.0004959427</v>
      </c>
      <c r="AB19">
        <v>0.0222697712</v>
      </c>
      <c r="AC19">
        <v>0.705508116</v>
      </c>
      <c r="AD19" t="s">
        <v>28</v>
      </c>
      <c r="AE19" t="s">
        <v>28</v>
      </c>
      <c r="AF19">
        <v>0.222079332</v>
      </c>
      <c r="AG19">
        <v>0.1587706235</v>
      </c>
      <c r="AH19">
        <v>0.2853880406</v>
      </c>
      <c r="AI19">
        <v>11.07</v>
      </c>
      <c r="AJ19">
        <v>0.0006039976</v>
      </c>
      <c r="AK19">
        <v>0.024576362</v>
      </c>
      <c r="AL19">
        <v>0.4818805312</v>
      </c>
      <c r="AM19" t="s">
        <v>28</v>
      </c>
      <c r="AN19" t="s">
        <v>28</v>
      </c>
      <c r="AO19" t="s">
        <v>28</v>
      </c>
      <c r="AP19">
        <v>355</v>
      </c>
      <c r="AQ19">
        <v>0.6541123682</v>
      </c>
      <c r="AR19">
        <v>0.5965359272</v>
      </c>
      <c r="AS19">
        <v>0.7116888093</v>
      </c>
      <c r="AT19">
        <v>3.42</v>
      </c>
      <c r="AU19">
        <v>0.0004995718</v>
      </c>
      <c r="AV19">
        <v>0.0223511029</v>
      </c>
      <c r="AW19">
        <v>0.1284438807</v>
      </c>
      <c r="AX19" t="s">
        <v>28</v>
      </c>
      <c r="AY19" t="s">
        <v>28</v>
      </c>
      <c r="AZ19">
        <v>0.6426545872</v>
      </c>
      <c r="BA19">
        <v>0.5771000851</v>
      </c>
      <c r="BB19">
        <v>0.7082090892</v>
      </c>
      <c r="BC19">
        <v>3.96</v>
      </c>
      <c r="BD19">
        <v>0.0006476097</v>
      </c>
      <c r="BE19">
        <v>0.0254481763</v>
      </c>
      <c r="BF19">
        <v>0.3326838666</v>
      </c>
      <c r="BG19" t="s">
        <v>28</v>
      </c>
      <c r="BH19" t="s">
        <v>28</v>
      </c>
      <c r="BI19" t="s">
        <v>28</v>
      </c>
      <c r="BJ19" t="s">
        <v>301</v>
      </c>
    </row>
    <row r="20" spans="1:62" ht="12.75">
      <c r="A20" t="s">
        <v>46</v>
      </c>
      <c r="B20">
        <v>39</v>
      </c>
      <c r="C20">
        <v>0.1552567632</v>
      </c>
      <c r="D20">
        <v>0.0959514127</v>
      </c>
      <c r="E20">
        <v>0.2145621137</v>
      </c>
      <c r="F20">
        <v>14.83</v>
      </c>
      <c r="G20">
        <v>0.0005300246</v>
      </c>
      <c r="H20">
        <v>0.0230222634</v>
      </c>
      <c r="I20">
        <v>0.3865965326</v>
      </c>
      <c r="J20" t="s">
        <v>28</v>
      </c>
      <c r="K20" t="s">
        <v>28</v>
      </c>
      <c r="L20">
        <v>0.1766850302</v>
      </c>
      <c r="M20">
        <v>0.0952186372</v>
      </c>
      <c r="N20">
        <v>0.2581514233</v>
      </c>
      <c r="O20">
        <v>17.9</v>
      </c>
      <c r="P20">
        <v>0.0010001503</v>
      </c>
      <c r="Q20">
        <v>0.0316251526</v>
      </c>
      <c r="R20">
        <v>0.9736124905</v>
      </c>
      <c r="S20" t="s">
        <v>28</v>
      </c>
      <c r="T20" t="s">
        <v>47</v>
      </c>
      <c r="U20" t="s">
        <v>28</v>
      </c>
      <c r="V20">
        <v>42</v>
      </c>
      <c r="W20">
        <v>0.22052111</v>
      </c>
      <c r="X20">
        <v>0.1326135574</v>
      </c>
      <c r="Y20">
        <v>0.3084286625</v>
      </c>
      <c r="Z20">
        <v>15.47</v>
      </c>
      <c r="AA20">
        <v>0.0011645568</v>
      </c>
      <c r="AB20">
        <v>0.0341256027</v>
      </c>
      <c r="AC20">
        <v>0.6306485758</v>
      </c>
      <c r="AD20" t="s">
        <v>28</v>
      </c>
      <c r="AE20" t="s">
        <v>28</v>
      </c>
      <c r="AF20">
        <v>0.19710558</v>
      </c>
      <c r="AG20">
        <v>0.1134220573</v>
      </c>
      <c r="AH20">
        <v>0.2807891026</v>
      </c>
      <c r="AI20">
        <v>16.48</v>
      </c>
      <c r="AJ20">
        <v>0.0010553298</v>
      </c>
      <c r="AK20">
        <v>0.0324858395</v>
      </c>
      <c r="AL20">
        <v>0.7899722459</v>
      </c>
      <c r="AM20" t="s">
        <v>28</v>
      </c>
      <c r="AN20" t="s">
        <v>28</v>
      </c>
      <c r="AO20" t="s">
        <v>28</v>
      </c>
      <c r="AP20">
        <v>152</v>
      </c>
      <c r="AQ20">
        <v>0.6242221268</v>
      </c>
      <c r="AR20">
        <v>0.5302852053</v>
      </c>
      <c r="AS20">
        <v>0.7181590483</v>
      </c>
      <c r="AT20">
        <v>5.84</v>
      </c>
      <c r="AU20">
        <v>0.0013297835</v>
      </c>
      <c r="AV20">
        <v>0.0364661962</v>
      </c>
      <c r="AW20">
        <v>0.9251582195</v>
      </c>
      <c r="AX20" t="s">
        <v>28</v>
      </c>
      <c r="AY20" t="s">
        <v>28</v>
      </c>
      <c r="AZ20">
        <v>0.6262093898</v>
      </c>
      <c r="BA20">
        <v>0.5193346538</v>
      </c>
      <c r="BB20">
        <v>0.7330841258</v>
      </c>
      <c r="BC20">
        <v>6.63</v>
      </c>
      <c r="BD20">
        <v>0.0017213072</v>
      </c>
      <c r="BE20">
        <v>0.0414886398</v>
      </c>
      <c r="BF20">
        <v>0.8539720926</v>
      </c>
      <c r="BG20" t="s">
        <v>28</v>
      </c>
      <c r="BH20" t="s">
        <v>28</v>
      </c>
      <c r="BI20" t="s">
        <v>28</v>
      </c>
      <c r="BJ20" t="s">
        <v>28</v>
      </c>
    </row>
    <row r="21" spans="1:62" ht="12.75">
      <c r="A21" t="s">
        <v>48</v>
      </c>
      <c r="B21">
        <v>64</v>
      </c>
      <c r="C21">
        <v>0.1597373747</v>
      </c>
      <c r="D21">
        <v>0.1035452794</v>
      </c>
      <c r="E21">
        <v>0.2159294701</v>
      </c>
      <c r="F21">
        <v>13.66</v>
      </c>
      <c r="G21">
        <v>0.0004758376</v>
      </c>
      <c r="H21">
        <v>0.0218137016</v>
      </c>
      <c r="I21">
        <v>0.4815126752</v>
      </c>
      <c r="J21" t="s">
        <v>28</v>
      </c>
      <c r="K21" t="s">
        <v>28</v>
      </c>
      <c r="L21">
        <v>0.1657289562</v>
      </c>
      <c r="M21">
        <v>0.102390945</v>
      </c>
      <c r="N21">
        <v>0.2290669673</v>
      </c>
      <c r="O21">
        <v>14.84</v>
      </c>
      <c r="P21">
        <v>0.0006045568</v>
      </c>
      <c r="Q21">
        <v>0.0245877373</v>
      </c>
      <c r="R21">
        <v>0.6766637798</v>
      </c>
      <c r="S21" t="s">
        <v>28</v>
      </c>
      <c r="T21" t="s">
        <v>28</v>
      </c>
      <c r="U21" t="s">
        <v>28</v>
      </c>
      <c r="V21">
        <v>95</v>
      </c>
      <c r="W21">
        <v>0.2675344158</v>
      </c>
      <c r="X21">
        <v>0.1953702134</v>
      </c>
      <c r="Y21">
        <v>0.3396986182</v>
      </c>
      <c r="Z21">
        <v>10.47</v>
      </c>
      <c r="AA21">
        <v>0.0007847872</v>
      </c>
      <c r="AB21">
        <v>0.0280140537</v>
      </c>
      <c r="AC21">
        <v>0.0193915529</v>
      </c>
      <c r="AD21" t="s">
        <v>28</v>
      </c>
      <c r="AE21" t="s">
        <v>28</v>
      </c>
      <c r="AF21">
        <v>0.2611532152</v>
      </c>
      <c r="AG21">
        <v>0.1870767406</v>
      </c>
      <c r="AH21">
        <v>0.3352296897</v>
      </c>
      <c r="AI21">
        <v>11.01</v>
      </c>
      <c r="AJ21">
        <v>0.0008269303</v>
      </c>
      <c r="AK21">
        <v>0.0287563954</v>
      </c>
      <c r="AL21">
        <v>0.0448085609</v>
      </c>
      <c r="AM21" t="s">
        <v>28</v>
      </c>
      <c r="AN21" t="s">
        <v>28</v>
      </c>
      <c r="AO21" t="s">
        <v>28</v>
      </c>
      <c r="AP21">
        <v>259</v>
      </c>
      <c r="AQ21">
        <v>0.5727282095</v>
      </c>
      <c r="AR21">
        <v>0.4952622775</v>
      </c>
      <c r="AS21">
        <v>0.6501941414</v>
      </c>
      <c r="AT21">
        <v>5.25</v>
      </c>
      <c r="AU21">
        <v>0.0009043359</v>
      </c>
      <c r="AV21">
        <v>0.0300721786</v>
      </c>
      <c r="AW21">
        <v>0.101318593</v>
      </c>
      <c r="AX21" t="s">
        <v>28</v>
      </c>
      <c r="AY21" t="s">
        <v>28</v>
      </c>
      <c r="AZ21">
        <v>0.5731178287</v>
      </c>
      <c r="BA21">
        <v>0.4918866352</v>
      </c>
      <c r="BB21">
        <v>0.6543490221</v>
      </c>
      <c r="BC21">
        <v>5.5</v>
      </c>
      <c r="BD21">
        <v>0.0009943836</v>
      </c>
      <c r="BE21">
        <v>0.0315338484</v>
      </c>
      <c r="BF21">
        <v>0.1383898702</v>
      </c>
      <c r="BG21" t="s">
        <v>28</v>
      </c>
      <c r="BH21" t="s">
        <v>28</v>
      </c>
      <c r="BI21" t="s">
        <v>28</v>
      </c>
      <c r="BJ21" t="s">
        <v>28</v>
      </c>
    </row>
    <row r="22" spans="1:62" ht="12.75">
      <c r="A22" t="s">
        <v>49</v>
      </c>
      <c r="B22">
        <v>87</v>
      </c>
      <c r="C22">
        <v>0.1715550419</v>
      </c>
      <c r="D22">
        <v>0.1168730794</v>
      </c>
      <c r="E22">
        <v>0.2262370043</v>
      </c>
      <c r="F22">
        <v>12.37</v>
      </c>
      <c r="G22">
        <v>0.0004506055</v>
      </c>
      <c r="H22">
        <v>0.0212274699</v>
      </c>
      <c r="I22">
        <v>0.8773872743</v>
      </c>
      <c r="J22" t="s">
        <v>28</v>
      </c>
      <c r="K22" t="s">
        <v>28</v>
      </c>
      <c r="L22">
        <v>0.1813806479</v>
      </c>
      <c r="M22">
        <v>0.1214385417</v>
      </c>
      <c r="N22">
        <v>0.2413227541</v>
      </c>
      <c r="O22">
        <v>12.83</v>
      </c>
      <c r="P22">
        <v>0.0005414674</v>
      </c>
      <c r="Q22">
        <v>0.0232694512</v>
      </c>
      <c r="R22">
        <v>0.8006486846</v>
      </c>
      <c r="S22" t="s">
        <v>28</v>
      </c>
      <c r="T22" t="s">
        <v>28</v>
      </c>
      <c r="U22" t="s">
        <v>28</v>
      </c>
      <c r="V22">
        <v>109</v>
      </c>
      <c r="W22">
        <v>0.2329143867</v>
      </c>
      <c r="X22">
        <v>0.167876413</v>
      </c>
      <c r="Y22">
        <v>0.2979523603</v>
      </c>
      <c r="Z22">
        <v>10.84</v>
      </c>
      <c r="AA22">
        <v>0.0006374444</v>
      </c>
      <c r="AB22">
        <v>0.0252476606</v>
      </c>
      <c r="AC22">
        <v>0.2315216357</v>
      </c>
      <c r="AD22" t="s">
        <v>28</v>
      </c>
      <c r="AE22" t="s">
        <v>28</v>
      </c>
      <c r="AF22">
        <v>0.2424601426</v>
      </c>
      <c r="AG22">
        <v>0.1748623625</v>
      </c>
      <c r="AH22">
        <v>0.3100579228</v>
      </c>
      <c r="AI22">
        <v>10.82</v>
      </c>
      <c r="AJ22">
        <v>0.0006886097</v>
      </c>
      <c r="AK22">
        <v>0.0262413743</v>
      </c>
      <c r="AL22">
        <v>0.1391753593</v>
      </c>
      <c r="AM22" t="s">
        <v>28</v>
      </c>
      <c r="AN22" t="s">
        <v>28</v>
      </c>
      <c r="AO22" t="s">
        <v>28</v>
      </c>
      <c r="AP22">
        <v>315</v>
      </c>
      <c r="AQ22">
        <v>0.5955305715</v>
      </c>
      <c r="AR22">
        <v>0.5329067508</v>
      </c>
      <c r="AS22">
        <v>0.6581543921</v>
      </c>
      <c r="AT22">
        <v>4.08</v>
      </c>
      <c r="AU22">
        <v>0.0005909999</v>
      </c>
      <c r="AV22">
        <v>0.0243104894</v>
      </c>
      <c r="AW22">
        <v>0.2827680719</v>
      </c>
      <c r="AX22" t="s">
        <v>28</v>
      </c>
      <c r="AY22" t="s">
        <v>28</v>
      </c>
      <c r="AZ22">
        <v>0.5761592094</v>
      </c>
      <c r="BA22">
        <v>0.503093923</v>
      </c>
      <c r="BB22">
        <v>0.6492244959</v>
      </c>
      <c r="BC22">
        <v>4.92</v>
      </c>
      <c r="BD22">
        <v>0.0008045082</v>
      </c>
      <c r="BE22">
        <v>0.0283638534</v>
      </c>
      <c r="BF22">
        <v>0.1260540709</v>
      </c>
      <c r="BG22" t="s">
        <v>28</v>
      </c>
      <c r="BH22" t="s">
        <v>28</v>
      </c>
      <c r="BI22" t="s">
        <v>28</v>
      </c>
      <c r="BJ22" t="s">
        <v>28</v>
      </c>
    </row>
    <row r="23" spans="1:62" ht="12.75">
      <c r="A23" t="s">
        <v>50</v>
      </c>
      <c r="B23">
        <v>55</v>
      </c>
      <c r="C23">
        <v>0.2480858219</v>
      </c>
      <c r="D23">
        <v>0.1596771141</v>
      </c>
      <c r="E23">
        <v>0.3364945297</v>
      </c>
      <c r="F23">
        <v>13.83</v>
      </c>
      <c r="G23">
        <v>0.0011778727</v>
      </c>
      <c r="H23">
        <v>0.0343201505</v>
      </c>
      <c r="I23">
        <v>0.0310364642</v>
      </c>
      <c r="J23" t="s">
        <v>28</v>
      </c>
      <c r="K23" t="s">
        <v>28</v>
      </c>
      <c r="L23">
        <v>0.2365037165</v>
      </c>
      <c r="M23">
        <v>0.1385408608</v>
      </c>
      <c r="N23">
        <v>0.3344665722</v>
      </c>
      <c r="O23">
        <v>16.08</v>
      </c>
      <c r="P23">
        <v>0.0014462093</v>
      </c>
      <c r="Q23">
        <v>0.0380290589</v>
      </c>
      <c r="R23">
        <v>0.1054155485</v>
      </c>
      <c r="S23" t="s">
        <v>28</v>
      </c>
      <c r="T23" t="s">
        <v>28</v>
      </c>
      <c r="U23" t="s">
        <v>28</v>
      </c>
      <c r="V23">
        <v>49</v>
      </c>
      <c r="W23">
        <v>0.2193508486</v>
      </c>
      <c r="X23">
        <v>0.1361923077</v>
      </c>
      <c r="Y23">
        <v>0.3025093895</v>
      </c>
      <c r="Z23">
        <v>14.72</v>
      </c>
      <c r="AA23">
        <v>0.0010421303</v>
      </c>
      <c r="AB23">
        <v>0.0322820423</v>
      </c>
      <c r="AC23">
        <v>0.6348487279</v>
      </c>
      <c r="AD23" t="s">
        <v>28</v>
      </c>
      <c r="AE23" t="s">
        <v>28</v>
      </c>
      <c r="AF23">
        <v>0.2358530417</v>
      </c>
      <c r="AG23">
        <v>0.1507244976</v>
      </c>
      <c r="AH23">
        <v>0.3209815858</v>
      </c>
      <c r="AI23">
        <v>14.01</v>
      </c>
      <c r="AJ23">
        <v>0.0010920907</v>
      </c>
      <c r="AK23">
        <v>0.0330467951</v>
      </c>
      <c r="AL23">
        <v>0.3490120702</v>
      </c>
      <c r="AM23" t="s">
        <v>28</v>
      </c>
      <c r="AN23" t="s">
        <v>28</v>
      </c>
      <c r="AO23" t="s">
        <v>28</v>
      </c>
      <c r="AP23">
        <v>134</v>
      </c>
      <c r="AQ23">
        <v>0.5325633295</v>
      </c>
      <c r="AR23">
        <v>0.4253208019</v>
      </c>
      <c r="AS23">
        <v>0.6398058571</v>
      </c>
      <c r="AT23">
        <v>7.82</v>
      </c>
      <c r="AU23">
        <v>0.0017331748</v>
      </c>
      <c r="AV23">
        <v>0.041631416</v>
      </c>
      <c r="AW23">
        <v>0.0316733158</v>
      </c>
      <c r="AX23" t="s">
        <v>28</v>
      </c>
      <c r="AY23" t="s">
        <v>28</v>
      </c>
      <c r="AZ23">
        <v>0.5276432418</v>
      </c>
      <c r="BA23">
        <v>0.4122409199</v>
      </c>
      <c r="BB23">
        <v>0.6430455637</v>
      </c>
      <c r="BC23">
        <v>8.49</v>
      </c>
      <c r="BD23">
        <v>0.0020069538</v>
      </c>
      <c r="BE23">
        <v>0.044799038</v>
      </c>
      <c r="BF23">
        <v>0.0380291545</v>
      </c>
      <c r="BG23" t="s">
        <v>28</v>
      </c>
      <c r="BH23" t="s">
        <v>28</v>
      </c>
      <c r="BI23" t="s">
        <v>28</v>
      </c>
      <c r="BJ23" t="s">
        <v>28</v>
      </c>
    </row>
    <row r="24" spans="1:62" ht="12.75">
      <c r="A24" t="s">
        <v>51</v>
      </c>
      <c r="B24">
        <v>69</v>
      </c>
      <c r="C24">
        <v>0.1686698545</v>
      </c>
      <c r="D24">
        <v>0.1122863636</v>
      </c>
      <c r="E24">
        <v>0.2250533454</v>
      </c>
      <c r="F24">
        <v>12.98</v>
      </c>
      <c r="G24">
        <v>0.0004790846</v>
      </c>
      <c r="H24">
        <v>0.0218880011</v>
      </c>
      <c r="I24">
        <v>0.7777707861000001</v>
      </c>
      <c r="J24" t="s">
        <v>28</v>
      </c>
      <c r="K24" t="s">
        <v>28</v>
      </c>
      <c r="L24">
        <v>0.178807751</v>
      </c>
      <c r="M24">
        <v>0.1151092828</v>
      </c>
      <c r="N24">
        <v>0.2425062191</v>
      </c>
      <c r="O24">
        <v>13.83</v>
      </c>
      <c r="P24">
        <v>0.0006114575</v>
      </c>
      <c r="Q24">
        <v>0.0247276662</v>
      </c>
      <c r="R24">
        <v>0.8955986174</v>
      </c>
      <c r="S24" t="s">
        <v>28</v>
      </c>
      <c r="T24" t="s">
        <v>28</v>
      </c>
      <c r="U24" t="s">
        <v>28</v>
      </c>
      <c r="V24">
        <v>102</v>
      </c>
      <c r="W24">
        <v>0.2473671882</v>
      </c>
      <c r="X24">
        <v>0.183719053</v>
      </c>
      <c r="Y24">
        <v>0.3110153234</v>
      </c>
      <c r="Z24">
        <v>9.99</v>
      </c>
      <c r="AA24">
        <v>0.0006104915</v>
      </c>
      <c r="AB24">
        <v>0.024708127</v>
      </c>
      <c r="AC24">
        <v>0.0767207905</v>
      </c>
      <c r="AD24" t="s">
        <v>28</v>
      </c>
      <c r="AE24" t="s">
        <v>28</v>
      </c>
      <c r="AF24">
        <v>0.2673343881</v>
      </c>
      <c r="AG24">
        <v>0.1969844434</v>
      </c>
      <c r="AH24">
        <v>0.3376843329</v>
      </c>
      <c r="AI24">
        <v>10.22</v>
      </c>
      <c r="AJ24">
        <v>0.0007458231</v>
      </c>
      <c r="AK24">
        <v>0.0273097612</v>
      </c>
      <c r="AL24">
        <v>0.0206008466</v>
      </c>
      <c r="AM24" t="s">
        <v>28</v>
      </c>
      <c r="AN24" t="s">
        <v>28</v>
      </c>
      <c r="AO24" t="s">
        <v>28</v>
      </c>
      <c r="AP24">
        <v>276</v>
      </c>
      <c r="AQ24">
        <v>0.5839629573</v>
      </c>
      <c r="AR24">
        <v>0.5093445425</v>
      </c>
      <c r="AS24">
        <v>0.6585813721</v>
      </c>
      <c r="AT24">
        <v>4.96</v>
      </c>
      <c r="AU24">
        <v>0.0008390741</v>
      </c>
      <c r="AV24">
        <v>0.0289667759</v>
      </c>
      <c r="AW24">
        <v>0.1918440581</v>
      </c>
      <c r="AX24" t="s">
        <v>28</v>
      </c>
      <c r="AY24" t="s">
        <v>28</v>
      </c>
      <c r="AZ24">
        <v>0.5538578609</v>
      </c>
      <c r="BA24">
        <v>0.4736798027</v>
      </c>
      <c r="BB24">
        <v>0.6340359191</v>
      </c>
      <c r="BC24">
        <v>5.62</v>
      </c>
      <c r="BD24">
        <v>0.000968767</v>
      </c>
      <c r="BE24">
        <v>0.0311250226</v>
      </c>
      <c r="BF24">
        <v>0.03122802</v>
      </c>
      <c r="BG24" t="s">
        <v>28</v>
      </c>
      <c r="BH24" t="s">
        <v>28</v>
      </c>
      <c r="BI24" t="s">
        <v>28</v>
      </c>
      <c r="BJ24" t="s">
        <v>28</v>
      </c>
    </row>
    <row r="25" spans="1:62" ht="12.75">
      <c r="A25" t="s">
        <v>52</v>
      </c>
      <c r="B25">
        <v>105</v>
      </c>
      <c r="C25">
        <v>0.1665206758</v>
      </c>
      <c r="D25">
        <v>0.1166237015</v>
      </c>
      <c r="E25">
        <v>0.2164176501</v>
      </c>
      <c r="F25">
        <v>11.63</v>
      </c>
      <c r="G25">
        <v>0.0003751947</v>
      </c>
      <c r="H25">
        <v>0.0193699434</v>
      </c>
      <c r="I25">
        <v>0.6566068328</v>
      </c>
      <c r="J25" t="s">
        <v>28</v>
      </c>
      <c r="K25" t="s">
        <v>28</v>
      </c>
      <c r="L25">
        <v>0.1660793398</v>
      </c>
      <c r="M25">
        <v>0.1141913411</v>
      </c>
      <c r="N25">
        <v>0.2179673384</v>
      </c>
      <c r="O25">
        <v>12.13</v>
      </c>
      <c r="P25">
        <v>0.0004057347</v>
      </c>
      <c r="Q25">
        <v>0.0201428566</v>
      </c>
      <c r="R25">
        <v>0.6184450046</v>
      </c>
      <c r="S25" t="s">
        <v>28</v>
      </c>
      <c r="T25" t="s">
        <v>28</v>
      </c>
      <c r="U25" t="s">
        <v>28</v>
      </c>
      <c r="V25">
        <v>118</v>
      </c>
      <c r="W25">
        <v>0.2060315488</v>
      </c>
      <c r="X25">
        <v>0.1557939225</v>
      </c>
      <c r="Y25">
        <v>0.2562691751</v>
      </c>
      <c r="Z25">
        <v>9.47</v>
      </c>
      <c r="AA25">
        <v>0.0003803352</v>
      </c>
      <c r="AB25">
        <v>0.0195021841</v>
      </c>
      <c r="AC25">
        <v>0.927872559</v>
      </c>
      <c r="AD25" t="s">
        <v>28</v>
      </c>
      <c r="AE25" t="s">
        <v>28</v>
      </c>
      <c r="AF25">
        <v>0.2133871116</v>
      </c>
      <c r="AG25">
        <v>0.1602070026</v>
      </c>
      <c r="AH25">
        <v>0.2665672207</v>
      </c>
      <c r="AI25">
        <v>9.67</v>
      </c>
      <c r="AJ25">
        <v>0.0004261934</v>
      </c>
      <c r="AK25">
        <v>0.0206444523</v>
      </c>
      <c r="AL25">
        <v>0.6860836314</v>
      </c>
      <c r="AM25" t="s">
        <v>28</v>
      </c>
      <c r="AN25" t="s">
        <v>28</v>
      </c>
      <c r="AO25" t="s">
        <v>28</v>
      </c>
      <c r="AP25">
        <v>452</v>
      </c>
      <c r="AQ25">
        <v>0.6274477754</v>
      </c>
      <c r="AR25">
        <v>0.5660559881</v>
      </c>
      <c r="AS25">
        <v>0.6888395627</v>
      </c>
      <c r="AT25">
        <v>3.8</v>
      </c>
      <c r="AU25">
        <v>0.0005679745</v>
      </c>
      <c r="AV25">
        <v>0.0238322156</v>
      </c>
      <c r="AW25">
        <v>0.770045986</v>
      </c>
      <c r="AX25" t="s">
        <v>28</v>
      </c>
      <c r="AY25" t="s">
        <v>28</v>
      </c>
      <c r="AZ25">
        <v>0.6205335486</v>
      </c>
      <c r="BA25">
        <v>0.5521990921</v>
      </c>
      <c r="BB25">
        <v>0.6888680051</v>
      </c>
      <c r="BC25">
        <v>4.27</v>
      </c>
      <c r="BD25">
        <v>0.0007037004</v>
      </c>
      <c r="BE25">
        <v>0.0265273511</v>
      </c>
      <c r="BF25">
        <v>0.943499501</v>
      </c>
      <c r="BG25" t="s">
        <v>28</v>
      </c>
      <c r="BH25" t="s">
        <v>28</v>
      </c>
      <c r="BI25" t="s">
        <v>28</v>
      </c>
      <c r="BJ25" t="s">
        <v>28</v>
      </c>
    </row>
    <row r="26" spans="1:62" ht="12.75">
      <c r="A26" t="s">
        <v>53</v>
      </c>
      <c r="B26">
        <v>32</v>
      </c>
      <c r="C26">
        <v>0.0890732308</v>
      </c>
      <c r="D26">
        <v>0.0466178003</v>
      </c>
      <c r="E26">
        <v>0.1315286612</v>
      </c>
      <c r="F26">
        <v>18.5</v>
      </c>
      <c r="G26">
        <v>0.0002716282</v>
      </c>
      <c r="H26">
        <v>0.0164811454</v>
      </c>
      <c r="I26" s="14">
        <v>2.0930566E-07</v>
      </c>
      <c r="J26" t="s">
        <v>31</v>
      </c>
      <c r="K26" t="s">
        <v>47</v>
      </c>
      <c r="L26">
        <v>0.0940376481</v>
      </c>
      <c r="M26">
        <v>0.0420717787</v>
      </c>
      <c r="N26">
        <v>0.1460035174</v>
      </c>
      <c r="O26">
        <v>21.45</v>
      </c>
      <c r="P26">
        <v>0.0004069534</v>
      </c>
      <c r="Q26">
        <v>0.0201730859</v>
      </c>
      <c r="R26">
        <v>4.50667E-05</v>
      </c>
      <c r="S26" t="s">
        <v>31</v>
      </c>
      <c r="T26" t="s">
        <v>47</v>
      </c>
      <c r="U26" t="s">
        <v>28</v>
      </c>
      <c r="V26">
        <v>58</v>
      </c>
      <c r="W26">
        <v>0.1645149542</v>
      </c>
      <c r="X26">
        <v>0.0999366658</v>
      </c>
      <c r="Y26">
        <v>0.2290932427</v>
      </c>
      <c r="Z26">
        <v>15.24</v>
      </c>
      <c r="AA26">
        <v>0.0006284654</v>
      </c>
      <c r="AB26">
        <v>0.0250692114</v>
      </c>
      <c r="AC26">
        <v>0.105051821</v>
      </c>
      <c r="AD26" t="s">
        <v>28</v>
      </c>
      <c r="AE26" t="s">
        <v>28</v>
      </c>
      <c r="AF26">
        <v>0.1625944424</v>
      </c>
      <c r="AG26">
        <v>0.0981433437</v>
      </c>
      <c r="AH26">
        <v>0.2270455411</v>
      </c>
      <c r="AI26">
        <v>15.39</v>
      </c>
      <c r="AJ26">
        <v>0.0006259922</v>
      </c>
      <c r="AK26">
        <v>0.0250198365</v>
      </c>
      <c r="AL26">
        <v>0.0791841153</v>
      </c>
      <c r="AM26" t="s">
        <v>28</v>
      </c>
      <c r="AN26" t="s">
        <v>28</v>
      </c>
      <c r="AO26" t="s">
        <v>28</v>
      </c>
      <c r="AP26">
        <v>299</v>
      </c>
      <c r="AQ26">
        <v>0.746411815</v>
      </c>
      <c r="AR26">
        <v>0.6750780303</v>
      </c>
      <c r="AS26">
        <v>0.8177455997</v>
      </c>
      <c r="AT26">
        <v>3.71</v>
      </c>
      <c r="AU26">
        <v>0.0007668295</v>
      </c>
      <c r="AV26">
        <v>0.0276916866</v>
      </c>
      <c r="AW26" s="14">
        <v>2.9300061E-06</v>
      </c>
      <c r="AX26" t="s">
        <v>31</v>
      </c>
      <c r="AY26" t="s">
        <v>28</v>
      </c>
      <c r="AZ26">
        <v>0.7433679095</v>
      </c>
      <c r="BA26">
        <v>0.6650247691</v>
      </c>
      <c r="BB26">
        <v>0.82171105</v>
      </c>
      <c r="BC26">
        <v>4.09</v>
      </c>
      <c r="BD26">
        <v>0.0009249329</v>
      </c>
      <c r="BE26">
        <v>0.0304127098</v>
      </c>
      <c r="BF26">
        <v>2.38976E-05</v>
      </c>
      <c r="BG26" t="s">
        <v>31</v>
      </c>
      <c r="BH26" t="s">
        <v>28</v>
      </c>
      <c r="BI26" t="s">
        <v>28</v>
      </c>
      <c r="BJ26" t="s">
        <v>303</v>
      </c>
    </row>
    <row r="27" spans="1:62" ht="12.75">
      <c r="A27" t="s">
        <v>54</v>
      </c>
      <c r="B27">
        <v>100</v>
      </c>
      <c r="C27">
        <v>0.2278632229</v>
      </c>
      <c r="D27">
        <v>0.1676817309</v>
      </c>
      <c r="E27">
        <v>0.2880447149</v>
      </c>
      <c r="F27">
        <v>10.25</v>
      </c>
      <c r="G27">
        <v>0.0005458008</v>
      </c>
      <c r="H27">
        <v>0.0233623804</v>
      </c>
      <c r="I27">
        <v>0.0186195579</v>
      </c>
      <c r="J27" t="s">
        <v>28</v>
      </c>
      <c r="K27" t="s">
        <v>28</v>
      </c>
      <c r="L27">
        <v>0.2089022547</v>
      </c>
      <c r="M27">
        <v>0.1511362358</v>
      </c>
      <c r="N27">
        <v>0.2666682736</v>
      </c>
      <c r="O27">
        <v>10.73</v>
      </c>
      <c r="P27">
        <v>0.000502867</v>
      </c>
      <c r="Q27">
        <v>0.0224246968</v>
      </c>
      <c r="R27">
        <v>0.1244347833</v>
      </c>
      <c r="S27" t="s">
        <v>28</v>
      </c>
      <c r="T27" t="s">
        <v>28</v>
      </c>
      <c r="U27" t="s">
        <v>28</v>
      </c>
      <c r="V27">
        <v>97</v>
      </c>
      <c r="W27">
        <v>0.2029669162</v>
      </c>
      <c r="X27">
        <v>0.1485361134</v>
      </c>
      <c r="Y27">
        <v>0.257397719</v>
      </c>
      <c r="Z27">
        <v>10.41</v>
      </c>
      <c r="AA27">
        <v>0.0004464756</v>
      </c>
      <c r="AB27">
        <v>0.02112997</v>
      </c>
      <c r="AC27">
        <v>0.9448059838</v>
      </c>
      <c r="AD27" t="s">
        <v>28</v>
      </c>
      <c r="AE27" t="s">
        <v>28</v>
      </c>
      <c r="AF27">
        <v>0.1986581983</v>
      </c>
      <c r="AG27">
        <v>0.1423878507</v>
      </c>
      <c r="AH27">
        <v>0.2549285459</v>
      </c>
      <c r="AI27">
        <v>11</v>
      </c>
      <c r="AJ27">
        <v>0.0004771638</v>
      </c>
      <c r="AK27">
        <v>0.0218440791</v>
      </c>
      <c r="AL27">
        <v>0.7412873028</v>
      </c>
      <c r="AM27" t="s">
        <v>28</v>
      </c>
      <c r="AN27" t="s">
        <v>28</v>
      </c>
      <c r="AO27" t="s">
        <v>28</v>
      </c>
      <c r="AP27">
        <v>362</v>
      </c>
      <c r="AQ27">
        <v>0.5691698609</v>
      </c>
      <c r="AR27">
        <v>0.5133751314</v>
      </c>
      <c r="AS27">
        <v>0.6249645904</v>
      </c>
      <c r="AT27">
        <v>3.81</v>
      </c>
      <c r="AU27">
        <v>0.0004691315</v>
      </c>
      <c r="AV27">
        <v>0.0216594447</v>
      </c>
      <c r="AW27">
        <v>0.013885946</v>
      </c>
      <c r="AX27" t="s">
        <v>28</v>
      </c>
      <c r="AY27" t="s">
        <v>28</v>
      </c>
      <c r="AZ27">
        <v>0.592439547</v>
      </c>
      <c r="BA27">
        <v>0.529744112</v>
      </c>
      <c r="BB27">
        <v>0.655134982</v>
      </c>
      <c r="BC27">
        <v>4.11</v>
      </c>
      <c r="BD27">
        <v>0.0005923524</v>
      </c>
      <c r="BE27">
        <v>0.02433829</v>
      </c>
      <c r="BF27">
        <v>0.2625158986</v>
      </c>
      <c r="BG27" t="s">
        <v>28</v>
      </c>
      <c r="BH27" t="s">
        <v>28</v>
      </c>
      <c r="BI27" t="s">
        <v>28</v>
      </c>
      <c r="BJ27" t="s">
        <v>28</v>
      </c>
    </row>
    <row r="28" spans="1:62" ht="12.75">
      <c r="A28" t="s">
        <v>55</v>
      </c>
      <c r="B28">
        <v>41</v>
      </c>
      <c r="C28">
        <v>0.1610159934</v>
      </c>
      <c r="D28">
        <v>0.0954079614</v>
      </c>
      <c r="E28">
        <v>0.2266240254</v>
      </c>
      <c r="F28">
        <v>15.82</v>
      </c>
      <c r="G28">
        <v>0.0006486677</v>
      </c>
      <c r="H28">
        <v>0.0254689565</v>
      </c>
      <c r="I28">
        <v>0.5843538623</v>
      </c>
      <c r="J28" t="s">
        <v>28</v>
      </c>
      <c r="K28" t="s">
        <v>28</v>
      </c>
      <c r="L28">
        <v>0.1806908392</v>
      </c>
      <c r="M28">
        <v>0.0989115098</v>
      </c>
      <c r="N28">
        <v>0.2624701687</v>
      </c>
      <c r="O28">
        <v>17.57</v>
      </c>
      <c r="P28">
        <v>0.0010078488</v>
      </c>
      <c r="Q28">
        <v>0.0317466341</v>
      </c>
      <c r="R28">
        <v>0.8719811831</v>
      </c>
      <c r="S28" t="s">
        <v>28</v>
      </c>
      <c r="T28" t="s">
        <v>47</v>
      </c>
      <c r="U28" t="s">
        <v>28</v>
      </c>
      <c r="V28">
        <v>47</v>
      </c>
      <c r="W28">
        <v>0.1937579247</v>
      </c>
      <c r="X28">
        <v>0.1165984401</v>
      </c>
      <c r="Y28">
        <v>0.2709174094</v>
      </c>
      <c r="Z28">
        <v>15.46</v>
      </c>
      <c r="AA28">
        <v>0.0008971952</v>
      </c>
      <c r="AB28">
        <v>0.0299532161</v>
      </c>
      <c r="AC28">
        <v>0.7191968772</v>
      </c>
      <c r="AD28" t="s">
        <v>28</v>
      </c>
      <c r="AE28" t="s">
        <v>28</v>
      </c>
      <c r="AF28">
        <v>0.2152110139</v>
      </c>
      <c r="AG28">
        <v>0.131018003</v>
      </c>
      <c r="AH28">
        <v>0.2994040247</v>
      </c>
      <c r="AI28">
        <v>15.19</v>
      </c>
      <c r="AJ28">
        <v>0.0010682192</v>
      </c>
      <c r="AK28">
        <v>0.0326836222</v>
      </c>
      <c r="AL28">
        <v>0.7635517322</v>
      </c>
      <c r="AM28" t="s">
        <v>28</v>
      </c>
      <c r="AN28" t="s">
        <v>28</v>
      </c>
      <c r="AO28" t="s">
        <v>28</v>
      </c>
      <c r="AP28">
        <v>146</v>
      </c>
      <c r="AQ28">
        <v>0.6452260819</v>
      </c>
      <c r="AR28">
        <v>0.5640369418</v>
      </c>
      <c r="AS28">
        <v>0.7264152219</v>
      </c>
      <c r="AT28">
        <v>4.88</v>
      </c>
      <c r="AU28">
        <v>0.0009933543</v>
      </c>
      <c r="AV28">
        <v>0.0315175233</v>
      </c>
      <c r="AW28">
        <v>0.4350075906</v>
      </c>
      <c r="AX28" t="s">
        <v>28</v>
      </c>
      <c r="AY28" t="s">
        <v>28</v>
      </c>
      <c r="AZ28">
        <v>0.6040981469</v>
      </c>
      <c r="BA28">
        <v>0.5062994742</v>
      </c>
      <c r="BB28">
        <v>0.7018968196</v>
      </c>
      <c r="BC28">
        <v>6.28</v>
      </c>
      <c r="BD28">
        <v>0.0014413658</v>
      </c>
      <c r="BE28">
        <v>0.0379653233</v>
      </c>
      <c r="BF28">
        <v>0.6957179403</v>
      </c>
      <c r="BG28" t="s">
        <v>28</v>
      </c>
      <c r="BH28" t="s">
        <v>28</v>
      </c>
      <c r="BI28" t="s">
        <v>28</v>
      </c>
      <c r="BJ28" t="s">
        <v>28</v>
      </c>
    </row>
    <row r="29" spans="1:62" ht="12.75">
      <c r="A29" t="s">
        <v>56</v>
      </c>
      <c r="B29">
        <v>115</v>
      </c>
      <c r="C29">
        <v>0.1824791687</v>
      </c>
      <c r="D29">
        <v>0.1320357909</v>
      </c>
      <c r="E29">
        <v>0.2329225466</v>
      </c>
      <c r="F29">
        <v>10.73</v>
      </c>
      <c r="G29">
        <v>0.0003834569</v>
      </c>
      <c r="H29">
        <v>0.0195820566</v>
      </c>
      <c r="I29">
        <v>0.6775913894</v>
      </c>
      <c r="J29" t="s">
        <v>28</v>
      </c>
      <c r="K29" t="s">
        <v>28</v>
      </c>
      <c r="L29">
        <v>0.2025405806</v>
      </c>
      <c r="M29">
        <v>0.1393504339</v>
      </c>
      <c r="N29">
        <v>0.2657307273</v>
      </c>
      <c r="O29">
        <v>12.11</v>
      </c>
      <c r="P29">
        <v>0.0006017374</v>
      </c>
      <c r="Q29">
        <v>0.0245303364</v>
      </c>
      <c r="R29">
        <v>0.2513137543</v>
      </c>
      <c r="S29" t="s">
        <v>28</v>
      </c>
      <c r="T29" t="s">
        <v>28</v>
      </c>
      <c r="U29" t="s">
        <v>28</v>
      </c>
      <c r="V29">
        <v>81</v>
      </c>
      <c r="W29">
        <v>0.1248515607</v>
      </c>
      <c r="X29">
        <v>0.0820326852</v>
      </c>
      <c r="Y29">
        <v>0.1676704363</v>
      </c>
      <c r="Z29">
        <v>13.31</v>
      </c>
      <c r="AA29">
        <v>0.0002762987</v>
      </c>
      <c r="AB29">
        <v>0.0166222343</v>
      </c>
      <c r="AC29" s="14">
        <v>1.043303E-06</v>
      </c>
      <c r="AD29" t="s">
        <v>31</v>
      </c>
      <c r="AE29" t="s">
        <v>28</v>
      </c>
      <c r="AF29">
        <v>0.1419112578</v>
      </c>
      <c r="AG29">
        <v>0.0911484276</v>
      </c>
      <c r="AH29">
        <v>0.192674088</v>
      </c>
      <c r="AI29">
        <v>13.89</v>
      </c>
      <c r="AJ29">
        <v>0.0003883291</v>
      </c>
      <c r="AK29">
        <v>0.0197060676</v>
      </c>
      <c r="AL29">
        <v>0.0009263572</v>
      </c>
      <c r="AM29" t="s">
        <v>31</v>
      </c>
      <c r="AN29" t="s">
        <v>28</v>
      </c>
      <c r="AO29" t="s">
        <v>28</v>
      </c>
      <c r="AP29">
        <v>378</v>
      </c>
      <c r="AQ29">
        <v>0.6926692705</v>
      </c>
      <c r="AR29">
        <v>0.6367890897</v>
      </c>
      <c r="AS29">
        <v>0.7485494513</v>
      </c>
      <c r="AT29">
        <v>3.13</v>
      </c>
      <c r="AU29">
        <v>0.0004705696</v>
      </c>
      <c r="AV29">
        <v>0.0216926168</v>
      </c>
      <c r="AW29">
        <v>0.0005916734</v>
      </c>
      <c r="AX29" t="s">
        <v>31</v>
      </c>
      <c r="AY29" t="s">
        <v>28</v>
      </c>
      <c r="AZ29">
        <v>0.6555481616</v>
      </c>
      <c r="BA29">
        <v>0.5823657987</v>
      </c>
      <c r="BB29">
        <v>0.7287305244</v>
      </c>
      <c r="BC29">
        <v>4.33</v>
      </c>
      <c r="BD29">
        <v>0.0008070885</v>
      </c>
      <c r="BE29">
        <v>0.0284093023</v>
      </c>
      <c r="BF29">
        <v>0.1796827896</v>
      </c>
      <c r="BG29" t="s">
        <v>28</v>
      </c>
      <c r="BH29" t="s">
        <v>28</v>
      </c>
      <c r="BI29" t="s">
        <v>28</v>
      </c>
      <c r="BJ29" t="s">
        <v>301</v>
      </c>
    </row>
    <row r="30" spans="1:62" ht="12.75">
      <c r="A30" t="s">
        <v>57</v>
      </c>
      <c r="B30">
        <v>40</v>
      </c>
      <c r="C30">
        <v>0.2129082563</v>
      </c>
      <c r="D30">
        <v>0.1344139202</v>
      </c>
      <c r="E30">
        <v>0.2914025924</v>
      </c>
      <c r="F30">
        <v>14.31</v>
      </c>
      <c r="G30">
        <v>0.0009285064</v>
      </c>
      <c r="H30">
        <v>0.0304714038</v>
      </c>
      <c r="I30">
        <v>0.1999028681</v>
      </c>
      <c r="J30" t="s">
        <v>28</v>
      </c>
      <c r="K30" t="s">
        <v>28</v>
      </c>
      <c r="L30">
        <v>0.205391415</v>
      </c>
      <c r="M30">
        <v>0.1032582437</v>
      </c>
      <c r="N30">
        <v>0.3075245863</v>
      </c>
      <c r="O30">
        <v>19.3</v>
      </c>
      <c r="P30">
        <v>0.0015719615</v>
      </c>
      <c r="Q30">
        <v>0.0396479702</v>
      </c>
      <c r="R30">
        <v>0.4419084024</v>
      </c>
      <c r="S30" t="s">
        <v>28</v>
      </c>
      <c r="T30" t="s">
        <v>47</v>
      </c>
      <c r="U30" t="s">
        <v>28</v>
      </c>
      <c r="V30">
        <v>34</v>
      </c>
      <c r="W30">
        <v>0.1816455561</v>
      </c>
      <c r="X30">
        <v>0.0913608866</v>
      </c>
      <c r="Y30">
        <v>0.2719302256</v>
      </c>
      <c r="Z30">
        <v>19.29</v>
      </c>
      <c r="AA30">
        <v>0.0012283901</v>
      </c>
      <c r="AB30">
        <v>0.0350483965</v>
      </c>
      <c r="AC30">
        <v>0.5092845285</v>
      </c>
      <c r="AD30" t="s">
        <v>28</v>
      </c>
      <c r="AE30" t="s">
        <v>47</v>
      </c>
      <c r="AF30">
        <v>0.1704474881</v>
      </c>
      <c r="AG30">
        <v>0.0826968329</v>
      </c>
      <c r="AH30">
        <v>0.2581981432</v>
      </c>
      <c r="AI30">
        <v>19.99</v>
      </c>
      <c r="AJ30">
        <v>0.0011604035</v>
      </c>
      <c r="AK30">
        <v>0.0340646953</v>
      </c>
      <c r="AL30">
        <v>0.2942435751</v>
      </c>
      <c r="AM30" t="s">
        <v>28</v>
      </c>
      <c r="AN30" t="s">
        <v>47</v>
      </c>
      <c r="AO30" t="s">
        <v>28</v>
      </c>
      <c r="AP30">
        <v>129</v>
      </c>
      <c r="AQ30">
        <v>0.6054461875</v>
      </c>
      <c r="AR30">
        <v>0.5115484718</v>
      </c>
      <c r="AS30">
        <v>0.6993439033</v>
      </c>
      <c r="AT30">
        <v>6.02</v>
      </c>
      <c r="AU30">
        <v>0.0013286737</v>
      </c>
      <c r="AV30">
        <v>0.0364509766</v>
      </c>
      <c r="AW30">
        <v>0.6638120312</v>
      </c>
      <c r="AX30" t="s">
        <v>28</v>
      </c>
      <c r="AY30" t="s">
        <v>28</v>
      </c>
      <c r="AZ30">
        <v>0.6241610969</v>
      </c>
      <c r="BA30">
        <v>0.5116930378</v>
      </c>
      <c r="BB30">
        <v>0.736629156</v>
      </c>
      <c r="BC30">
        <v>6.99</v>
      </c>
      <c r="BD30">
        <v>0.0019061922</v>
      </c>
      <c r="BE30">
        <v>0.0436599608</v>
      </c>
      <c r="BF30">
        <v>0.8983758515</v>
      </c>
      <c r="BG30" t="s">
        <v>28</v>
      </c>
      <c r="BH30" t="s">
        <v>28</v>
      </c>
      <c r="BI30" t="s">
        <v>28</v>
      </c>
      <c r="BJ30" t="s">
        <v>304</v>
      </c>
    </row>
    <row r="31" spans="1:62" ht="12.75">
      <c r="A31" t="s">
        <v>58</v>
      </c>
      <c r="B31">
        <v>56</v>
      </c>
      <c r="C31">
        <v>0.1414102755</v>
      </c>
      <c r="D31">
        <v>0.0801235678</v>
      </c>
      <c r="E31">
        <v>0.2026969832</v>
      </c>
      <c r="F31">
        <v>15.44</v>
      </c>
      <c r="G31">
        <v>0.0004767029</v>
      </c>
      <c r="H31">
        <v>0.0218335261</v>
      </c>
      <c r="I31">
        <v>0.9402770938</v>
      </c>
      <c r="J31" t="s">
        <v>28</v>
      </c>
      <c r="K31" t="s">
        <v>28</v>
      </c>
      <c r="L31">
        <v>0.1494597934</v>
      </c>
      <c r="M31">
        <v>0.0842718909</v>
      </c>
      <c r="N31">
        <v>0.2146476959</v>
      </c>
      <c r="O31">
        <v>15.54</v>
      </c>
      <c r="P31">
        <v>0.0005393233</v>
      </c>
      <c r="Q31">
        <v>0.0232233354</v>
      </c>
      <c r="R31">
        <v>0.2651861313</v>
      </c>
      <c r="S31" t="s">
        <v>28</v>
      </c>
      <c r="T31" t="s">
        <v>28</v>
      </c>
      <c r="U31" t="s">
        <v>28</v>
      </c>
      <c r="V31">
        <v>76</v>
      </c>
      <c r="W31">
        <v>0.2008466934</v>
      </c>
      <c r="X31">
        <v>0.1281849341</v>
      </c>
      <c r="Y31">
        <v>0.2735084527</v>
      </c>
      <c r="Z31">
        <v>12.89</v>
      </c>
      <c r="AA31">
        <v>0.0006700805</v>
      </c>
      <c r="AB31">
        <v>0.0258859135</v>
      </c>
      <c r="AC31">
        <v>0.9918641399</v>
      </c>
      <c r="AD31" t="s">
        <v>28</v>
      </c>
      <c r="AE31" t="s">
        <v>28</v>
      </c>
      <c r="AF31">
        <v>0.211529371</v>
      </c>
      <c r="AG31">
        <v>0.1361994161</v>
      </c>
      <c r="AH31">
        <v>0.2868593259</v>
      </c>
      <c r="AI31">
        <v>12.69</v>
      </c>
      <c r="AJ31">
        <v>0.0007201958</v>
      </c>
      <c r="AK31">
        <v>0.0268364642</v>
      </c>
      <c r="AL31">
        <v>0.8264578456</v>
      </c>
      <c r="AM31" t="s">
        <v>28</v>
      </c>
      <c r="AN31" t="s">
        <v>28</v>
      </c>
      <c r="AO31" t="s">
        <v>28</v>
      </c>
      <c r="AP31">
        <v>259</v>
      </c>
      <c r="AQ31">
        <v>0.6577430311</v>
      </c>
      <c r="AR31">
        <v>0.5638901789</v>
      </c>
      <c r="AS31">
        <v>0.7515958833</v>
      </c>
      <c r="AT31">
        <v>5.08</v>
      </c>
      <c r="AU31">
        <v>0.0011179185</v>
      </c>
      <c r="AV31">
        <v>0.0334352876</v>
      </c>
      <c r="AW31">
        <v>0.9441217428</v>
      </c>
      <c r="AX31" t="s">
        <v>28</v>
      </c>
      <c r="AY31" t="s">
        <v>28</v>
      </c>
      <c r="AZ31">
        <v>0.6390108356</v>
      </c>
      <c r="BA31">
        <v>0.5403930718</v>
      </c>
      <c r="BB31">
        <v>0.7376285994</v>
      </c>
      <c r="BC31">
        <v>5.5</v>
      </c>
      <c r="BD31">
        <v>0.0012343135</v>
      </c>
      <c r="BE31">
        <v>0.0351327979</v>
      </c>
      <c r="BF31">
        <v>0.5655571753</v>
      </c>
      <c r="BG31" t="s">
        <v>28</v>
      </c>
      <c r="BH31" t="s">
        <v>28</v>
      </c>
      <c r="BI31" t="s">
        <v>28</v>
      </c>
      <c r="BJ31" t="s">
        <v>28</v>
      </c>
    </row>
    <row r="32" spans="1:62" ht="12.75">
      <c r="A32" t="s">
        <v>59</v>
      </c>
      <c r="B32">
        <v>60</v>
      </c>
      <c r="C32">
        <v>0.1010277012</v>
      </c>
      <c r="D32">
        <v>0.0627319051</v>
      </c>
      <c r="E32">
        <v>0.1393234973</v>
      </c>
      <c r="F32">
        <v>13.5</v>
      </c>
      <c r="G32">
        <v>0.0001861304</v>
      </c>
      <c r="H32">
        <v>0.0136429626</v>
      </c>
      <c r="I32">
        <v>0.8686109838</v>
      </c>
      <c r="J32" t="s">
        <v>28</v>
      </c>
      <c r="K32" t="s">
        <v>28</v>
      </c>
      <c r="L32">
        <v>0.1070207675</v>
      </c>
      <c r="M32">
        <v>0.0651390647</v>
      </c>
      <c r="N32">
        <v>0.1489024703</v>
      </c>
      <c r="O32">
        <v>13.94</v>
      </c>
      <c r="P32">
        <v>0.0002226198</v>
      </c>
      <c r="Q32">
        <v>0.0149204499</v>
      </c>
      <c r="R32">
        <v>1.10751E-05</v>
      </c>
      <c r="S32" t="s">
        <v>31</v>
      </c>
      <c r="T32" t="s">
        <v>28</v>
      </c>
      <c r="U32" t="s">
        <v>28</v>
      </c>
      <c r="V32">
        <v>81</v>
      </c>
      <c r="W32">
        <v>0.1667490003</v>
      </c>
      <c r="X32">
        <v>0.1082848353</v>
      </c>
      <c r="Y32">
        <v>0.2252131653</v>
      </c>
      <c r="Z32">
        <v>12.49</v>
      </c>
      <c r="AA32">
        <v>0.0004338051</v>
      </c>
      <c r="AB32">
        <v>0.020827989</v>
      </c>
      <c r="AC32">
        <v>0.9199601658</v>
      </c>
      <c r="AD32" t="s">
        <v>28</v>
      </c>
      <c r="AE32" t="s">
        <v>28</v>
      </c>
      <c r="AF32">
        <v>0.1706952685</v>
      </c>
      <c r="AG32">
        <v>0.1092936871</v>
      </c>
      <c r="AH32">
        <v>0.23209685</v>
      </c>
      <c r="AI32">
        <v>12.81</v>
      </c>
      <c r="AJ32">
        <v>0.0004784916</v>
      </c>
      <c r="AK32">
        <v>0.0218744501</v>
      </c>
      <c r="AL32">
        <v>0.1131268591</v>
      </c>
      <c r="AM32" t="s">
        <v>28</v>
      </c>
      <c r="AN32" t="s">
        <v>28</v>
      </c>
      <c r="AO32" t="s">
        <v>28</v>
      </c>
      <c r="AP32">
        <v>446</v>
      </c>
      <c r="AQ32">
        <v>0.7322232985</v>
      </c>
      <c r="AR32">
        <v>0.6727570087</v>
      </c>
      <c r="AS32">
        <v>0.7916895883</v>
      </c>
      <c r="AT32">
        <v>2.89</v>
      </c>
      <c r="AU32">
        <v>0.0004488041</v>
      </c>
      <c r="AV32">
        <v>0.0211849981</v>
      </c>
      <c r="AW32">
        <v>0.8336735777</v>
      </c>
      <c r="AX32" t="s">
        <v>28</v>
      </c>
      <c r="AY32" t="s">
        <v>28</v>
      </c>
      <c r="AZ32">
        <v>0.722283964</v>
      </c>
      <c r="BA32">
        <v>0.6566635329</v>
      </c>
      <c r="BB32">
        <v>0.7879043951</v>
      </c>
      <c r="BC32">
        <v>3.24</v>
      </c>
      <c r="BD32">
        <v>0.000546504</v>
      </c>
      <c r="BE32">
        <v>0.0233774247</v>
      </c>
      <c r="BF32">
        <v>1.64703E-05</v>
      </c>
      <c r="BG32" t="s">
        <v>31</v>
      </c>
      <c r="BH32" t="s">
        <v>28</v>
      </c>
      <c r="BI32" t="s">
        <v>28</v>
      </c>
      <c r="BJ32" t="s">
        <v>28</v>
      </c>
    </row>
    <row r="33" spans="1:62" ht="12.75">
      <c r="A33" t="s">
        <v>60</v>
      </c>
      <c r="B33">
        <v>56</v>
      </c>
      <c r="C33">
        <v>0.1660117166</v>
      </c>
      <c r="D33">
        <v>0.0976721714</v>
      </c>
      <c r="E33">
        <v>0.2343512618</v>
      </c>
      <c r="F33">
        <v>14.67</v>
      </c>
      <c r="G33">
        <v>0.0005927333</v>
      </c>
      <c r="H33">
        <v>0.0243461151</v>
      </c>
      <c r="I33">
        <v>0.9836801479</v>
      </c>
      <c r="J33" t="s">
        <v>28</v>
      </c>
      <c r="K33" t="s">
        <v>28</v>
      </c>
      <c r="L33">
        <v>0.1817616493</v>
      </c>
      <c r="M33">
        <v>0.1005008334</v>
      </c>
      <c r="N33">
        <v>0.2630224652</v>
      </c>
      <c r="O33">
        <v>15.93</v>
      </c>
      <c r="P33">
        <v>0.0008380647</v>
      </c>
      <c r="Q33">
        <v>0.0289493466</v>
      </c>
      <c r="R33">
        <v>0.8326246689</v>
      </c>
      <c r="S33" t="s">
        <v>28</v>
      </c>
      <c r="T33" t="s">
        <v>28</v>
      </c>
      <c r="U33" t="s">
        <v>28</v>
      </c>
      <c r="V33">
        <v>72</v>
      </c>
      <c r="W33">
        <v>0.1803002601</v>
      </c>
      <c r="X33">
        <v>0.1022460821</v>
      </c>
      <c r="Y33">
        <v>0.2583544381</v>
      </c>
      <c r="Z33">
        <v>15.42</v>
      </c>
      <c r="AA33">
        <v>0.0007732278</v>
      </c>
      <c r="AB33">
        <v>0.0278069747</v>
      </c>
      <c r="AC33">
        <v>0.9485506753</v>
      </c>
      <c r="AD33" t="s">
        <v>28</v>
      </c>
      <c r="AE33" t="s">
        <v>28</v>
      </c>
      <c r="AF33">
        <v>0.195608431</v>
      </c>
      <c r="AG33">
        <v>0.1084656713</v>
      </c>
      <c r="AH33">
        <v>0.2827511908</v>
      </c>
      <c r="AI33">
        <v>15.87</v>
      </c>
      <c r="AJ33">
        <v>0.0009637797</v>
      </c>
      <c r="AK33">
        <v>0.0310448022</v>
      </c>
      <c r="AL33">
        <v>0.7507741629</v>
      </c>
      <c r="AM33" t="s">
        <v>28</v>
      </c>
      <c r="AN33" t="s">
        <v>28</v>
      </c>
      <c r="AO33" t="s">
        <v>28</v>
      </c>
      <c r="AP33">
        <v>237</v>
      </c>
      <c r="AQ33">
        <v>0.6536880233</v>
      </c>
      <c r="AR33">
        <v>0.5480417969</v>
      </c>
      <c r="AS33">
        <v>0.7593342497</v>
      </c>
      <c r="AT33">
        <v>5.76</v>
      </c>
      <c r="AU33">
        <v>0.0014165214</v>
      </c>
      <c r="AV33">
        <v>0.0376367034</v>
      </c>
      <c r="AW33">
        <v>0.9496747132</v>
      </c>
      <c r="AX33" t="s">
        <v>28</v>
      </c>
      <c r="AY33" t="s">
        <v>28</v>
      </c>
      <c r="AZ33">
        <v>0.6226299196</v>
      </c>
      <c r="BA33">
        <v>0.5034094731</v>
      </c>
      <c r="BB33">
        <v>0.7418503662</v>
      </c>
      <c r="BC33">
        <v>6.82</v>
      </c>
      <c r="BD33">
        <v>0.0018039175</v>
      </c>
      <c r="BE33">
        <v>0.0424725495</v>
      </c>
      <c r="BF33">
        <v>0.9273322656</v>
      </c>
      <c r="BG33" t="s">
        <v>28</v>
      </c>
      <c r="BH33" t="s">
        <v>28</v>
      </c>
      <c r="BI33" t="s">
        <v>28</v>
      </c>
      <c r="BJ33" t="s">
        <v>28</v>
      </c>
    </row>
    <row r="34" spans="1:62" ht="12.75">
      <c r="A34" t="s">
        <v>61</v>
      </c>
      <c r="B34">
        <v>26</v>
      </c>
      <c r="C34">
        <v>0.1468846291</v>
      </c>
      <c r="D34">
        <v>0.0578731955</v>
      </c>
      <c r="E34">
        <v>0.2358960626</v>
      </c>
      <c r="F34">
        <v>21.59</v>
      </c>
      <c r="G34">
        <v>0.0010055572</v>
      </c>
      <c r="H34">
        <v>0.0317105214</v>
      </c>
      <c r="I34">
        <v>0.9495737117</v>
      </c>
      <c r="J34" t="s">
        <v>28</v>
      </c>
      <c r="K34" t="s">
        <v>47</v>
      </c>
      <c r="L34">
        <v>0.1437021747</v>
      </c>
      <c r="M34">
        <v>0.051302805</v>
      </c>
      <c r="N34">
        <v>0.2361015444</v>
      </c>
      <c r="O34">
        <v>22.91</v>
      </c>
      <c r="P34">
        <v>0.0010835606</v>
      </c>
      <c r="Q34">
        <v>0.0329174812</v>
      </c>
      <c r="R34">
        <v>0.3368219449</v>
      </c>
      <c r="S34" t="s">
        <v>28</v>
      </c>
      <c r="T34" t="s">
        <v>47</v>
      </c>
      <c r="U34" t="s">
        <v>28</v>
      </c>
      <c r="V34">
        <v>38</v>
      </c>
      <c r="W34">
        <v>0.1682687048</v>
      </c>
      <c r="X34">
        <v>0.0801661203</v>
      </c>
      <c r="Y34">
        <v>0.2563712893</v>
      </c>
      <c r="Z34">
        <v>18.65</v>
      </c>
      <c r="AA34">
        <v>0.0009851276</v>
      </c>
      <c r="AB34">
        <v>0.0313867419</v>
      </c>
      <c r="AC34">
        <v>0.9234422868</v>
      </c>
      <c r="AD34" t="s">
        <v>28</v>
      </c>
      <c r="AE34" t="s">
        <v>47</v>
      </c>
      <c r="AF34">
        <v>0.1606410955</v>
      </c>
      <c r="AG34">
        <v>0.073415929</v>
      </c>
      <c r="AH34">
        <v>0.2478662621</v>
      </c>
      <c r="AI34">
        <v>19.34</v>
      </c>
      <c r="AJ34">
        <v>0.0009656034</v>
      </c>
      <c r="AK34">
        <v>0.0310741598</v>
      </c>
      <c r="AL34">
        <v>0.1487508554</v>
      </c>
      <c r="AM34" t="s">
        <v>28</v>
      </c>
      <c r="AN34" t="s">
        <v>47</v>
      </c>
      <c r="AO34" t="s">
        <v>28</v>
      </c>
      <c r="AP34">
        <v>153</v>
      </c>
      <c r="AQ34">
        <v>0.6848466661</v>
      </c>
      <c r="AR34">
        <v>0.5760276955</v>
      </c>
      <c r="AS34">
        <v>0.7936656367</v>
      </c>
      <c r="AT34">
        <v>5.66</v>
      </c>
      <c r="AU34">
        <v>0.0015028803</v>
      </c>
      <c r="AV34">
        <v>0.0387670006</v>
      </c>
      <c r="AW34">
        <v>0.9033424633</v>
      </c>
      <c r="AX34" t="s">
        <v>28</v>
      </c>
      <c r="AY34" t="s">
        <v>28</v>
      </c>
      <c r="AZ34">
        <v>0.6956567298</v>
      </c>
      <c r="BA34">
        <v>0.5716316167</v>
      </c>
      <c r="BB34">
        <v>0.8196818428</v>
      </c>
      <c r="BC34">
        <v>6.35</v>
      </c>
      <c r="BD34">
        <v>0.0019522455</v>
      </c>
      <c r="BE34">
        <v>0.0441842227</v>
      </c>
      <c r="BF34">
        <v>0.0817429501</v>
      </c>
      <c r="BG34" t="s">
        <v>28</v>
      </c>
      <c r="BH34" t="s">
        <v>28</v>
      </c>
      <c r="BI34" t="s">
        <v>28</v>
      </c>
      <c r="BJ34" t="s">
        <v>304</v>
      </c>
    </row>
    <row r="35" spans="1:62" ht="12.75">
      <c r="A35" t="s">
        <v>62</v>
      </c>
      <c r="B35" t="s">
        <v>28</v>
      </c>
      <c r="C35" t="s">
        <v>28</v>
      </c>
      <c r="D35" t="s">
        <v>28</v>
      </c>
      <c r="E35" t="s">
        <v>28</v>
      </c>
      <c r="F35" t="s">
        <v>28</v>
      </c>
      <c r="G35" t="s">
        <v>28</v>
      </c>
      <c r="H35" t="s">
        <v>28</v>
      </c>
      <c r="I35" t="s">
        <v>28</v>
      </c>
      <c r="J35" t="s">
        <v>28</v>
      </c>
      <c r="K35" t="s">
        <v>28</v>
      </c>
      <c r="L35" t="s">
        <v>28</v>
      </c>
      <c r="M35" t="s">
        <v>28</v>
      </c>
      <c r="N35" t="s">
        <v>28</v>
      </c>
      <c r="O35" t="s">
        <v>28</v>
      </c>
      <c r="P35" t="s">
        <v>28</v>
      </c>
      <c r="Q35" t="s">
        <v>28</v>
      </c>
      <c r="R35" t="s">
        <v>28</v>
      </c>
      <c r="S35" t="s">
        <v>28</v>
      </c>
      <c r="T35" t="s">
        <v>28</v>
      </c>
      <c r="U35" t="s">
        <v>38</v>
      </c>
      <c r="V35" t="s">
        <v>28</v>
      </c>
      <c r="W35" t="s">
        <v>28</v>
      </c>
      <c r="X35" t="s">
        <v>28</v>
      </c>
      <c r="Y35" t="s">
        <v>28</v>
      </c>
      <c r="Z35" t="s">
        <v>28</v>
      </c>
      <c r="AA35" t="s">
        <v>28</v>
      </c>
      <c r="AB35" t="s">
        <v>28</v>
      </c>
      <c r="AC35" t="s">
        <v>28</v>
      </c>
      <c r="AD35" t="s">
        <v>28</v>
      </c>
      <c r="AE35" t="s">
        <v>28</v>
      </c>
      <c r="AF35" t="s">
        <v>28</v>
      </c>
      <c r="AG35" t="s">
        <v>28</v>
      </c>
      <c r="AH35" t="s">
        <v>28</v>
      </c>
      <c r="AI35" t="s">
        <v>28</v>
      </c>
      <c r="AJ35" t="s">
        <v>28</v>
      </c>
      <c r="AK35" t="s">
        <v>28</v>
      </c>
      <c r="AL35" t="s">
        <v>28</v>
      </c>
      <c r="AM35" t="s">
        <v>28</v>
      </c>
      <c r="AN35" t="s">
        <v>28</v>
      </c>
      <c r="AO35" t="s">
        <v>38</v>
      </c>
      <c r="AP35">
        <v>113</v>
      </c>
      <c r="AQ35">
        <v>0.8081008324</v>
      </c>
      <c r="AR35">
        <v>0.6724821862</v>
      </c>
      <c r="AS35">
        <v>0.9437194786</v>
      </c>
      <c r="AT35">
        <v>5.98</v>
      </c>
      <c r="AU35">
        <v>0.0023342856</v>
      </c>
      <c r="AV35">
        <v>0.0483144447</v>
      </c>
      <c r="AW35">
        <v>0.7243246779</v>
      </c>
      <c r="AX35" t="s">
        <v>28</v>
      </c>
      <c r="AY35" t="s">
        <v>28</v>
      </c>
      <c r="AZ35">
        <v>0.8101310655</v>
      </c>
      <c r="BA35">
        <v>0.6753721963</v>
      </c>
      <c r="BB35">
        <v>0.9448899346</v>
      </c>
      <c r="BC35">
        <v>5.93</v>
      </c>
      <c r="BD35">
        <v>0.0023047822</v>
      </c>
      <c r="BE35">
        <v>0.0480081472</v>
      </c>
      <c r="BF35">
        <v>6.98868E-05</v>
      </c>
      <c r="BG35" t="s">
        <v>31</v>
      </c>
      <c r="BH35" t="s">
        <v>28</v>
      </c>
      <c r="BI35" t="s">
        <v>28</v>
      </c>
      <c r="BJ35" t="s">
        <v>302</v>
      </c>
    </row>
    <row r="36" spans="1:62" ht="12.75">
      <c r="A36" t="s">
        <v>63</v>
      </c>
      <c r="B36" t="s">
        <v>28</v>
      </c>
      <c r="C36" t="s">
        <v>28</v>
      </c>
      <c r="D36" t="s">
        <v>28</v>
      </c>
      <c r="E36" t="s">
        <v>28</v>
      </c>
      <c r="F36" t="s">
        <v>28</v>
      </c>
      <c r="G36" t="s">
        <v>28</v>
      </c>
      <c r="H36" t="s">
        <v>28</v>
      </c>
      <c r="I36" t="s">
        <v>28</v>
      </c>
      <c r="J36" t="s">
        <v>28</v>
      </c>
      <c r="K36" t="s">
        <v>28</v>
      </c>
      <c r="L36" t="s">
        <v>28</v>
      </c>
      <c r="M36" t="s">
        <v>28</v>
      </c>
      <c r="N36" t="s">
        <v>28</v>
      </c>
      <c r="O36" t="s">
        <v>28</v>
      </c>
      <c r="P36" t="s">
        <v>28</v>
      </c>
      <c r="Q36" t="s">
        <v>28</v>
      </c>
      <c r="R36" t="s">
        <v>28</v>
      </c>
      <c r="S36" t="s">
        <v>28</v>
      </c>
      <c r="T36" t="s">
        <v>28</v>
      </c>
      <c r="U36" t="s">
        <v>38</v>
      </c>
      <c r="V36" t="s">
        <v>28</v>
      </c>
      <c r="W36" t="s">
        <v>28</v>
      </c>
      <c r="X36" t="s">
        <v>28</v>
      </c>
      <c r="Y36" t="s">
        <v>28</v>
      </c>
      <c r="Z36" t="s">
        <v>28</v>
      </c>
      <c r="AA36" t="s">
        <v>28</v>
      </c>
      <c r="AB36" t="s">
        <v>28</v>
      </c>
      <c r="AC36" t="s">
        <v>28</v>
      </c>
      <c r="AD36" t="s">
        <v>28</v>
      </c>
      <c r="AE36" t="s">
        <v>28</v>
      </c>
      <c r="AF36" t="s">
        <v>28</v>
      </c>
      <c r="AG36" t="s">
        <v>28</v>
      </c>
      <c r="AH36" t="s">
        <v>28</v>
      </c>
      <c r="AI36" t="s">
        <v>28</v>
      </c>
      <c r="AJ36" t="s">
        <v>28</v>
      </c>
      <c r="AK36" t="s">
        <v>28</v>
      </c>
      <c r="AL36" t="s">
        <v>28</v>
      </c>
      <c r="AM36" t="s">
        <v>28</v>
      </c>
      <c r="AN36" t="s">
        <v>28</v>
      </c>
      <c r="AO36" t="s">
        <v>38</v>
      </c>
      <c r="AP36">
        <v>51</v>
      </c>
      <c r="AQ36">
        <v>0.6099133716</v>
      </c>
      <c r="AR36">
        <v>0.3917735844</v>
      </c>
      <c r="AS36">
        <v>0.8280531588</v>
      </c>
      <c r="AT36">
        <v>12.74</v>
      </c>
      <c r="AU36">
        <v>0.0060392769</v>
      </c>
      <c r="AV36">
        <v>0.0777127849</v>
      </c>
      <c r="AW36">
        <v>0.9845655326</v>
      </c>
      <c r="AX36" t="s">
        <v>28</v>
      </c>
      <c r="AY36" t="s">
        <v>28</v>
      </c>
      <c r="AZ36">
        <v>0.5502993694</v>
      </c>
      <c r="BA36">
        <v>0.3182660442</v>
      </c>
      <c r="BB36">
        <v>0.7823326946</v>
      </c>
      <c r="BC36">
        <v>15.02</v>
      </c>
      <c r="BD36">
        <v>0.0068330705</v>
      </c>
      <c r="BE36">
        <v>0.0826623887</v>
      </c>
      <c r="BF36">
        <v>0.4065870036</v>
      </c>
      <c r="BG36" t="s">
        <v>28</v>
      </c>
      <c r="BH36" t="s">
        <v>28</v>
      </c>
      <c r="BI36" t="s">
        <v>28</v>
      </c>
      <c r="BJ36" t="s">
        <v>302</v>
      </c>
    </row>
    <row r="37" spans="1:62" ht="12.75">
      <c r="A37" t="s">
        <v>64</v>
      </c>
      <c r="B37">
        <v>17</v>
      </c>
      <c r="C37">
        <v>0.2293801233</v>
      </c>
      <c r="D37">
        <v>0.0611069628</v>
      </c>
      <c r="E37">
        <v>0.3976532838</v>
      </c>
      <c r="F37">
        <v>26.13</v>
      </c>
      <c r="G37">
        <v>0.0035937253</v>
      </c>
      <c r="H37">
        <v>0.0599476881</v>
      </c>
      <c r="I37">
        <v>0.9019392837</v>
      </c>
      <c r="J37" t="s">
        <v>28</v>
      </c>
      <c r="K37" t="s">
        <v>47</v>
      </c>
      <c r="L37">
        <v>0.1772475156</v>
      </c>
      <c r="M37">
        <v>0.0426842117</v>
      </c>
      <c r="N37">
        <v>0.3118108195</v>
      </c>
      <c r="O37">
        <v>27.05</v>
      </c>
      <c r="P37">
        <v>0.0022980975</v>
      </c>
      <c r="Q37">
        <v>0.0479384766</v>
      </c>
      <c r="R37">
        <v>0.9734902056</v>
      </c>
      <c r="S37" t="s">
        <v>28</v>
      </c>
      <c r="T37" t="s">
        <v>47</v>
      </c>
      <c r="U37" t="s">
        <v>28</v>
      </c>
      <c r="V37">
        <v>17</v>
      </c>
      <c r="W37">
        <v>0.2306317341</v>
      </c>
      <c r="X37">
        <v>0.0957605483</v>
      </c>
      <c r="Y37">
        <v>0.3655029198</v>
      </c>
      <c r="Z37">
        <v>20.83</v>
      </c>
      <c r="AA37">
        <v>0.0023086257</v>
      </c>
      <c r="AB37">
        <v>0.0480481602</v>
      </c>
      <c r="AC37">
        <v>0.9450175033</v>
      </c>
      <c r="AD37" t="s">
        <v>28</v>
      </c>
      <c r="AE37" t="s">
        <v>47</v>
      </c>
      <c r="AF37">
        <v>0.2157901245</v>
      </c>
      <c r="AG37">
        <v>0.0578604811</v>
      </c>
      <c r="AH37">
        <v>0.3737197678</v>
      </c>
      <c r="AI37">
        <v>26.07</v>
      </c>
      <c r="AJ37">
        <v>0.0031655012</v>
      </c>
      <c r="AK37">
        <v>0.0562627871</v>
      </c>
      <c r="AL37">
        <v>0.8559195569</v>
      </c>
      <c r="AM37" t="s">
        <v>28</v>
      </c>
      <c r="AN37" t="s">
        <v>47</v>
      </c>
      <c r="AO37" t="s">
        <v>28</v>
      </c>
      <c r="AP37">
        <v>70</v>
      </c>
      <c r="AQ37">
        <v>0.5399881426</v>
      </c>
      <c r="AR37">
        <v>0.3679312873</v>
      </c>
      <c r="AS37">
        <v>0.7120449979</v>
      </c>
      <c r="AT37">
        <v>11.35</v>
      </c>
      <c r="AU37">
        <v>0.0037571552</v>
      </c>
      <c r="AV37">
        <v>0.0612956378</v>
      </c>
      <c r="AW37">
        <v>0.8793906282</v>
      </c>
      <c r="AX37" t="s">
        <v>28</v>
      </c>
      <c r="AY37" t="s">
        <v>28</v>
      </c>
      <c r="AZ37">
        <v>0.6069623599</v>
      </c>
      <c r="BA37">
        <v>0.4306628279</v>
      </c>
      <c r="BB37">
        <v>0.7832618919</v>
      </c>
      <c r="BC37">
        <v>10.35</v>
      </c>
      <c r="BD37">
        <v>0.0039447319</v>
      </c>
      <c r="BE37">
        <v>0.0628071008</v>
      </c>
      <c r="BF37">
        <v>0.8509578355</v>
      </c>
      <c r="BG37" t="s">
        <v>28</v>
      </c>
      <c r="BH37" t="s">
        <v>28</v>
      </c>
      <c r="BI37" t="s">
        <v>28</v>
      </c>
      <c r="BJ37" t="s">
        <v>304</v>
      </c>
    </row>
    <row r="38" spans="1:62" ht="12.75">
      <c r="A38" t="s">
        <v>65</v>
      </c>
      <c r="B38">
        <v>34</v>
      </c>
      <c r="C38">
        <v>0.092958073</v>
      </c>
      <c r="D38">
        <v>0.0459551419</v>
      </c>
      <c r="E38">
        <v>0.139961004</v>
      </c>
      <c r="F38">
        <v>18.01</v>
      </c>
      <c r="G38">
        <v>0.0002803916</v>
      </c>
      <c r="H38">
        <v>0.0167448988</v>
      </c>
      <c r="I38">
        <v>0.8546605678</v>
      </c>
      <c r="J38" t="s">
        <v>28</v>
      </c>
      <c r="K38" t="s">
        <v>47</v>
      </c>
      <c r="L38">
        <v>0.1030768021</v>
      </c>
      <c r="M38">
        <v>0.0482201225</v>
      </c>
      <c r="N38">
        <v>0.1579334818</v>
      </c>
      <c r="O38">
        <v>18.96</v>
      </c>
      <c r="P38">
        <v>0.0003819216</v>
      </c>
      <c r="Q38">
        <v>0.0195428143</v>
      </c>
      <c r="R38">
        <v>0.0002335013</v>
      </c>
      <c r="S38" t="s">
        <v>31</v>
      </c>
      <c r="T38" t="s">
        <v>47</v>
      </c>
      <c r="U38" t="s">
        <v>28</v>
      </c>
      <c r="V38">
        <v>47</v>
      </c>
      <c r="W38">
        <v>0.1065060755</v>
      </c>
      <c r="X38">
        <v>0.0567867586</v>
      </c>
      <c r="Y38">
        <v>0.1562253924</v>
      </c>
      <c r="Z38">
        <v>16.63</v>
      </c>
      <c r="AA38">
        <v>0.0003137368</v>
      </c>
      <c r="AB38">
        <v>0.0177126173</v>
      </c>
      <c r="AC38">
        <v>0.7962450853</v>
      </c>
      <c r="AD38" t="s">
        <v>28</v>
      </c>
      <c r="AE38" t="s">
        <v>47</v>
      </c>
      <c r="AF38">
        <v>0.1126118811</v>
      </c>
      <c r="AG38">
        <v>0.058109337</v>
      </c>
      <c r="AH38">
        <v>0.1671144253</v>
      </c>
      <c r="AI38">
        <v>17.24</v>
      </c>
      <c r="AJ38">
        <v>0.0003770064</v>
      </c>
      <c r="AK38">
        <v>0.0194166527</v>
      </c>
      <c r="AL38" s="14">
        <v>3.5815567E-06</v>
      </c>
      <c r="AM38" t="s">
        <v>31</v>
      </c>
      <c r="AN38" t="s">
        <v>47</v>
      </c>
      <c r="AO38" t="s">
        <v>28</v>
      </c>
      <c r="AP38">
        <v>329</v>
      </c>
      <c r="AQ38">
        <v>0.8005358515</v>
      </c>
      <c r="AR38">
        <v>0.7363387739</v>
      </c>
      <c r="AS38">
        <v>0.8647329291</v>
      </c>
      <c r="AT38">
        <v>2.86</v>
      </c>
      <c r="AU38">
        <v>0.000523053</v>
      </c>
      <c r="AV38">
        <v>0.0228703518</v>
      </c>
      <c r="AW38">
        <v>0.7362454007</v>
      </c>
      <c r="AX38" t="s">
        <v>28</v>
      </c>
      <c r="AY38" t="s">
        <v>28</v>
      </c>
      <c r="AZ38">
        <v>0.7843113167</v>
      </c>
      <c r="BA38">
        <v>0.7095399217</v>
      </c>
      <c r="BB38">
        <v>0.8590827117</v>
      </c>
      <c r="BC38">
        <v>3.4</v>
      </c>
      <c r="BD38">
        <v>0.0007095551</v>
      </c>
      <c r="BE38">
        <v>0.026637476</v>
      </c>
      <c r="BF38" s="14">
        <v>5.922525E-10</v>
      </c>
      <c r="BG38" t="s">
        <v>31</v>
      </c>
      <c r="BH38" t="s">
        <v>28</v>
      </c>
      <c r="BI38" t="s">
        <v>28</v>
      </c>
      <c r="BJ38" t="s">
        <v>304</v>
      </c>
    </row>
    <row r="39" spans="1:62" ht="12.75">
      <c r="A39" t="s">
        <v>66</v>
      </c>
      <c r="B39">
        <v>34</v>
      </c>
      <c r="C39">
        <v>0.1666384617</v>
      </c>
      <c r="D39">
        <v>0.0790328696</v>
      </c>
      <c r="E39">
        <v>0.2542440538</v>
      </c>
      <c r="F39">
        <v>18.73</v>
      </c>
      <c r="G39">
        <v>0.0009740446</v>
      </c>
      <c r="H39">
        <v>0.0312096872</v>
      </c>
      <c r="I39">
        <v>0.9847792958</v>
      </c>
      <c r="J39" t="s">
        <v>28</v>
      </c>
      <c r="K39" t="s">
        <v>47</v>
      </c>
      <c r="L39">
        <v>0.1489760516</v>
      </c>
      <c r="M39">
        <v>0.0671908155</v>
      </c>
      <c r="N39">
        <v>0.2307612877</v>
      </c>
      <c r="O39">
        <v>19.56</v>
      </c>
      <c r="P39">
        <v>0.0008489165</v>
      </c>
      <c r="Q39">
        <v>0.0291361725</v>
      </c>
      <c r="R39">
        <v>0.3582382692</v>
      </c>
      <c r="S39" t="s">
        <v>28</v>
      </c>
      <c r="T39" t="s">
        <v>47</v>
      </c>
      <c r="U39" t="s">
        <v>28</v>
      </c>
      <c r="V39">
        <v>37</v>
      </c>
      <c r="W39">
        <v>0.1925597047</v>
      </c>
      <c r="X39">
        <v>0.0987203135</v>
      </c>
      <c r="Y39">
        <v>0.2863990959</v>
      </c>
      <c r="Z39">
        <v>17.36</v>
      </c>
      <c r="AA39">
        <v>0.0011175978</v>
      </c>
      <c r="AB39">
        <v>0.0334304921</v>
      </c>
      <c r="AC39">
        <v>0.9742040046</v>
      </c>
      <c r="AD39" t="s">
        <v>28</v>
      </c>
      <c r="AE39" t="s">
        <v>47</v>
      </c>
      <c r="AF39">
        <v>0.1886995776</v>
      </c>
      <c r="AG39">
        <v>0.0963515485</v>
      </c>
      <c r="AH39">
        <v>0.2810476068</v>
      </c>
      <c r="AI39">
        <v>17.43</v>
      </c>
      <c r="AJ39">
        <v>0.0010823568</v>
      </c>
      <c r="AK39">
        <v>0.032899191</v>
      </c>
      <c r="AL39">
        <v>0.6059690436</v>
      </c>
      <c r="AM39" t="s">
        <v>28</v>
      </c>
      <c r="AN39" t="s">
        <v>47</v>
      </c>
      <c r="AO39" t="s">
        <v>28</v>
      </c>
      <c r="AP39">
        <v>176</v>
      </c>
      <c r="AQ39">
        <v>0.6408018336</v>
      </c>
      <c r="AR39">
        <v>0.5422168748</v>
      </c>
      <c r="AS39">
        <v>0.7393867923</v>
      </c>
      <c r="AT39">
        <v>5.48</v>
      </c>
      <c r="AU39">
        <v>0.0012334924</v>
      </c>
      <c r="AV39">
        <v>0.0351211111</v>
      </c>
      <c r="AW39">
        <v>0.9689859392</v>
      </c>
      <c r="AX39" t="s">
        <v>28</v>
      </c>
      <c r="AY39" t="s">
        <v>28</v>
      </c>
      <c r="AZ39">
        <v>0.6623243708</v>
      </c>
      <c r="BA39">
        <v>0.5640294664</v>
      </c>
      <c r="BB39">
        <v>0.7606192752</v>
      </c>
      <c r="BC39">
        <v>5.29</v>
      </c>
      <c r="BD39">
        <v>0.0012262448</v>
      </c>
      <c r="BE39">
        <v>0.0350177786</v>
      </c>
      <c r="BF39">
        <v>0.2136042623</v>
      </c>
      <c r="BG39" t="s">
        <v>28</v>
      </c>
      <c r="BH39" t="s">
        <v>28</v>
      </c>
      <c r="BI39" t="s">
        <v>28</v>
      </c>
      <c r="BJ39" t="s">
        <v>304</v>
      </c>
    </row>
    <row r="40" spans="1:62" ht="12.75">
      <c r="A40" t="s">
        <v>67</v>
      </c>
      <c r="B40">
        <v>43</v>
      </c>
      <c r="C40">
        <v>0.1900424911</v>
      </c>
      <c r="D40">
        <v>0.1090155973</v>
      </c>
      <c r="E40">
        <v>0.2710693849</v>
      </c>
      <c r="F40">
        <v>15.19</v>
      </c>
      <c r="G40">
        <v>0.0008332466</v>
      </c>
      <c r="H40">
        <v>0.0288660113</v>
      </c>
      <c r="I40">
        <v>0.9737041863</v>
      </c>
      <c r="J40" t="s">
        <v>28</v>
      </c>
      <c r="K40" t="s">
        <v>28</v>
      </c>
      <c r="L40">
        <v>0.2017603867</v>
      </c>
      <c r="M40">
        <v>0.1067869224</v>
      </c>
      <c r="N40">
        <v>0.296733851</v>
      </c>
      <c r="O40">
        <v>16.77</v>
      </c>
      <c r="P40">
        <v>0.0011447739</v>
      </c>
      <c r="Q40">
        <v>0.0338345081</v>
      </c>
      <c r="R40">
        <v>0.4394037271</v>
      </c>
      <c r="S40" t="s">
        <v>28</v>
      </c>
      <c r="T40" t="s">
        <v>47</v>
      </c>
      <c r="U40" t="s">
        <v>28</v>
      </c>
      <c r="V40">
        <v>51</v>
      </c>
      <c r="W40">
        <v>0.2080668533</v>
      </c>
      <c r="X40">
        <v>0.1152191919</v>
      </c>
      <c r="Y40">
        <v>0.3009145147</v>
      </c>
      <c r="Z40">
        <v>15.9</v>
      </c>
      <c r="AA40">
        <v>0.0010941002</v>
      </c>
      <c r="AB40">
        <v>0.0330771861</v>
      </c>
      <c r="AC40">
        <v>0.9929073079</v>
      </c>
      <c r="AD40" t="s">
        <v>28</v>
      </c>
      <c r="AE40" t="s">
        <v>28</v>
      </c>
      <c r="AF40">
        <v>0.2116848241</v>
      </c>
      <c r="AG40">
        <v>0.1157957713</v>
      </c>
      <c r="AH40">
        <v>0.3075738769</v>
      </c>
      <c r="AI40">
        <v>16.14</v>
      </c>
      <c r="AJ40">
        <v>0.0011669526</v>
      </c>
      <c r="AK40">
        <v>0.0341606886</v>
      </c>
      <c r="AL40">
        <v>0.8574807448</v>
      </c>
      <c r="AM40" t="s">
        <v>28</v>
      </c>
      <c r="AN40" t="s">
        <v>28</v>
      </c>
      <c r="AO40" t="s">
        <v>28</v>
      </c>
      <c r="AP40">
        <v>176</v>
      </c>
      <c r="AQ40">
        <v>0.6018906556</v>
      </c>
      <c r="AR40">
        <v>0.4935856385</v>
      </c>
      <c r="AS40">
        <v>0.7101956727</v>
      </c>
      <c r="AT40">
        <v>6.41</v>
      </c>
      <c r="AU40">
        <v>0.0014887176</v>
      </c>
      <c r="AV40">
        <v>0.0385839035</v>
      </c>
      <c r="AW40">
        <v>0.9728143628</v>
      </c>
      <c r="AX40" t="s">
        <v>28</v>
      </c>
      <c r="AY40" t="s">
        <v>28</v>
      </c>
      <c r="AZ40">
        <v>0.5865547891</v>
      </c>
      <c r="BA40">
        <v>0.4757614612</v>
      </c>
      <c r="BB40">
        <v>0.6973481171</v>
      </c>
      <c r="BC40">
        <v>6.73</v>
      </c>
      <c r="BD40">
        <v>0.0015579101</v>
      </c>
      <c r="BE40">
        <v>0.0394703698</v>
      </c>
      <c r="BF40">
        <v>0.4160507506</v>
      </c>
      <c r="BG40" t="s">
        <v>28</v>
      </c>
      <c r="BH40" t="s">
        <v>28</v>
      </c>
      <c r="BI40" t="s">
        <v>28</v>
      </c>
      <c r="BJ40" t="s">
        <v>28</v>
      </c>
    </row>
    <row r="41" spans="1:62" ht="12.75">
      <c r="A41" t="s">
        <v>68</v>
      </c>
      <c r="B41" t="s">
        <v>28</v>
      </c>
      <c r="C41" t="s">
        <v>28</v>
      </c>
      <c r="D41" t="s">
        <v>28</v>
      </c>
      <c r="E41" t="s">
        <v>28</v>
      </c>
      <c r="F41" t="s">
        <v>28</v>
      </c>
      <c r="G41" t="s">
        <v>28</v>
      </c>
      <c r="H41" t="s">
        <v>28</v>
      </c>
      <c r="I41" t="s">
        <v>28</v>
      </c>
      <c r="J41" t="s">
        <v>28</v>
      </c>
      <c r="K41" t="s">
        <v>28</v>
      </c>
      <c r="L41" t="s">
        <v>28</v>
      </c>
      <c r="M41" t="s">
        <v>28</v>
      </c>
      <c r="N41" t="s">
        <v>28</v>
      </c>
      <c r="O41" t="s">
        <v>28</v>
      </c>
      <c r="P41" t="s">
        <v>28</v>
      </c>
      <c r="Q41" t="s">
        <v>28</v>
      </c>
      <c r="R41" t="s">
        <v>28</v>
      </c>
      <c r="S41" t="s">
        <v>28</v>
      </c>
      <c r="T41" t="s">
        <v>28</v>
      </c>
      <c r="U41" t="s">
        <v>38</v>
      </c>
      <c r="V41" t="s">
        <v>28</v>
      </c>
      <c r="W41" t="s">
        <v>28</v>
      </c>
      <c r="X41" t="s">
        <v>28</v>
      </c>
      <c r="Y41" t="s">
        <v>28</v>
      </c>
      <c r="Z41" t="s">
        <v>28</v>
      </c>
      <c r="AA41" t="s">
        <v>28</v>
      </c>
      <c r="AB41" t="s">
        <v>28</v>
      </c>
      <c r="AC41" t="s">
        <v>28</v>
      </c>
      <c r="AD41" t="s">
        <v>28</v>
      </c>
      <c r="AE41" t="s">
        <v>28</v>
      </c>
      <c r="AF41" t="s">
        <v>28</v>
      </c>
      <c r="AG41" t="s">
        <v>28</v>
      </c>
      <c r="AH41" t="s">
        <v>28</v>
      </c>
      <c r="AI41" t="s">
        <v>28</v>
      </c>
      <c r="AJ41" t="s">
        <v>28</v>
      </c>
      <c r="AK41" t="s">
        <v>28</v>
      </c>
      <c r="AL41" t="s">
        <v>28</v>
      </c>
      <c r="AM41" t="s">
        <v>28</v>
      </c>
      <c r="AN41" t="s">
        <v>28</v>
      </c>
      <c r="AO41" t="s">
        <v>38</v>
      </c>
      <c r="AP41">
        <v>31</v>
      </c>
      <c r="AQ41">
        <v>0.578257288</v>
      </c>
      <c r="AR41">
        <v>0.3057063426</v>
      </c>
      <c r="AS41">
        <v>0.8508082335</v>
      </c>
      <c r="AT41">
        <v>16.79</v>
      </c>
      <c r="AU41">
        <v>0.0094278043</v>
      </c>
      <c r="AV41">
        <v>0.0970968812</v>
      </c>
      <c r="AW41">
        <v>0.936405811</v>
      </c>
      <c r="AX41" t="s">
        <v>28</v>
      </c>
      <c r="AY41" t="s">
        <v>47</v>
      </c>
      <c r="AZ41">
        <v>0.6263526133</v>
      </c>
      <c r="BA41">
        <v>0.3748489403</v>
      </c>
      <c r="BB41">
        <v>0.8778562863</v>
      </c>
      <c r="BC41">
        <v>14.3</v>
      </c>
      <c r="BD41">
        <v>0.0080279348</v>
      </c>
      <c r="BE41">
        <v>0.0895987435</v>
      </c>
      <c r="BF41">
        <v>0.9324749653</v>
      </c>
      <c r="BG41" t="s">
        <v>28</v>
      </c>
      <c r="BH41" t="s">
        <v>28</v>
      </c>
      <c r="BI41" t="s">
        <v>28</v>
      </c>
      <c r="BJ41" t="s">
        <v>305</v>
      </c>
    </row>
    <row r="42" spans="1:62" ht="12.75">
      <c r="A42" t="s">
        <v>69</v>
      </c>
      <c r="B42">
        <v>46</v>
      </c>
      <c r="C42">
        <v>0.0996835615</v>
      </c>
      <c r="D42">
        <v>0.0489658775</v>
      </c>
      <c r="E42">
        <v>0.1504012456</v>
      </c>
      <c r="F42">
        <v>18.13</v>
      </c>
      <c r="G42">
        <v>0.000326463</v>
      </c>
      <c r="H42">
        <v>0.0180682879</v>
      </c>
      <c r="I42">
        <v>0.8663107597</v>
      </c>
      <c r="J42" t="s">
        <v>28</v>
      </c>
      <c r="K42" t="s">
        <v>47</v>
      </c>
      <c r="L42">
        <v>0.1036153166</v>
      </c>
      <c r="M42">
        <v>0.0515503271</v>
      </c>
      <c r="N42">
        <v>0.1556803061</v>
      </c>
      <c r="O42">
        <v>17.9</v>
      </c>
      <c r="P42">
        <v>0.0003440383</v>
      </c>
      <c r="Q42">
        <v>0.0185482684</v>
      </c>
      <c r="R42">
        <v>0.0001117913</v>
      </c>
      <c r="S42" t="s">
        <v>31</v>
      </c>
      <c r="T42" t="s">
        <v>47</v>
      </c>
      <c r="U42" t="s">
        <v>28</v>
      </c>
      <c r="V42">
        <v>89</v>
      </c>
      <c r="W42">
        <v>0.200390362</v>
      </c>
      <c r="X42">
        <v>0.1241990505</v>
      </c>
      <c r="Y42">
        <v>0.2765816735</v>
      </c>
      <c r="Z42">
        <v>13.55</v>
      </c>
      <c r="AA42">
        <v>0.0007367601</v>
      </c>
      <c r="AB42">
        <v>0.0271433244</v>
      </c>
      <c r="AC42">
        <v>0.9909325677</v>
      </c>
      <c r="AD42" t="s">
        <v>28</v>
      </c>
      <c r="AE42" t="s">
        <v>28</v>
      </c>
      <c r="AF42">
        <v>0.2002157631</v>
      </c>
      <c r="AG42">
        <v>0.1248662826</v>
      </c>
      <c r="AH42">
        <v>0.2755652436</v>
      </c>
      <c r="AI42">
        <v>13.41</v>
      </c>
      <c r="AJ42">
        <v>0.0007205692</v>
      </c>
      <c r="AK42">
        <v>0.0268434202</v>
      </c>
      <c r="AL42">
        <v>0.8409120547</v>
      </c>
      <c r="AM42" t="s">
        <v>28</v>
      </c>
      <c r="AN42" t="s">
        <v>28</v>
      </c>
      <c r="AO42" t="s">
        <v>28</v>
      </c>
      <c r="AP42">
        <v>391</v>
      </c>
      <c r="AQ42">
        <v>0.6999260764</v>
      </c>
      <c r="AR42">
        <v>0.6151305759</v>
      </c>
      <c r="AS42">
        <v>0.784721577</v>
      </c>
      <c r="AT42">
        <v>4.32</v>
      </c>
      <c r="AU42">
        <v>0.0009125587</v>
      </c>
      <c r="AV42">
        <v>0.0302085859</v>
      </c>
      <c r="AW42">
        <v>0.8813713307</v>
      </c>
      <c r="AX42" t="s">
        <v>28</v>
      </c>
      <c r="AY42" t="s">
        <v>28</v>
      </c>
      <c r="AZ42">
        <v>0.6961689203</v>
      </c>
      <c r="BA42">
        <v>0.6121910063</v>
      </c>
      <c r="BB42">
        <v>0.7801468342</v>
      </c>
      <c r="BC42">
        <v>4.3</v>
      </c>
      <c r="BD42">
        <v>0.000895046</v>
      </c>
      <c r="BE42">
        <v>0.0299173188</v>
      </c>
      <c r="BF42">
        <v>0.0095219403</v>
      </c>
      <c r="BG42" t="s">
        <v>28</v>
      </c>
      <c r="BH42" t="s">
        <v>28</v>
      </c>
      <c r="BI42" t="s">
        <v>28</v>
      </c>
      <c r="BJ42" t="s">
        <v>304</v>
      </c>
    </row>
    <row r="43" spans="1:62" ht="12.75">
      <c r="A43" t="s">
        <v>70</v>
      </c>
      <c r="B43" t="s">
        <v>28</v>
      </c>
      <c r="C43" t="s">
        <v>28</v>
      </c>
      <c r="D43" t="s">
        <v>28</v>
      </c>
      <c r="E43" t="s">
        <v>28</v>
      </c>
      <c r="F43" t="s">
        <v>28</v>
      </c>
      <c r="G43" t="s">
        <v>28</v>
      </c>
      <c r="H43" t="s">
        <v>28</v>
      </c>
      <c r="I43" t="s">
        <v>28</v>
      </c>
      <c r="J43" t="s">
        <v>28</v>
      </c>
      <c r="K43" t="s">
        <v>28</v>
      </c>
      <c r="L43" t="s">
        <v>28</v>
      </c>
      <c r="M43" t="s">
        <v>28</v>
      </c>
      <c r="N43" t="s">
        <v>28</v>
      </c>
      <c r="O43" t="s">
        <v>28</v>
      </c>
      <c r="P43" t="s">
        <v>28</v>
      </c>
      <c r="Q43" t="s">
        <v>28</v>
      </c>
      <c r="R43" t="s">
        <v>28</v>
      </c>
      <c r="S43" t="s">
        <v>28</v>
      </c>
      <c r="T43" t="s">
        <v>28</v>
      </c>
      <c r="U43" t="s">
        <v>38</v>
      </c>
      <c r="V43" t="s">
        <v>28</v>
      </c>
      <c r="W43" t="s">
        <v>28</v>
      </c>
      <c r="X43" t="s">
        <v>28</v>
      </c>
      <c r="Y43" t="s">
        <v>28</v>
      </c>
      <c r="Z43" t="s">
        <v>28</v>
      </c>
      <c r="AA43" t="s">
        <v>28</v>
      </c>
      <c r="AB43" t="s">
        <v>28</v>
      </c>
      <c r="AC43" t="s">
        <v>28</v>
      </c>
      <c r="AD43" t="s">
        <v>28</v>
      </c>
      <c r="AE43" t="s">
        <v>28</v>
      </c>
      <c r="AF43" t="s">
        <v>28</v>
      </c>
      <c r="AG43" t="s">
        <v>28</v>
      </c>
      <c r="AH43" t="s">
        <v>28</v>
      </c>
      <c r="AI43" t="s">
        <v>28</v>
      </c>
      <c r="AJ43" t="s">
        <v>28</v>
      </c>
      <c r="AK43" t="s">
        <v>28</v>
      </c>
      <c r="AL43" t="s">
        <v>28</v>
      </c>
      <c r="AM43" t="s">
        <v>28</v>
      </c>
      <c r="AN43" t="s">
        <v>28</v>
      </c>
      <c r="AO43" t="s">
        <v>38</v>
      </c>
      <c r="AP43">
        <v>60</v>
      </c>
      <c r="AQ43">
        <v>0.815555434</v>
      </c>
      <c r="AR43">
        <v>0.6374575746</v>
      </c>
      <c r="AS43">
        <v>0.9936532934</v>
      </c>
      <c r="AT43">
        <v>7.78</v>
      </c>
      <c r="AU43">
        <v>0.0040256181</v>
      </c>
      <c r="AV43">
        <v>0.063447759</v>
      </c>
      <c r="AW43">
        <v>0.7134599326</v>
      </c>
      <c r="AX43" t="s">
        <v>28</v>
      </c>
      <c r="AY43" t="s">
        <v>28</v>
      </c>
      <c r="AZ43">
        <v>0.8136185352</v>
      </c>
      <c r="BA43">
        <v>0.6387989953</v>
      </c>
      <c r="BB43">
        <v>0.9884380751</v>
      </c>
      <c r="BC43">
        <v>7.65</v>
      </c>
      <c r="BD43">
        <v>0.0038787798</v>
      </c>
      <c r="BE43">
        <v>0.0622798503</v>
      </c>
      <c r="BF43">
        <v>0.0016241786</v>
      </c>
      <c r="BG43" t="s">
        <v>31</v>
      </c>
      <c r="BH43" t="s">
        <v>28</v>
      </c>
      <c r="BI43" t="s">
        <v>28</v>
      </c>
      <c r="BJ43" t="s">
        <v>302</v>
      </c>
    </row>
    <row r="44" spans="1:62" ht="12.75">
      <c r="A44" t="s">
        <v>71</v>
      </c>
      <c r="B44">
        <v>60</v>
      </c>
      <c r="C44">
        <v>0.1628587977</v>
      </c>
      <c r="D44">
        <v>0.1019008291</v>
      </c>
      <c r="E44">
        <v>0.2238167663</v>
      </c>
      <c r="F44">
        <v>13.33</v>
      </c>
      <c r="G44">
        <v>0.0004716026</v>
      </c>
      <c r="H44">
        <v>0.021716412</v>
      </c>
      <c r="I44">
        <v>0.9780167534</v>
      </c>
      <c r="J44" t="s">
        <v>28</v>
      </c>
      <c r="K44" t="s">
        <v>28</v>
      </c>
      <c r="L44">
        <v>0.1420189283</v>
      </c>
      <c r="M44">
        <v>0.0905551951</v>
      </c>
      <c r="N44">
        <v>0.1934826615</v>
      </c>
      <c r="O44">
        <v>12.91</v>
      </c>
      <c r="P44">
        <v>0.0003361381</v>
      </c>
      <c r="Q44">
        <v>0.0183340695</v>
      </c>
      <c r="R44">
        <v>0.0644068768</v>
      </c>
      <c r="S44" t="s">
        <v>28</v>
      </c>
      <c r="T44" t="s">
        <v>28</v>
      </c>
      <c r="U44" t="s">
        <v>28</v>
      </c>
      <c r="V44">
        <v>77</v>
      </c>
      <c r="W44">
        <v>0.1888935883</v>
      </c>
      <c r="X44">
        <v>0.1112949511</v>
      </c>
      <c r="Y44">
        <v>0.2664922255</v>
      </c>
      <c r="Z44">
        <v>14.64</v>
      </c>
      <c r="AA44">
        <v>0.0007642287</v>
      </c>
      <c r="AB44">
        <v>0.0276446873</v>
      </c>
      <c r="AC44">
        <v>0.9667873843</v>
      </c>
      <c r="AD44" t="s">
        <v>28</v>
      </c>
      <c r="AE44" t="s">
        <v>28</v>
      </c>
      <c r="AF44">
        <v>0.1736309751</v>
      </c>
      <c r="AG44">
        <v>0.1044794029</v>
      </c>
      <c r="AH44">
        <v>0.2427825472</v>
      </c>
      <c r="AI44">
        <v>14.19</v>
      </c>
      <c r="AJ44">
        <v>0.000606903</v>
      </c>
      <c r="AK44">
        <v>0.0246354016</v>
      </c>
      <c r="AL44">
        <v>0.2009374677</v>
      </c>
      <c r="AM44" t="s">
        <v>28</v>
      </c>
      <c r="AN44" t="s">
        <v>28</v>
      </c>
      <c r="AO44" t="s">
        <v>28</v>
      </c>
      <c r="AP44">
        <v>352</v>
      </c>
      <c r="AQ44">
        <v>0.6482476141</v>
      </c>
      <c r="AR44">
        <v>0.5512703486</v>
      </c>
      <c r="AS44">
        <v>0.7452248795</v>
      </c>
      <c r="AT44">
        <v>5.33</v>
      </c>
      <c r="AU44">
        <v>0.0011935896</v>
      </c>
      <c r="AV44">
        <v>0.0345483667</v>
      </c>
      <c r="AW44">
        <v>0.9581286394</v>
      </c>
      <c r="AX44" t="s">
        <v>28</v>
      </c>
      <c r="AY44" t="s">
        <v>28</v>
      </c>
      <c r="AZ44">
        <v>0.6843500966</v>
      </c>
      <c r="BA44">
        <v>0.5978374765</v>
      </c>
      <c r="BB44">
        <v>0.7708627167</v>
      </c>
      <c r="BC44">
        <v>4.5</v>
      </c>
      <c r="BD44">
        <v>0.0009498917</v>
      </c>
      <c r="BE44">
        <v>0.0308203135</v>
      </c>
      <c r="BF44">
        <v>0.0352351641</v>
      </c>
      <c r="BG44" t="s">
        <v>28</v>
      </c>
      <c r="BH44" t="s">
        <v>28</v>
      </c>
      <c r="BI44" t="s">
        <v>28</v>
      </c>
      <c r="BJ44" t="s">
        <v>28</v>
      </c>
    </row>
    <row r="45" spans="1:62" ht="12.75">
      <c r="A45" t="s">
        <v>72</v>
      </c>
      <c r="B45">
        <v>73</v>
      </c>
      <c r="C45">
        <v>0.2338235386</v>
      </c>
      <c r="D45">
        <v>0.1548747962</v>
      </c>
      <c r="E45">
        <v>0.312772281</v>
      </c>
      <c r="F45">
        <v>12.03</v>
      </c>
      <c r="G45">
        <v>0.000791053</v>
      </c>
      <c r="H45">
        <v>0.0281256653</v>
      </c>
      <c r="I45">
        <v>0.8956539777</v>
      </c>
      <c r="J45" t="s">
        <v>28</v>
      </c>
      <c r="K45" t="s">
        <v>28</v>
      </c>
      <c r="L45">
        <v>0.2228097445</v>
      </c>
      <c r="M45">
        <v>0.1413900956</v>
      </c>
      <c r="N45">
        <v>0.3042293935</v>
      </c>
      <c r="O45">
        <v>13.02</v>
      </c>
      <c r="P45">
        <v>0.000841344</v>
      </c>
      <c r="Q45">
        <v>0.0290059312</v>
      </c>
      <c r="R45">
        <v>0.1056268204</v>
      </c>
      <c r="S45" t="s">
        <v>28</v>
      </c>
      <c r="T45" t="s">
        <v>28</v>
      </c>
      <c r="U45" t="s">
        <v>28</v>
      </c>
      <c r="V45">
        <v>60</v>
      </c>
      <c r="W45">
        <v>0.2125033646</v>
      </c>
      <c r="X45">
        <v>0.1260455576</v>
      </c>
      <c r="Y45">
        <v>0.2989611716</v>
      </c>
      <c r="Z45">
        <v>14.49</v>
      </c>
      <c r="AA45">
        <v>0.0009486884</v>
      </c>
      <c r="AB45">
        <v>0.0308007862</v>
      </c>
      <c r="AC45">
        <v>0.9836431496</v>
      </c>
      <c r="AD45" t="s">
        <v>28</v>
      </c>
      <c r="AE45" t="s">
        <v>28</v>
      </c>
      <c r="AF45">
        <v>0.2158852241</v>
      </c>
      <c r="AG45">
        <v>0.1130636305</v>
      </c>
      <c r="AH45">
        <v>0.3187068177</v>
      </c>
      <c r="AI45">
        <v>16.97</v>
      </c>
      <c r="AJ45">
        <v>0.0013417878</v>
      </c>
      <c r="AK45">
        <v>0.0366304217</v>
      </c>
      <c r="AL45">
        <v>0.7805409269</v>
      </c>
      <c r="AM45" t="s">
        <v>28</v>
      </c>
      <c r="AN45" t="s">
        <v>47</v>
      </c>
      <c r="AO45" t="s">
        <v>28</v>
      </c>
      <c r="AP45">
        <v>261</v>
      </c>
      <c r="AQ45">
        <v>0.5536730968</v>
      </c>
      <c r="AR45">
        <v>0.4698358146</v>
      </c>
      <c r="AS45">
        <v>0.6375103789</v>
      </c>
      <c r="AT45">
        <v>5.39</v>
      </c>
      <c r="AU45">
        <v>0.0008920507</v>
      </c>
      <c r="AV45">
        <v>0.0298672184</v>
      </c>
      <c r="AW45">
        <v>0.9011903077</v>
      </c>
      <c r="AX45" t="s">
        <v>28</v>
      </c>
      <c r="AY45" t="s">
        <v>28</v>
      </c>
      <c r="AZ45">
        <v>0.5613050313</v>
      </c>
      <c r="BA45">
        <v>0.4559175301</v>
      </c>
      <c r="BB45">
        <v>0.6666925326</v>
      </c>
      <c r="BC45">
        <v>6.69</v>
      </c>
      <c r="BD45">
        <v>0.0014095919</v>
      </c>
      <c r="BE45">
        <v>0.037544532</v>
      </c>
      <c r="BF45">
        <v>0.1341500741</v>
      </c>
      <c r="BG45" t="s">
        <v>28</v>
      </c>
      <c r="BH45" t="s">
        <v>28</v>
      </c>
      <c r="BI45" t="s">
        <v>28</v>
      </c>
      <c r="BJ45" t="s">
        <v>28</v>
      </c>
    </row>
    <row r="46" spans="1:62" ht="12.75">
      <c r="A46" t="s">
        <v>73</v>
      </c>
      <c r="B46">
        <v>74</v>
      </c>
      <c r="C46">
        <v>0.2160512273</v>
      </c>
      <c r="D46">
        <v>0.1386358266</v>
      </c>
      <c r="E46">
        <v>0.2934666281</v>
      </c>
      <c r="F46">
        <v>12.77</v>
      </c>
      <c r="G46">
        <v>0.0007606238</v>
      </c>
      <c r="H46">
        <v>0.0275794089</v>
      </c>
      <c r="I46">
        <v>0.9271413562</v>
      </c>
      <c r="J46" t="s">
        <v>28</v>
      </c>
      <c r="K46" t="s">
        <v>28</v>
      </c>
      <c r="L46">
        <v>0.1826377159</v>
      </c>
      <c r="M46">
        <v>0.1205749594</v>
      </c>
      <c r="N46">
        <v>0.2447004724</v>
      </c>
      <c r="O46">
        <v>12.11</v>
      </c>
      <c r="P46">
        <v>0.0004888519</v>
      </c>
      <c r="Q46">
        <v>0.0221099952</v>
      </c>
      <c r="R46">
        <v>0.7556242532</v>
      </c>
      <c r="S46" t="s">
        <v>28</v>
      </c>
      <c r="T46" t="s">
        <v>28</v>
      </c>
      <c r="U46" t="s">
        <v>28</v>
      </c>
      <c r="V46">
        <v>81</v>
      </c>
      <c r="W46">
        <v>0.2269061019</v>
      </c>
      <c r="X46">
        <v>0.1534721119</v>
      </c>
      <c r="Y46">
        <v>0.3003400918</v>
      </c>
      <c r="Z46">
        <v>11.53</v>
      </c>
      <c r="AA46">
        <v>0.0006843991</v>
      </c>
      <c r="AB46">
        <v>0.0261610224</v>
      </c>
      <c r="AC46">
        <v>0.9532773098</v>
      </c>
      <c r="AD46" t="s">
        <v>28</v>
      </c>
      <c r="AE46" t="s">
        <v>28</v>
      </c>
      <c r="AF46">
        <v>0.1957531388</v>
      </c>
      <c r="AG46">
        <v>0.1295078715</v>
      </c>
      <c r="AH46">
        <v>0.2619984061</v>
      </c>
      <c r="AI46">
        <v>12.06</v>
      </c>
      <c r="AJ46">
        <v>0.0005569611</v>
      </c>
      <c r="AK46">
        <v>0.023600024</v>
      </c>
      <c r="AL46">
        <v>0.682636106</v>
      </c>
      <c r="AM46" t="s">
        <v>28</v>
      </c>
      <c r="AN46" t="s">
        <v>28</v>
      </c>
      <c r="AO46" t="s">
        <v>28</v>
      </c>
      <c r="AP46">
        <v>285</v>
      </c>
      <c r="AQ46">
        <v>0.5570426708</v>
      </c>
      <c r="AR46">
        <v>0.4699390981</v>
      </c>
      <c r="AS46">
        <v>0.6441462435</v>
      </c>
      <c r="AT46">
        <v>5.57</v>
      </c>
      <c r="AU46">
        <v>0.0009629131</v>
      </c>
      <c r="AV46">
        <v>0.0310308417</v>
      </c>
      <c r="AW46">
        <v>0.9057273573</v>
      </c>
      <c r="AX46" t="s">
        <v>28</v>
      </c>
      <c r="AY46" t="s">
        <v>28</v>
      </c>
      <c r="AZ46">
        <v>0.6216091453</v>
      </c>
      <c r="BA46">
        <v>0.5457624045</v>
      </c>
      <c r="BB46">
        <v>0.6974558861</v>
      </c>
      <c r="BC46">
        <v>4.35</v>
      </c>
      <c r="BD46">
        <v>0.0007301112</v>
      </c>
      <c r="BE46">
        <v>0.0270205703</v>
      </c>
      <c r="BF46">
        <v>0.9180205438</v>
      </c>
      <c r="BG46" t="s">
        <v>28</v>
      </c>
      <c r="BH46" t="s">
        <v>28</v>
      </c>
      <c r="BI46" t="s">
        <v>28</v>
      </c>
      <c r="BJ46" t="s">
        <v>28</v>
      </c>
    </row>
    <row r="47" spans="1:62" ht="12.75">
      <c r="A47" t="s">
        <v>74</v>
      </c>
      <c r="B47">
        <v>68</v>
      </c>
      <c r="C47">
        <v>0.2206472881</v>
      </c>
      <c r="D47">
        <v>0.1238066198</v>
      </c>
      <c r="E47">
        <v>0.3174879564</v>
      </c>
      <c r="F47">
        <v>15.64</v>
      </c>
      <c r="G47">
        <v>0.0011902296</v>
      </c>
      <c r="H47">
        <v>0.0344997037</v>
      </c>
      <c r="I47">
        <v>0.9191600353</v>
      </c>
      <c r="J47" t="s">
        <v>28</v>
      </c>
      <c r="K47" t="s">
        <v>28</v>
      </c>
      <c r="L47">
        <v>0.2192638445</v>
      </c>
      <c r="M47">
        <v>0.1203723738</v>
      </c>
      <c r="N47">
        <v>0.3181553151</v>
      </c>
      <c r="O47">
        <v>16.07</v>
      </c>
      <c r="P47">
        <v>0.0012411745</v>
      </c>
      <c r="Q47">
        <v>0.0352303066</v>
      </c>
      <c r="R47">
        <v>0.2129424681</v>
      </c>
      <c r="S47" t="s">
        <v>28</v>
      </c>
      <c r="T47" t="s">
        <v>28</v>
      </c>
      <c r="U47" t="s">
        <v>28</v>
      </c>
      <c r="V47">
        <v>65</v>
      </c>
      <c r="W47">
        <v>0.2190370792</v>
      </c>
      <c r="X47">
        <v>0.1416571543</v>
      </c>
      <c r="Y47">
        <v>0.296417004</v>
      </c>
      <c r="Z47">
        <v>12.59</v>
      </c>
      <c r="AA47">
        <v>0.0007599268</v>
      </c>
      <c r="AB47">
        <v>0.0275667705</v>
      </c>
      <c r="AC47">
        <v>0.969816642</v>
      </c>
      <c r="AD47" t="s">
        <v>28</v>
      </c>
      <c r="AE47" t="s">
        <v>28</v>
      </c>
      <c r="AF47">
        <v>0.2081453534</v>
      </c>
      <c r="AG47">
        <v>0.130376202</v>
      </c>
      <c r="AH47">
        <v>0.2859145048</v>
      </c>
      <c r="AI47">
        <v>13.31</v>
      </c>
      <c r="AJ47">
        <v>0.000767591</v>
      </c>
      <c r="AK47">
        <v>0.0277054334</v>
      </c>
      <c r="AL47">
        <v>0.9264753017</v>
      </c>
      <c r="AM47" t="s">
        <v>28</v>
      </c>
      <c r="AN47" t="s">
        <v>28</v>
      </c>
      <c r="AO47" t="s">
        <v>28</v>
      </c>
      <c r="AP47">
        <v>222</v>
      </c>
      <c r="AQ47">
        <v>0.5603156327</v>
      </c>
      <c r="AR47">
        <v>0.4591503819</v>
      </c>
      <c r="AS47">
        <v>0.6614808835</v>
      </c>
      <c r="AT47">
        <v>6.43</v>
      </c>
      <c r="AU47">
        <v>0.0012989065</v>
      </c>
      <c r="AV47">
        <v>0.0360403458</v>
      </c>
      <c r="AW47">
        <v>0.9099534368</v>
      </c>
      <c r="AX47" t="s">
        <v>28</v>
      </c>
      <c r="AY47" t="s">
        <v>28</v>
      </c>
      <c r="AZ47">
        <v>0.5725908022</v>
      </c>
      <c r="BA47">
        <v>0.4683007916</v>
      </c>
      <c r="BB47">
        <v>0.6768808128</v>
      </c>
      <c r="BC47">
        <v>6.49</v>
      </c>
      <c r="BD47">
        <v>0.0013803862</v>
      </c>
      <c r="BE47">
        <v>0.0371535485</v>
      </c>
      <c r="BF47">
        <v>0.2115982867</v>
      </c>
      <c r="BG47" t="s">
        <v>28</v>
      </c>
      <c r="BH47" t="s">
        <v>28</v>
      </c>
      <c r="BI47" t="s">
        <v>28</v>
      </c>
      <c r="BJ47" t="s">
        <v>28</v>
      </c>
    </row>
    <row r="48" spans="1:62" ht="12.75">
      <c r="A48" t="s">
        <v>75</v>
      </c>
      <c r="B48">
        <v>32</v>
      </c>
      <c r="C48">
        <v>0.1654322216</v>
      </c>
      <c r="D48">
        <v>0.0744243117</v>
      </c>
      <c r="E48">
        <v>0.2564401315</v>
      </c>
      <c r="F48">
        <v>19.6</v>
      </c>
      <c r="G48">
        <v>0.0010511712</v>
      </c>
      <c r="H48">
        <v>0.0324217705</v>
      </c>
      <c r="I48">
        <v>0.9826945483</v>
      </c>
      <c r="J48" t="s">
        <v>28</v>
      </c>
      <c r="K48" t="s">
        <v>47</v>
      </c>
      <c r="L48">
        <v>0.173714849</v>
      </c>
      <c r="M48">
        <v>0.0620512232</v>
      </c>
      <c r="N48">
        <v>0.2853784748</v>
      </c>
      <c r="O48">
        <v>22.9</v>
      </c>
      <c r="P48">
        <v>0.0015824814</v>
      </c>
      <c r="Q48">
        <v>0.0397804153</v>
      </c>
      <c r="R48">
        <v>0.9609569481</v>
      </c>
      <c r="S48" t="s">
        <v>28</v>
      </c>
      <c r="T48" t="s">
        <v>47</v>
      </c>
      <c r="U48" t="s">
        <v>28</v>
      </c>
      <c r="V48">
        <v>36</v>
      </c>
      <c r="W48">
        <v>0.2000070711</v>
      </c>
      <c r="X48">
        <v>0.0902806534</v>
      </c>
      <c r="Y48">
        <v>0.3097334888</v>
      </c>
      <c r="Z48">
        <v>19.54</v>
      </c>
      <c r="AA48">
        <v>0.00152805</v>
      </c>
      <c r="AB48">
        <v>0.0390902806</v>
      </c>
      <c r="AC48">
        <v>0.9900554184</v>
      </c>
      <c r="AD48" t="s">
        <v>28</v>
      </c>
      <c r="AE48" t="s">
        <v>47</v>
      </c>
      <c r="AF48">
        <v>0.1957455037</v>
      </c>
      <c r="AG48">
        <v>0.0913864118</v>
      </c>
      <c r="AH48">
        <v>0.3001045956</v>
      </c>
      <c r="AI48">
        <v>18.99</v>
      </c>
      <c r="AJ48">
        <v>0.0013822155</v>
      </c>
      <c r="AK48">
        <v>0.0371781588</v>
      </c>
      <c r="AL48">
        <v>0.7929355065</v>
      </c>
      <c r="AM48" t="s">
        <v>28</v>
      </c>
      <c r="AN48" t="s">
        <v>47</v>
      </c>
      <c r="AO48" t="s">
        <v>28</v>
      </c>
      <c r="AP48">
        <v>173</v>
      </c>
      <c r="AQ48">
        <v>0.6345607073</v>
      </c>
      <c r="AR48">
        <v>0.5026899676</v>
      </c>
      <c r="AS48">
        <v>0.766431447</v>
      </c>
      <c r="AT48">
        <v>7.4</v>
      </c>
      <c r="AU48">
        <v>0.0022070494</v>
      </c>
      <c r="AV48">
        <v>0.0469792446</v>
      </c>
      <c r="AW48">
        <v>0.9783670761</v>
      </c>
      <c r="AX48" t="s">
        <v>28</v>
      </c>
      <c r="AY48" t="s">
        <v>28</v>
      </c>
      <c r="AZ48">
        <v>0.6305396473</v>
      </c>
      <c r="BA48">
        <v>0.4917380868</v>
      </c>
      <c r="BB48">
        <v>0.7693412078</v>
      </c>
      <c r="BC48">
        <v>7.84</v>
      </c>
      <c r="BD48">
        <v>0.0024451408</v>
      </c>
      <c r="BE48">
        <v>0.049448365</v>
      </c>
      <c r="BF48">
        <v>0.8118475876</v>
      </c>
      <c r="BG48" t="s">
        <v>28</v>
      </c>
      <c r="BH48" t="s">
        <v>28</v>
      </c>
      <c r="BI48" t="s">
        <v>28</v>
      </c>
      <c r="BJ48" t="s">
        <v>304</v>
      </c>
    </row>
    <row r="49" spans="1:62" ht="12.75">
      <c r="A49" t="s">
        <v>76</v>
      </c>
      <c r="B49">
        <v>32</v>
      </c>
      <c r="C49">
        <v>0.2170100412</v>
      </c>
      <c r="D49">
        <v>0.1051735684</v>
      </c>
      <c r="E49">
        <v>0.328846514</v>
      </c>
      <c r="F49">
        <v>18.36</v>
      </c>
      <c r="G49">
        <v>0.0015873844</v>
      </c>
      <c r="H49">
        <v>0.0398419924</v>
      </c>
      <c r="I49">
        <v>0.9252928867</v>
      </c>
      <c r="J49" t="s">
        <v>28</v>
      </c>
      <c r="K49" t="s">
        <v>47</v>
      </c>
      <c r="L49">
        <v>0.1963211551</v>
      </c>
      <c r="M49">
        <v>0.0871971358</v>
      </c>
      <c r="N49">
        <v>0.3054451743</v>
      </c>
      <c r="O49">
        <v>19.8</v>
      </c>
      <c r="P49">
        <v>0.0015113181</v>
      </c>
      <c r="Q49">
        <v>0.0388756748</v>
      </c>
      <c r="R49">
        <v>0.595057326</v>
      </c>
      <c r="S49" t="s">
        <v>28</v>
      </c>
      <c r="T49" t="s">
        <v>47</v>
      </c>
      <c r="U49" t="s">
        <v>28</v>
      </c>
      <c r="V49">
        <v>36</v>
      </c>
      <c r="W49">
        <v>0.2222822705</v>
      </c>
      <c r="X49">
        <v>0.1157760711</v>
      </c>
      <c r="Y49">
        <v>0.3287884698</v>
      </c>
      <c r="Z49">
        <v>17.07</v>
      </c>
      <c r="AA49">
        <v>0.0014396766</v>
      </c>
      <c r="AB49">
        <v>0.0379430707</v>
      </c>
      <c r="AC49">
        <v>0.9627041284</v>
      </c>
      <c r="AD49" t="s">
        <v>28</v>
      </c>
      <c r="AE49" t="s">
        <v>47</v>
      </c>
      <c r="AF49">
        <v>0.2033833133</v>
      </c>
      <c r="AG49">
        <v>0.1034695118</v>
      </c>
      <c r="AH49">
        <v>0.3032971149</v>
      </c>
      <c r="AI49">
        <v>17.5</v>
      </c>
      <c r="AJ49">
        <v>0.0012669694</v>
      </c>
      <c r="AK49">
        <v>0.0355945143</v>
      </c>
      <c r="AL49">
        <v>0.9504458716</v>
      </c>
      <c r="AM49" t="s">
        <v>28</v>
      </c>
      <c r="AN49" t="s">
        <v>47</v>
      </c>
      <c r="AO49" t="s">
        <v>28</v>
      </c>
      <c r="AP49">
        <v>131</v>
      </c>
      <c r="AQ49">
        <v>0.5607076884</v>
      </c>
      <c r="AR49">
        <v>0.4248395667</v>
      </c>
      <c r="AS49">
        <v>0.69657581</v>
      </c>
      <c r="AT49">
        <v>8.63</v>
      </c>
      <c r="AU49">
        <v>0.0023428815</v>
      </c>
      <c r="AV49">
        <v>0.0484033209</v>
      </c>
      <c r="AW49">
        <v>0.9111155444</v>
      </c>
      <c r="AX49" t="s">
        <v>28</v>
      </c>
      <c r="AY49" t="s">
        <v>28</v>
      </c>
      <c r="AZ49">
        <v>0.6002955316</v>
      </c>
      <c r="BA49">
        <v>0.4551079528</v>
      </c>
      <c r="BB49">
        <v>0.7454831104</v>
      </c>
      <c r="BC49">
        <v>8.62</v>
      </c>
      <c r="BD49">
        <v>0.0026753099</v>
      </c>
      <c r="BE49">
        <v>0.0517233982</v>
      </c>
      <c r="BF49">
        <v>0.722302142</v>
      </c>
      <c r="BG49" t="s">
        <v>28</v>
      </c>
      <c r="BH49" t="s">
        <v>28</v>
      </c>
      <c r="BI49" t="s">
        <v>28</v>
      </c>
      <c r="BJ49" t="s">
        <v>304</v>
      </c>
    </row>
    <row r="50" spans="1:62" ht="12.75">
      <c r="A50" t="s">
        <v>77</v>
      </c>
      <c r="B50">
        <v>20</v>
      </c>
      <c r="C50">
        <v>0.18010824</v>
      </c>
      <c r="D50">
        <v>0.0422613319</v>
      </c>
      <c r="E50">
        <v>0.317955148</v>
      </c>
      <c r="F50">
        <v>27.27</v>
      </c>
      <c r="G50">
        <v>0.002411622</v>
      </c>
      <c r="H50">
        <v>0.0491082679</v>
      </c>
      <c r="I50">
        <v>0.991111611</v>
      </c>
      <c r="J50" t="s">
        <v>28</v>
      </c>
      <c r="K50" t="s">
        <v>47</v>
      </c>
      <c r="L50">
        <v>0.1888039724</v>
      </c>
      <c r="M50">
        <v>0.0408628949</v>
      </c>
      <c r="N50">
        <v>0.33674505</v>
      </c>
      <c r="O50">
        <v>27.91</v>
      </c>
      <c r="P50">
        <v>0.0027777473</v>
      </c>
      <c r="Q50">
        <v>0.0527043383</v>
      </c>
      <c r="R50">
        <v>0.802781681</v>
      </c>
      <c r="S50" t="s">
        <v>28</v>
      </c>
      <c r="T50" t="s">
        <v>47</v>
      </c>
      <c r="U50" t="s">
        <v>28</v>
      </c>
      <c r="V50">
        <v>25</v>
      </c>
      <c r="W50">
        <v>0.2186880621</v>
      </c>
      <c r="X50">
        <v>0.0654321957</v>
      </c>
      <c r="Y50">
        <v>0.3719439285</v>
      </c>
      <c r="Z50">
        <v>24.97</v>
      </c>
      <c r="AA50">
        <v>0.0029809136</v>
      </c>
      <c r="AB50">
        <v>0.0545977436</v>
      </c>
      <c r="AC50">
        <v>0.9704566593</v>
      </c>
      <c r="AD50" t="s">
        <v>28</v>
      </c>
      <c r="AE50" t="s">
        <v>47</v>
      </c>
      <c r="AF50">
        <v>0.2239611694</v>
      </c>
      <c r="AG50">
        <v>0.0790181947</v>
      </c>
      <c r="AH50">
        <v>0.3689041442</v>
      </c>
      <c r="AI50">
        <v>23.06</v>
      </c>
      <c r="AJ50">
        <v>0.0026663031</v>
      </c>
      <c r="AK50">
        <v>0.0516362575</v>
      </c>
      <c r="AL50">
        <v>0.7233966608</v>
      </c>
      <c r="AM50" t="s">
        <v>28</v>
      </c>
      <c r="AN50" t="s">
        <v>47</v>
      </c>
      <c r="AO50" t="s">
        <v>28</v>
      </c>
      <c r="AP50">
        <v>66</v>
      </c>
      <c r="AQ50">
        <v>0.6012036979</v>
      </c>
      <c r="AR50">
        <v>0.4017436241</v>
      </c>
      <c r="AS50">
        <v>0.8006637717</v>
      </c>
      <c r="AT50">
        <v>11.82</v>
      </c>
      <c r="AU50">
        <v>0.0050492529</v>
      </c>
      <c r="AV50">
        <v>0.0710580954</v>
      </c>
      <c r="AW50">
        <v>0.9713635616</v>
      </c>
      <c r="AX50" t="s">
        <v>28</v>
      </c>
      <c r="AY50" t="s">
        <v>28</v>
      </c>
      <c r="AZ50">
        <v>0.5872348581</v>
      </c>
      <c r="BA50">
        <v>0.394659751</v>
      </c>
      <c r="BB50">
        <v>0.7798099653</v>
      </c>
      <c r="BC50">
        <v>11.68</v>
      </c>
      <c r="BD50">
        <v>0.0047066887</v>
      </c>
      <c r="BE50">
        <v>0.0686053107</v>
      </c>
      <c r="BF50">
        <v>0.6459243501</v>
      </c>
      <c r="BG50" t="s">
        <v>28</v>
      </c>
      <c r="BH50" t="s">
        <v>28</v>
      </c>
      <c r="BI50" t="s">
        <v>28</v>
      </c>
      <c r="BJ50" t="s">
        <v>304</v>
      </c>
    </row>
    <row r="51" spans="1:62" ht="12.75">
      <c r="A51" t="s">
        <v>78</v>
      </c>
      <c r="B51">
        <v>30</v>
      </c>
      <c r="C51">
        <v>0.1980577229</v>
      </c>
      <c r="D51">
        <v>0.0965993625</v>
      </c>
      <c r="E51">
        <v>0.2995160832</v>
      </c>
      <c r="F51">
        <v>18.25</v>
      </c>
      <c r="G51">
        <v>0.0013064442</v>
      </c>
      <c r="H51">
        <v>0.0361447668</v>
      </c>
      <c r="I51">
        <v>0.9594670044</v>
      </c>
      <c r="J51" t="s">
        <v>28</v>
      </c>
      <c r="K51" t="s">
        <v>47</v>
      </c>
      <c r="L51">
        <v>0.2271393426</v>
      </c>
      <c r="M51">
        <v>0.1057494111</v>
      </c>
      <c r="N51">
        <v>0.3485292741</v>
      </c>
      <c r="O51">
        <v>19.04</v>
      </c>
      <c r="P51">
        <v>0.0018701675</v>
      </c>
      <c r="Q51">
        <v>0.0432454334</v>
      </c>
      <c r="R51">
        <v>0.239089794</v>
      </c>
      <c r="S51" t="s">
        <v>28</v>
      </c>
      <c r="T51" t="s">
        <v>47</v>
      </c>
      <c r="U51" t="s">
        <v>28</v>
      </c>
      <c r="V51">
        <v>39</v>
      </c>
      <c r="W51">
        <v>0.2908345128</v>
      </c>
      <c r="X51">
        <v>0.1858886658</v>
      </c>
      <c r="Y51">
        <v>0.3957803597</v>
      </c>
      <c r="Z51">
        <v>12.86</v>
      </c>
      <c r="AA51">
        <v>0.0013978021</v>
      </c>
      <c r="AB51">
        <v>0.0373871916</v>
      </c>
      <c r="AC51">
        <v>0.8204410755</v>
      </c>
      <c r="AD51" t="s">
        <v>28</v>
      </c>
      <c r="AE51" t="s">
        <v>28</v>
      </c>
      <c r="AF51">
        <v>0.2799320913</v>
      </c>
      <c r="AG51">
        <v>0.1700001281</v>
      </c>
      <c r="AH51">
        <v>0.3898640546</v>
      </c>
      <c r="AI51">
        <v>13.99</v>
      </c>
      <c r="AJ51">
        <v>0.0015337803</v>
      </c>
      <c r="AK51">
        <v>0.0391635067</v>
      </c>
      <c r="AL51">
        <v>0.0605760031</v>
      </c>
      <c r="AM51" t="s">
        <v>28</v>
      </c>
      <c r="AN51" t="s">
        <v>28</v>
      </c>
      <c r="AO51" t="s">
        <v>28</v>
      </c>
      <c r="AP51">
        <v>64</v>
      </c>
      <c r="AQ51">
        <v>0.5111077644</v>
      </c>
      <c r="AR51">
        <v>0.3891814642</v>
      </c>
      <c r="AS51">
        <v>0.6330340646</v>
      </c>
      <c r="AT51">
        <v>8.5</v>
      </c>
      <c r="AU51">
        <v>0.0018867309</v>
      </c>
      <c r="AV51">
        <v>0.0434365159</v>
      </c>
      <c r="AW51">
        <v>0.8391202312</v>
      </c>
      <c r="AX51" t="s">
        <v>28</v>
      </c>
      <c r="AY51" t="s">
        <v>28</v>
      </c>
      <c r="AZ51">
        <v>0.4929285661</v>
      </c>
      <c r="BA51">
        <v>0.3405777469</v>
      </c>
      <c r="BB51">
        <v>0.6452793853</v>
      </c>
      <c r="BC51">
        <v>11.01</v>
      </c>
      <c r="BD51">
        <v>0.0029458102</v>
      </c>
      <c r="BE51">
        <v>0.0542753186</v>
      </c>
      <c r="BF51">
        <v>0.0214881975</v>
      </c>
      <c r="BG51" t="s">
        <v>28</v>
      </c>
      <c r="BH51" t="s">
        <v>28</v>
      </c>
      <c r="BI51" t="s">
        <v>28</v>
      </c>
      <c r="BJ51" t="s">
        <v>304</v>
      </c>
    </row>
    <row r="52" spans="1:62" ht="12.75">
      <c r="A52" t="s">
        <v>79</v>
      </c>
      <c r="B52">
        <v>87</v>
      </c>
      <c r="C52">
        <v>0.2614272388</v>
      </c>
      <c r="D52">
        <v>0.1738409232</v>
      </c>
      <c r="E52">
        <v>0.3490135544</v>
      </c>
      <c r="F52">
        <v>11.94</v>
      </c>
      <c r="G52">
        <v>0.000973616</v>
      </c>
      <c r="H52">
        <v>0.03120282</v>
      </c>
      <c r="I52">
        <v>0.8464753301</v>
      </c>
      <c r="J52" t="s">
        <v>28</v>
      </c>
      <c r="K52" t="s">
        <v>28</v>
      </c>
      <c r="L52">
        <v>0.2570334261</v>
      </c>
      <c r="M52">
        <v>0.171597223</v>
      </c>
      <c r="N52">
        <v>0.3424696293</v>
      </c>
      <c r="O52">
        <v>11.84</v>
      </c>
      <c r="P52">
        <v>0.0009264011</v>
      </c>
      <c r="Q52">
        <v>0.0304368376</v>
      </c>
      <c r="R52">
        <v>0.0072617321</v>
      </c>
      <c r="S52" t="s">
        <v>28</v>
      </c>
      <c r="T52" t="s">
        <v>28</v>
      </c>
      <c r="U52" t="s">
        <v>28</v>
      </c>
      <c r="V52">
        <v>64</v>
      </c>
      <c r="W52">
        <v>0.1953439977</v>
      </c>
      <c r="X52">
        <v>0.12262342</v>
      </c>
      <c r="Y52">
        <v>0.2680645755</v>
      </c>
      <c r="Z52">
        <v>13.26</v>
      </c>
      <c r="AA52">
        <v>0.0006711658</v>
      </c>
      <c r="AB52">
        <v>0.0259068677</v>
      </c>
      <c r="AC52">
        <v>0.9802564441</v>
      </c>
      <c r="AD52" t="s">
        <v>28</v>
      </c>
      <c r="AE52" t="s">
        <v>28</v>
      </c>
      <c r="AF52">
        <v>0.1870175258</v>
      </c>
      <c r="AG52">
        <v>0.1173822728</v>
      </c>
      <c r="AH52">
        <v>0.2566527789</v>
      </c>
      <c r="AI52">
        <v>13.26</v>
      </c>
      <c r="AJ52">
        <v>0.0006154227</v>
      </c>
      <c r="AK52">
        <v>0.024807714</v>
      </c>
      <c r="AL52">
        <v>0.4600510197</v>
      </c>
      <c r="AM52" t="s">
        <v>28</v>
      </c>
      <c r="AN52" t="s">
        <v>28</v>
      </c>
      <c r="AO52" t="s">
        <v>28</v>
      </c>
      <c r="AP52">
        <v>199</v>
      </c>
      <c r="AQ52">
        <v>0.5432287634</v>
      </c>
      <c r="AR52">
        <v>0.4438300802</v>
      </c>
      <c r="AS52">
        <v>0.6426274467</v>
      </c>
      <c r="AT52">
        <v>6.52</v>
      </c>
      <c r="AU52">
        <v>0.0012539391</v>
      </c>
      <c r="AV52">
        <v>0.0354110022</v>
      </c>
      <c r="AW52">
        <v>0.8853664562</v>
      </c>
      <c r="AX52" t="s">
        <v>28</v>
      </c>
      <c r="AY52" t="s">
        <v>28</v>
      </c>
      <c r="AZ52">
        <v>0.5559490481</v>
      </c>
      <c r="BA52">
        <v>0.4581946854</v>
      </c>
      <c r="BB52">
        <v>0.6537034107</v>
      </c>
      <c r="BC52">
        <v>6.26</v>
      </c>
      <c r="BD52">
        <v>0.0012127952</v>
      </c>
      <c r="BE52">
        <v>0.0348252094</v>
      </c>
      <c r="BF52">
        <v>0.0736860129</v>
      </c>
      <c r="BG52" t="s">
        <v>28</v>
      </c>
      <c r="BH52" t="s">
        <v>28</v>
      </c>
      <c r="BI52" t="s">
        <v>28</v>
      </c>
      <c r="BJ52" t="s">
        <v>28</v>
      </c>
    </row>
    <row r="53" spans="1:62" ht="12.75">
      <c r="A53" t="s">
        <v>80</v>
      </c>
      <c r="B53">
        <v>53</v>
      </c>
      <c r="C53">
        <v>0.1846872345</v>
      </c>
      <c r="D53">
        <v>0.1129068591</v>
      </c>
      <c r="E53">
        <v>0.2564676098</v>
      </c>
      <c r="F53">
        <v>13.85</v>
      </c>
      <c r="G53">
        <v>0.000653923</v>
      </c>
      <c r="H53">
        <v>0.0255719185</v>
      </c>
      <c r="I53">
        <v>0.9831144438</v>
      </c>
      <c r="J53" t="s">
        <v>28</v>
      </c>
      <c r="K53" t="s">
        <v>28</v>
      </c>
      <c r="L53">
        <v>0.1854633342</v>
      </c>
      <c r="M53">
        <v>0.1057677859</v>
      </c>
      <c r="N53">
        <v>0.2651588826</v>
      </c>
      <c r="O53">
        <v>15.31</v>
      </c>
      <c r="P53">
        <v>0.0008060896</v>
      </c>
      <c r="Q53">
        <v>0.0283917165</v>
      </c>
      <c r="R53">
        <v>0.7336281262</v>
      </c>
      <c r="S53" t="s">
        <v>28</v>
      </c>
      <c r="T53" t="s">
        <v>28</v>
      </c>
      <c r="U53" t="s">
        <v>28</v>
      </c>
      <c r="V53">
        <v>68</v>
      </c>
      <c r="W53">
        <v>0.2368688043</v>
      </c>
      <c r="X53">
        <v>0.1580127375</v>
      </c>
      <c r="Y53">
        <v>0.3157248711</v>
      </c>
      <c r="Z53">
        <v>11.86</v>
      </c>
      <c r="AA53">
        <v>0.0007891969</v>
      </c>
      <c r="AB53">
        <v>0.0280926494</v>
      </c>
      <c r="AC53">
        <v>0.9322797689</v>
      </c>
      <c r="AD53" t="s">
        <v>28</v>
      </c>
      <c r="AE53" t="s">
        <v>28</v>
      </c>
      <c r="AF53">
        <v>0.2323770915</v>
      </c>
      <c r="AG53">
        <v>0.1454215475</v>
      </c>
      <c r="AH53">
        <v>0.3193326354</v>
      </c>
      <c r="AI53">
        <v>13.33</v>
      </c>
      <c r="AJ53">
        <v>0.0009596431</v>
      </c>
      <c r="AK53">
        <v>0.0309781061</v>
      </c>
      <c r="AL53">
        <v>0.3868922464</v>
      </c>
      <c r="AM53" t="s">
        <v>28</v>
      </c>
      <c r="AN53" t="s">
        <v>28</v>
      </c>
      <c r="AO53" t="s">
        <v>28</v>
      </c>
      <c r="AP53">
        <v>195</v>
      </c>
      <c r="AQ53">
        <v>0.5784439612</v>
      </c>
      <c r="AR53">
        <v>0.4804993337</v>
      </c>
      <c r="AS53">
        <v>0.6763885887</v>
      </c>
      <c r="AT53">
        <v>6.03</v>
      </c>
      <c r="AU53">
        <v>0.0012175209</v>
      </c>
      <c r="AV53">
        <v>0.0348929916</v>
      </c>
      <c r="AW53">
        <v>0.9375778542</v>
      </c>
      <c r="AX53" t="s">
        <v>28</v>
      </c>
      <c r="AY53" t="s">
        <v>28</v>
      </c>
      <c r="AZ53">
        <v>0.5821595743</v>
      </c>
      <c r="BA53">
        <v>0.4605989242</v>
      </c>
      <c r="BB53">
        <v>0.7037202244</v>
      </c>
      <c r="BC53">
        <v>7.44</v>
      </c>
      <c r="BD53">
        <v>0.0018754315</v>
      </c>
      <c r="BE53">
        <v>0.0433062523</v>
      </c>
      <c r="BF53">
        <v>0.3975822722</v>
      </c>
      <c r="BG53" t="s">
        <v>28</v>
      </c>
      <c r="BH53" t="s">
        <v>28</v>
      </c>
      <c r="BI53" t="s">
        <v>28</v>
      </c>
      <c r="BJ53" t="s">
        <v>28</v>
      </c>
    </row>
    <row r="54" spans="1:62" ht="12.75">
      <c r="A54" t="s">
        <v>81</v>
      </c>
      <c r="B54">
        <v>41</v>
      </c>
      <c r="C54">
        <v>0.2073617852</v>
      </c>
      <c r="D54">
        <v>0.1058944824</v>
      </c>
      <c r="E54">
        <v>0.3088290881</v>
      </c>
      <c r="F54">
        <v>17.43</v>
      </c>
      <c r="G54">
        <v>0.0013066745</v>
      </c>
      <c r="H54">
        <v>0.0361479526</v>
      </c>
      <c r="I54">
        <v>0.9426885164</v>
      </c>
      <c r="J54" t="s">
        <v>28</v>
      </c>
      <c r="K54" t="s">
        <v>47</v>
      </c>
      <c r="L54">
        <v>0.2031752984</v>
      </c>
      <c r="M54">
        <v>0.1080569689</v>
      </c>
      <c r="N54">
        <v>0.298293628</v>
      </c>
      <c r="O54">
        <v>16.68</v>
      </c>
      <c r="P54">
        <v>0.0011482689</v>
      </c>
      <c r="Q54">
        <v>0.0338861167</v>
      </c>
      <c r="R54">
        <v>0.4179469721</v>
      </c>
      <c r="S54" t="s">
        <v>28</v>
      </c>
      <c r="T54" t="s">
        <v>47</v>
      </c>
      <c r="U54" t="s">
        <v>28</v>
      </c>
      <c r="V54">
        <v>39</v>
      </c>
      <c r="W54">
        <v>0.2176538825</v>
      </c>
      <c r="X54">
        <v>0.1196040317</v>
      </c>
      <c r="Y54">
        <v>0.3157037334</v>
      </c>
      <c r="Z54">
        <v>16.05</v>
      </c>
      <c r="AA54">
        <v>0.0012201383</v>
      </c>
      <c r="AB54">
        <v>0.0349304777</v>
      </c>
      <c r="AC54">
        <v>0.9725679807</v>
      </c>
      <c r="AD54" t="s">
        <v>28</v>
      </c>
      <c r="AE54" t="s">
        <v>28</v>
      </c>
      <c r="AF54">
        <v>0.237280873</v>
      </c>
      <c r="AG54">
        <v>0.1192760651</v>
      </c>
      <c r="AH54">
        <v>0.3552856809</v>
      </c>
      <c r="AI54">
        <v>17.72</v>
      </c>
      <c r="AJ54">
        <v>0.0017673175</v>
      </c>
      <c r="AK54">
        <v>0.0420394756</v>
      </c>
      <c r="AL54">
        <v>0.4483297282</v>
      </c>
      <c r="AM54" t="s">
        <v>28</v>
      </c>
      <c r="AN54" t="s">
        <v>47</v>
      </c>
      <c r="AO54" t="s">
        <v>28</v>
      </c>
      <c r="AP54">
        <v>113</v>
      </c>
      <c r="AQ54">
        <v>0.5749843323</v>
      </c>
      <c r="AR54">
        <v>0.4550174339</v>
      </c>
      <c r="AS54">
        <v>0.6949512306</v>
      </c>
      <c r="AT54">
        <v>7.43</v>
      </c>
      <c r="AU54">
        <v>0.0018265772</v>
      </c>
      <c r="AV54">
        <v>0.0427384747</v>
      </c>
      <c r="AW54">
        <v>0.9322534717</v>
      </c>
      <c r="AX54" t="s">
        <v>28</v>
      </c>
      <c r="AY54" t="s">
        <v>28</v>
      </c>
      <c r="AZ54">
        <v>0.5595438286</v>
      </c>
      <c r="BA54">
        <v>0.4296192046</v>
      </c>
      <c r="BB54">
        <v>0.6894684526</v>
      </c>
      <c r="BC54">
        <v>8.27</v>
      </c>
      <c r="BD54">
        <v>0.0021423879</v>
      </c>
      <c r="BE54">
        <v>0.0462859366</v>
      </c>
      <c r="BF54">
        <v>0.1983365127</v>
      </c>
      <c r="BG54" t="s">
        <v>28</v>
      </c>
      <c r="BH54" t="s">
        <v>28</v>
      </c>
      <c r="BI54" t="s">
        <v>28</v>
      </c>
      <c r="BJ54" t="s">
        <v>304</v>
      </c>
    </row>
    <row r="55" spans="1:62" ht="12.75">
      <c r="A55" t="s">
        <v>82</v>
      </c>
      <c r="B55">
        <v>33</v>
      </c>
      <c r="C55">
        <v>0.2498800738</v>
      </c>
      <c r="D55">
        <v>0.124235758</v>
      </c>
      <c r="E55">
        <v>0.3755243897</v>
      </c>
      <c r="F55">
        <v>17.91</v>
      </c>
      <c r="G55">
        <v>0.0020035531</v>
      </c>
      <c r="H55">
        <v>0.0447610673</v>
      </c>
      <c r="I55">
        <v>0.8683251429</v>
      </c>
      <c r="J55" t="s">
        <v>28</v>
      </c>
      <c r="K55" t="s">
        <v>47</v>
      </c>
      <c r="L55">
        <v>0.2115605247</v>
      </c>
      <c r="M55">
        <v>0.0993498119</v>
      </c>
      <c r="N55">
        <v>0.3237712375</v>
      </c>
      <c r="O55">
        <v>18.9</v>
      </c>
      <c r="P55">
        <v>0.0015980259</v>
      </c>
      <c r="Q55">
        <v>0.0399753163</v>
      </c>
      <c r="R55">
        <v>0.3742178846</v>
      </c>
      <c r="S55" t="s">
        <v>28</v>
      </c>
      <c r="T55" t="s">
        <v>47</v>
      </c>
      <c r="U55" t="s">
        <v>28</v>
      </c>
      <c r="V55">
        <v>43</v>
      </c>
      <c r="W55">
        <v>0.322861217</v>
      </c>
      <c r="X55">
        <v>0.1772982761</v>
      </c>
      <c r="Y55">
        <v>0.4684241579</v>
      </c>
      <c r="Z55">
        <v>16.06</v>
      </c>
      <c r="AA55">
        <v>0.0026891611</v>
      </c>
      <c r="AB55">
        <v>0.0518571218</v>
      </c>
      <c r="AC55">
        <v>0.7573507477</v>
      </c>
      <c r="AD55" t="s">
        <v>28</v>
      </c>
      <c r="AE55" t="s">
        <v>28</v>
      </c>
      <c r="AF55">
        <v>0.2879847368</v>
      </c>
      <c r="AG55">
        <v>0.1600559274</v>
      </c>
      <c r="AH55">
        <v>0.4159135461</v>
      </c>
      <c r="AI55">
        <v>15.83</v>
      </c>
      <c r="AJ55">
        <v>0.0020770736</v>
      </c>
      <c r="AK55">
        <v>0.0455749232</v>
      </c>
      <c r="AL55">
        <v>0.0734872084</v>
      </c>
      <c r="AM55" t="s">
        <v>28</v>
      </c>
      <c r="AN55" t="s">
        <v>28</v>
      </c>
      <c r="AO55" t="s">
        <v>28</v>
      </c>
      <c r="AP55">
        <v>104</v>
      </c>
      <c r="AQ55">
        <v>0.4272587092</v>
      </c>
      <c r="AR55">
        <v>0.3002588042</v>
      </c>
      <c r="AS55">
        <v>0.5542586141</v>
      </c>
      <c r="AT55">
        <v>10.59</v>
      </c>
      <c r="AU55">
        <v>0.0020470194</v>
      </c>
      <c r="AV55">
        <v>0.0452439989</v>
      </c>
      <c r="AW55">
        <v>0.7187007235</v>
      </c>
      <c r="AX55" t="s">
        <v>28</v>
      </c>
      <c r="AY55" t="s">
        <v>28</v>
      </c>
      <c r="AZ55">
        <v>0.5004547385</v>
      </c>
      <c r="BA55">
        <v>0.3343853188</v>
      </c>
      <c r="BB55">
        <v>0.6665241583</v>
      </c>
      <c r="BC55">
        <v>11.82</v>
      </c>
      <c r="BD55">
        <v>0.0035002133</v>
      </c>
      <c r="BE55">
        <v>0.0591626005</v>
      </c>
      <c r="BF55">
        <v>0.0454441947</v>
      </c>
      <c r="BG55" t="s">
        <v>28</v>
      </c>
      <c r="BH55" t="s">
        <v>28</v>
      </c>
      <c r="BI55" t="s">
        <v>28</v>
      </c>
      <c r="BJ55" t="s">
        <v>304</v>
      </c>
    </row>
    <row r="56" spans="1:62" ht="12.75">
      <c r="A56" t="s">
        <v>83</v>
      </c>
      <c r="B56">
        <v>72</v>
      </c>
      <c r="C56">
        <v>0.2519248725</v>
      </c>
      <c r="D56">
        <v>0.1678257662</v>
      </c>
      <c r="E56">
        <v>0.3360239788</v>
      </c>
      <c r="F56">
        <v>11.89</v>
      </c>
      <c r="G56">
        <v>0.0008976312</v>
      </c>
      <c r="H56">
        <v>0.0299604939</v>
      </c>
      <c r="I56">
        <v>0.8632945092</v>
      </c>
      <c r="J56" t="s">
        <v>28</v>
      </c>
      <c r="K56" t="s">
        <v>28</v>
      </c>
      <c r="L56">
        <v>0.2674910691</v>
      </c>
      <c r="M56">
        <v>0.158937863</v>
      </c>
      <c r="N56">
        <v>0.3760442752</v>
      </c>
      <c r="O56">
        <v>14.46</v>
      </c>
      <c r="P56">
        <v>0.0014955484</v>
      </c>
      <c r="Q56">
        <v>0.0386723214</v>
      </c>
      <c r="R56">
        <v>0.0176681132</v>
      </c>
      <c r="S56" t="s">
        <v>28</v>
      </c>
      <c r="T56" t="s">
        <v>28</v>
      </c>
      <c r="U56" t="s">
        <v>28</v>
      </c>
      <c r="V56">
        <v>65</v>
      </c>
      <c r="W56">
        <v>0.2118356783</v>
      </c>
      <c r="X56">
        <v>0.1339769268</v>
      </c>
      <c r="Y56">
        <v>0.2896944298</v>
      </c>
      <c r="Z56">
        <v>13.09</v>
      </c>
      <c r="AA56">
        <v>0.0007693608</v>
      </c>
      <c r="AB56">
        <v>0.0277373536</v>
      </c>
      <c r="AC56">
        <v>0.9849927053</v>
      </c>
      <c r="AD56" t="s">
        <v>28</v>
      </c>
      <c r="AE56" t="s">
        <v>28</v>
      </c>
      <c r="AF56">
        <v>0.2158932839</v>
      </c>
      <c r="AG56">
        <v>0.1286707001</v>
      </c>
      <c r="AH56">
        <v>0.3031158677</v>
      </c>
      <c r="AI56">
        <v>14.39</v>
      </c>
      <c r="AJ56">
        <v>0.0009655462</v>
      </c>
      <c r="AK56">
        <v>0.0310732397</v>
      </c>
      <c r="AL56">
        <v>0.7438362543</v>
      </c>
      <c r="AM56" t="s">
        <v>28</v>
      </c>
      <c r="AN56" t="s">
        <v>28</v>
      </c>
      <c r="AO56" t="s">
        <v>28</v>
      </c>
      <c r="AP56">
        <v>156</v>
      </c>
      <c r="AQ56">
        <v>0.5362394492</v>
      </c>
      <c r="AR56">
        <v>0.4506697906</v>
      </c>
      <c r="AS56">
        <v>0.6218091078</v>
      </c>
      <c r="AT56">
        <v>5.68</v>
      </c>
      <c r="AU56">
        <v>0.0009292975</v>
      </c>
      <c r="AV56">
        <v>0.0304843814</v>
      </c>
      <c r="AW56">
        <v>0.8748585386</v>
      </c>
      <c r="AX56" t="s">
        <v>28</v>
      </c>
      <c r="AY56" t="s">
        <v>28</v>
      </c>
      <c r="AZ56">
        <v>0.516615647</v>
      </c>
      <c r="BA56">
        <v>0.4059629645</v>
      </c>
      <c r="BB56">
        <v>0.6272683295</v>
      </c>
      <c r="BC56">
        <v>7.63</v>
      </c>
      <c r="BD56">
        <v>0.0015539573</v>
      </c>
      <c r="BE56">
        <v>0.0394202645</v>
      </c>
      <c r="BF56">
        <v>0.0097609855</v>
      </c>
      <c r="BG56" t="s">
        <v>28</v>
      </c>
      <c r="BH56" t="s">
        <v>28</v>
      </c>
      <c r="BI56" t="s">
        <v>28</v>
      </c>
      <c r="BJ56" t="s">
        <v>28</v>
      </c>
    </row>
    <row r="57" spans="1:62" ht="12.75">
      <c r="A57" t="s">
        <v>84</v>
      </c>
      <c r="B57">
        <v>66</v>
      </c>
      <c r="C57">
        <v>0.149633449</v>
      </c>
      <c r="D57">
        <v>0.0836437699</v>
      </c>
      <c r="E57">
        <v>0.215623128</v>
      </c>
      <c r="F57">
        <v>15.71</v>
      </c>
      <c r="G57">
        <v>0.0005526717</v>
      </c>
      <c r="H57">
        <v>0.0235089701</v>
      </c>
      <c r="I57">
        <v>0.9544991732</v>
      </c>
      <c r="J57" t="s">
        <v>28</v>
      </c>
      <c r="K57" t="s">
        <v>28</v>
      </c>
      <c r="L57">
        <v>0.1501431701</v>
      </c>
      <c r="M57">
        <v>0.0828314559</v>
      </c>
      <c r="N57">
        <v>0.2174548843</v>
      </c>
      <c r="O57">
        <v>15.97</v>
      </c>
      <c r="P57">
        <v>0.0005750379</v>
      </c>
      <c r="Q57">
        <v>0.0239799481</v>
      </c>
      <c r="R57">
        <v>0.2790825821</v>
      </c>
      <c r="S57" t="s">
        <v>28</v>
      </c>
      <c r="T57" t="s">
        <v>28</v>
      </c>
      <c r="U57" t="s">
        <v>28</v>
      </c>
      <c r="V57">
        <v>61</v>
      </c>
      <c r="W57">
        <v>0.1543753842</v>
      </c>
      <c r="X57">
        <v>0.0936911789</v>
      </c>
      <c r="Y57">
        <v>0.2150595895</v>
      </c>
      <c r="Z57">
        <v>14</v>
      </c>
      <c r="AA57">
        <v>0.0004673761</v>
      </c>
      <c r="AB57">
        <v>0.0216188833</v>
      </c>
      <c r="AC57">
        <v>0.8946175752</v>
      </c>
      <c r="AD57" t="s">
        <v>28</v>
      </c>
      <c r="AE57" t="s">
        <v>28</v>
      </c>
      <c r="AF57">
        <v>0.1539388273</v>
      </c>
      <c r="AG57">
        <v>0.0901306039</v>
      </c>
      <c r="AH57">
        <v>0.2177470508</v>
      </c>
      <c r="AI57">
        <v>14.77</v>
      </c>
      <c r="AJ57">
        <v>0.0005167357</v>
      </c>
      <c r="AK57">
        <v>0.0227318217</v>
      </c>
      <c r="AL57">
        <v>0.0221114623</v>
      </c>
      <c r="AM57" t="s">
        <v>28</v>
      </c>
      <c r="AN57" t="s">
        <v>28</v>
      </c>
      <c r="AO57" t="s">
        <v>28</v>
      </c>
      <c r="AP57">
        <v>305</v>
      </c>
      <c r="AQ57">
        <v>0.6959911668</v>
      </c>
      <c r="AR57">
        <v>0.6140919747</v>
      </c>
      <c r="AS57">
        <v>0.7778903589</v>
      </c>
      <c r="AT57">
        <v>4.19</v>
      </c>
      <c r="AU57">
        <v>0.0008512839</v>
      </c>
      <c r="AV57">
        <v>0.0291767695</v>
      </c>
      <c r="AW57">
        <v>0.8866938958</v>
      </c>
      <c r="AX57" t="s">
        <v>28</v>
      </c>
      <c r="AY57" t="s">
        <v>28</v>
      </c>
      <c r="AZ57">
        <v>0.6959180026</v>
      </c>
      <c r="BA57">
        <v>0.6062651846</v>
      </c>
      <c r="BB57">
        <v>0.7855708206</v>
      </c>
      <c r="BC57">
        <v>4.59</v>
      </c>
      <c r="BD57">
        <v>0.0010201007</v>
      </c>
      <c r="BE57">
        <v>0.031939016</v>
      </c>
      <c r="BF57">
        <v>0.0148625985</v>
      </c>
      <c r="BG57" t="s">
        <v>28</v>
      </c>
      <c r="BH57" t="s">
        <v>28</v>
      </c>
      <c r="BI57" t="s">
        <v>28</v>
      </c>
      <c r="BJ57" t="s">
        <v>28</v>
      </c>
    </row>
    <row r="58" spans="1:62" ht="12.75">
      <c r="A58" t="s">
        <v>85</v>
      </c>
      <c r="B58">
        <v>75</v>
      </c>
      <c r="C58">
        <v>0.2079405862</v>
      </c>
      <c r="D58">
        <v>0.1195180706</v>
      </c>
      <c r="E58">
        <v>0.2963631017</v>
      </c>
      <c r="F58">
        <v>15.15</v>
      </c>
      <c r="G58">
        <v>0.0009922952</v>
      </c>
      <c r="H58">
        <v>0.031500718</v>
      </c>
      <c r="I58">
        <v>0.9415379354</v>
      </c>
      <c r="J58" t="s">
        <v>28</v>
      </c>
      <c r="K58" t="s">
        <v>28</v>
      </c>
      <c r="L58">
        <v>0.1897885514</v>
      </c>
      <c r="M58">
        <v>0.1084765035</v>
      </c>
      <c r="N58">
        <v>0.2711005993</v>
      </c>
      <c r="O58">
        <v>15.26</v>
      </c>
      <c r="P58">
        <v>0.0008391217</v>
      </c>
      <c r="Q58">
        <v>0.0289675981</v>
      </c>
      <c r="R58">
        <v>0.6231352671</v>
      </c>
      <c r="S58" t="s">
        <v>28</v>
      </c>
      <c r="T58" t="s">
        <v>28</v>
      </c>
      <c r="U58" t="s">
        <v>28</v>
      </c>
      <c r="V58">
        <v>94</v>
      </c>
      <c r="W58">
        <v>0.2880742608</v>
      </c>
      <c r="X58">
        <v>0.1992237148</v>
      </c>
      <c r="Y58">
        <v>0.3769248069</v>
      </c>
      <c r="Z58">
        <v>10.99</v>
      </c>
      <c r="AA58">
        <v>0.0010019254</v>
      </c>
      <c r="AB58">
        <v>0.0316532049</v>
      </c>
      <c r="AC58">
        <v>0.8259199449</v>
      </c>
      <c r="AD58" t="s">
        <v>28</v>
      </c>
      <c r="AE58" t="s">
        <v>28</v>
      </c>
      <c r="AF58">
        <v>0.2701190577</v>
      </c>
      <c r="AG58">
        <v>0.188671658</v>
      </c>
      <c r="AH58">
        <v>0.3515664575</v>
      </c>
      <c r="AI58">
        <v>10.74</v>
      </c>
      <c r="AJ58">
        <v>0.0008419177</v>
      </c>
      <c r="AK58">
        <v>0.0290158175</v>
      </c>
      <c r="AL58">
        <v>0.0276830589</v>
      </c>
      <c r="AM58" t="s">
        <v>28</v>
      </c>
      <c r="AN58" t="s">
        <v>28</v>
      </c>
      <c r="AO58" t="s">
        <v>28</v>
      </c>
      <c r="AP58">
        <v>283</v>
      </c>
      <c r="AQ58">
        <v>0.503985153</v>
      </c>
      <c r="AR58">
        <v>0.4075598052</v>
      </c>
      <c r="AS58">
        <v>0.6004105009</v>
      </c>
      <c r="AT58">
        <v>6.82</v>
      </c>
      <c r="AU58">
        <v>0.0011800424</v>
      </c>
      <c r="AV58">
        <v>0.0343517449</v>
      </c>
      <c r="AW58">
        <v>0.8279341161</v>
      </c>
      <c r="AX58" t="s">
        <v>28</v>
      </c>
      <c r="AY58" t="s">
        <v>28</v>
      </c>
      <c r="AZ58">
        <v>0.5400923909</v>
      </c>
      <c r="BA58">
        <v>0.4495176977</v>
      </c>
      <c r="BB58">
        <v>0.630667084</v>
      </c>
      <c r="BC58">
        <v>5.97</v>
      </c>
      <c r="BD58">
        <v>0.0010411874</v>
      </c>
      <c r="BE58">
        <v>0.0322674361</v>
      </c>
      <c r="BF58">
        <v>0.0161560835</v>
      </c>
      <c r="BG58" t="s">
        <v>28</v>
      </c>
      <c r="BH58" t="s">
        <v>28</v>
      </c>
      <c r="BI58" t="s">
        <v>28</v>
      </c>
      <c r="BJ58" t="s">
        <v>28</v>
      </c>
    </row>
    <row r="59" spans="1:62" ht="12.75">
      <c r="A59" t="s">
        <v>86</v>
      </c>
      <c r="B59">
        <v>101</v>
      </c>
      <c r="C59">
        <v>0.2023921027</v>
      </c>
      <c r="D59">
        <v>0.13933796</v>
      </c>
      <c r="E59">
        <v>0.2654462453</v>
      </c>
      <c r="F59">
        <v>11.1</v>
      </c>
      <c r="G59">
        <v>0.0005045944</v>
      </c>
      <c r="H59">
        <v>0.0224631787</v>
      </c>
      <c r="I59">
        <v>0.9517596724</v>
      </c>
      <c r="J59" t="s">
        <v>28</v>
      </c>
      <c r="K59" t="s">
        <v>28</v>
      </c>
      <c r="L59">
        <v>0.2017041565</v>
      </c>
      <c r="M59">
        <v>0.1389795327</v>
      </c>
      <c r="N59">
        <v>0.2644287803</v>
      </c>
      <c r="O59">
        <v>11.08</v>
      </c>
      <c r="P59">
        <v>0.0004993342</v>
      </c>
      <c r="Q59">
        <v>0.0223457869</v>
      </c>
      <c r="R59">
        <v>0.2355524389</v>
      </c>
      <c r="S59" t="s">
        <v>28</v>
      </c>
      <c r="T59" t="s">
        <v>28</v>
      </c>
      <c r="U59" t="s">
        <v>28</v>
      </c>
      <c r="V59">
        <v>111</v>
      </c>
      <c r="W59">
        <v>0.2155267904</v>
      </c>
      <c r="X59">
        <v>0.1595463621</v>
      </c>
      <c r="Y59">
        <v>0.2715072186</v>
      </c>
      <c r="Z59">
        <v>9.25</v>
      </c>
      <c r="AA59">
        <v>0.0003977293</v>
      </c>
      <c r="AB59">
        <v>0.0199431522</v>
      </c>
      <c r="AC59">
        <v>0.9772218358</v>
      </c>
      <c r="AD59" t="s">
        <v>28</v>
      </c>
      <c r="AE59" t="s">
        <v>28</v>
      </c>
      <c r="AF59">
        <v>0.2262208411</v>
      </c>
      <c r="AG59">
        <v>0.166497723</v>
      </c>
      <c r="AH59">
        <v>0.2859439591</v>
      </c>
      <c r="AI59">
        <v>9.41</v>
      </c>
      <c r="AJ59">
        <v>0.0004526892</v>
      </c>
      <c r="AK59">
        <v>0.0212764938</v>
      </c>
      <c r="AL59">
        <v>0.3291353639</v>
      </c>
      <c r="AM59" t="s">
        <v>28</v>
      </c>
      <c r="AN59" t="s">
        <v>28</v>
      </c>
      <c r="AO59" t="s">
        <v>28</v>
      </c>
      <c r="AP59">
        <v>296</v>
      </c>
      <c r="AQ59">
        <v>0.582081107</v>
      </c>
      <c r="AR59">
        <v>0.5100897877</v>
      </c>
      <c r="AS59">
        <v>0.6540724262</v>
      </c>
      <c r="AT59">
        <v>4.41</v>
      </c>
      <c r="AU59">
        <v>0.0006577721</v>
      </c>
      <c r="AV59">
        <v>0.0256470678</v>
      </c>
      <c r="AW59">
        <v>0.9433664067</v>
      </c>
      <c r="AX59" t="s">
        <v>28</v>
      </c>
      <c r="AY59" t="s">
        <v>28</v>
      </c>
      <c r="AZ59">
        <v>0.5720750024</v>
      </c>
      <c r="BA59">
        <v>0.4931307166</v>
      </c>
      <c r="BB59">
        <v>0.6510192883</v>
      </c>
      <c r="BC59">
        <v>4.92</v>
      </c>
      <c r="BD59">
        <v>0.0007909637</v>
      </c>
      <c r="BE59">
        <v>0.0281240776</v>
      </c>
      <c r="BF59">
        <v>0.0948966428</v>
      </c>
      <c r="BG59" t="s">
        <v>28</v>
      </c>
      <c r="BH59" t="s">
        <v>28</v>
      </c>
      <c r="BI59" t="s">
        <v>28</v>
      </c>
      <c r="BJ59" t="s">
        <v>28</v>
      </c>
    </row>
    <row r="60" spans="1:62" ht="12.75">
      <c r="A60" t="s">
        <v>87</v>
      </c>
      <c r="B60">
        <v>61</v>
      </c>
      <c r="C60">
        <v>0.2515840128</v>
      </c>
      <c r="D60">
        <v>0.1388913107</v>
      </c>
      <c r="E60">
        <v>0.3642767149</v>
      </c>
      <c r="F60">
        <v>15.96</v>
      </c>
      <c r="G60">
        <v>0.0016117837</v>
      </c>
      <c r="H60">
        <v>0.040147026</v>
      </c>
      <c r="I60">
        <v>0.8645291486</v>
      </c>
      <c r="J60" t="s">
        <v>28</v>
      </c>
      <c r="K60" t="s">
        <v>28</v>
      </c>
      <c r="L60">
        <v>0.2177886542</v>
      </c>
      <c r="M60">
        <v>0.1170909636</v>
      </c>
      <c r="N60">
        <v>0.3184863448</v>
      </c>
      <c r="O60">
        <v>16.47</v>
      </c>
      <c r="P60">
        <v>0.0012869278</v>
      </c>
      <c r="Q60">
        <v>0.0358737765</v>
      </c>
      <c r="R60">
        <v>0.239181088</v>
      </c>
      <c r="S60" t="s">
        <v>28</v>
      </c>
      <c r="T60" t="s">
        <v>28</v>
      </c>
      <c r="U60" t="s">
        <v>28</v>
      </c>
      <c r="V60">
        <v>52</v>
      </c>
      <c r="W60">
        <v>0.2103109505</v>
      </c>
      <c r="X60">
        <v>0.1241093247</v>
      </c>
      <c r="Y60">
        <v>0.2965125763</v>
      </c>
      <c r="Z60">
        <v>14.6</v>
      </c>
      <c r="AA60">
        <v>0.0009430747</v>
      </c>
      <c r="AB60">
        <v>0.0307095211</v>
      </c>
      <c r="AC60">
        <v>0.988212935</v>
      </c>
      <c r="AD60" t="s">
        <v>28</v>
      </c>
      <c r="AE60" t="s">
        <v>28</v>
      </c>
      <c r="AF60">
        <v>0.1848252966</v>
      </c>
      <c r="AG60">
        <v>0.1096216485</v>
      </c>
      <c r="AH60">
        <v>0.2600289447</v>
      </c>
      <c r="AI60">
        <v>14.5</v>
      </c>
      <c r="AJ60">
        <v>0.0007177827</v>
      </c>
      <c r="AK60">
        <v>0.0267914671</v>
      </c>
      <c r="AL60">
        <v>0.4394227051</v>
      </c>
      <c r="AM60" t="s">
        <v>28</v>
      </c>
      <c r="AN60" t="s">
        <v>28</v>
      </c>
      <c r="AO60" t="s">
        <v>28</v>
      </c>
      <c r="AP60">
        <v>193</v>
      </c>
      <c r="AQ60">
        <v>0.5381050367</v>
      </c>
      <c r="AR60">
        <v>0.4292120728</v>
      </c>
      <c r="AS60">
        <v>0.6469980006</v>
      </c>
      <c r="AT60">
        <v>7.21</v>
      </c>
      <c r="AU60">
        <v>0.0015049248</v>
      </c>
      <c r="AV60">
        <v>0.0387933609</v>
      </c>
      <c r="AW60">
        <v>0.8779310704</v>
      </c>
      <c r="AX60" t="s">
        <v>28</v>
      </c>
      <c r="AY60" t="s">
        <v>28</v>
      </c>
      <c r="AZ60">
        <v>0.5973860492</v>
      </c>
      <c r="BA60">
        <v>0.4955361885</v>
      </c>
      <c r="BB60">
        <v>0.6992359098</v>
      </c>
      <c r="BC60">
        <v>6.07</v>
      </c>
      <c r="BD60">
        <v>0.001316546</v>
      </c>
      <c r="BE60">
        <v>0.0362842396</v>
      </c>
      <c r="BF60">
        <v>0.5608134552</v>
      </c>
      <c r="BG60" t="s">
        <v>28</v>
      </c>
      <c r="BH60" t="s">
        <v>28</v>
      </c>
      <c r="BI60" t="s">
        <v>28</v>
      </c>
      <c r="BJ60" t="s">
        <v>28</v>
      </c>
    </row>
    <row r="61" spans="1:62" ht="12.75">
      <c r="A61" t="s">
        <v>88</v>
      </c>
      <c r="B61">
        <v>30</v>
      </c>
      <c r="C61">
        <v>0.1357847068</v>
      </c>
      <c r="D61">
        <v>0.0595677929</v>
      </c>
      <c r="E61">
        <v>0.2120016208</v>
      </c>
      <c r="F61">
        <v>20</v>
      </c>
      <c r="G61">
        <v>0.0007372553</v>
      </c>
      <c r="H61">
        <v>0.0271524453</v>
      </c>
      <c r="I61">
        <v>0.930324683</v>
      </c>
      <c r="J61" t="s">
        <v>28</v>
      </c>
      <c r="K61" t="s">
        <v>47</v>
      </c>
      <c r="L61">
        <v>0.1360267833</v>
      </c>
      <c r="M61">
        <v>0.0516908392</v>
      </c>
      <c r="N61">
        <v>0.2203627273</v>
      </c>
      <c r="O61">
        <v>22.09</v>
      </c>
      <c r="P61">
        <v>0.0009026941</v>
      </c>
      <c r="Q61">
        <v>0.0300448678</v>
      </c>
      <c r="R61">
        <v>0.1941863341</v>
      </c>
      <c r="S61" t="s">
        <v>28</v>
      </c>
      <c r="T61" t="s">
        <v>47</v>
      </c>
      <c r="U61" t="s">
        <v>28</v>
      </c>
      <c r="V61">
        <v>23</v>
      </c>
      <c r="W61">
        <v>0.1481602798</v>
      </c>
      <c r="X61">
        <v>0.035800198</v>
      </c>
      <c r="Y61">
        <v>0.2605203616</v>
      </c>
      <c r="Z61">
        <v>27.02</v>
      </c>
      <c r="AA61">
        <v>0.0016022832</v>
      </c>
      <c r="AB61">
        <v>0.0400285293</v>
      </c>
      <c r="AC61">
        <v>0.881205573</v>
      </c>
      <c r="AD61" t="s">
        <v>28</v>
      </c>
      <c r="AE61" t="s">
        <v>47</v>
      </c>
      <c r="AF61">
        <v>0.1316349382</v>
      </c>
      <c r="AG61">
        <v>0.0289300703</v>
      </c>
      <c r="AH61">
        <v>0.2343398062</v>
      </c>
      <c r="AI61">
        <v>27.8</v>
      </c>
      <c r="AJ61">
        <v>0.0013387431</v>
      </c>
      <c r="AK61">
        <v>0.0365888379</v>
      </c>
      <c r="AL61">
        <v>0.0444719455</v>
      </c>
      <c r="AM61" t="s">
        <v>28</v>
      </c>
      <c r="AN61" t="s">
        <v>47</v>
      </c>
      <c r="AO61" t="s">
        <v>28</v>
      </c>
      <c r="AP61">
        <v>154</v>
      </c>
      <c r="AQ61">
        <v>0.7160550134</v>
      </c>
      <c r="AR61">
        <v>0.5953739772</v>
      </c>
      <c r="AS61">
        <v>0.8367360496</v>
      </c>
      <c r="AT61">
        <v>6</v>
      </c>
      <c r="AU61">
        <v>0.0018483884</v>
      </c>
      <c r="AV61">
        <v>0.0429928879</v>
      </c>
      <c r="AW61">
        <v>0.856827052</v>
      </c>
      <c r="AX61" t="s">
        <v>28</v>
      </c>
      <c r="AY61" t="s">
        <v>28</v>
      </c>
      <c r="AZ61">
        <v>0.7323382785</v>
      </c>
      <c r="BA61">
        <v>0.6159925533</v>
      </c>
      <c r="BB61">
        <v>0.8486840037</v>
      </c>
      <c r="BC61">
        <v>5.66</v>
      </c>
      <c r="BD61">
        <v>0.0017179718</v>
      </c>
      <c r="BE61">
        <v>0.0414484236</v>
      </c>
      <c r="BF61">
        <v>0.0062684559</v>
      </c>
      <c r="BG61" t="s">
        <v>28</v>
      </c>
      <c r="BH61" t="s">
        <v>28</v>
      </c>
      <c r="BI61" t="s">
        <v>28</v>
      </c>
      <c r="BJ61" t="s">
        <v>304</v>
      </c>
    </row>
    <row r="62" spans="1:62" ht="12.75">
      <c r="A62" t="s">
        <v>89</v>
      </c>
      <c r="B62">
        <v>52</v>
      </c>
      <c r="C62">
        <v>0.1577032343</v>
      </c>
      <c r="D62">
        <v>0.1043577051</v>
      </c>
      <c r="E62">
        <v>0.2110487635</v>
      </c>
      <c r="F62">
        <v>12.05</v>
      </c>
      <c r="G62">
        <v>0.0003611696</v>
      </c>
      <c r="H62">
        <v>0.0190044636</v>
      </c>
      <c r="I62">
        <v>0.9690329264</v>
      </c>
      <c r="J62" t="s">
        <v>28</v>
      </c>
      <c r="K62" t="s">
        <v>28</v>
      </c>
      <c r="L62">
        <v>0.1787430737</v>
      </c>
      <c r="M62">
        <v>0.116956961</v>
      </c>
      <c r="N62">
        <v>0.2405291865</v>
      </c>
      <c r="O62">
        <v>12.31</v>
      </c>
      <c r="P62">
        <v>0.0004845035</v>
      </c>
      <c r="Q62">
        <v>0.0220114402</v>
      </c>
      <c r="R62">
        <v>0.8888539219</v>
      </c>
      <c r="S62" t="s">
        <v>28</v>
      </c>
      <c r="T62" t="s">
        <v>28</v>
      </c>
      <c r="U62" t="s">
        <v>28</v>
      </c>
      <c r="V62">
        <v>61</v>
      </c>
      <c r="W62">
        <v>0.1908713691</v>
      </c>
      <c r="X62">
        <v>0.127647965</v>
      </c>
      <c r="Y62">
        <v>0.2540947731</v>
      </c>
      <c r="Z62">
        <v>11.8</v>
      </c>
      <c r="AA62">
        <v>0.0005073071</v>
      </c>
      <c r="AB62">
        <v>0.0225234785</v>
      </c>
      <c r="AC62">
        <v>0.9708640753</v>
      </c>
      <c r="AD62" t="s">
        <v>28</v>
      </c>
      <c r="AE62" t="s">
        <v>28</v>
      </c>
      <c r="AF62">
        <v>0.2108344333</v>
      </c>
      <c r="AG62">
        <v>0.1390109144</v>
      </c>
      <c r="AH62">
        <v>0.2826579522</v>
      </c>
      <c r="AI62">
        <v>12.14</v>
      </c>
      <c r="AJ62">
        <v>0.0006547093</v>
      </c>
      <c r="AK62">
        <v>0.0255872885</v>
      </c>
      <c r="AL62">
        <v>0.837464844</v>
      </c>
      <c r="AM62" t="s">
        <v>28</v>
      </c>
      <c r="AN62" t="s">
        <v>28</v>
      </c>
      <c r="AO62" t="s">
        <v>28</v>
      </c>
      <c r="AP62">
        <v>219</v>
      </c>
      <c r="AQ62">
        <v>0.6514253966</v>
      </c>
      <c r="AR62">
        <v>0.5869217273</v>
      </c>
      <c r="AS62">
        <v>0.715929066</v>
      </c>
      <c r="AT62">
        <v>3.53</v>
      </c>
      <c r="AU62">
        <v>0.0005280609</v>
      </c>
      <c r="AV62">
        <v>0.0229795758</v>
      </c>
      <c r="AW62">
        <v>0.9532823154</v>
      </c>
      <c r="AX62" t="s">
        <v>28</v>
      </c>
      <c r="AY62" t="s">
        <v>28</v>
      </c>
      <c r="AZ62">
        <v>0.610422493</v>
      </c>
      <c r="BA62">
        <v>0.5278710069</v>
      </c>
      <c r="BB62">
        <v>0.6929739791</v>
      </c>
      <c r="BC62">
        <v>4.82</v>
      </c>
      <c r="BD62">
        <v>0.0008648981</v>
      </c>
      <c r="BE62">
        <v>0.0294091507</v>
      </c>
      <c r="BF62">
        <v>0.7790562742</v>
      </c>
      <c r="BG62" t="s">
        <v>28</v>
      </c>
      <c r="BH62" t="s">
        <v>28</v>
      </c>
      <c r="BI62" t="s">
        <v>28</v>
      </c>
      <c r="BJ62" t="s">
        <v>28</v>
      </c>
    </row>
    <row r="63" spans="1:62" ht="12.75">
      <c r="A63" t="s">
        <v>90</v>
      </c>
      <c r="B63">
        <v>60</v>
      </c>
      <c r="C63">
        <v>0.2861010066</v>
      </c>
      <c r="D63">
        <v>0.1359854546</v>
      </c>
      <c r="E63">
        <v>0.4362165586</v>
      </c>
      <c r="F63">
        <v>18.69</v>
      </c>
      <c r="G63">
        <v>0.0028600034</v>
      </c>
      <c r="H63">
        <v>0.0534789996</v>
      </c>
      <c r="I63">
        <v>0.8038811337</v>
      </c>
      <c r="J63" t="s">
        <v>28</v>
      </c>
      <c r="K63" t="s">
        <v>47</v>
      </c>
      <c r="L63">
        <v>0.2336784869</v>
      </c>
      <c r="M63">
        <v>0.1151593814</v>
      </c>
      <c r="N63">
        <v>0.3521975924</v>
      </c>
      <c r="O63">
        <v>18.07</v>
      </c>
      <c r="P63">
        <v>0.001782756</v>
      </c>
      <c r="Q63">
        <v>0.0422226952</v>
      </c>
      <c r="R63">
        <v>0.1678552646</v>
      </c>
      <c r="S63" t="s">
        <v>28</v>
      </c>
      <c r="T63" t="s">
        <v>47</v>
      </c>
      <c r="U63" t="s">
        <v>28</v>
      </c>
      <c r="V63">
        <v>55</v>
      </c>
      <c r="W63">
        <v>0.1911981888</v>
      </c>
      <c r="X63">
        <v>0.0869964843</v>
      </c>
      <c r="Y63">
        <v>0.2953998933</v>
      </c>
      <c r="Z63">
        <v>19.42</v>
      </c>
      <c r="AA63">
        <v>0.0013780495</v>
      </c>
      <c r="AB63">
        <v>0.0371220892</v>
      </c>
      <c r="AC63">
        <v>0.971308336</v>
      </c>
      <c r="AD63" t="s">
        <v>28</v>
      </c>
      <c r="AE63" t="s">
        <v>47</v>
      </c>
      <c r="AF63">
        <v>0.1697094282</v>
      </c>
      <c r="AG63">
        <v>0.0907375542</v>
      </c>
      <c r="AH63">
        <v>0.2486813022</v>
      </c>
      <c r="AI63">
        <v>16.58</v>
      </c>
      <c r="AJ63">
        <v>0.0007915167</v>
      </c>
      <c r="AK63">
        <v>0.0281339059</v>
      </c>
      <c r="AL63">
        <v>0.2040173316</v>
      </c>
      <c r="AM63" t="s">
        <v>28</v>
      </c>
      <c r="AN63" t="s">
        <v>28</v>
      </c>
      <c r="AO63" t="s">
        <v>28</v>
      </c>
      <c r="AP63">
        <v>190</v>
      </c>
      <c r="AQ63">
        <v>0.5227008047</v>
      </c>
      <c r="AR63">
        <v>0.3983112768</v>
      </c>
      <c r="AS63">
        <v>0.6470903325</v>
      </c>
      <c r="AT63">
        <v>8.48</v>
      </c>
      <c r="AU63">
        <v>0.0019637347</v>
      </c>
      <c r="AV63">
        <v>0.0443140463</v>
      </c>
      <c r="AW63">
        <v>0.8546366072</v>
      </c>
      <c r="AX63" t="s">
        <v>28</v>
      </c>
      <c r="AY63" t="s">
        <v>28</v>
      </c>
      <c r="AZ63">
        <v>0.5966120848</v>
      </c>
      <c r="BA63">
        <v>0.4792853502</v>
      </c>
      <c r="BB63">
        <v>0.7139388195</v>
      </c>
      <c r="BC63">
        <v>7.01</v>
      </c>
      <c r="BD63">
        <v>0.0017470653</v>
      </c>
      <c r="BE63">
        <v>0.0417979105</v>
      </c>
      <c r="BF63">
        <v>0.5951635296</v>
      </c>
      <c r="BG63" t="s">
        <v>28</v>
      </c>
      <c r="BH63" t="s">
        <v>28</v>
      </c>
      <c r="BI63" t="s">
        <v>28</v>
      </c>
      <c r="BJ63" t="s">
        <v>304</v>
      </c>
    </row>
    <row r="64" spans="1:62" ht="12.75">
      <c r="A64" t="s">
        <v>91</v>
      </c>
      <c r="B64">
        <v>53</v>
      </c>
      <c r="C64">
        <v>0.200283561</v>
      </c>
      <c r="D64">
        <v>0.0934685672</v>
      </c>
      <c r="E64">
        <v>0.3070985549</v>
      </c>
      <c r="F64">
        <v>19</v>
      </c>
      <c r="G64">
        <v>0.0014480369</v>
      </c>
      <c r="H64">
        <v>0.0380530794</v>
      </c>
      <c r="I64">
        <v>0.9549355462</v>
      </c>
      <c r="J64" t="s">
        <v>28</v>
      </c>
      <c r="K64" t="s">
        <v>47</v>
      </c>
      <c r="L64">
        <v>0.1969753111</v>
      </c>
      <c r="M64">
        <v>0.0895776032</v>
      </c>
      <c r="N64">
        <v>0.304373019</v>
      </c>
      <c r="O64">
        <v>19.42</v>
      </c>
      <c r="P64">
        <v>0.0014638791</v>
      </c>
      <c r="Q64">
        <v>0.0382606726</v>
      </c>
      <c r="R64">
        <v>0.5794774974</v>
      </c>
      <c r="S64" t="s">
        <v>28</v>
      </c>
      <c r="T64" t="s">
        <v>47</v>
      </c>
      <c r="U64" t="s">
        <v>28</v>
      </c>
      <c r="V64">
        <v>42</v>
      </c>
      <c r="W64">
        <v>0.2716923327</v>
      </c>
      <c r="X64">
        <v>0.1320557796</v>
      </c>
      <c r="Y64">
        <v>0.4113288858</v>
      </c>
      <c r="Z64">
        <v>18.31</v>
      </c>
      <c r="AA64">
        <v>0.0024746479</v>
      </c>
      <c r="AB64">
        <v>0.0497458329</v>
      </c>
      <c r="AC64">
        <v>0.8568697064</v>
      </c>
      <c r="AD64" t="s">
        <v>28</v>
      </c>
      <c r="AE64" t="s">
        <v>47</v>
      </c>
      <c r="AF64">
        <v>0.2734309076</v>
      </c>
      <c r="AG64">
        <v>0.1298480791</v>
      </c>
      <c r="AH64">
        <v>0.4170137361</v>
      </c>
      <c r="AI64">
        <v>18.71</v>
      </c>
      <c r="AJ64">
        <v>0.0026164967</v>
      </c>
      <c r="AK64">
        <v>0.0511517023</v>
      </c>
      <c r="AL64">
        <v>0.1841607307</v>
      </c>
      <c r="AM64" t="s">
        <v>28</v>
      </c>
      <c r="AN64" t="s">
        <v>47</v>
      </c>
      <c r="AO64" t="s">
        <v>28</v>
      </c>
      <c r="AP64">
        <v>164</v>
      </c>
      <c r="AQ64">
        <v>0.5280241063</v>
      </c>
      <c r="AR64">
        <v>0.4059761961</v>
      </c>
      <c r="AS64">
        <v>0.6500720164</v>
      </c>
      <c r="AT64">
        <v>8.23</v>
      </c>
      <c r="AU64">
        <v>0.0018904965</v>
      </c>
      <c r="AV64">
        <v>0.0434798398</v>
      </c>
      <c r="AW64">
        <v>0.8621932207</v>
      </c>
      <c r="AX64" t="s">
        <v>28</v>
      </c>
      <c r="AY64" t="s">
        <v>28</v>
      </c>
      <c r="AZ64">
        <v>0.5295937812</v>
      </c>
      <c r="BA64">
        <v>0.4027695303</v>
      </c>
      <c r="BB64">
        <v>0.6564180322</v>
      </c>
      <c r="BC64">
        <v>8.53</v>
      </c>
      <c r="BD64">
        <v>0.0020413609</v>
      </c>
      <c r="BE64">
        <v>0.0451814218</v>
      </c>
      <c r="BF64">
        <v>0.0491475647</v>
      </c>
      <c r="BG64" t="s">
        <v>28</v>
      </c>
      <c r="BH64" t="s">
        <v>28</v>
      </c>
      <c r="BI64" t="s">
        <v>28</v>
      </c>
      <c r="BJ64" t="s">
        <v>304</v>
      </c>
    </row>
    <row r="65" spans="1:62" ht="12.75">
      <c r="A65" t="s">
        <v>92</v>
      </c>
      <c r="B65">
        <v>56</v>
      </c>
      <c r="C65">
        <v>0.2637417473</v>
      </c>
      <c r="D65">
        <v>0.1453837801</v>
      </c>
      <c r="E65">
        <v>0.3820997146</v>
      </c>
      <c r="F65">
        <v>15.99</v>
      </c>
      <c r="G65">
        <v>0.0017779116</v>
      </c>
      <c r="H65">
        <v>0.0421652894</v>
      </c>
      <c r="I65">
        <v>0.8430640927</v>
      </c>
      <c r="J65" t="s">
        <v>28</v>
      </c>
      <c r="K65" t="s">
        <v>28</v>
      </c>
      <c r="L65">
        <v>0.2283419289</v>
      </c>
      <c r="M65">
        <v>0.1206747427</v>
      </c>
      <c r="N65">
        <v>0.3360091152</v>
      </c>
      <c r="O65">
        <v>16.8</v>
      </c>
      <c r="P65">
        <v>0.0014712345</v>
      </c>
      <c r="Q65">
        <v>0.0383566748</v>
      </c>
      <c r="R65">
        <v>0.1707564425</v>
      </c>
      <c r="S65" t="s">
        <v>28</v>
      </c>
      <c r="T65" t="s">
        <v>47</v>
      </c>
      <c r="U65" t="s">
        <v>28</v>
      </c>
      <c r="V65">
        <v>46</v>
      </c>
      <c r="W65">
        <v>0.2029895613</v>
      </c>
      <c r="X65">
        <v>0.105967757</v>
      </c>
      <c r="Y65">
        <v>0.3000113656</v>
      </c>
      <c r="Z65">
        <v>17.03</v>
      </c>
      <c r="AA65">
        <v>0.0011946863</v>
      </c>
      <c r="AB65">
        <v>0.0345642338</v>
      </c>
      <c r="AC65">
        <v>0.9963699779</v>
      </c>
      <c r="AD65" t="s">
        <v>28</v>
      </c>
      <c r="AE65" t="s">
        <v>47</v>
      </c>
      <c r="AF65">
        <v>0.2036148547</v>
      </c>
      <c r="AG65">
        <v>0.1017687674</v>
      </c>
      <c r="AH65">
        <v>0.305460942</v>
      </c>
      <c r="AI65">
        <v>17.82</v>
      </c>
      <c r="AJ65">
        <v>0.0013164485</v>
      </c>
      <c r="AK65">
        <v>0.0362828954</v>
      </c>
      <c r="AL65">
        <v>0.9569337783</v>
      </c>
      <c r="AM65" t="s">
        <v>28</v>
      </c>
      <c r="AN65" t="s">
        <v>47</v>
      </c>
      <c r="AO65" t="s">
        <v>28</v>
      </c>
      <c r="AP65">
        <v>163</v>
      </c>
      <c r="AQ65">
        <v>0.5332686914</v>
      </c>
      <c r="AR65">
        <v>0.405029044</v>
      </c>
      <c r="AS65">
        <v>0.6615083387</v>
      </c>
      <c r="AT65">
        <v>8.57</v>
      </c>
      <c r="AU65">
        <v>0.0020871795</v>
      </c>
      <c r="AV65">
        <v>0.0456856599</v>
      </c>
      <c r="AW65">
        <v>0.8702108246</v>
      </c>
      <c r="AX65" t="s">
        <v>28</v>
      </c>
      <c r="AY65" t="s">
        <v>28</v>
      </c>
      <c r="AZ65">
        <v>0.5680432164</v>
      </c>
      <c r="BA65">
        <v>0.4482104872</v>
      </c>
      <c r="BB65">
        <v>0.6878759456</v>
      </c>
      <c r="BC65">
        <v>7.52</v>
      </c>
      <c r="BD65">
        <v>0.0018224939</v>
      </c>
      <c r="BE65">
        <v>0.0426906766</v>
      </c>
      <c r="BF65">
        <v>0.2357689512</v>
      </c>
      <c r="BG65" t="s">
        <v>28</v>
      </c>
      <c r="BH65" t="s">
        <v>28</v>
      </c>
      <c r="BI65" t="s">
        <v>28</v>
      </c>
      <c r="BJ65" t="s">
        <v>304</v>
      </c>
    </row>
    <row r="66" spans="1:62" ht="12.75">
      <c r="A66" t="s">
        <v>93</v>
      </c>
      <c r="B66" t="s">
        <v>28</v>
      </c>
      <c r="C66" t="s">
        <v>28</v>
      </c>
      <c r="D66" t="s">
        <v>28</v>
      </c>
      <c r="E66" t="s">
        <v>28</v>
      </c>
      <c r="F66" t="s">
        <v>28</v>
      </c>
      <c r="G66" t="s">
        <v>28</v>
      </c>
      <c r="H66" t="s">
        <v>28</v>
      </c>
      <c r="I66" t="s">
        <v>28</v>
      </c>
      <c r="J66" t="s">
        <v>28</v>
      </c>
      <c r="K66" t="s">
        <v>28</v>
      </c>
      <c r="L66" t="s">
        <v>28</v>
      </c>
      <c r="M66" t="s">
        <v>28</v>
      </c>
      <c r="N66" t="s">
        <v>28</v>
      </c>
      <c r="O66" t="s">
        <v>28</v>
      </c>
      <c r="P66" t="s">
        <v>28</v>
      </c>
      <c r="Q66" t="s">
        <v>28</v>
      </c>
      <c r="R66" t="s">
        <v>28</v>
      </c>
      <c r="S66" t="s">
        <v>28</v>
      </c>
      <c r="T66" t="s">
        <v>28</v>
      </c>
      <c r="U66" t="s">
        <v>38</v>
      </c>
      <c r="V66" t="s">
        <v>28</v>
      </c>
      <c r="W66" t="s">
        <v>28</v>
      </c>
      <c r="X66" t="s">
        <v>28</v>
      </c>
      <c r="Y66" t="s">
        <v>28</v>
      </c>
      <c r="Z66" t="s">
        <v>28</v>
      </c>
      <c r="AA66" t="s">
        <v>28</v>
      </c>
      <c r="AB66" t="s">
        <v>28</v>
      </c>
      <c r="AC66" t="s">
        <v>28</v>
      </c>
      <c r="AD66" t="s">
        <v>28</v>
      </c>
      <c r="AE66" t="s">
        <v>28</v>
      </c>
      <c r="AF66" t="s">
        <v>28</v>
      </c>
      <c r="AG66" t="s">
        <v>28</v>
      </c>
      <c r="AH66" t="s">
        <v>28</v>
      </c>
      <c r="AI66" t="s">
        <v>28</v>
      </c>
      <c r="AJ66" t="s">
        <v>28</v>
      </c>
      <c r="AK66" t="s">
        <v>28</v>
      </c>
      <c r="AL66" t="s">
        <v>28</v>
      </c>
      <c r="AM66" t="s">
        <v>28</v>
      </c>
      <c r="AN66" t="s">
        <v>28</v>
      </c>
      <c r="AO66" t="s">
        <v>38</v>
      </c>
      <c r="AP66" t="s">
        <v>28</v>
      </c>
      <c r="AQ66" t="s">
        <v>28</v>
      </c>
      <c r="AR66" t="s">
        <v>28</v>
      </c>
      <c r="AS66" t="s">
        <v>28</v>
      </c>
      <c r="AT66" t="s">
        <v>28</v>
      </c>
      <c r="AU66" t="s">
        <v>28</v>
      </c>
      <c r="AV66" t="s">
        <v>28</v>
      </c>
      <c r="AW66" t="s">
        <v>28</v>
      </c>
      <c r="AX66" t="s">
        <v>28</v>
      </c>
      <c r="AY66" t="s">
        <v>28</v>
      </c>
      <c r="AZ66" t="s">
        <v>28</v>
      </c>
      <c r="BA66" t="s">
        <v>28</v>
      </c>
      <c r="BB66" t="s">
        <v>28</v>
      </c>
      <c r="BC66" t="s">
        <v>28</v>
      </c>
      <c r="BD66" t="s">
        <v>28</v>
      </c>
      <c r="BE66" t="s">
        <v>28</v>
      </c>
      <c r="BF66" t="s">
        <v>28</v>
      </c>
      <c r="BG66" t="s">
        <v>28</v>
      </c>
      <c r="BH66" t="s">
        <v>28</v>
      </c>
      <c r="BI66" t="s">
        <v>38</v>
      </c>
      <c r="BJ66" t="s">
        <v>302</v>
      </c>
    </row>
    <row r="67" spans="1:62" ht="12.75">
      <c r="A67" t="s">
        <v>94</v>
      </c>
      <c r="B67">
        <v>27</v>
      </c>
      <c r="C67">
        <v>0.1965346834</v>
      </c>
      <c r="D67">
        <v>0.0685097004</v>
      </c>
      <c r="E67">
        <v>0.3245596664</v>
      </c>
      <c r="F67">
        <v>23.21</v>
      </c>
      <c r="G67">
        <v>0.0020801978</v>
      </c>
      <c r="H67">
        <v>0.0456091853</v>
      </c>
      <c r="I67">
        <v>0.9620585795</v>
      </c>
      <c r="J67" t="s">
        <v>28</v>
      </c>
      <c r="K67" t="s">
        <v>47</v>
      </c>
      <c r="L67">
        <v>0.1912915604</v>
      </c>
      <c r="M67">
        <v>0.0580439568</v>
      </c>
      <c r="N67">
        <v>0.3245391641</v>
      </c>
      <c r="O67">
        <v>24.82</v>
      </c>
      <c r="P67">
        <v>0.0022533777</v>
      </c>
      <c r="Q67">
        <v>0.0474697555</v>
      </c>
      <c r="R67">
        <v>0.7440858841</v>
      </c>
      <c r="S67" t="s">
        <v>28</v>
      </c>
      <c r="T67" t="s">
        <v>47</v>
      </c>
      <c r="U67" t="s">
        <v>28</v>
      </c>
      <c r="V67">
        <v>32</v>
      </c>
      <c r="W67">
        <v>0.2340833934</v>
      </c>
      <c r="X67">
        <v>0.1228894704</v>
      </c>
      <c r="Y67">
        <v>0.3452773163</v>
      </c>
      <c r="Z67">
        <v>16.92</v>
      </c>
      <c r="AA67">
        <v>0.0015691963</v>
      </c>
      <c r="AB67">
        <v>0.0396130826</v>
      </c>
      <c r="AC67">
        <v>0.9384707453</v>
      </c>
      <c r="AD67" t="s">
        <v>28</v>
      </c>
      <c r="AE67" t="s">
        <v>47</v>
      </c>
      <c r="AF67">
        <v>0.2028289624</v>
      </c>
      <c r="AG67">
        <v>0.0925225943</v>
      </c>
      <c r="AH67">
        <v>0.3131353305</v>
      </c>
      <c r="AI67">
        <v>19.37</v>
      </c>
      <c r="AJ67">
        <v>0.0015442455</v>
      </c>
      <c r="AK67">
        <v>0.0392968892</v>
      </c>
      <c r="AL67">
        <v>0.9445237304</v>
      </c>
      <c r="AM67" t="s">
        <v>28</v>
      </c>
      <c r="AN67" t="s">
        <v>47</v>
      </c>
      <c r="AO67" t="s">
        <v>28</v>
      </c>
      <c r="AP67">
        <v>123</v>
      </c>
      <c r="AQ67">
        <v>0.5693819232</v>
      </c>
      <c r="AR67">
        <v>0.4226686829</v>
      </c>
      <c r="AS67">
        <v>0.7160951635</v>
      </c>
      <c r="AT67">
        <v>9.18</v>
      </c>
      <c r="AU67">
        <v>0.0027318308</v>
      </c>
      <c r="AV67">
        <v>0.0522669185</v>
      </c>
      <c r="AW67">
        <v>0.9242540519</v>
      </c>
      <c r="AX67" t="s">
        <v>28</v>
      </c>
      <c r="AY67" t="s">
        <v>28</v>
      </c>
      <c r="AZ67">
        <v>0.6058794771</v>
      </c>
      <c r="BA67">
        <v>0.4606200465</v>
      </c>
      <c r="BB67">
        <v>0.7511389077</v>
      </c>
      <c r="BC67">
        <v>8.54</v>
      </c>
      <c r="BD67">
        <v>0.0026779585</v>
      </c>
      <c r="BE67">
        <v>0.0517489956</v>
      </c>
      <c r="BF67">
        <v>0.806543858</v>
      </c>
      <c r="BG67" t="s">
        <v>28</v>
      </c>
      <c r="BH67" t="s">
        <v>28</v>
      </c>
      <c r="BI67" t="s">
        <v>28</v>
      </c>
      <c r="BJ67" t="s">
        <v>304</v>
      </c>
    </row>
    <row r="68" spans="1:62" ht="12.75">
      <c r="A68" t="s">
        <v>95</v>
      </c>
      <c r="B68" t="s">
        <v>28</v>
      </c>
      <c r="C68" t="s">
        <v>28</v>
      </c>
      <c r="D68" t="s">
        <v>28</v>
      </c>
      <c r="E68" t="s">
        <v>28</v>
      </c>
      <c r="F68" t="s">
        <v>28</v>
      </c>
      <c r="G68" t="s">
        <v>28</v>
      </c>
      <c r="H68" t="s">
        <v>28</v>
      </c>
      <c r="I68" t="s">
        <v>28</v>
      </c>
      <c r="J68" t="s">
        <v>28</v>
      </c>
      <c r="K68" t="s">
        <v>28</v>
      </c>
      <c r="L68" t="s">
        <v>28</v>
      </c>
      <c r="M68" t="s">
        <v>28</v>
      </c>
      <c r="N68" t="s">
        <v>28</v>
      </c>
      <c r="O68" t="s">
        <v>28</v>
      </c>
      <c r="P68" t="s">
        <v>28</v>
      </c>
      <c r="Q68" t="s">
        <v>28</v>
      </c>
      <c r="R68" t="s">
        <v>28</v>
      </c>
      <c r="S68" t="s">
        <v>28</v>
      </c>
      <c r="T68" t="s">
        <v>28</v>
      </c>
      <c r="U68" t="s">
        <v>38</v>
      </c>
      <c r="V68" t="s">
        <v>28</v>
      </c>
      <c r="W68" t="s">
        <v>28</v>
      </c>
      <c r="X68" t="s">
        <v>28</v>
      </c>
      <c r="Y68" t="s">
        <v>28</v>
      </c>
      <c r="Z68" t="s">
        <v>28</v>
      </c>
      <c r="AA68" t="s">
        <v>28</v>
      </c>
      <c r="AB68" t="s">
        <v>28</v>
      </c>
      <c r="AC68" t="s">
        <v>28</v>
      </c>
      <c r="AD68" t="s">
        <v>28</v>
      </c>
      <c r="AE68" t="s">
        <v>28</v>
      </c>
      <c r="AF68" t="s">
        <v>28</v>
      </c>
      <c r="AG68" t="s">
        <v>28</v>
      </c>
      <c r="AH68" t="s">
        <v>28</v>
      </c>
      <c r="AI68" t="s">
        <v>28</v>
      </c>
      <c r="AJ68" t="s">
        <v>28</v>
      </c>
      <c r="AK68" t="s">
        <v>28</v>
      </c>
      <c r="AL68" t="s">
        <v>28</v>
      </c>
      <c r="AM68" t="s">
        <v>28</v>
      </c>
      <c r="AN68" t="s">
        <v>28</v>
      </c>
      <c r="AO68" t="s">
        <v>38</v>
      </c>
      <c r="AP68">
        <v>85</v>
      </c>
      <c r="AQ68">
        <v>0.7374871889</v>
      </c>
      <c r="AR68">
        <v>0.5882127409</v>
      </c>
      <c r="AS68">
        <v>0.886761637</v>
      </c>
      <c r="AT68">
        <v>7.21</v>
      </c>
      <c r="AU68">
        <v>0.0028280437</v>
      </c>
      <c r="AV68">
        <v>0.0531793545</v>
      </c>
      <c r="AW68">
        <v>0.8248186068</v>
      </c>
      <c r="AX68" t="s">
        <v>28</v>
      </c>
      <c r="AY68" t="s">
        <v>28</v>
      </c>
      <c r="AZ68">
        <v>0.7366174891</v>
      </c>
      <c r="BA68">
        <v>0.5529773134</v>
      </c>
      <c r="BB68">
        <v>0.9202576649</v>
      </c>
      <c r="BC68">
        <v>8.88</v>
      </c>
      <c r="BD68">
        <v>0.0042800671</v>
      </c>
      <c r="BE68">
        <v>0.0654222215</v>
      </c>
      <c r="BF68">
        <v>0.0702115769</v>
      </c>
      <c r="BG68" t="s">
        <v>28</v>
      </c>
      <c r="BH68" t="s">
        <v>28</v>
      </c>
      <c r="BI68" t="s">
        <v>28</v>
      </c>
      <c r="BJ68" t="s">
        <v>302</v>
      </c>
    </row>
    <row r="69" spans="1:62" ht="12.75">
      <c r="A69" t="s">
        <v>96</v>
      </c>
      <c r="B69">
        <v>50</v>
      </c>
      <c r="C69">
        <v>0.1607596298</v>
      </c>
      <c r="D69">
        <v>0.0977151613</v>
      </c>
      <c r="E69">
        <v>0.2238040984</v>
      </c>
      <c r="F69">
        <v>13.97</v>
      </c>
      <c r="G69">
        <v>0.0005044396</v>
      </c>
      <c r="H69">
        <v>0.0224597323</v>
      </c>
      <c r="I69">
        <v>0.974400641</v>
      </c>
      <c r="J69" t="s">
        <v>28</v>
      </c>
      <c r="K69" t="s">
        <v>28</v>
      </c>
      <c r="L69">
        <v>0.1302528078</v>
      </c>
      <c r="M69">
        <v>0.0757573879</v>
      </c>
      <c r="N69">
        <v>0.1847482276</v>
      </c>
      <c r="O69">
        <v>14.9</v>
      </c>
      <c r="P69">
        <v>0.0003769078</v>
      </c>
      <c r="Q69">
        <v>0.0194141147</v>
      </c>
      <c r="R69">
        <v>0.0236618482</v>
      </c>
      <c r="S69" t="s">
        <v>28</v>
      </c>
      <c r="T69" t="s">
        <v>28</v>
      </c>
      <c r="U69" t="s">
        <v>28</v>
      </c>
      <c r="V69">
        <v>53</v>
      </c>
      <c r="W69">
        <v>0.1699530911</v>
      </c>
      <c r="X69">
        <v>0.107971681</v>
      </c>
      <c r="Y69">
        <v>0.2319345012</v>
      </c>
      <c r="Z69">
        <v>12.99</v>
      </c>
      <c r="AA69">
        <v>0.0004875712</v>
      </c>
      <c r="AB69">
        <v>0.0220810154</v>
      </c>
      <c r="AC69">
        <v>0.9271055979</v>
      </c>
      <c r="AD69" t="s">
        <v>28</v>
      </c>
      <c r="AE69" t="s">
        <v>28</v>
      </c>
      <c r="AF69">
        <v>0.1574922819</v>
      </c>
      <c r="AG69">
        <v>0.0984653944</v>
      </c>
      <c r="AH69">
        <v>0.2165191695</v>
      </c>
      <c r="AI69">
        <v>13.35</v>
      </c>
      <c r="AJ69">
        <v>0.0004421961</v>
      </c>
      <c r="AK69">
        <v>0.0210284601</v>
      </c>
      <c r="AL69">
        <v>0.0252355363</v>
      </c>
      <c r="AM69" t="s">
        <v>28</v>
      </c>
      <c r="AN69" t="s">
        <v>28</v>
      </c>
      <c r="AO69" t="s">
        <v>28</v>
      </c>
      <c r="AP69">
        <v>330</v>
      </c>
      <c r="AQ69">
        <v>0.6692872791</v>
      </c>
      <c r="AR69">
        <v>0.5971226102</v>
      </c>
      <c r="AS69">
        <v>0.7414519479</v>
      </c>
      <c r="AT69">
        <v>3.84</v>
      </c>
      <c r="AU69">
        <v>0.0006609436</v>
      </c>
      <c r="AV69">
        <v>0.025708824</v>
      </c>
      <c r="AW69">
        <v>0.9266867375</v>
      </c>
      <c r="AX69" t="s">
        <v>28</v>
      </c>
      <c r="AY69" t="s">
        <v>28</v>
      </c>
      <c r="AZ69">
        <v>0.7122549103</v>
      </c>
      <c r="BA69">
        <v>0.6411838345</v>
      </c>
      <c r="BB69">
        <v>0.783325986</v>
      </c>
      <c r="BC69">
        <v>3.55</v>
      </c>
      <c r="BD69">
        <v>0.0006410634</v>
      </c>
      <c r="BE69">
        <v>0.025319229</v>
      </c>
      <c r="BF69">
        <v>0.0003096328</v>
      </c>
      <c r="BG69" t="s">
        <v>31</v>
      </c>
      <c r="BH69" t="s">
        <v>28</v>
      </c>
      <c r="BI69" t="s">
        <v>28</v>
      </c>
      <c r="BJ69" t="s">
        <v>28</v>
      </c>
    </row>
    <row r="70" spans="1:62" ht="12.75">
      <c r="A70" t="s">
        <v>97</v>
      </c>
      <c r="B70">
        <v>80</v>
      </c>
      <c r="C70">
        <v>0.1452735705</v>
      </c>
      <c r="D70">
        <v>0.1003035583</v>
      </c>
      <c r="E70">
        <v>0.1902435827</v>
      </c>
      <c r="F70">
        <v>11.03</v>
      </c>
      <c r="G70">
        <v>0.0002566618</v>
      </c>
      <c r="H70">
        <v>0.016020667</v>
      </c>
      <c r="I70">
        <v>0.9468931981</v>
      </c>
      <c r="J70" t="s">
        <v>28</v>
      </c>
      <c r="K70" t="s">
        <v>28</v>
      </c>
      <c r="L70">
        <v>0.144118487</v>
      </c>
      <c r="M70">
        <v>0.0976916841</v>
      </c>
      <c r="N70">
        <v>0.19054529</v>
      </c>
      <c r="O70">
        <v>11.48</v>
      </c>
      <c r="P70">
        <v>0.0002735601</v>
      </c>
      <c r="Q70">
        <v>0.0165396519</v>
      </c>
      <c r="R70">
        <v>0.0610527269</v>
      </c>
      <c r="S70" t="s">
        <v>28</v>
      </c>
      <c r="T70" t="s">
        <v>28</v>
      </c>
      <c r="U70" t="s">
        <v>28</v>
      </c>
      <c r="V70">
        <v>106</v>
      </c>
      <c r="W70">
        <v>0.2558829201</v>
      </c>
      <c r="X70">
        <v>0.1833578076</v>
      </c>
      <c r="Y70">
        <v>0.3284080326</v>
      </c>
      <c r="Z70">
        <v>10.1</v>
      </c>
      <c r="AA70">
        <v>0.0006675626</v>
      </c>
      <c r="AB70">
        <v>0.0258372328</v>
      </c>
      <c r="AC70">
        <v>0.8933926557</v>
      </c>
      <c r="AD70" t="s">
        <v>28</v>
      </c>
      <c r="AE70" t="s">
        <v>28</v>
      </c>
      <c r="AF70">
        <v>0.2537629945</v>
      </c>
      <c r="AG70">
        <v>0.1833053473</v>
      </c>
      <c r="AH70">
        <v>0.3242206418</v>
      </c>
      <c r="AI70">
        <v>9.89</v>
      </c>
      <c r="AJ70">
        <v>0.0006300448</v>
      </c>
      <c r="AK70">
        <v>0.0251006937</v>
      </c>
      <c r="AL70">
        <v>0.0553427758</v>
      </c>
      <c r="AM70" t="s">
        <v>28</v>
      </c>
      <c r="AN70" t="s">
        <v>28</v>
      </c>
      <c r="AO70" t="s">
        <v>28</v>
      </c>
      <c r="AP70">
        <v>331</v>
      </c>
      <c r="AQ70">
        <v>0.5988435094</v>
      </c>
      <c r="AR70">
        <v>0.5261195448</v>
      </c>
      <c r="AS70">
        <v>0.6715674741</v>
      </c>
      <c r="AT70">
        <v>4.33</v>
      </c>
      <c r="AU70">
        <v>0.0006712283</v>
      </c>
      <c r="AV70">
        <v>0.0259080743</v>
      </c>
      <c r="AW70">
        <v>0.9682109863</v>
      </c>
      <c r="AX70" t="s">
        <v>28</v>
      </c>
      <c r="AY70" t="s">
        <v>28</v>
      </c>
      <c r="AZ70">
        <v>0.6021185184</v>
      </c>
      <c r="BA70">
        <v>0.5287892477</v>
      </c>
      <c r="BB70">
        <v>0.6754477892</v>
      </c>
      <c r="BC70">
        <v>4.34</v>
      </c>
      <c r="BD70">
        <v>0.0006824485</v>
      </c>
      <c r="BE70">
        <v>0.026123716</v>
      </c>
      <c r="BF70">
        <v>0.5261749571</v>
      </c>
      <c r="BG70" t="s">
        <v>28</v>
      </c>
      <c r="BH70" t="s">
        <v>28</v>
      </c>
      <c r="BI70" t="s">
        <v>28</v>
      </c>
      <c r="BJ70" t="s">
        <v>28</v>
      </c>
    </row>
    <row r="71" spans="1:62" ht="12.75">
      <c r="A71" t="s">
        <v>98</v>
      </c>
      <c r="B71">
        <v>143</v>
      </c>
      <c r="C71">
        <v>0.2438743971</v>
      </c>
      <c r="D71">
        <v>0.1831834536</v>
      </c>
      <c r="E71">
        <v>0.3045653406</v>
      </c>
      <c r="F71">
        <v>8.87</v>
      </c>
      <c r="G71">
        <v>0.0004674799</v>
      </c>
      <c r="H71">
        <v>0.0216212838</v>
      </c>
      <c r="I71">
        <v>0.8788168762</v>
      </c>
      <c r="J71" t="s">
        <v>28</v>
      </c>
      <c r="K71" t="s">
        <v>28</v>
      </c>
      <c r="L71">
        <v>0.2503188069</v>
      </c>
      <c r="M71">
        <v>0.1809266078</v>
      </c>
      <c r="N71">
        <v>0.319711006</v>
      </c>
      <c r="O71">
        <v>9.88</v>
      </c>
      <c r="P71">
        <v>0.000611134</v>
      </c>
      <c r="Q71">
        <v>0.0247211254</v>
      </c>
      <c r="R71">
        <v>0.0031795313</v>
      </c>
      <c r="S71" t="s">
        <v>31</v>
      </c>
      <c r="T71" t="s">
        <v>28</v>
      </c>
      <c r="U71" t="s">
        <v>28</v>
      </c>
      <c r="V71">
        <v>130</v>
      </c>
      <c r="W71">
        <v>0.2450953513</v>
      </c>
      <c r="X71">
        <v>0.180665295</v>
      </c>
      <c r="Y71">
        <v>0.3095254075</v>
      </c>
      <c r="Z71">
        <v>9.37</v>
      </c>
      <c r="AA71">
        <v>0.0005268563</v>
      </c>
      <c r="AB71">
        <v>0.022953351</v>
      </c>
      <c r="AC71">
        <v>0.9152343552</v>
      </c>
      <c r="AD71" t="s">
        <v>28</v>
      </c>
      <c r="AE71" t="s">
        <v>28</v>
      </c>
      <c r="AF71">
        <v>0.2489108528</v>
      </c>
      <c r="AG71">
        <v>0.1818670026</v>
      </c>
      <c r="AH71">
        <v>0.3159547029</v>
      </c>
      <c r="AI71">
        <v>9.6</v>
      </c>
      <c r="AJ71">
        <v>0.0005704703</v>
      </c>
      <c r="AK71">
        <v>0.0238845209</v>
      </c>
      <c r="AL71">
        <v>0.0747783809</v>
      </c>
      <c r="AM71" t="s">
        <v>28</v>
      </c>
      <c r="AN71" t="s">
        <v>28</v>
      </c>
      <c r="AO71" t="s">
        <v>28</v>
      </c>
      <c r="AP71">
        <v>356</v>
      </c>
      <c r="AQ71">
        <v>0.5110302516</v>
      </c>
      <c r="AR71">
        <v>0.4425136501</v>
      </c>
      <c r="AS71">
        <v>0.5795468531</v>
      </c>
      <c r="AT71">
        <v>4.78</v>
      </c>
      <c r="AU71">
        <v>0.0005958086</v>
      </c>
      <c r="AV71">
        <v>0.0244091918</v>
      </c>
      <c r="AW71">
        <v>0.8384737015</v>
      </c>
      <c r="AX71" t="s">
        <v>28</v>
      </c>
      <c r="AY71" t="s">
        <v>28</v>
      </c>
      <c r="AZ71">
        <v>0.5007703403</v>
      </c>
      <c r="BA71">
        <v>0.4250384728</v>
      </c>
      <c r="BB71">
        <v>0.5765022079</v>
      </c>
      <c r="BC71">
        <v>5.39</v>
      </c>
      <c r="BD71">
        <v>0.0007279013</v>
      </c>
      <c r="BE71">
        <v>0.0269796464</v>
      </c>
      <c r="BF71">
        <v>2.28707E-05</v>
      </c>
      <c r="BG71" t="s">
        <v>31</v>
      </c>
      <c r="BH71" t="s">
        <v>28</v>
      </c>
      <c r="BI71" t="s">
        <v>28</v>
      </c>
      <c r="BJ71" t="s">
        <v>28</v>
      </c>
    </row>
    <row r="72" spans="1:62" ht="12.75">
      <c r="A72" t="s">
        <v>99</v>
      </c>
      <c r="B72">
        <v>126</v>
      </c>
      <c r="C72">
        <v>0.2052647505</v>
      </c>
      <c r="D72">
        <v>0.148855502</v>
      </c>
      <c r="E72">
        <v>0.261673999</v>
      </c>
      <c r="F72">
        <v>9.79</v>
      </c>
      <c r="G72">
        <v>0.000403846</v>
      </c>
      <c r="H72">
        <v>0.0200959204</v>
      </c>
      <c r="I72">
        <v>0.9465992117</v>
      </c>
      <c r="J72" t="s">
        <v>28</v>
      </c>
      <c r="K72" t="s">
        <v>28</v>
      </c>
      <c r="L72">
        <v>0.2256985554</v>
      </c>
      <c r="M72">
        <v>0.1619001689</v>
      </c>
      <c r="N72">
        <v>0.2894969418</v>
      </c>
      <c r="O72">
        <v>10.07</v>
      </c>
      <c r="P72">
        <v>0.0005165764</v>
      </c>
      <c r="Q72">
        <v>0.0227283172</v>
      </c>
      <c r="R72">
        <v>0.0283323385</v>
      </c>
      <c r="S72" t="s">
        <v>28</v>
      </c>
      <c r="T72" t="s">
        <v>28</v>
      </c>
      <c r="U72" t="s">
        <v>28</v>
      </c>
      <c r="V72">
        <v>161</v>
      </c>
      <c r="W72">
        <v>0.2490775948</v>
      </c>
      <c r="X72">
        <v>0.1848464505</v>
      </c>
      <c r="Y72">
        <v>0.3133087391</v>
      </c>
      <c r="Z72">
        <v>9.19</v>
      </c>
      <c r="AA72">
        <v>0.0005236083</v>
      </c>
      <c r="AB72">
        <v>0.0228824882</v>
      </c>
      <c r="AC72">
        <v>0.9065453045</v>
      </c>
      <c r="AD72" t="s">
        <v>28</v>
      </c>
      <c r="AE72" t="s">
        <v>28</v>
      </c>
      <c r="AF72">
        <v>0.2644725903</v>
      </c>
      <c r="AG72">
        <v>0.1958926124</v>
      </c>
      <c r="AH72">
        <v>0.3330525682</v>
      </c>
      <c r="AI72">
        <v>9.24</v>
      </c>
      <c r="AJ72">
        <v>0.0005969114</v>
      </c>
      <c r="AK72">
        <v>0.0244317698</v>
      </c>
      <c r="AL72">
        <v>0.0156938583</v>
      </c>
      <c r="AM72" t="s">
        <v>28</v>
      </c>
      <c r="AN72" t="s">
        <v>28</v>
      </c>
      <c r="AO72" t="s">
        <v>28</v>
      </c>
      <c r="AP72">
        <v>322</v>
      </c>
      <c r="AQ72">
        <v>0.5456576547</v>
      </c>
      <c r="AR72">
        <v>0.4753608596</v>
      </c>
      <c r="AS72">
        <v>0.6159544498</v>
      </c>
      <c r="AT72">
        <v>4.59</v>
      </c>
      <c r="AU72">
        <v>0.0006271714</v>
      </c>
      <c r="AV72">
        <v>0.0250433898</v>
      </c>
      <c r="AW72">
        <v>0.8891370591</v>
      </c>
      <c r="AX72" t="s">
        <v>28</v>
      </c>
      <c r="AY72" t="s">
        <v>28</v>
      </c>
      <c r="AZ72">
        <v>0.5098288543</v>
      </c>
      <c r="BA72">
        <v>0.4287913973</v>
      </c>
      <c r="BB72">
        <v>0.5908663114</v>
      </c>
      <c r="BC72">
        <v>5.66</v>
      </c>
      <c r="BD72">
        <v>0.0008334639</v>
      </c>
      <c r="BE72">
        <v>0.0288697745</v>
      </c>
      <c r="BF72">
        <v>0.0001743241</v>
      </c>
      <c r="BG72" t="s">
        <v>31</v>
      </c>
      <c r="BH72" t="s">
        <v>28</v>
      </c>
      <c r="BI72" t="s">
        <v>28</v>
      </c>
      <c r="BJ72" t="s">
        <v>28</v>
      </c>
    </row>
    <row r="73" spans="1:62" ht="12.75">
      <c r="A73" t="s">
        <v>100</v>
      </c>
      <c r="B73" t="s">
        <v>28</v>
      </c>
      <c r="C73" t="s">
        <v>28</v>
      </c>
      <c r="D73" t="s">
        <v>28</v>
      </c>
      <c r="E73" t="s">
        <v>28</v>
      </c>
      <c r="F73" t="s">
        <v>28</v>
      </c>
      <c r="G73" t="s">
        <v>28</v>
      </c>
      <c r="H73" t="s">
        <v>28</v>
      </c>
      <c r="I73" t="s">
        <v>28</v>
      </c>
      <c r="J73" t="s">
        <v>28</v>
      </c>
      <c r="K73" t="s">
        <v>28</v>
      </c>
      <c r="L73" t="s">
        <v>28</v>
      </c>
      <c r="M73" t="s">
        <v>28</v>
      </c>
      <c r="N73" t="s">
        <v>28</v>
      </c>
      <c r="O73" t="s">
        <v>28</v>
      </c>
      <c r="P73" t="s">
        <v>28</v>
      </c>
      <c r="Q73" t="s">
        <v>28</v>
      </c>
      <c r="R73" t="s">
        <v>28</v>
      </c>
      <c r="S73" t="s">
        <v>28</v>
      </c>
      <c r="T73" t="s">
        <v>28</v>
      </c>
      <c r="U73" t="s">
        <v>38</v>
      </c>
      <c r="V73" t="s">
        <v>28</v>
      </c>
      <c r="W73" t="s">
        <v>28</v>
      </c>
      <c r="X73" t="s">
        <v>28</v>
      </c>
      <c r="Y73" t="s">
        <v>28</v>
      </c>
      <c r="Z73" t="s">
        <v>28</v>
      </c>
      <c r="AA73" t="s">
        <v>28</v>
      </c>
      <c r="AB73" t="s">
        <v>28</v>
      </c>
      <c r="AC73" t="s">
        <v>28</v>
      </c>
      <c r="AD73" t="s">
        <v>28</v>
      </c>
      <c r="AE73" t="s">
        <v>28</v>
      </c>
      <c r="AF73" t="s">
        <v>28</v>
      </c>
      <c r="AG73" t="s">
        <v>28</v>
      </c>
      <c r="AH73" t="s">
        <v>28</v>
      </c>
      <c r="AI73" t="s">
        <v>28</v>
      </c>
      <c r="AJ73" t="s">
        <v>28</v>
      </c>
      <c r="AK73" t="s">
        <v>28</v>
      </c>
      <c r="AL73" t="s">
        <v>28</v>
      </c>
      <c r="AM73" t="s">
        <v>28</v>
      </c>
      <c r="AN73" t="s">
        <v>28</v>
      </c>
      <c r="AO73" t="s">
        <v>38</v>
      </c>
      <c r="AP73">
        <v>19</v>
      </c>
      <c r="AQ73">
        <v>0.5473918188</v>
      </c>
      <c r="AR73">
        <v>0.23262601</v>
      </c>
      <c r="AS73">
        <v>0.8621576276</v>
      </c>
      <c r="AT73">
        <v>20.49</v>
      </c>
      <c r="AU73">
        <v>0.012574487</v>
      </c>
      <c r="AV73">
        <v>0.1121360202</v>
      </c>
      <c r="AW73">
        <v>0.8895300845</v>
      </c>
      <c r="AX73" t="s">
        <v>28</v>
      </c>
      <c r="AY73" t="s">
        <v>47</v>
      </c>
      <c r="AZ73">
        <v>0.4935118394</v>
      </c>
      <c r="BA73">
        <v>0.1938228495</v>
      </c>
      <c r="BB73">
        <v>0.7932008293</v>
      </c>
      <c r="BC73">
        <v>21.63</v>
      </c>
      <c r="BD73">
        <v>0.0113987375</v>
      </c>
      <c r="BE73">
        <v>0.1067648699</v>
      </c>
      <c r="BF73">
        <v>0.2418917569</v>
      </c>
      <c r="BG73" t="s">
        <v>28</v>
      </c>
      <c r="BH73" t="s">
        <v>47</v>
      </c>
      <c r="BI73" t="s">
        <v>28</v>
      </c>
      <c r="BJ73" t="s">
        <v>305</v>
      </c>
    </row>
    <row r="74" spans="1:62" ht="12.75">
      <c r="A74" t="s">
        <v>101</v>
      </c>
      <c r="B74">
        <v>283</v>
      </c>
      <c r="C74">
        <v>0.233898785</v>
      </c>
      <c r="D74">
        <v>0.194028558</v>
      </c>
      <c r="E74">
        <v>0.273769012</v>
      </c>
      <c r="F74">
        <v>6.07</v>
      </c>
      <c r="G74">
        <v>0.0002017496</v>
      </c>
      <c r="H74">
        <v>0.0142038571</v>
      </c>
      <c r="I74">
        <v>0.8960199938</v>
      </c>
      <c r="J74" t="s">
        <v>28</v>
      </c>
      <c r="K74" t="s">
        <v>28</v>
      </c>
      <c r="L74">
        <v>0.2705793911</v>
      </c>
      <c r="M74">
        <v>0.2239991252</v>
      </c>
      <c r="N74">
        <v>0.3171596571</v>
      </c>
      <c r="O74">
        <v>6.13</v>
      </c>
      <c r="P74">
        <v>0.0002753716</v>
      </c>
      <c r="Q74">
        <v>0.0165943235</v>
      </c>
      <c r="R74" s="14">
        <v>3.2528654E-08</v>
      </c>
      <c r="S74" t="s">
        <v>31</v>
      </c>
      <c r="T74" t="s">
        <v>28</v>
      </c>
      <c r="U74" t="s">
        <v>28</v>
      </c>
      <c r="V74">
        <v>251</v>
      </c>
      <c r="W74">
        <v>0.2213721784</v>
      </c>
      <c r="X74">
        <v>0.1789105272</v>
      </c>
      <c r="Y74">
        <v>0.2638338297</v>
      </c>
      <c r="Z74">
        <v>6.83</v>
      </c>
      <c r="AA74">
        <v>0.0002288279</v>
      </c>
      <c r="AB74">
        <v>0.0151270578</v>
      </c>
      <c r="AC74">
        <v>0.9650482023</v>
      </c>
      <c r="AD74" t="s">
        <v>28</v>
      </c>
      <c r="AE74" t="s">
        <v>28</v>
      </c>
      <c r="AF74">
        <v>0.2466564632</v>
      </c>
      <c r="AG74">
        <v>0.2017002346</v>
      </c>
      <c r="AH74">
        <v>0.2916126918</v>
      </c>
      <c r="AI74">
        <v>6.49</v>
      </c>
      <c r="AJ74">
        <v>0.0002565045</v>
      </c>
      <c r="AK74">
        <v>0.0160157565</v>
      </c>
      <c r="AL74">
        <v>0.0126839273</v>
      </c>
      <c r="AM74" t="s">
        <v>28</v>
      </c>
      <c r="AN74" t="s">
        <v>28</v>
      </c>
      <c r="AO74" t="s">
        <v>28</v>
      </c>
      <c r="AP74">
        <v>544</v>
      </c>
      <c r="AQ74">
        <v>0.5447290366</v>
      </c>
      <c r="AR74">
        <v>0.501178387</v>
      </c>
      <c r="AS74">
        <v>0.5882796862</v>
      </c>
      <c r="AT74">
        <v>2.85</v>
      </c>
      <c r="AU74">
        <v>0.0002407157</v>
      </c>
      <c r="AV74">
        <v>0.0155150159</v>
      </c>
      <c r="AW74">
        <v>0.8876880184</v>
      </c>
      <c r="AX74" t="s">
        <v>28</v>
      </c>
      <c r="AY74" t="s">
        <v>28</v>
      </c>
      <c r="AZ74">
        <v>0.4827641457</v>
      </c>
      <c r="BA74">
        <v>0.4342641851</v>
      </c>
      <c r="BB74">
        <v>0.5312641063</v>
      </c>
      <c r="BC74">
        <v>3.58</v>
      </c>
      <c r="BD74">
        <v>0.0002985368</v>
      </c>
      <c r="BE74">
        <v>0.0172782189</v>
      </c>
      <c r="BF74" s="14">
        <v>1.265654E-14</v>
      </c>
      <c r="BG74" t="s">
        <v>31</v>
      </c>
      <c r="BH74" t="s">
        <v>28</v>
      </c>
      <c r="BI74" t="s">
        <v>28</v>
      </c>
      <c r="BJ74" t="s">
        <v>28</v>
      </c>
    </row>
    <row r="75" spans="1:62" ht="12.75">
      <c r="A75" t="s">
        <v>102</v>
      </c>
      <c r="B75" t="s">
        <v>28</v>
      </c>
      <c r="C75" t="s">
        <v>28</v>
      </c>
      <c r="D75" t="s">
        <v>28</v>
      </c>
      <c r="E75" t="s">
        <v>28</v>
      </c>
      <c r="F75" t="s">
        <v>28</v>
      </c>
      <c r="G75" t="s">
        <v>28</v>
      </c>
      <c r="H75" t="s">
        <v>28</v>
      </c>
      <c r="I75" t="s">
        <v>28</v>
      </c>
      <c r="J75" t="s">
        <v>28</v>
      </c>
      <c r="K75" t="s">
        <v>28</v>
      </c>
      <c r="L75" t="s">
        <v>28</v>
      </c>
      <c r="M75" t="s">
        <v>28</v>
      </c>
      <c r="N75" t="s">
        <v>28</v>
      </c>
      <c r="O75" t="s">
        <v>28</v>
      </c>
      <c r="P75" t="s">
        <v>28</v>
      </c>
      <c r="Q75" t="s">
        <v>28</v>
      </c>
      <c r="R75" t="s">
        <v>28</v>
      </c>
      <c r="S75" t="s">
        <v>28</v>
      </c>
      <c r="T75" t="s">
        <v>28</v>
      </c>
      <c r="U75" t="s">
        <v>38</v>
      </c>
      <c r="V75">
        <v>10</v>
      </c>
      <c r="W75">
        <v>0.3815907382</v>
      </c>
      <c r="X75">
        <v>0.0646398996</v>
      </c>
      <c r="Y75">
        <v>0.6985415768</v>
      </c>
      <c r="Z75">
        <v>29.59</v>
      </c>
      <c r="AA75">
        <v>0.0127496712</v>
      </c>
      <c r="AB75">
        <v>0.112914442</v>
      </c>
      <c r="AC75">
        <v>0.610644017</v>
      </c>
      <c r="AD75" t="s">
        <v>28</v>
      </c>
      <c r="AE75" t="s">
        <v>47</v>
      </c>
      <c r="AF75">
        <v>0.5210240957</v>
      </c>
      <c r="AG75">
        <v>0.1577778284</v>
      </c>
      <c r="AH75">
        <v>0.8842703631</v>
      </c>
      <c r="AI75">
        <v>24.84</v>
      </c>
      <c r="AJ75">
        <v>0.0167462471</v>
      </c>
      <c r="AK75">
        <v>0.1294072915</v>
      </c>
      <c r="AL75">
        <v>0.0149614516</v>
      </c>
      <c r="AM75" t="s">
        <v>28</v>
      </c>
      <c r="AN75" t="s">
        <v>47</v>
      </c>
      <c r="AO75" t="s">
        <v>28</v>
      </c>
      <c r="AP75" t="s">
        <v>28</v>
      </c>
      <c r="AQ75" t="s">
        <v>28</v>
      </c>
      <c r="AR75" t="s">
        <v>28</v>
      </c>
      <c r="AS75" t="s">
        <v>28</v>
      </c>
      <c r="AT75" t="s">
        <v>28</v>
      </c>
      <c r="AU75" t="s">
        <v>28</v>
      </c>
      <c r="AV75" t="s">
        <v>28</v>
      </c>
      <c r="AW75" t="s">
        <v>28</v>
      </c>
      <c r="AX75" t="s">
        <v>28</v>
      </c>
      <c r="AY75" t="s">
        <v>28</v>
      </c>
      <c r="AZ75" t="s">
        <v>28</v>
      </c>
      <c r="BA75" t="s">
        <v>28</v>
      </c>
      <c r="BB75" t="s">
        <v>28</v>
      </c>
      <c r="BC75" t="s">
        <v>28</v>
      </c>
      <c r="BD75" t="s">
        <v>28</v>
      </c>
      <c r="BE75" t="s">
        <v>28</v>
      </c>
      <c r="BF75" t="s">
        <v>28</v>
      </c>
      <c r="BG75" t="s">
        <v>28</v>
      </c>
      <c r="BH75" t="s">
        <v>28</v>
      </c>
      <c r="BI75" t="s">
        <v>38</v>
      </c>
      <c r="BJ75" t="s">
        <v>305</v>
      </c>
    </row>
    <row r="76" spans="1:62" ht="12.75">
      <c r="A76" t="s">
        <v>103</v>
      </c>
      <c r="B76" t="s">
        <v>28</v>
      </c>
      <c r="C76" t="s">
        <v>28</v>
      </c>
      <c r="D76" t="s">
        <v>28</v>
      </c>
      <c r="E76" t="s">
        <v>28</v>
      </c>
      <c r="F76" t="s">
        <v>28</v>
      </c>
      <c r="G76" t="s">
        <v>28</v>
      </c>
      <c r="H76" t="s">
        <v>28</v>
      </c>
      <c r="I76" t="s">
        <v>28</v>
      </c>
      <c r="J76" t="s">
        <v>28</v>
      </c>
      <c r="K76" t="s">
        <v>28</v>
      </c>
      <c r="L76" t="s">
        <v>28</v>
      </c>
      <c r="M76" t="s">
        <v>28</v>
      </c>
      <c r="N76" t="s">
        <v>28</v>
      </c>
      <c r="O76" t="s">
        <v>28</v>
      </c>
      <c r="P76" t="s">
        <v>28</v>
      </c>
      <c r="Q76" t="s">
        <v>28</v>
      </c>
      <c r="R76" t="s">
        <v>28</v>
      </c>
      <c r="S76" t="s">
        <v>28</v>
      </c>
      <c r="T76" t="s">
        <v>28</v>
      </c>
      <c r="U76" t="s">
        <v>38</v>
      </c>
      <c r="V76" t="s">
        <v>28</v>
      </c>
      <c r="W76" t="s">
        <v>28</v>
      </c>
      <c r="X76" t="s">
        <v>28</v>
      </c>
      <c r="Y76" t="s">
        <v>28</v>
      </c>
      <c r="Z76" t="s">
        <v>28</v>
      </c>
      <c r="AA76" t="s">
        <v>28</v>
      </c>
      <c r="AB76" t="s">
        <v>28</v>
      </c>
      <c r="AC76" t="s">
        <v>28</v>
      </c>
      <c r="AD76" t="s">
        <v>28</v>
      </c>
      <c r="AE76" t="s">
        <v>28</v>
      </c>
      <c r="AF76" t="s">
        <v>28</v>
      </c>
      <c r="AG76" t="s">
        <v>28</v>
      </c>
      <c r="AH76" t="s">
        <v>28</v>
      </c>
      <c r="AI76" t="s">
        <v>28</v>
      </c>
      <c r="AJ76" t="s">
        <v>28</v>
      </c>
      <c r="AK76" t="s">
        <v>28</v>
      </c>
      <c r="AL76" t="s">
        <v>28</v>
      </c>
      <c r="AM76" t="s">
        <v>28</v>
      </c>
      <c r="AN76" t="s">
        <v>28</v>
      </c>
      <c r="AO76" t="s">
        <v>38</v>
      </c>
      <c r="AP76">
        <v>24</v>
      </c>
      <c r="AQ76">
        <v>0.7103842965</v>
      </c>
      <c r="AR76">
        <v>0.4016754652</v>
      </c>
      <c r="AS76">
        <v>1.0190931277</v>
      </c>
      <c r="AT76">
        <v>15.48</v>
      </c>
      <c r="AU76">
        <v>0.0120952063</v>
      </c>
      <c r="AV76">
        <v>0.1099782085</v>
      </c>
      <c r="AW76">
        <v>0.8612121114</v>
      </c>
      <c r="AX76" t="s">
        <v>28</v>
      </c>
      <c r="AY76" t="s">
        <v>28</v>
      </c>
      <c r="AZ76">
        <v>0.7481362792</v>
      </c>
      <c r="BA76">
        <v>0.4776296313</v>
      </c>
      <c r="BB76">
        <v>1.0186429271</v>
      </c>
      <c r="BC76">
        <v>12.88</v>
      </c>
      <c r="BD76">
        <v>0.0092869062</v>
      </c>
      <c r="BE76">
        <v>0.0963685956</v>
      </c>
      <c r="BF76">
        <v>0.1804231425</v>
      </c>
      <c r="BG76" t="s">
        <v>28</v>
      </c>
      <c r="BH76" t="s">
        <v>28</v>
      </c>
      <c r="BI76" t="s">
        <v>28</v>
      </c>
      <c r="BJ76" t="s">
        <v>302</v>
      </c>
    </row>
    <row r="77" spans="1:62" ht="12.75">
      <c r="A77" t="s">
        <v>104</v>
      </c>
      <c r="B77" t="s">
        <v>28</v>
      </c>
      <c r="C77" t="s">
        <v>28</v>
      </c>
      <c r="D77" t="s">
        <v>28</v>
      </c>
      <c r="E77" t="s">
        <v>28</v>
      </c>
      <c r="F77" t="s">
        <v>28</v>
      </c>
      <c r="G77" t="s">
        <v>28</v>
      </c>
      <c r="H77" t="s">
        <v>28</v>
      </c>
      <c r="I77" t="s">
        <v>28</v>
      </c>
      <c r="J77" t="s">
        <v>28</v>
      </c>
      <c r="K77" t="s">
        <v>28</v>
      </c>
      <c r="L77" t="s">
        <v>28</v>
      </c>
      <c r="M77" t="s">
        <v>28</v>
      </c>
      <c r="N77" t="s">
        <v>28</v>
      </c>
      <c r="O77" t="s">
        <v>28</v>
      </c>
      <c r="P77" t="s">
        <v>28</v>
      </c>
      <c r="Q77" t="s">
        <v>28</v>
      </c>
      <c r="R77" t="s">
        <v>28</v>
      </c>
      <c r="S77" t="s">
        <v>28</v>
      </c>
      <c r="T77" t="s">
        <v>28</v>
      </c>
      <c r="U77" t="s">
        <v>38</v>
      </c>
      <c r="V77" t="s">
        <v>28</v>
      </c>
      <c r="W77" t="s">
        <v>28</v>
      </c>
      <c r="X77" t="s">
        <v>28</v>
      </c>
      <c r="Y77" t="s">
        <v>28</v>
      </c>
      <c r="Z77" t="s">
        <v>28</v>
      </c>
      <c r="AA77" t="s">
        <v>28</v>
      </c>
      <c r="AB77" t="s">
        <v>28</v>
      </c>
      <c r="AC77" t="s">
        <v>28</v>
      </c>
      <c r="AD77" t="s">
        <v>28</v>
      </c>
      <c r="AE77" t="s">
        <v>28</v>
      </c>
      <c r="AF77" t="s">
        <v>28</v>
      </c>
      <c r="AG77" t="s">
        <v>28</v>
      </c>
      <c r="AH77" t="s">
        <v>28</v>
      </c>
      <c r="AI77" t="s">
        <v>28</v>
      </c>
      <c r="AJ77" t="s">
        <v>28</v>
      </c>
      <c r="AK77" t="s">
        <v>28</v>
      </c>
      <c r="AL77" t="s">
        <v>28</v>
      </c>
      <c r="AM77" t="s">
        <v>28</v>
      </c>
      <c r="AN77" t="s">
        <v>28</v>
      </c>
      <c r="AO77" t="s">
        <v>38</v>
      </c>
      <c r="AP77" t="s">
        <v>28</v>
      </c>
      <c r="AQ77" t="s">
        <v>28</v>
      </c>
      <c r="AR77" t="s">
        <v>28</v>
      </c>
      <c r="AS77" t="s">
        <v>28</v>
      </c>
      <c r="AT77" t="s">
        <v>28</v>
      </c>
      <c r="AU77" t="s">
        <v>28</v>
      </c>
      <c r="AV77" t="s">
        <v>28</v>
      </c>
      <c r="AW77" t="s">
        <v>28</v>
      </c>
      <c r="AX77" t="s">
        <v>28</v>
      </c>
      <c r="AY77" t="s">
        <v>28</v>
      </c>
      <c r="AZ77" t="s">
        <v>28</v>
      </c>
      <c r="BA77" t="s">
        <v>28</v>
      </c>
      <c r="BB77" t="s">
        <v>28</v>
      </c>
      <c r="BC77" t="s">
        <v>28</v>
      </c>
      <c r="BD77" t="s">
        <v>28</v>
      </c>
      <c r="BE77" t="s">
        <v>28</v>
      </c>
      <c r="BF77" t="s">
        <v>28</v>
      </c>
      <c r="BG77" t="s">
        <v>28</v>
      </c>
      <c r="BH77" t="s">
        <v>28</v>
      </c>
      <c r="BI77" t="s">
        <v>38</v>
      </c>
      <c r="BJ77" t="s">
        <v>302</v>
      </c>
    </row>
    <row r="78" spans="1:62" ht="12.75">
      <c r="A78" t="s">
        <v>105</v>
      </c>
      <c r="B78" t="s">
        <v>28</v>
      </c>
      <c r="C78" t="s">
        <v>28</v>
      </c>
      <c r="D78" t="s">
        <v>28</v>
      </c>
      <c r="E78" t="s">
        <v>28</v>
      </c>
      <c r="F78" t="s">
        <v>28</v>
      </c>
      <c r="G78" t="s">
        <v>28</v>
      </c>
      <c r="H78" t="s">
        <v>28</v>
      </c>
      <c r="I78" t="s">
        <v>28</v>
      </c>
      <c r="J78" t="s">
        <v>28</v>
      </c>
      <c r="K78" t="s">
        <v>28</v>
      </c>
      <c r="L78" t="s">
        <v>28</v>
      </c>
      <c r="M78" t="s">
        <v>28</v>
      </c>
      <c r="N78" t="s">
        <v>28</v>
      </c>
      <c r="O78" t="s">
        <v>28</v>
      </c>
      <c r="P78" t="s">
        <v>28</v>
      </c>
      <c r="Q78" t="s">
        <v>28</v>
      </c>
      <c r="R78" t="s">
        <v>28</v>
      </c>
      <c r="S78" t="s">
        <v>28</v>
      </c>
      <c r="T78" t="s">
        <v>28</v>
      </c>
      <c r="U78" t="s">
        <v>38</v>
      </c>
      <c r="V78" t="s">
        <v>28</v>
      </c>
      <c r="W78" t="s">
        <v>28</v>
      </c>
      <c r="X78" t="s">
        <v>28</v>
      </c>
      <c r="Y78" t="s">
        <v>28</v>
      </c>
      <c r="Z78" t="s">
        <v>28</v>
      </c>
      <c r="AA78" t="s">
        <v>28</v>
      </c>
      <c r="AB78" t="s">
        <v>28</v>
      </c>
      <c r="AC78" t="s">
        <v>28</v>
      </c>
      <c r="AD78" t="s">
        <v>28</v>
      </c>
      <c r="AE78" t="s">
        <v>28</v>
      </c>
      <c r="AF78" t="s">
        <v>28</v>
      </c>
      <c r="AG78" t="s">
        <v>28</v>
      </c>
      <c r="AH78" t="s">
        <v>28</v>
      </c>
      <c r="AI78" t="s">
        <v>28</v>
      </c>
      <c r="AJ78" t="s">
        <v>28</v>
      </c>
      <c r="AK78" t="s">
        <v>28</v>
      </c>
      <c r="AL78" t="s">
        <v>28</v>
      </c>
      <c r="AM78" t="s">
        <v>28</v>
      </c>
      <c r="AN78" t="s">
        <v>28</v>
      </c>
      <c r="AO78" t="s">
        <v>38</v>
      </c>
      <c r="AP78" t="s">
        <v>28</v>
      </c>
      <c r="AQ78" t="s">
        <v>28</v>
      </c>
      <c r="AR78" t="s">
        <v>28</v>
      </c>
      <c r="AS78" t="s">
        <v>28</v>
      </c>
      <c r="AT78" t="s">
        <v>28</v>
      </c>
      <c r="AU78" t="s">
        <v>28</v>
      </c>
      <c r="AV78" t="s">
        <v>28</v>
      </c>
      <c r="AW78" t="s">
        <v>28</v>
      </c>
      <c r="AX78" t="s">
        <v>28</v>
      </c>
      <c r="AY78" t="s">
        <v>28</v>
      </c>
      <c r="AZ78" t="s">
        <v>28</v>
      </c>
      <c r="BA78" t="s">
        <v>28</v>
      </c>
      <c r="BB78" t="s">
        <v>28</v>
      </c>
      <c r="BC78" t="s">
        <v>28</v>
      </c>
      <c r="BD78" t="s">
        <v>28</v>
      </c>
      <c r="BE78" t="s">
        <v>28</v>
      </c>
      <c r="BF78" t="s">
        <v>28</v>
      </c>
      <c r="BG78" t="s">
        <v>28</v>
      </c>
      <c r="BH78" t="s">
        <v>28</v>
      </c>
      <c r="BI78" t="s">
        <v>38</v>
      </c>
      <c r="BJ78" t="s">
        <v>302</v>
      </c>
    </row>
    <row r="79" spans="1:62" ht="12.75">
      <c r="A79" t="s">
        <v>106</v>
      </c>
      <c r="B79" t="s">
        <v>28</v>
      </c>
      <c r="C79" t="s">
        <v>28</v>
      </c>
      <c r="D79" t="s">
        <v>28</v>
      </c>
      <c r="E79" t="s">
        <v>28</v>
      </c>
      <c r="F79" t="s">
        <v>28</v>
      </c>
      <c r="G79" t="s">
        <v>28</v>
      </c>
      <c r="H79" t="s">
        <v>28</v>
      </c>
      <c r="I79" t="s">
        <v>28</v>
      </c>
      <c r="J79" t="s">
        <v>28</v>
      </c>
      <c r="K79" t="s">
        <v>28</v>
      </c>
      <c r="L79" t="s">
        <v>28</v>
      </c>
      <c r="M79" t="s">
        <v>28</v>
      </c>
      <c r="N79" t="s">
        <v>28</v>
      </c>
      <c r="O79" t="s">
        <v>28</v>
      </c>
      <c r="P79" t="s">
        <v>28</v>
      </c>
      <c r="Q79" t="s">
        <v>28</v>
      </c>
      <c r="R79" t="s">
        <v>28</v>
      </c>
      <c r="S79" t="s">
        <v>28</v>
      </c>
      <c r="T79" t="s">
        <v>28</v>
      </c>
      <c r="U79" t="s">
        <v>38</v>
      </c>
      <c r="V79" t="s">
        <v>28</v>
      </c>
      <c r="W79" t="s">
        <v>28</v>
      </c>
      <c r="X79" t="s">
        <v>28</v>
      </c>
      <c r="Y79" t="s">
        <v>28</v>
      </c>
      <c r="Z79" t="s">
        <v>28</v>
      </c>
      <c r="AA79" t="s">
        <v>28</v>
      </c>
      <c r="AB79" t="s">
        <v>28</v>
      </c>
      <c r="AC79" t="s">
        <v>28</v>
      </c>
      <c r="AD79" t="s">
        <v>28</v>
      </c>
      <c r="AE79" t="s">
        <v>28</v>
      </c>
      <c r="AF79" t="s">
        <v>28</v>
      </c>
      <c r="AG79" t="s">
        <v>28</v>
      </c>
      <c r="AH79" t="s">
        <v>28</v>
      </c>
      <c r="AI79" t="s">
        <v>28</v>
      </c>
      <c r="AJ79" t="s">
        <v>28</v>
      </c>
      <c r="AK79" t="s">
        <v>28</v>
      </c>
      <c r="AL79" t="s">
        <v>28</v>
      </c>
      <c r="AM79" t="s">
        <v>28</v>
      </c>
      <c r="AN79" t="s">
        <v>28</v>
      </c>
      <c r="AO79" t="s">
        <v>38</v>
      </c>
      <c r="AP79" t="s">
        <v>28</v>
      </c>
      <c r="AQ79" t="s">
        <v>28</v>
      </c>
      <c r="AR79" t="s">
        <v>28</v>
      </c>
      <c r="AS79" t="s">
        <v>28</v>
      </c>
      <c r="AT79" t="s">
        <v>28</v>
      </c>
      <c r="AU79" t="s">
        <v>28</v>
      </c>
      <c r="AV79" t="s">
        <v>28</v>
      </c>
      <c r="AW79" t="s">
        <v>28</v>
      </c>
      <c r="AX79" t="s">
        <v>28</v>
      </c>
      <c r="AY79" t="s">
        <v>28</v>
      </c>
      <c r="AZ79" t="s">
        <v>28</v>
      </c>
      <c r="BA79" t="s">
        <v>28</v>
      </c>
      <c r="BB79" t="s">
        <v>28</v>
      </c>
      <c r="BC79" t="s">
        <v>28</v>
      </c>
      <c r="BD79" t="s">
        <v>28</v>
      </c>
      <c r="BE79" t="s">
        <v>28</v>
      </c>
      <c r="BF79" t="s">
        <v>28</v>
      </c>
      <c r="BG79" t="s">
        <v>28</v>
      </c>
      <c r="BH79" t="s">
        <v>28</v>
      </c>
      <c r="BI79" t="s">
        <v>38</v>
      </c>
      <c r="BJ79" t="s">
        <v>302</v>
      </c>
    </row>
    <row r="80" spans="1:62" ht="12.75">
      <c r="A80" t="s">
        <v>107</v>
      </c>
      <c r="B80" t="s">
        <v>28</v>
      </c>
      <c r="C80" t="s">
        <v>28</v>
      </c>
      <c r="D80" t="s">
        <v>28</v>
      </c>
      <c r="E80" t="s">
        <v>28</v>
      </c>
      <c r="F80" t="s">
        <v>28</v>
      </c>
      <c r="G80" t="s">
        <v>28</v>
      </c>
      <c r="H80" t="s">
        <v>28</v>
      </c>
      <c r="I80" t="s">
        <v>28</v>
      </c>
      <c r="J80" t="s">
        <v>28</v>
      </c>
      <c r="K80" t="s">
        <v>28</v>
      </c>
      <c r="L80" t="s">
        <v>28</v>
      </c>
      <c r="M80" t="s">
        <v>28</v>
      </c>
      <c r="N80" t="s">
        <v>28</v>
      </c>
      <c r="O80" t="s">
        <v>28</v>
      </c>
      <c r="P80" t="s">
        <v>28</v>
      </c>
      <c r="Q80" t="s">
        <v>28</v>
      </c>
      <c r="R80" t="s">
        <v>28</v>
      </c>
      <c r="S80" t="s">
        <v>28</v>
      </c>
      <c r="T80" t="s">
        <v>28</v>
      </c>
      <c r="U80" t="s">
        <v>38</v>
      </c>
      <c r="V80" t="s">
        <v>28</v>
      </c>
      <c r="W80" t="s">
        <v>28</v>
      </c>
      <c r="X80" t="s">
        <v>28</v>
      </c>
      <c r="Y80" t="s">
        <v>28</v>
      </c>
      <c r="Z80" t="s">
        <v>28</v>
      </c>
      <c r="AA80" t="s">
        <v>28</v>
      </c>
      <c r="AB80" t="s">
        <v>28</v>
      </c>
      <c r="AC80" t="s">
        <v>28</v>
      </c>
      <c r="AD80" t="s">
        <v>28</v>
      </c>
      <c r="AE80" t="s">
        <v>28</v>
      </c>
      <c r="AF80" t="s">
        <v>28</v>
      </c>
      <c r="AG80" t="s">
        <v>28</v>
      </c>
      <c r="AH80" t="s">
        <v>28</v>
      </c>
      <c r="AI80" t="s">
        <v>28</v>
      </c>
      <c r="AJ80" t="s">
        <v>28</v>
      </c>
      <c r="AK80" t="s">
        <v>28</v>
      </c>
      <c r="AL80" t="s">
        <v>28</v>
      </c>
      <c r="AM80" t="s">
        <v>28</v>
      </c>
      <c r="AN80" t="s">
        <v>28</v>
      </c>
      <c r="AO80" t="s">
        <v>38</v>
      </c>
      <c r="AP80" t="s">
        <v>28</v>
      </c>
      <c r="AQ80" t="s">
        <v>28</v>
      </c>
      <c r="AR80" t="s">
        <v>28</v>
      </c>
      <c r="AS80" t="s">
        <v>28</v>
      </c>
      <c r="AT80" t="s">
        <v>28</v>
      </c>
      <c r="AU80" t="s">
        <v>28</v>
      </c>
      <c r="AV80" t="s">
        <v>28</v>
      </c>
      <c r="AW80" t="s">
        <v>28</v>
      </c>
      <c r="AX80" t="s">
        <v>28</v>
      </c>
      <c r="AY80" t="s">
        <v>28</v>
      </c>
      <c r="AZ80" t="s">
        <v>28</v>
      </c>
      <c r="BA80" t="s">
        <v>28</v>
      </c>
      <c r="BB80" t="s">
        <v>28</v>
      </c>
      <c r="BC80" t="s">
        <v>28</v>
      </c>
      <c r="BD80" t="s">
        <v>28</v>
      </c>
      <c r="BE80" t="s">
        <v>28</v>
      </c>
      <c r="BF80" t="s">
        <v>28</v>
      </c>
      <c r="BG80" t="s">
        <v>28</v>
      </c>
      <c r="BH80" t="s">
        <v>28</v>
      </c>
      <c r="BI80" t="s">
        <v>38</v>
      </c>
      <c r="BJ80" t="s">
        <v>302</v>
      </c>
    </row>
    <row r="81" spans="1:62" ht="12.75">
      <c r="A81" t="s">
        <v>108</v>
      </c>
      <c r="B81" t="s">
        <v>28</v>
      </c>
      <c r="C81" t="s">
        <v>28</v>
      </c>
      <c r="D81" t="s">
        <v>28</v>
      </c>
      <c r="E81" t="s">
        <v>28</v>
      </c>
      <c r="F81" t="s">
        <v>28</v>
      </c>
      <c r="G81" t="s">
        <v>28</v>
      </c>
      <c r="H81" t="s">
        <v>28</v>
      </c>
      <c r="I81" t="s">
        <v>28</v>
      </c>
      <c r="J81" t="s">
        <v>28</v>
      </c>
      <c r="K81" t="s">
        <v>28</v>
      </c>
      <c r="L81" t="s">
        <v>28</v>
      </c>
      <c r="M81" t="s">
        <v>28</v>
      </c>
      <c r="N81" t="s">
        <v>28</v>
      </c>
      <c r="O81" t="s">
        <v>28</v>
      </c>
      <c r="P81" t="s">
        <v>28</v>
      </c>
      <c r="Q81" t="s">
        <v>28</v>
      </c>
      <c r="R81" t="s">
        <v>28</v>
      </c>
      <c r="S81" t="s">
        <v>28</v>
      </c>
      <c r="T81" t="s">
        <v>28</v>
      </c>
      <c r="U81" t="s">
        <v>38</v>
      </c>
      <c r="V81" t="s">
        <v>28</v>
      </c>
      <c r="W81" t="s">
        <v>28</v>
      </c>
      <c r="X81" t="s">
        <v>28</v>
      </c>
      <c r="Y81" t="s">
        <v>28</v>
      </c>
      <c r="Z81" t="s">
        <v>28</v>
      </c>
      <c r="AA81" t="s">
        <v>28</v>
      </c>
      <c r="AB81" t="s">
        <v>28</v>
      </c>
      <c r="AC81" t="s">
        <v>28</v>
      </c>
      <c r="AD81" t="s">
        <v>28</v>
      </c>
      <c r="AE81" t="s">
        <v>28</v>
      </c>
      <c r="AF81" t="s">
        <v>28</v>
      </c>
      <c r="AG81" t="s">
        <v>28</v>
      </c>
      <c r="AH81" t="s">
        <v>28</v>
      </c>
      <c r="AI81" t="s">
        <v>28</v>
      </c>
      <c r="AJ81" t="s">
        <v>28</v>
      </c>
      <c r="AK81" t="s">
        <v>28</v>
      </c>
      <c r="AL81" t="s">
        <v>28</v>
      </c>
      <c r="AM81" t="s">
        <v>28</v>
      </c>
      <c r="AN81" t="s">
        <v>28</v>
      </c>
      <c r="AO81" t="s">
        <v>38</v>
      </c>
      <c r="AP81" t="s">
        <v>28</v>
      </c>
      <c r="AQ81" t="s">
        <v>28</v>
      </c>
      <c r="AR81" t="s">
        <v>28</v>
      </c>
      <c r="AS81" t="s">
        <v>28</v>
      </c>
      <c r="AT81" t="s">
        <v>28</v>
      </c>
      <c r="AU81" t="s">
        <v>28</v>
      </c>
      <c r="AV81" t="s">
        <v>28</v>
      </c>
      <c r="AW81" t="s">
        <v>28</v>
      </c>
      <c r="AX81" t="s">
        <v>28</v>
      </c>
      <c r="AY81" t="s">
        <v>28</v>
      </c>
      <c r="AZ81" t="s">
        <v>28</v>
      </c>
      <c r="BA81" t="s">
        <v>28</v>
      </c>
      <c r="BB81" t="s">
        <v>28</v>
      </c>
      <c r="BC81" t="s">
        <v>28</v>
      </c>
      <c r="BD81" t="s">
        <v>28</v>
      </c>
      <c r="BE81" t="s">
        <v>28</v>
      </c>
      <c r="BF81" t="s">
        <v>28</v>
      </c>
      <c r="BG81" t="s">
        <v>28</v>
      </c>
      <c r="BH81" t="s">
        <v>28</v>
      </c>
      <c r="BI81" t="s">
        <v>38</v>
      </c>
      <c r="BJ81" t="s">
        <v>302</v>
      </c>
    </row>
    <row r="82" spans="1:62" ht="12.75">
      <c r="A82" t="s">
        <v>109</v>
      </c>
      <c r="B82" t="s">
        <v>28</v>
      </c>
      <c r="C82" t="s">
        <v>28</v>
      </c>
      <c r="D82" t="s">
        <v>28</v>
      </c>
      <c r="E82" t="s">
        <v>28</v>
      </c>
      <c r="F82" t="s">
        <v>28</v>
      </c>
      <c r="G82" t="s">
        <v>28</v>
      </c>
      <c r="H82" t="s">
        <v>28</v>
      </c>
      <c r="I82" t="s">
        <v>28</v>
      </c>
      <c r="J82" t="s">
        <v>28</v>
      </c>
      <c r="K82" t="s">
        <v>28</v>
      </c>
      <c r="L82" t="s">
        <v>28</v>
      </c>
      <c r="M82" t="s">
        <v>28</v>
      </c>
      <c r="N82" t="s">
        <v>28</v>
      </c>
      <c r="O82" t="s">
        <v>28</v>
      </c>
      <c r="P82" t="s">
        <v>28</v>
      </c>
      <c r="Q82" t="s">
        <v>28</v>
      </c>
      <c r="R82" t="s">
        <v>28</v>
      </c>
      <c r="S82" t="s">
        <v>28</v>
      </c>
      <c r="T82" t="s">
        <v>28</v>
      </c>
      <c r="U82" t="s">
        <v>38</v>
      </c>
      <c r="V82" t="s">
        <v>28</v>
      </c>
      <c r="W82" t="s">
        <v>28</v>
      </c>
      <c r="X82" t="s">
        <v>28</v>
      </c>
      <c r="Y82" t="s">
        <v>28</v>
      </c>
      <c r="Z82" t="s">
        <v>28</v>
      </c>
      <c r="AA82" t="s">
        <v>28</v>
      </c>
      <c r="AB82" t="s">
        <v>28</v>
      </c>
      <c r="AC82" t="s">
        <v>28</v>
      </c>
      <c r="AD82" t="s">
        <v>28</v>
      </c>
      <c r="AE82" t="s">
        <v>28</v>
      </c>
      <c r="AF82" t="s">
        <v>28</v>
      </c>
      <c r="AG82" t="s">
        <v>28</v>
      </c>
      <c r="AH82" t="s">
        <v>28</v>
      </c>
      <c r="AI82" t="s">
        <v>28</v>
      </c>
      <c r="AJ82" t="s">
        <v>28</v>
      </c>
      <c r="AK82" t="s">
        <v>28</v>
      </c>
      <c r="AL82" t="s">
        <v>28</v>
      </c>
      <c r="AM82" t="s">
        <v>28</v>
      </c>
      <c r="AN82" t="s">
        <v>28</v>
      </c>
      <c r="AO82" t="s">
        <v>38</v>
      </c>
      <c r="AP82" t="s">
        <v>28</v>
      </c>
      <c r="AQ82" t="s">
        <v>28</v>
      </c>
      <c r="AR82" t="s">
        <v>28</v>
      </c>
      <c r="AS82" t="s">
        <v>28</v>
      </c>
      <c r="AT82" t="s">
        <v>28</v>
      </c>
      <c r="AU82" t="s">
        <v>28</v>
      </c>
      <c r="AV82" t="s">
        <v>28</v>
      </c>
      <c r="AW82" t="s">
        <v>28</v>
      </c>
      <c r="AX82" t="s">
        <v>28</v>
      </c>
      <c r="AY82" t="s">
        <v>28</v>
      </c>
      <c r="AZ82" t="s">
        <v>28</v>
      </c>
      <c r="BA82" t="s">
        <v>28</v>
      </c>
      <c r="BB82" t="s">
        <v>28</v>
      </c>
      <c r="BC82" t="s">
        <v>28</v>
      </c>
      <c r="BD82" t="s">
        <v>28</v>
      </c>
      <c r="BE82" t="s">
        <v>28</v>
      </c>
      <c r="BF82" t="s">
        <v>28</v>
      </c>
      <c r="BG82" t="s">
        <v>28</v>
      </c>
      <c r="BH82" t="s">
        <v>28</v>
      </c>
      <c r="BI82" t="s">
        <v>38</v>
      </c>
      <c r="BJ82" t="s">
        <v>302</v>
      </c>
    </row>
    <row r="83" spans="1:62" ht="12.75">
      <c r="A83" t="s">
        <v>110</v>
      </c>
      <c r="B83" t="s">
        <v>28</v>
      </c>
      <c r="C83" t="s">
        <v>28</v>
      </c>
      <c r="D83" t="s">
        <v>28</v>
      </c>
      <c r="E83" t="s">
        <v>28</v>
      </c>
      <c r="F83" t="s">
        <v>28</v>
      </c>
      <c r="G83" t="s">
        <v>28</v>
      </c>
      <c r="H83" t="s">
        <v>28</v>
      </c>
      <c r="I83" t="s">
        <v>28</v>
      </c>
      <c r="J83" t="s">
        <v>28</v>
      </c>
      <c r="K83" t="s">
        <v>28</v>
      </c>
      <c r="L83" t="s">
        <v>28</v>
      </c>
      <c r="M83" t="s">
        <v>28</v>
      </c>
      <c r="N83" t="s">
        <v>28</v>
      </c>
      <c r="O83" t="s">
        <v>28</v>
      </c>
      <c r="P83" t="s">
        <v>28</v>
      </c>
      <c r="Q83" t="s">
        <v>28</v>
      </c>
      <c r="R83" t="s">
        <v>28</v>
      </c>
      <c r="S83" t="s">
        <v>28</v>
      </c>
      <c r="T83" t="s">
        <v>28</v>
      </c>
      <c r="U83" t="s">
        <v>38</v>
      </c>
      <c r="V83" t="s">
        <v>28</v>
      </c>
      <c r="W83" t="s">
        <v>28</v>
      </c>
      <c r="X83" t="s">
        <v>28</v>
      </c>
      <c r="Y83" t="s">
        <v>28</v>
      </c>
      <c r="Z83" t="s">
        <v>28</v>
      </c>
      <c r="AA83" t="s">
        <v>28</v>
      </c>
      <c r="AB83" t="s">
        <v>28</v>
      </c>
      <c r="AC83" t="s">
        <v>28</v>
      </c>
      <c r="AD83" t="s">
        <v>28</v>
      </c>
      <c r="AE83" t="s">
        <v>28</v>
      </c>
      <c r="AF83" t="s">
        <v>28</v>
      </c>
      <c r="AG83" t="s">
        <v>28</v>
      </c>
      <c r="AH83" t="s">
        <v>28</v>
      </c>
      <c r="AI83" t="s">
        <v>28</v>
      </c>
      <c r="AJ83" t="s">
        <v>28</v>
      </c>
      <c r="AK83" t="s">
        <v>28</v>
      </c>
      <c r="AL83" t="s">
        <v>28</v>
      </c>
      <c r="AM83" t="s">
        <v>28</v>
      </c>
      <c r="AN83" t="s">
        <v>28</v>
      </c>
      <c r="AO83" t="s">
        <v>38</v>
      </c>
      <c r="AP83" t="s">
        <v>28</v>
      </c>
      <c r="AQ83" t="s">
        <v>28</v>
      </c>
      <c r="AR83" t="s">
        <v>28</v>
      </c>
      <c r="AS83" t="s">
        <v>28</v>
      </c>
      <c r="AT83" t="s">
        <v>28</v>
      </c>
      <c r="AU83" t="s">
        <v>28</v>
      </c>
      <c r="AV83" t="s">
        <v>28</v>
      </c>
      <c r="AW83" t="s">
        <v>28</v>
      </c>
      <c r="AX83" t="s">
        <v>28</v>
      </c>
      <c r="AY83" t="s">
        <v>28</v>
      </c>
      <c r="AZ83" t="s">
        <v>28</v>
      </c>
      <c r="BA83" t="s">
        <v>28</v>
      </c>
      <c r="BB83" t="s">
        <v>28</v>
      </c>
      <c r="BC83" t="s">
        <v>28</v>
      </c>
      <c r="BD83" t="s">
        <v>28</v>
      </c>
      <c r="BE83" t="s">
        <v>28</v>
      </c>
      <c r="BF83" t="s">
        <v>28</v>
      </c>
      <c r="BG83" t="s">
        <v>28</v>
      </c>
      <c r="BH83" t="s">
        <v>28</v>
      </c>
      <c r="BI83" t="s">
        <v>38</v>
      </c>
      <c r="BJ83" t="s">
        <v>302</v>
      </c>
    </row>
    <row r="84" spans="1:62" ht="12.75">
      <c r="A84" t="s">
        <v>111</v>
      </c>
      <c r="B84" t="s">
        <v>28</v>
      </c>
      <c r="C84" t="s">
        <v>28</v>
      </c>
      <c r="D84" t="s">
        <v>28</v>
      </c>
      <c r="E84" t="s">
        <v>28</v>
      </c>
      <c r="F84" t="s">
        <v>28</v>
      </c>
      <c r="G84" t="s">
        <v>28</v>
      </c>
      <c r="H84" t="s">
        <v>28</v>
      </c>
      <c r="I84" t="s">
        <v>28</v>
      </c>
      <c r="J84" t="s">
        <v>28</v>
      </c>
      <c r="K84" t="s">
        <v>28</v>
      </c>
      <c r="L84" t="s">
        <v>28</v>
      </c>
      <c r="M84" t="s">
        <v>28</v>
      </c>
      <c r="N84" t="s">
        <v>28</v>
      </c>
      <c r="O84" t="s">
        <v>28</v>
      </c>
      <c r="P84" t="s">
        <v>28</v>
      </c>
      <c r="Q84" t="s">
        <v>28</v>
      </c>
      <c r="R84" t="s">
        <v>28</v>
      </c>
      <c r="S84" t="s">
        <v>28</v>
      </c>
      <c r="T84" t="s">
        <v>28</v>
      </c>
      <c r="U84" t="s">
        <v>38</v>
      </c>
      <c r="V84" t="s">
        <v>28</v>
      </c>
      <c r="W84" t="s">
        <v>28</v>
      </c>
      <c r="X84" t="s">
        <v>28</v>
      </c>
      <c r="Y84" t="s">
        <v>28</v>
      </c>
      <c r="Z84" t="s">
        <v>28</v>
      </c>
      <c r="AA84" t="s">
        <v>28</v>
      </c>
      <c r="AB84" t="s">
        <v>28</v>
      </c>
      <c r="AC84" t="s">
        <v>28</v>
      </c>
      <c r="AD84" t="s">
        <v>28</v>
      </c>
      <c r="AE84" t="s">
        <v>28</v>
      </c>
      <c r="AF84" t="s">
        <v>28</v>
      </c>
      <c r="AG84" t="s">
        <v>28</v>
      </c>
      <c r="AH84" t="s">
        <v>28</v>
      </c>
      <c r="AI84" t="s">
        <v>28</v>
      </c>
      <c r="AJ84" t="s">
        <v>28</v>
      </c>
      <c r="AK84" t="s">
        <v>28</v>
      </c>
      <c r="AL84" t="s">
        <v>28</v>
      </c>
      <c r="AM84" t="s">
        <v>28</v>
      </c>
      <c r="AN84" t="s">
        <v>28</v>
      </c>
      <c r="AO84" t="s">
        <v>38</v>
      </c>
      <c r="AP84" t="s">
        <v>28</v>
      </c>
      <c r="AQ84" t="s">
        <v>28</v>
      </c>
      <c r="AR84" t="s">
        <v>28</v>
      </c>
      <c r="AS84" t="s">
        <v>28</v>
      </c>
      <c r="AT84" t="s">
        <v>28</v>
      </c>
      <c r="AU84" t="s">
        <v>28</v>
      </c>
      <c r="AV84" t="s">
        <v>28</v>
      </c>
      <c r="AW84" t="s">
        <v>28</v>
      </c>
      <c r="AX84" t="s">
        <v>28</v>
      </c>
      <c r="AY84" t="s">
        <v>28</v>
      </c>
      <c r="AZ84" t="s">
        <v>28</v>
      </c>
      <c r="BA84" t="s">
        <v>28</v>
      </c>
      <c r="BB84" t="s">
        <v>28</v>
      </c>
      <c r="BC84" t="s">
        <v>28</v>
      </c>
      <c r="BD84" t="s">
        <v>28</v>
      </c>
      <c r="BE84" t="s">
        <v>28</v>
      </c>
      <c r="BF84" t="s">
        <v>28</v>
      </c>
      <c r="BG84" t="s">
        <v>28</v>
      </c>
      <c r="BH84" t="s">
        <v>28</v>
      </c>
      <c r="BI84" t="s">
        <v>38</v>
      </c>
      <c r="BJ84" t="s">
        <v>302</v>
      </c>
    </row>
    <row r="85" spans="1:62" ht="12.75">
      <c r="A85" t="s">
        <v>112</v>
      </c>
      <c r="B85">
        <v>35</v>
      </c>
      <c r="C85">
        <v>0.1035911344</v>
      </c>
      <c r="D85">
        <v>0.0495711064</v>
      </c>
      <c r="E85">
        <v>0.1576111623</v>
      </c>
      <c r="F85">
        <v>18.58</v>
      </c>
      <c r="G85">
        <v>0.0003703606</v>
      </c>
      <c r="H85">
        <v>0.0192447552</v>
      </c>
      <c r="I85">
        <v>0.8731920767</v>
      </c>
      <c r="J85" t="s">
        <v>28</v>
      </c>
      <c r="K85" t="s">
        <v>47</v>
      </c>
      <c r="L85">
        <v>0.1111049131</v>
      </c>
      <c r="M85">
        <v>0.0536545992</v>
      </c>
      <c r="N85">
        <v>0.1685552271</v>
      </c>
      <c r="O85">
        <v>18.42</v>
      </c>
      <c r="P85">
        <v>0.00041889</v>
      </c>
      <c r="Q85">
        <v>0.0204668023</v>
      </c>
      <c r="R85">
        <v>0.0014982545</v>
      </c>
      <c r="S85" t="s">
        <v>31</v>
      </c>
      <c r="T85" t="s">
        <v>47</v>
      </c>
      <c r="U85" t="s">
        <v>28</v>
      </c>
      <c r="V85">
        <v>54</v>
      </c>
      <c r="W85">
        <v>0.1954429338</v>
      </c>
      <c r="X85">
        <v>0.1179139705</v>
      </c>
      <c r="Y85">
        <v>0.2729718972</v>
      </c>
      <c r="Z85">
        <v>14.13</v>
      </c>
      <c r="AA85">
        <v>0.000762857</v>
      </c>
      <c r="AB85">
        <v>0.0276198658</v>
      </c>
      <c r="AC85">
        <v>0.9804263775</v>
      </c>
      <c r="AD85" t="s">
        <v>28</v>
      </c>
      <c r="AE85" t="s">
        <v>28</v>
      </c>
      <c r="AF85">
        <v>0.2139247519</v>
      </c>
      <c r="AG85">
        <v>0.1250538352</v>
      </c>
      <c r="AH85">
        <v>0.3027956686</v>
      </c>
      <c r="AI85">
        <v>14.8</v>
      </c>
      <c r="AJ85">
        <v>0.0010023849</v>
      </c>
      <c r="AK85">
        <v>0.031660462</v>
      </c>
      <c r="AL85">
        <v>0.7872719958</v>
      </c>
      <c r="AM85" t="s">
        <v>28</v>
      </c>
      <c r="AN85" t="s">
        <v>28</v>
      </c>
      <c r="AO85" t="s">
        <v>28</v>
      </c>
      <c r="AP85">
        <v>199</v>
      </c>
      <c r="AQ85">
        <v>0.7009659318</v>
      </c>
      <c r="AR85">
        <v>0.6199469121</v>
      </c>
      <c r="AS85">
        <v>0.7819849515</v>
      </c>
      <c r="AT85">
        <v>4.12</v>
      </c>
      <c r="AU85">
        <v>0.0008330847</v>
      </c>
      <c r="AV85">
        <v>0.0288632062</v>
      </c>
      <c r="AW85">
        <v>0.879449593</v>
      </c>
      <c r="AX85" t="s">
        <v>28</v>
      </c>
      <c r="AY85" t="s">
        <v>28</v>
      </c>
      <c r="AZ85">
        <v>0.674970335</v>
      </c>
      <c r="BA85">
        <v>0.5841240886</v>
      </c>
      <c r="BB85">
        <v>0.7658165814</v>
      </c>
      <c r="BC85">
        <v>4.79</v>
      </c>
      <c r="BD85">
        <v>0.00104744</v>
      </c>
      <c r="BE85">
        <v>0.0323641776</v>
      </c>
      <c r="BF85">
        <v>0.0787746336</v>
      </c>
      <c r="BG85" t="s">
        <v>28</v>
      </c>
      <c r="BH85" t="s">
        <v>28</v>
      </c>
      <c r="BI85" t="s">
        <v>28</v>
      </c>
      <c r="BJ85" t="s">
        <v>304</v>
      </c>
    </row>
    <row r="86" spans="1:62" ht="12.75">
      <c r="A86" t="s">
        <v>113</v>
      </c>
      <c r="B86">
        <v>42</v>
      </c>
      <c r="C86">
        <v>0.1733890935</v>
      </c>
      <c r="D86">
        <v>0.0931313963</v>
      </c>
      <c r="E86">
        <v>0.2536467906</v>
      </c>
      <c r="F86">
        <v>16.49</v>
      </c>
      <c r="G86">
        <v>0.0008175015</v>
      </c>
      <c r="H86">
        <v>0.0285919833</v>
      </c>
      <c r="I86">
        <v>0.9967863137</v>
      </c>
      <c r="J86" t="s">
        <v>28</v>
      </c>
      <c r="K86" t="s">
        <v>28</v>
      </c>
      <c r="L86">
        <v>0.1701639655</v>
      </c>
      <c r="M86">
        <v>0.0792701326</v>
      </c>
      <c r="N86">
        <v>0.2610577984</v>
      </c>
      <c r="O86">
        <v>19.03</v>
      </c>
      <c r="P86">
        <v>0.0010485376</v>
      </c>
      <c r="Q86">
        <v>0.0323811304</v>
      </c>
      <c r="R86">
        <v>0.8620997769</v>
      </c>
      <c r="S86" t="s">
        <v>28</v>
      </c>
      <c r="T86" t="s">
        <v>47</v>
      </c>
      <c r="U86" t="s">
        <v>28</v>
      </c>
      <c r="V86">
        <v>49</v>
      </c>
      <c r="W86">
        <v>0.2264886786</v>
      </c>
      <c r="X86">
        <v>0.1252400876</v>
      </c>
      <c r="Y86">
        <v>0.3277372696</v>
      </c>
      <c r="Z86">
        <v>15.93</v>
      </c>
      <c r="AA86">
        <v>0.0013010475</v>
      </c>
      <c r="AB86">
        <v>0.036070036</v>
      </c>
      <c r="AC86">
        <v>0.9542637395</v>
      </c>
      <c r="AD86" t="s">
        <v>28</v>
      </c>
      <c r="AE86" t="s">
        <v>28</v>
      </c>
      <c r="AF86">
        <v>0.2338576368</v>
      </c>
      <c r="AG86">
        <v>0.1264172327</v>
      </c>
      <c r="AH86">
        <v>0.3412980409</v>
      </c>
      <c r="AI86">
        <v>16.37</v>
      </c>
      <c r="AJ86">
        <v>0.0014650432</v>
      </c>
      <c r="AK86">
        <v>0.0382758832</v>
      </c>
      <c r="AL86">
        <v>0.4504646887</v>
      </c>
      <c r="AM86" t="s">
        <v>28</v>
      </c>
      <c r="AN86" t="s">
        <v>28</v>
      </c>
      <c r="AO86" t="s">
        <v>28</v>
      </c>
      <c r="AP86">
        <v>156</v>
      </c>
      <c r="AQ86">
        <v>0.6001222279</v>
      </c>
      <c r="AR86">
        <v>0.4985246807</v>
      </c>
      <c r="AS86">
        <v>0.7017197751</v>
      </c>
      <c r="AT86">
        <v>6.03</v>
      </c>
      <c r="AU86">
        <v>0.0013100311</v>
      </c>
      <c r="AV86">
        <v>0.0361943524</v>
      </c>
      <c r="AW86">
        <v>0.9702149498</v>
      </c>
      <c r="AX86" t="s">
        <v>28</v>
      </c>
      <c r="AY86" t="s">
        <v>28</v>
      </c>
      <c r="AZ86">
        <v>0.5959783977</v>
      </c>
      <c r="BA86">
        <v>0.478673426</v>
      </c>
      <c r="BB86">
        <v>0.7132833694</v>
      </c>
      <c r="BC86">
        <v>7.01</v>
      </c>
      <c r="BD86">
        <v>0.0017464173</v>
      </c>
      <c r="BE86">
        <v>0.0417901573</v>
      </c>
      <c r="BF86">
        <v>0.5802199782</v>
      </c>
      <c r="BG86" t="s">
        <v>28</v>
      </c>
      <c r="BH86" t="s">
        <v>28</v>
      </c>
      <c r="BI86" t="s">
        <v>28</v>
      </c>
      <c r="BJ86" t="s">
        <v>28</v>
      </c>
    </row>
    <row r="87" spans="1:62" ht="12.75">
      <c r="A87" t="s">
        <v>114</v>
      </c>
      <c r="B87">
        <v>39</v>
      </c>
      <c r="C87">
        <v>0.1677998401</v>
      </c>
      <c r="D87">
        <v>0.0874008978</v>
      </c>
      <c r="E87">
        <v>0.2481987825</v>
      </c>
      <c r="F87">
        <v>17.07</v>
      </c>
      <c r="G87">
        <v>0.0008203815</v>
      </c>
      <c r="H87">
        <v>0.0286423022</v>
      </c>
      <c r="I87">
        <v>0.9869091331</v>
      </c>
      <c r="J87" t="s">
        <v>28</v>
      </c>
      <c r="K87" t="s">
        <v>47</v>
      </c>
      <c r="L87">
        <v>0.1766850302</v>
      </c>
      <c r="M87">
        <v>0.0879132269</v>
      </c>
      <c r="N87">
        <v>0.2654568336</v>
      </c>
      <c r="O87">
        <v>17.9</v>
      </c>
      <c r="P87">
        <v>0.0010001503</v>
      </c>
      <c r="Q87">
        <v>0.0316251526</v>
      </c>
      <c r="R87">
        <v>0.9736124905</v>
      </c>
      <c r="S87" t="s">
        <v>28</v>
      </c>
      <c r="T87" t="s">
        <v>47</v>
      </c>
      <c r="U87" t="s">
        <v>28</v>
      </c>
      <c r="V87">
        <v>42</v>
      </c>
      <c r="W87">
        <v>0.1939860449</v>
      </c>
      <c r="X87">
        <v>0.1034030252</v>
      </c>
      <c r="Y87">
        <v>0.2845690646</v>
      </c>
      <c r="Z87">
        <v>16.64</v>
      </c>
      <c r="AA87">
        <v>0.0010413789</v>
      </c>
      <c r="AB87">
        <v>0.0322704025</v>
      </c>
      <c r="AC87">
        <v>0.9774085303</v>
      </c>
      <c r="AD87" t="s">
        <v>28</v>
      </c>
      <c r="AE87" t="s">
        <v>47</v>
      </c>
      <c r="AF87">
        <v>0.19710558</v>
      </c>
      <c r="AG87">
        <v>0.1059178284</v>
      </c>
      <c r="AH87">
        <v>0.2882933315</v>
      </c>
      <c r="AI87">
        <v>16.48</v>
      </c>
      <c r="AJ87">
        <v>0.0010553298</v>
      </c>
      <c r="AK87">
        <v>0.0324858395</v>
      </c>
      <c r="AL87">
        <v>0.7899722459</v>
      </c>
      <c r="AM87" t="s">
        <v>28</v>
      </c>
      <c r="AN87" t="s">
        <v>28</v>
      </c>
      <c r="AO87" t="s">
        <v>28</v>
      </c>
      <c r="AP87">
        <v>152</v>
      </c>
      <c r="AQ87">
        <v>0.6382141149</v>
      </c>
      <c r="AR87">
        <v>0.529842342</v>
      </c>
      <c r="AS87">
        <v>0.7465858879</v>
      </c>
      <c r="AT87">
        <v>6.05</v>
      </c>
      <c r="AU87">
        <v>0.0014905534</v>
      </c>
      <c r="AV87">
        <v>0.0386076854</v>
      </c>
      <c r="AW87">
        <v>0.9729025836</v>
      </c>
      <c r="AX87" t="s">
        <v>28</v>
      </c>
      <c r="AY87" t="s">
        <v>28</v>
      </c>
      <c r="AZ87">
        <v>0.6262093898</v>
      </c>
      <c r="BA87">
        <v>0.509750778</v>
      </c>
      <c r="BB87">
        <v>0.7426680016</v>
      </c>
      <c r="BC87">
        <v>6.63</v>
      </c>
      <c r="BD87">
        <v>0.0017213072</v>
      </c>
      <c r="BE87">
        <v>0.0414886398</v>
      </c>
      <c r="BF87">
        <v>0.8539720926</v>
      </c>
      <c r="BG87" t="s">
        <v>28</v>
      </c>
      <c r="BH87" t="s">
        <v>28</v>
      </c>
      <c r="BI87" t="s">
        <v>28</v>
      </c>
      <c r="BJ87" t="s">
        <v>304</v>
      </c>
    </row>
    <row r="88" spans="1:62" ht="12.75">
      <c r="A88" t="s">
        <v>115</v>
      </c>
      <c r="B88">
        <v>42</v>
      </c>
      <c r="C88">
        <v>0.1550219916</v>
      </c>
      <c r="D88">
        <v>0.078668248</v>
      </c>
      <c r="E88">
        <v>0.2313757351</v>
      </c>
      <c r="F88">
        <v>17.55</v>
      </c>
      <c r="G88">
        <v>0.0007399048</v>
      </c>
      <c r="H88">
        <v>0.0272011912</v>
      </c>
      <c r="I88">
        <v>0.9641993899</v>
      </c>
      <c r="J88" t="s">
        <v>28</v>
      </c>
      <c r="K88" t="s">
        <v>47</v>
      </c>
      <c r="L88">
        <v>0.166459573</v>
      </c>
      <c r="M88">
        <v>0.0792228064</v>
      </c>
      <c r="N88">
        <v>0.2536963396</v>
      </c>
      <c r="O88">
        <v>18.67</v>
      </c>
      <c r="P88">
        <v>0.0009658603</v>
      </c>
      <c r="Q88">
        <v>0.0310782923</v>
      </c>
      <c r="R88">
        <v>0.7620539065</v>
      </c>
      <c r="S88" t="s">
        <v>28</v>
      </c>
      <c r="T88" t="s">
        <v>47</v>
      </c>
      <c r="U88" t="s">
        <v>28</v>
      </c>
      <c r="V88">
        <v>59</v>
      </c>
      <c r="W88">
        <v>0.2263300184</v>
      </c>
      <c r="X88">
        <v>0.1347507863</v>
      </c>
      <c r="Y88">
        <v>0.3179092505</v>
      </c>
      <c r="Z88">
        <v>14.41</v>
      </c>
      <c r="AA88">
        <v>0.0010644105</v>
      </c>
      <c r="AB88">
        <v>0.0326253053</v>
      </c>
      <c r="AC88">
        <v>0.9546690704</v>
      </c>
      <c r="AD88" t="s">
        <v>28</v>
      </c>
      <c r="AE88" t="s">
        <v>28</v>
      </c>
      <c r="AF88">
        <v>0.2302162142</v>
      </c>
      <c r="AG88">
        <v>0.1302535182</v>
      </c>
      <c r="AH88">
        <v>0.3301789102</v>
      </c>
      <c r="AI88">
        <v>15.47</v>
      </c>
      <c r="AJ88">
        <v>0.0012682098</v>
      </c>
      <c r="AK88">
        <v>0.035611933</v>
      </c>
      <c r="AL88">
        <v>0.4764633346</v>
      </c>
      <c r="AM88" t="s">
        <v>28</v>
      </c>
      <c r="AN88" t="s">
        <v>28</v>
      </c>
      <c r="AO88" t="s">
        <v>28</v>
      </c>
      <c r="AP88">
        <v>178</v>
      </c>
      <c r="AQ88">
        <v>0.61864799</v>
      </c>
      <c r="AR88">
        <v>0.5278345553</v>
      </c>
      <c r="AS88">
        <v>0.7094614248</v>
      </c>
      <c r="AT88">
        <v>5.23</v>
      </c>
      <c r="AU88">
        <v>0.0010466835</v>
      </c>
      <c r="AV88">
        <v>0.0323524883</v>
      </c>
      <c r="AW88">
        <v>0.9978425865</v>
      </c>
      <c r="AX88" t="s">
        <v>28</v>
      </c>
      <c r="AY88" t="s">
        <v>28</v>
      </c>
      <c r="AZ88">
        <v>0.6033242128</v>
      </c>
      <c r="BA88">
        <v>0.4955961775</v>
      </c>
      <c r="BB88">
        <v>0.7110522481</v>
      </c>
      <c r="BC88">
        <v>6.36</v>
      </c>
      <c r="BD88">
        <v>0.0014728979</v>
      </c>
      <c r="BE88">
        <v>0.0383783524</v>
      </c>
      <c r="BF88">
        <v>0.6834235689</v>
      </c>
      <c r="BG88" t="s">
        <v>28</v>
      </c>
      <c r="BH88" t="s">
        <v>28</v>
      </c>
      <c r="BI88" t="s">
        <v>28</v>
      </c>
      <c r="BJ88" t="s">
        <v>304</v>
      </c>
    </row>
    <row r="89" spans="1:62" ht="12.75">
      <c r="A89" t="s">
        <v>116</v>
      </c>
      <c r="B89">
        <v>22</v>
      </c>
      <c r="C89">
        <v>0.1710321796</v>
      </c>
      <c r="D89">
        <v>0.0624387811</v>
      </c>
      <c r="E89">
        <v>0.2796255781</v>
      </c>
      <c r="F89">
        <v>22.62</v>
      </c>
      <c r="G89">
        <v>0.0014966561</v>
      </c>
      <c r="H89">
        <v>0.03868664</v>
      </c>
      <c r="I89">
        <v>0.9925927696</v>
      </c>
      <c r="J89" t="s">
        <v>28</v>
      </c>
      <c r="K89" t="s">
        <v>47</v>
      </c>
      <c r="L89">
        <v>0.163913326</v>
      </c>
      <c r="M89">
        <v>0.0599139087</v>
      </c>
      <c r="N89">
        <v>0.2679127432</v>
      </c>
      <c r="O89">
        <v>22.6</v>
      </c>
      <c r="P89">
        <v>0.0013727043</v>
      </c>
      <c r="Q89">
        <v>0.037050024</v>
      </c>
      <c r="R89">
        <v>0.7490665773</v>
      </c>
      <c r="S89" t="s">
        <v>28</v>
      </c>
      <c r="T89" t="s">
        <v>47</v>
      </c>
      <c r="U89" t="s">
        <v>28</v>
      </c>
      <c r="V89">
        <v>36</v>
      </c>
      <c r="W89">
        <v>0.3673842935</v>
      </c>
      <c r="X89">
        <v>0.2214266115</v>
      </c>
      <c r="Y89">
        <v>0.5133419755</v>
      </c>
      <c r="Z89">
        <v>14.15</v>
      </c>
      <c r="AA89">
        <v>0.0027037659</v>
      </c>
      <c r="AB89">
        <v>0.0519977492</v>
      </c>
      <c r="AC89">
        <v>0.6675029898</v>
      </c>
      <c r="AD89" t="s">
        <v>28</v>
      </c>
      <c r="AE89" t="s">
        <v>28</v>
      </c>
      <c r="AF89">
        <v>0.3380336683</v>
      </c>
      <c r="AG89">
        <v>0.1751328512</v>
      </c>
      <c r="AH89">
        <v>0.5009344853</v>
      </c>
      <c r="AI89">
        <v>17.17</v>
      </c>
      <c r="AJ89">
        <v>0.0033679195</v>
      </c>
      <c r="AK89">
        <v>0.0580337788</v>
      </c>
      <c r="AL89">
        <v>0.0219370626</v>
      </c>
      <c r="AM89" t="s">
        <v>28</v>
      </c>
      <c r="AN89" t="s">
        <v>47</v>
      </c>
      <c r="AO89" t="s">
        <v>28</v>
      </c>
      <c r="AP89">
        <v>81</v>
      </c>
      <c r="AQ89">
        <v>0.4615835269</v>
      </c>
      <c r="AR89">
        <v>0.3059278431</v>
      </c>
      <c r="AS89">
        <v>0.6172392108</v>
      </c>
      <c r="AT89">
        <v>12.01</v>
      </c>
      <c r="AU89">
        <v>0.0030750002</v>
      </c>
      <c r="AV89">
        <v>0.055452684</v>
      </c>
      <c r="AW89">
        <v>0.7668031502</v>
      </c>
      <c r="AX89" t="s">
        <v>28</v>
      </c>
      <c r="AY89" t="s">
        <v>28</v>
      </c>
      <c r="AZ89">
        <v>0.4980530058</v>
      </c>
      <c r="BA89">
        <v>0.3067489029</v>
      </c>
      <c r="BB89">
        <v>0.6893571087</v>
      </c>
      <c r="BC89">
        <v>13.68</v>
      </c>
      <c r="BD89">
        <v>0.004644765</v>
      </c>
      <c r="BE89">
        <v>0.0681525126</v>
      </c>
      <c r="BF89">
        <v>0.0748608497</v>
      </c>
      <c r="BG89" t="s">
        <v>28</v>
      </c>
      <c r="BH89" t="s">
        <v>28</v>
      </c>
      <c r="BI89" t="s">
        <v>28</v>
      </c>
      <c r="BJ89" t="s">
        <v>304</v>
      </c>
    </row>
    <row r="90" spans="1:62" ht="12.75">
      <c r="A90" t="s">
        <v>117</v>
      </c>
      <c r="B90">
        <v>35</v>
      </c>
      <c r="C90">
        <v>0.1580173392</v>
      </c>
      <c r="D90">
        <v>0.0675619584</v>
      </c>
      <c r="E90">
        <v>0.24847272</v>
      </c>
      <c r="F90">
        <v>20.39</v>
      </c>
      <c r="G90">
        <v>0.0010384462</v>
      </c>
      <c r="H90">
        <v>0.0322249308</v>
      </c>
      <c r="I90">
        <v>0.9694214819</v>
      </c>
      <c r="J90" t="s">
        <v>28</v>
      </c>
      <c r="K90" t="s">
        <v>47</v>
      </c>
      <c r="L90">
        <v>0.1738961064</v>
      </c>
      <c r="M90">
        <v>0.0712695869</v>
      </c>
      <c r="N90">
        <v>0.276522626</v>
      </c>
      <c r="O90">
        <v>21.02</v>
      </c>
      <c r="P90">
        <v>0.0013367013</v>
      </c>
      <c r="Q90">
        <v>0.0365609261</v>
      </c>
      <c r="R90">
        <v>0.9612056928</v>
      </c>
      <c r="S90" t="s">
        <v>28</v>
      </c>
      <c r="T90" t="s">
        <v>47</v>
      </c>
      <c r="U90" t="s">
        <v>28</v>
      </c>
      <c r="V90">
        <v>50</v>
      </c>
      <c r="W90">
        <v>0.233646148</v>
      </c>
      <c r="X90">
        <v>0.1345808798</v>
      </c>
      <c r="Y90">
        <v>0.3327114162</v>
      </c>
      <c r="Z90">
        <v>15.1</v>
      </c>
      <c r="AA90">
        <v>0.001245541</v>
      </c>
      <c r="AB90">
        <v>0.0352922224</v>
      </c>
      <c r="AC90">
        <v>0.9391673494</v>
      </c>
      <c r="AD90" t="s">
        <v>28</v>
      </c>
      <c r="AE90" t="s">
        <v>28</v>
      </c>
      <c r="AF90">
        <v>0.2512387787</v>
      </c>
      <c r="AG90">
        <v>0.137326454</v>
      </c>
      <c r="AH90">
        <v>0.3651511034</v>
      </c>
      <c r="AI90">
        <v>16.15</v>
      </c>
      <c r="AJ90">
        <v>0.0016468597</v>
      </c>
      <c r="AK90">
        <v>0.0405815193</v>
      </c>
      <c r="AL90">
        <v>0.2512329172</v>
      </c>
      <c r="AM90" t="s">
        <v>28</v>
      </c>
      <c r="AN90" t="s">
        <v>28</v>
      </c>
      <c r="AO90" t="s">
        <v>28</v>
      </c>
      <c r="AP90">
        <v>139</v>
      </c>
      <c r="AQ90">
        <v>0.6083365128</v>
      </c>
      <c r="AR90">
        <v>0.501967159</v>
      </c>
      <c r="AS90">
        <v>0.7147058667</v>
      </c>
      <c r="AT90">
        <v>6.23</v>
      </c>
      <c r="AU90">
        <v>0.0014359794</v>
      </c>
      <c r="AV90">
        <v>0.0378943191</v>
      </c>
      <c r="AW90">
        <v>0.9825215041</v>
      </c>
      <c r="AX90" t="s">
        <v>28</v>
      </c>
      <c r="AY90" t="s">
        <v>28</v>
      </c>
      <c r="AZ90">
        <v>0.5748651149</v>
      </c>
      <c r="BA90">
        <v>0.4505387805</v>
      </c>
      <c r="BB90">
        <v>0.6991914492</v>
      </c>
      <c r="BC90">
        <v>7.7</v>
      </c>
      <c r="BD90">
        <v>0.0019617399</v>
      </c>
      <c r="BE90">
        <v>0.0442915334</v>
      </c>
      <c r="BF90">
        <v>0.317088951</v>
      </c>
      <c r="BG90" t="s">
        <v>28</v>
      </c>
      <c r="BH90" t="s">
        <v>28</v>
      </c>
      <c r="BI90" t="s">
        <v>28</v>
      </c>
      <c r="BJ90" t="s">
        <v>304</v>
      </c>
    </row>
    <row r="91" spans="1:62" ht="12.75">
      <c r="A91" t="s">
        <v>118</v>
      </c>
      <c r="B91">
        <v>52</v>
      </c>
      <c r="C91">
        <v>0.1823473942</v>
      </c>
      <c r="D91">
        <v>0.1070163272</v>
      </c>
      <c r="E91">
        <v>0.2576784611</v>
      </c>
      <c r="F91">
        <v>14.72</v>
      </c>
      <c r="G91">
        <v>0.0007202171</v>
      </c>
      <c r="H91">
        <v>0.0268368603</v>
      </c>
      <c r="I91">
        <v>0.9872071001</v>
      </c>
      <c r="J91" t="s">
        <v>28</v>
      </c>
      <c r="K91" t="s">
        <v>28</v>
      </c>
      <c r="L91">
        <v>0.1880125829</v>
      </c>
      <c r="M91">
        <v>0.10535848</v>
      </c>
      <c r="N91">
        <v>0.2706666858</v>
      </c>
      <c r="O91">
        <v>15.66</v>
      </c>
      <c r="P91">
        <v>0.0008670497</v>
      </c>
      <c r="Q91">
        <v>0.0294457082</v>
      </c>
      <c r="R91">
        <v>0.6699269111</v>
      </c>
      <c r="S91" t="s">
        <v>28</v>
      </c>
      <c r="T91" t="s">
        <v>28</v>
      </c>
      <c r="U91" t="s">
        <v>28</v>
      </c>
      <c r="V91">
        <v>59</v>
      </c>
      <c r="W91">
        <v>0.2293550034</v>
      </c>
      <c r="X91">
        <v>0.1391402314</v>
      </c>
      <c r="Y91">
        <v>0.3195697755</v>
      </c>
      <c r="Z91">
        <v>14.01</v>
      </c>
      <c r="AA91">
        <v>0.001032929</v>
      </c>
      <c r="AB91">
        <v>0.0321392134</v>
      </c>
      <c r="AC91">
        <v>0.94796195</v>
      </c>
      <c r="AD91" t="s">
        <v>28</v>
      </c>
      <c r="AE91" t="s">
        <v>28</v>
      </c>
      <c r="AF91">
        <v>0.2346815308</v>
      </c>
      <c r="AG91">
        <v>0.1439904212</v>
      </c>
      <c r="AH91">
        <v>0.3253726404</v>
      </c>
      <c r="AI91">
        <v>13.77</v>
      </c>
      <c r="AJ91">
        <v>0.0010438656</v>
      </c>
      <c r="AK91">
        <v>0.0323089097</v>
      </c>
      <c r="AL91">
        <v>0.3514263008</v>
      </c>
      <c r="AM91" t="s">
        <v>28</v>
      </c>
      <c r="AN91" t="s">
        <v>28</v>
      </c>
      <c r="AO91" t="s">
        <v>28</v>
      </c>
      <c r="AP91">
        <v>176</v>
      </c>
      <c r="AQ91">
        <v>0.5882976024</v>
      </c>
      <c r="AR91">
        <v>0.508371914</v>
      </c>
      <c r="AS91">
        <v>0.6682232908</v>
      </c>
      <c r="AT91">
        <v>4.84</v>
      </c>
      <c r="AU91">
        <v>0.0008107518</v>
      </c>
      <c r="AV91">
        <v>0.0284737044</v>
      </c>
      <c r="AW91">
        <v>0.9525289988</v>
      </c>
      <c r="AX91" t="s">
        <v>28</v>
      </c>
      <c r="AY91" t="s">
        <v>28</v>
      </c>
      <c r="AZ91">
        <v>0.5773058863</v>
      </c>
      <c r="BA91">
        <v>0.4851480795</v>
      </c>
      <c r="BB91">
        <v>0.6694636932</v>
      </c>
      <c r="BC91">
        <v>5.69</v>
      </c>
      <c r="BD91">
        <v>0.0010779024</v>
      </c>
      <c r="BE91">
        <v>0.0328314239</v>
      </c>
      <c r="BF91">
        <v>0.2016698082</v>
      </c>
      <c r="BG91" t="s">
        <v>28</v>
      </c>
      <c r="BH91" t="s">
        <v>28</v>
      </c>
      <c r="BI91" t="s">
        <v>28</v>
      </c>
      <c r="BJ91" t="s">
        <v>28</v>
      </c>
    </row>
    <row r="92" spans="1:62" ht="12.75">
      <c r="A92" t="s">
        <v>119</v>
      </c>
      <c r="B92">
        <v>55</v>
      </c>
      <c r="C92">
        <v>0.2375346779</v>
      </c>
      <c r="D92">
        <v>0.1450777396</v>
      </c>
      <c r="E92">
        <v>0.3299916163</v>
      </c>
      <c r="F92">
        <v>13.87</v>
      </c>
      <c r="G92">
        <v>0.0010849112</v>
      </c>
      <c r="H92">
        <v>0.0329379902</v>
      </c>
      <c r="I92">
        <v>0.8896742759</v>
      </c>
      <c r="J92" t="s">
        <v>28</v>
      </c>
      <c r="K92" t="s">
        <v>28</v>
      </c>
      <c r="L92">
        <v>0.2365037165</v>
      </c>
      <c r="M92">
        <v>0.1297561482</v>
      </c>
      <c r="N92">
        <v>0.3432512848</v>
      </c>
      <c r="O92">
        <v>16.08</v>
      </c>
      <c r="P92">
        <v>0.0014462093</v>
      </c>
      <c r="Q92">
        <v>0.0380290589</v>
      </c>
      <c r="R92">
        <v>0.1054155485</v>
      </c>
      <c r="S92" t="s">
        <v>28</v>
      </c>
      <c r="T92" t="s">
        <v>28</v>
      </c>
      <c r="U92" t="s">
        <v>28</v>
      </c>
      <c r="V92">
        <v>49</v>
      </c>
      <c r="W92">
        <v>0.2167298326</v>
      </c>
      <c r="X92">
        <v>0.1322450733</v>
      </c>
      <c r="Y92">
        <v>0.3012145918</v>
      </c>
      <c r="Z92">
        <v>13.89</v>
      </c>
      <c r="AA92">
        <v>0.0009058826</v>
      </c>
      <c r="AB92">
        <v>0.0300978836</v>
      </c>
      <c r="AC92">
        <v>0.9746441208</v>
      </c>
      <c r="AD92" t="s">
        <v>28</v>
      </c>
      <c r="AE92" t="s">
        <v>28</v>
      </c>
      <c r="AF92">
        <v>0.2358530417</v>
      </c>
      <c r="AG92">
        <v>0.143090688</v>
      </c>
      <c r="AH92">
        <v>0.3286153955</v>
      </c>
      <c r="AI92">
        <v>14.01</v>
      </c>
      <c r="AJ92">
        <v>0.0010920907</v>
      </c>
      <c r="AK92">
        <v>0.0330467951</v>
      </c>
      <c r="AL92">
        <v>0.3490120702</v>
      </c>
      <c r="AM92" t="s">
        <v>28</v>
      </c>
      <c r="AN92" t="s">
        <v>28</v>
      </c>
      <c r="AO92" t="s">
        <v>28</v>
      </c>
      <c r="AP92">
        <v>134</v>
      </c>
      <c r="AQ92">
        <v>0.5457354895</v>
      </c>
      <c r="AR92">
        <v>0.4363310187</v>
      </c>
      <c r="AS92">
        <v>0.6551399603</v>
      </c>
      <c r="AT92">
        <v>7.14</v>
      </c>
      <c r="AU92">
        <v>0.0015190963</v>
      </c>
      <c r="AV92">
        <v>0.0389755863</v>
      </c>
      <c r="AW92">
        <v>0.8887863583</v>
      </c>
      <c r="AX92" t="s">
        <v>28</v>
      </c>
      <c r="AY92" t="s">
        <v>28</v>
      </c>
      <c r="AZ92">
        <v>0.5276432418</v>
      </c>
      <c r="BA92">
        <v>0.4018923421</v>
      </c>
      <c r="BB92">
        <v>0.6533941414</v>
      </c>
      <c r="BC92">
        <v>8.49</v>
      </c>
      <c r="BD92">
        <v>0.0020069538</v>
      </c>
      <c r="BE92">
        <v>0.044799038</v>
      </c>
      <c r="BF92">
        <v>0.0380291545</v>
      </c>
      <c r="BG92" t="s">
        <v>28</v>
      </c>
      <c r="BH92" t="s">
        <v>28</v>
      </c>
      <c r="BI92" t="s">
        <v>28</v>
      </c>
      <c r="BJ92" t="s">
        <v>28</v>
      </c>
    </row>
    <row r="93" spans="1:62" ht="12.75">
      <c r="A93" t="s">
        <v>120</v>
      </c>
      <c r="B93">
        <v>34</v>
      </c>
      <c r="C93">
        <v>0.13494114</v>
      </c>
      <c r="D93">
        <v>0.0621510033</v>
      </c>
      <c r="E93">
        <v>0.2077312767</v>
      </c>
      <c r="F93">
        <v>19.22</v>
      </c>
      <c r="G93">
        <v>0.0006724504</v>
      </c>
      <c r="H93">
        <v>0.0259316483</v>
      </c>
      <c r="I93">
        <v>0.9283297014</v>
      </c>
      <c r="J93" t="s">
        <v>28</v>
      </c>
      <c r="K93" t="s">
        <v>47</v>
      </c>
      <c r="L93">
        <v>0.1375423578</v>
      </c>
      <c r="M93">
        <v>0.0625353465</v>
      </c>
      <c r="N93">
        <v>0.2125493691</v>
      </c>
      <c r="O93">
        <v>19.43</v>
      </c>
      <c r="P93">
        <v>0.000714034</v>
      </c>
      <c r="Q93">
        <v>0.0267214148</v>
      </c>
      <c r="R93">
        <v>0.145770634</v>
      </c>
      <c r="S93" t="s">
        <v>28</v>
      </c>
      <c r="T93" t="s">
        <v>47</v>
      </c>
      <c r="U93" t="s">
        <v>28</v>
      </c>
      <c r="V93">
        <v>74</v>
      </c>
      <c r="W93">
        <v>0.2895420021</v>
      </c>
      <c r="X93">
        <v>0.1956693553</v>
      </c>
      <c r="Y93">
        <v>0.3834146489</v>
      </c>
      <c r="Z93">
        <v>11.55</v>
      </c>
      <c r="AA93">
        <v>0.0011183901</v>
      </c>
      <c r="AB93">
        <v>0.0334423394</v>
      </c>
      <c r="AC93">
        <v>0.8232737867</v>
      </c>
      <c r="AD93" t="s">
        <v>28</v>
      </c>
      <c r="AE93" t="s">
        <v>28</v>
      </c>
      <c r="AF93">
        <v>0.291873937</v>
      </c>
      <c r="AG93">
        <v>0.1944029847</v>
      </c>
      <c r="AH93">
        <v>0.3893448894</v>
      </c>
      <c r="AI93">
        <v>11.9</v>
      </c>
      <c r="AJ93">
        <v>0.0012057731</v>
      </c>
      <c r="AK93">
        <v>0.0347242438</v>
      </c>
      <c r="AL93">
        <v>0.0113086515</v>
      </c>
      <c r="AM93" t="s">
        <v>28</v>
      </c>
      <c r="AN93" t="s">
        <v>28</v>
      </c>
      <c r="AO93" t="s">
        <v>28</v>
      </c>
      <c r="AP93">
        <v>181</v>
      </c>
      <c r="AQ93">
        <v>0.5755168579</v>
      </c>
      <c r="AR93">
        <v>0.4784392541</v>
      </c>
      <c r="AS93">
        <v>0.6725944617</v>
      </c>
      <c r="AT93">
        <v>6.01</v>
      </c>
      <c r="AU93">
        <v>0.0011960608</v>
      </c>
      <c r="AV93">
        <v>0.0345841125</v>
      </c>
      <c r="AW93">
        <v>0.9330884949</v>
      </c>
      <c r="AX93" t="s">
        <v>28</v>
      </c>
      <c r="AY93" t="s">
        <v>28</v>
      </c>
      <c r="AZ93">
        <v>0.5705837051</v>
      </c>
      <c r="BA93">
        <v>0.4671564331</v>
      </c>
      <c r="BB93">
        <v>0.6740109771</v>
      </c>
      <c r="BC93">
        <v>6.46</v>
      </c>
      <c r="BD93">
        <v>0.0013576422</v>
      </c>
      <c r="BE93">
        <v>0.0368461959</v>
      </c>
      <c r="BF93">
        <v>0.177516507</v>
      </c>
      <c r="BG93" t="s">
        <v>28</v>
      </c>
      <c r="BH93" t="s">
        <v>28</v>
      </c>
      <c r="BI93" t="s">
        <v>28</v>
      </c>
      <c r="BJ93" t="s">
        <v>304</v>
      </c>
    </row>
    <row r="94" spans="1:62" ht="12.75">
      <c r="A94" t="s">
        <v>121</v>
      </c>
      <c r="B94">
        <v>35</v>
      </c>
      <c r="C94">
        <v>0.2560541353</v>
      </c>
      <c r="D94">
        <v>0.1294219078</v>
      </c>
      <c r="E94">
        <v>0.3826863628</v>
      </c>
      <c r="F94">
        <v>17.62</v>
      </c>
      <c r="G94">
        <v>0.0020351839</v>
      </c>
      <c r="H94">
        <v>0.045113013</v>
      </c>
      <c r="I94">
        <v>0.8563316441</v>
      </c>
      <c r="J94" t="s">
        <v>28</v>
      </c>
      <c r="K94" t="s">
        <v>47</v>
      </c>
      <c r="L94">
        <v>0.261014677</v>
      </c>
      <c r="M94">
        <v>0.1281863904</v>
      </c>
      <c r="N94">
        <v>0.3938429635</v>
      </c>
      <c r="O94">
        <v>18.13</v>
      </c>
      <c r="P94">
        <v>0.0022392177</v>
      </c>
      <c r="Q94">
        <v>0.0473203728</v>
      </c>
      <c r="R94">
        <v>0.0687639813</v>
      </c>
      <c r="S94" t="s">
        <v>28</v>
      </c>
      <c r="T94" t="s">
        <v>47</v>
      </c>
      <c r="U94" t="s">
        <v>28</v>
      </c>
      <c r="V94">
        <v>28</v>
      </c>
      <c r="W94">
        <v>0.2073331382</v>
      </c>
      <c r="X94">
        <v>0.1086873379</v>
      </c>
      <c r="Y94">
        <v>0.3059789386</v>
      </c>
      <c r="Z94">
        <v>16.95</v>
      </c>
      <c r="AA94">
        <v>0.0012350154</v>
      </c>
      <c r="AB94">
        <v>0.035142786</v>
      </c>
      <c r="AC94">
        <v>0.9944439955</v>
      </c>
      <c r="AD94" t="s">
        <v>28</v>
      </c>
      <c r="AE94" t="s">
        <v>47</v>
      </c>
      <c r="AF94">
        <v>0.2184478823</v>
      </c>
      <c r="AG94">
        <v>0.1125311464</v>
      </c>
      <c r="AH94">
        <v>0.3243646182</v>
      </c>
      <c r="AI94">
        <v>17.27</v>
      </c>
      <c r="AJ94">
        <v>0.0014237848</v>
      </c>
      <c r="AK94">
        <v>0.037733073</v>
      </c>
      <c r="AL94">
        <v>0.731825999</v>
      </c>
      <c r="AM94" t="s">
        <v>28</v>
      </c>
      <c r="AN94" t="s">
        <v>47</v>
      </c>
      <c r="AO94" t="s">
        <v>28</v>
      </c>
      <c r="AP94">
        <v>95</v>
      </c>
      <c r="AQ94">
        <v>0.5366127265</v>
      </c>
      <c r="AR94">
        <v>0.4064354867</v>
      </c>
      <c r="AS94">
        <v>0.6667899663</v>
      </c>
      <c r="AT94">
        <v>8.64</v>
      </c>
      <c r="AU94">
        <v>0.002150727</v>
      </c>
      <c r="AV94">
        <v>0.0463759315</v>
      </c>
      <c r="AW94">
        <v>0.8758345614</v>
      </c>
      <c r="AX94" t="s">
        <v>28</v>
      </c>
      <c r="AY94" t="s">
        <v>28</v>
      </c>
      <c r="AZ94">
        <v>0.5205374408</v>
      </c>
      <c r="BA94">
        <v>0.3699402658</v>
      </c>
      <c r="BB94">
        <v>0.6711346158</v>
      </c>
      <c r="BC94">
        <v>10.31</v>
      </c>
      <c r="BD94">
        <v>0.0028783846</v>
      </c>
      <c r="BE94">
        <v>0.0536505789</v>
      </c>
      <c r="BF94">
        <v>0.0662548415</v>
      </c>
      <c r="BG94" t="s">
        <v>28</v>
      </c>
      <c r="BH94" t="s">
        <v>28</v>
      </c>
      <c r="BI94" t="s">
        <v>28</v>
      </c>
      <c r="BJ94" t="s">
        <v>304</v>
      </c>
    </row>
    <row r="95" spans="1:62" ht="12.75">
      <c r="A95" t="s">
        <v>122</v>
      </c>
      <c r="B95" t="s">
        <v>28</v>
      </c>
      <c r="C95" t="s">
        <v>28</v>
      </c>
      <c r="D95" t="s">
        <v>28</v>
      </c>
      <c r="E95" t="s">
        <v>28</v>
      </c>
      <c r="F95" t="s">
        <v>28</v>
      </c>
      <c r="G95" t="s">
        <v>28</v>
      </c>
      <c r="H95" t="s">
        <v>28</v>
      </c>
      <c r="I95" t="s">
        <v>28</v>
      </c>
      <c r="J95" t="s">
        <v>28</v>
      </c>
      <c r="K95" t="s">
        <v>28</v>
      </c>
      <c r="L95" t="s">
        <v>28</v>
      </c>
      <c r="M95" t="s">
        <v>28</v>
      </c>
      <c r="N95" t="s">
        <v>28</v>
      </c>
      <c r="O95" t="s">
        <v>28</v>
      </c>
      <c r="P95" t="s">
        <v>28</v>
      </c>
      <c r="Q95" t="s">
        <v>28</v>
      </c>
      <c r="R95" t="s">
        <v>28</v>
      </c>
      <c r="S95" t="s">
        <v>28</v>
      </c>
      <c r="T95" t="s">
        <v>28</v>
      </c>
      <c r="U95" t="s">
        <v>38</v>
      </c>
      <c r="V95" t="s">
        <v>28</v>
      </c>
      <c r="W95" t="s">
        <v>28</v>
      </c>
      <c r="X95" t="s">
        <v>28</v>
      </c>
      <c r="Y95" t="s">
        <v>28</v>
      </c>
      <c r="Z95" t="s">
        <v>28</v>
      </c>
      <c r="AA95" t="s">
        <v>28</v>
      </c>
      <c r="AB95" t="s">
        <v>28</v>
      </c>
      <c r="AC95" t="s">
        <v>28</v>
      </c>
      <c r="AD95" t="s">
        <v>28</v>
      </c>
      <c r="AE95" t="s">
        <v>28</v>
      </c>
      <c r="AF95" t="s">
        <v>28</v>
      </c>
      <c r="AG95" t="s">
        <v>28</v>
      </c>
      <c r="AH95" t="s">
        <v>28</v>
      </c>
      <c r="AI95" t="s">
        <v>28</v>
      </c>
      <c r="AJ95" t="s">
        <v>28</v>
      </c>
      <c r="AK95" t="s">
        <v>28</v>
      </c>
      <c r="AL95" t="s">
        <v>28</v>
      </c>
      <c r="AM95" t="s">
        <v>28</v>
      </c>
      <c r="AN95" t="s">
        <v>28</v>
      </c>
      <c r="AO95" t="s">
        <v>38</v>
      </c>
      <c r="AP95">
        <v>54</v>
      </c>
      <c r="AQ95">
        <v>0.5789792923</v>
      </c>
      <c r="AR95">
        <v>0.3258672447</v>
      </c>
      <c r="AS95">
        <v>0.8320913398</v>
      </c>
      <c r="AT95">
        <v>15.57</v>
      </c>
      <c r="AU95">
        <v>0.008130941</v>
      </c>
      <c r="AV95">
        <v>0.0901717305</v>
      </c>
      <c r="AW95">
        <v>0.9375499909</v>
      </c>
      <c r="AX95" t="s">
        <v>28</v>
      </c>
      <c r="AY95" t="s">
        <v>28</v>
      </c>
      <c r="AZ95">
        <v>0.6492327389</v>
      </c>
      <c r="BA95">
        <v>0.4707121984</v>
      </c>
      <c r="BB95">
        <v>0.8277532794</v>
      </c>
      <c r="BC95">
        <v>9.8</v>
      </c>
      <c r="BD95">
        <v>0.0040447489</v>
      </c>
      <c r="BE95">
        <v>0.06359834</v>
      </c>
      <c r="BF95">
        <v>0.6302920624</v>
      </c>
      <c r="BG95" t="s">
        <v>28</v>
      </c>
      <c r="BH95" t="s">
        <v>28</v>
      </c>
      <c r="BI95" t="s">
        <v>28</v>
      </c>
      <c r="BJ95" t="s">
        <v>302</v>
      </c>
    </row>
    <row r="96" spans="1:62" ht="12.75">
      <c r="A96" t="s">
        <v>123</v>
      </c>
      <c r="B96">
        <v>34</v>
      </c>
      <c r="C96">
        <v>0.2033951186</v>
      </c>
      <c r="D96">
        <v>0.0743589517</v>
      </c>
      <c r="E96">
        <v>0.3324312855</v>
      </c>
      <c r="F96">
        <v>22.6</v>
      </c>
      <c r="G96">
        <v>0.0021131877</v>
      </c>
      <c r="H96">
        <v>0.0459694218</v>
      </c>
      <c r="I96">
        <v>0.9497614717</v>
      </c>
      <c r="J96" t="s">
        <v>28</v>
      </c>
      <c r="K96" t="s">
        <v>47</v>
      </c>
      <c r="L96">
        <v>0.1851271605</v>
      </c>
      <c r="M96">
        <v>0.0561509345</v>
      </c>
      <c r="N96">
        <v>0.3141033866</v>
      </c>
      <c r="O96">
        <v>24.82</v>
      </c>
      <c r="P96">
        <v>0.0021112249</v>
      </c>
      <c r="Q96">
        <v>0.0459480677</v>
      </c>
      <c r="R96">
        <v>0.8348526188</v>
      </c>
      <c r="S96" t="s">
        <v>28</v>
      </c>
      <c r="T96" t="s">
        <v>47</v>
      </c>
      <c r="U96" t="s">
        <v>28</v>
      </c>
      <c r="V96">
        <v>23</v>
      </c>
      <c r="W96">
        <v>0.1194337012</v>
      </c>
      <c r="X96">
        <v>0.0388869332</v>
      </c>
      <c r="Y96">
        <v>0.1999804693</v>
      </c>
      <c r="Z96">
        <v>24.03</v>
      </c>
      <c r="AA96">
        <v>0.000823401</v>
      </c>
      <c r="AB96">
        <v>0.0286949655</v>
      </c>
      <c r="AC96">
        <v>0.8222344154</v>
      </c>
      <c r="AD96" t="s">
        <v>28</v>
      </c>
      <c r="AE96" t="s">
        <v>47</v>
      </c>
      <c r="AF96">
        <v>0.1376005005</v>
      </c>
      <c r="AG96">
        <v>0.0295691889</v>
      </c>
      <c r="AH96">
        <v>0.2456318122</v>
      </c>
      <c r="AI96">
        <v>27.97</v>
      </c>
      <c r="AJ96">
        <v>0.0014812026</v>
      </c>
      <c r="AK96">
        <v>0.0384863953</v>
      </c>
      <c r="AL96">
        <v>0.0754124928</v>
      </c>
      <c r="AM96" t="s">
        <v>28</v>
      </c>
      <c r="AN96" t="s">
        <v>47</v>
      </c>
      <c r="AO96" t="s">
        <v>28</v>
      </c>
      <c r="AP96">
        <v>123</v>
      </c>
      <c r="AQ96">
        <v>0.6771711801</v>
      </c>
      <c r="AR96">
        <v>0.5287940748</v>
      </c>
      <c r="AS96">
        <v>0.8255482855</v>
      </c>
      <c r="AT96">
        <v>7.81</v>
      </c>
      <c r="AU96">
        <v>0.0027941452</v>
      </c>
      <c r="AV96">
        <v>0.0528596742</v>
      </c>
      <c r="AW96">
        <v>0.9149605503</v>
      </c>
      <c r="AX96" t="s">
        <v>28</v>
      </c>
      <c r="AY96" t="s">
        <v>28</v>
      </c>
      <c r="AZ96">
        <v>0.6772723389</v>
      </c>
      <c r="BA96">
        <v>0.5226967391</v>
      </c>
      <c r="BB96">
        <v>0.8318479388</v>
      </c>
      <c r="BC96">
        <v>8.13</v>
      </c>
      <c r="BD96">
        <v>0.0030324738</v>
      </c>
      <c r="BE96">
        <v>0.0550679016</v>
      </c>
      <c r="BF96">
        <v>0.2797001317</v>
      </c>
      <c r="BG96" t="s">
        <v>28</v>
      </c>
      <c r="BH96" t="s">
        <v>28</v>
      </c>
      <c r="BI96" t="s">
        <v>28</v>
      </c>
      <c r="BJ96" t="s">
        <v>304</v>
      </c>
    </row>
    <row r="97" spans="1:62" ht="12.75">
      <c r="A97" t="s">
        <v>124</v>
      </c>
      <c r="B97">
        <v>37</v>
      </c>
      <c r="C97">
        <v>0.1499520129</v>
      </c>
      <c r="D97">
        <v>0.0628887552</v>
      </c>
      <c r="E97">
        <v>0.2370152705</v>
      </c>
      <c r="F97">
        <v>20.68</v>
      </c>
      <c r="G97">
        <v>0.000962022</v>
      </c>
      <c r="H97">
        <v>0.0310164794</v>
      </c>
      <c r="I97">
        <v>0.9551260874</v>
      </c>
      <c r="J97" t="s">
        <v>28</v>
      </c>
      <c r="K97" t="s">
        <v>47</v>
      </c>
      <c r="L97">
        <v>0.1427740784</v>
      </c>
      <c r="M97">
        <v>0.0538316966</v>
      </c>
      <c r="N97">
        <v>0.2317164602</v>
      </c>
      <c r="O97">
        <v>22.19</v>
      </c>
      <c r="P97">
        <v>0.0010039976</v>
      </c>
      <c r="Q97">
        <v>0.0316859216</v>
      </c>
      <c r="R97">
        <v>0.2959969681</v>
      </c>
      <c r="S97" t="s">
        <v>28</v>
      </c>
      <c r="T97" t="s">
        <v>47</v>
      </c>
      <c r="U97" t="s">
        <v>28</v>
      </c>
      <c r="V97">
        <v>54</v>
      </c>
      <c r="W97">
        <v>0.2441689452</v>
      </c>
      <c r="X97">
        <v>0.1480131273</v>
      </c>
      <c r="Y97">
        <v>0.3403247631</v>
      </c>
      <c r="Z97">
        <v>14.03</v>
      </c>
      <c r="AA97">
        <v>0.0011734546</v>
      </c>
      <c r="AB97">
        <v>0.0342557242</v>
      </c>
      <c r="AC97">
        <v>0.9168037341</v>
      </c>
      <c r="AD97" t="s">
        <v>28</v>
      </c>
      <c r="AE97" t="s">
        <v>28</v>
      </c>
      <c r="AF97">
        <v>0.2352614252</v>
      </c>
      <c r="AG97">
        <v>0.1418404009</v>
      </c>
      <c r="AH97">
        <v>0.3286824494</v>
      </c>
      <c r="AI97">
        <v>14.15</v>
      </c>
      <c r="AJ97">
        <v>0.0011076548</v>
      </c>
      <c r="AK97">
        <v>0.0332814479</v>
      </c>
      <c r="AL97">
        <v>0.3601569011</v>
      </c>
      <c r="AM97" t="s">
        <v>28</v>
      </c>
      <c r="AN97" t="s">
        <v>28</v>
      </c>
      <c r="AO97" t="s">
        <v>28</v>
      </c>
      <c r="AP97">
        <v>202</v>
      </c>
      <c r="AQ97">
        <v>0.6058790419</v>
      </c>
      <c r="AR97">
        <v>0.4890830329</v>
      </c>
      <c r="AS97">
        <v>0.722675051</v>
      </c>
      <c r="AT97">
        <v>6.87</v>
      </c>
      <c r="AU97">
        <v>0.0017312954</v>
      </c>
      <c r="AV97">
        <v>0.0416088383</v>
      </c>
      <c r="AW97">
        <v>0.9787404279</v>
      </c>
      <c r="AX97" t="s">
        <v>28</v>
      </c>
      <c r="AY97" t="s">
        <v>28</v>
      </c>
      <c r="AZ97">
        <v>0.6219644964</v>
      </c>
      <c r="BA97">
        <v>0.500844374</v>
      </c>
      <c r="BB97">
        <v>0.7430846188</v>
      </c>
      <c r="BC97">
        <v>6.94</v>
      </c>
      <c r="BD97">
        <v>0.0018618632</v>
      </c>
      <c r="BE97">
        <v>0.0431493133</v>
      </c>
      <c r="BF97">
        <v>0.9398984186</v>
      </c>
      <c r="BG97" t="s">
        <v>28</v>
      </c>
      <c r="BH97" t="s">
        <v>28</v>
      </c>
      <c r="BI97" t="s">
        <v>28</v>
      </c>
      <c r="BJ97" t="s">
        <v>304</v>
      </c>
    </row>
    <row r="98" spans="1:62" ht="12.75">
      <c r="A98" t="s">
        <v>125</v>
      </c>
      <c r="B98">
        <v>26</v>
      </c>
      <c r="C98">
        <v>0.1970726546</v>
      </c>
      <c r="D98">
        <v>0.0778445176</v>
      </c>
      <c r="E98">
        <v>0.3163007916</v>
      </c>
      <c r="F98">
        <v>21.55</v>
      </c>
      <c r="G98">
        <v>0.0018041502</v>
      </c>
      <c r="H98">
        <v>0.0424752893</v>
      </c>
      <c r="I98">
        <v>0.9609283481</v>
      </c>
      <c r="J98" t="s">
        <v>28</v>
      </c>
      <c r="K98" t="s">
        <v>47</v>
      </c>
      <c r="L98">
        <v>0.1995911746</v>
      </c>
      <c r="M98">
        <v>0.0656098371</v>
      </c>
      <c r="N98">
        <v>0.333572512</v>
      </c>
      <c r="O98">
        <v>23.91</v>
      </c>
      <c r="P98">
        <v>0.0022782627</v>
      </c>
      <c r="Q98">
        <v>0.0477311498</v>
      </c>
      <c r="R98">
        <v>0.6124468702</v>
      </c>
      <c r="S98" t="s">
        <v>28</v>
      </c>
      <c r="T98" t="s">
        <v>47</v>
      </c>
      <c r="U98" t="s">
        <v>28</v>
      </c>
      <c r="V98">
        <v>26</v>
      </c>
      <c r="W98">
        <v>0.2747952227</v>
      </c>
      <c r="X98">
        <v>0.1105557691</v>
      </c>
      <c r="Y98">
        <v>0.4390346763</v>
      </c>
      <c r="Z98">
        <v>21.29</v>
      </c>
      <c r="AA98">
        <v>0.0034234986</v>
      </c>
      <c r="AB98">
        <v>0.058510671</v>
      </c>
      <c r="AC98">
        <v>0.8498267549</v>
      </c>
      <c r="AD98" t="s">
        <v>28</v>
      </c>
      <c r="AE98" t="s">
        <v>47</v>
      </c>
      <c r="AF98">
        <v>0.2860696308</v>
      </c>
      <c r="AG98">
        <v>0.1124476594</v>
      </c>
      <c r="AH98">
        <v>0.4596916022</v>
      </c>
      <c r="AI98">
        <v>21.62</v>
      </c>
      <c r="AJ98">
        <v>0.0038258201</v>
      </c>
      <c r="AK98">
        <v>0.0618532139</v>
      </c>
      <c r="AL98">
        <v>0.1858723776</v>
      </c>
      <c r="AM98" t="s">
        <v>28</v>
      </c>
      <c r="AN98" t="s">
        <v>47</v>
      </c>
      <c r="AO98" t="s">
        <v>28</v>
      </c>
      <c r="AP98">
        <v>73</v>
      </c>
      <c r="AQ98">
        <v>0.5281321227</v>
      </c>
      <c r="AR98">
        <v>0.3610497111</v>
      </c>
      <c r="AS98">
        <v>0.6952145342</v>
      </c>
      <c r="AT98">
        <v>11.27</v>
      </c>
      <c r="AU98">
        <v>0.0035430448</v>
      </c>
      <c r="AV98">
        <v>0.0595234811</v>
      </c>
      <c r="AW98">
        <v>0.8624695491</v>
      </c>
      <c r="AX98" t="s">
        <v>28</v>
      </c>
      <c r="AY98" t="s">
        <v>28</v>
      </c>
      <c r="AZ98">
        <v>0.5143391947</v>
      </c>
      <c r="BA98">
        <v>0.3515347189</v>
      </c>
      <c r="BB98">
        <v>0.6771436704</v>
      </c>
      <c r="BC98">
        <v>11.28</v>
      </c>
      <c r="BD98">
        <v>0.003363937</v>
      </c>
      <c r="BE98">
        <v>0.057999457</v>
      </c>
      <c r="BF98">
        <v>0.0683700973</v>
      </c>
      <c r="BG98" t="s">
        <v>28</v>
      </c>
      <c r="BH98" t="s">
        <v>28</v>
      </c>
      <c r="BI98" t="s">
        <v>28</v>
      </c>
      <c r="BJ98" t="s">
        <v>304</v>
      </c>
    </row>
    <row r="99" spans="1:62" ht="12.75">
      <c r="A99" t="s">
        <v>126</v>
      </c>
      <c r="B99" t="s">
        <v>28</v>
      </c>
      <c r="C99" t="s">
        <v>28</v>
      </c>
      <c r="D99" t="s">
        <v>28</v>
      </c>
      <c r="E99" t="s">
        <v>28</v>
      </c>
      <c r="F99" t="s">
        <v>28</v>
      </c>
      <c r="G99" t="s">
        <v>28</v>
      </c>
      <c r="H99" t="s">
        <v>28</v>
      </c>
      <c r="I99" t="s">
        <v>28</v>
      </c>
      <c r="J99" t="s">
        <v>28</v>
      </c>
      <c r="K99" t="s">
        <v>28</v>
      </c>
      <c r="L99" t="s">
        <v>28</v>
      </c>
      <c r="M99" t="s">
        <v>28</v>
      </c>
      <c r="N99" t="s">
        <v>28</v>
      </c>
      <c r="O99" t="s">
        <v>28</v>
      </c>
      <c r="P99" t="s">
        <v>28</v>
      </c>
      <c r="Q99" t="s">
        <v>28</v>
      </c>
      <c r="R99" t="s">
        <v>28</v>
      </c>
      <c r="S99" t="s">
        <v>28</v>
      </c>
      <c r="T99" t="s">
        <v>28</v>
      </c>
      <c r="U99" t="s">
        <v>38</v>
      </c>
      <c r="V99" t="s">
        <v>28</v>
      </c>
      <c r="W99" t="s">
        <v>28</v>
      </c>
      <c r="X99" t="s">
        <v>28</v>
      </c>
      <c r="Y99" t="s">
        <v>28</v>
      </c>
      <c r="Z99" t="s">
        <v>28</v>
      </c>
      <c r="AA99" t="s">
        <v>28</v>
      </c>
      <c r="AB99" t="s">
        <v>28</v>
      </c>
      <c r="AC99" t="s">
        <v>28</v>
      </c>
      <c r="AD99" t="s">
        <v>28</v>
      </c>
      <c r="AE99" t="s">
        <v>28</v>
      </c>
      <c r="AF99" t="s">
        <v>28</v>
      </c>
      <c r="AG99" t="s">
        <v>28</v>
      </c>
      <c r="AH99" t="s">
        <v>28</v>
      </c>
      <c r="AI99" t="s">
        <v>28</v>
      </c>
      <c r="AJ99" t="s">
        <v>28</v>
      </c>
      <c r="AK99" t="s">
        <v>28</v>
      </c>
      <c r="AL99" t="s">
        <v>28</v>
      </c>
      <c r="AM99" t="s">
        <v>28</v>
      </c>
      <c r="AN99" t="s">
        <v>28</v>
      </c>
      <c r="AO99" t="s">
        <v>38</v>
      </c>
      <c r="AP99">
        <v>17</v>
      </c>
      <c r="AQ99">
        <v>0.5643046189</v>
      </c>
      <c r="AR99">
        <v>0.3267738156</v>
      </c>
      <c r="AS99">
        <v>0.8018354222</v>
      </c>
      <c r="AT99">
        <v>15</v>
      </c>
      <c r="AU99">
        <v>0.0071606929</v>
      </c>
      <c r="AV99">
        <v>0.0846208776</v>
      </c>
      <c r="AW99">
        <v>0.9165380683</v>
      </c>
      <c r="AX99" t="s">
        <v>28</v>
      </c>
      <c r="AY99" t="s">
        <v>28</v>
      </c>
      <c r="AZ99">
        <v>0.597175355</v>
      </c>
      <c r="BA99">
        <v>0.2067700582</v>
      </c>
      <c r="BB99">
        <v>0.9875806518</v>
      </c>
      <c r="BC99">
        <v>23.29</v>
      </c>
      <c r="BD99">
        <v>0.0193440131</v>
      </c>
      <c r="BE99">
        <v>0.1390827563</v>
      </c>
      <c r="BF99">
        <v>0.8760289759</v>
      </c>
      <c r="BG99" t="s">
        <v>28</v>
      </c>
      <c r="BH99" t="s">
        <v>47</v>
      </c>
      <c r="BI99" t="s">
        <v>28</v>
      </c>
      <c r="BJ99" t="s">
        <v>302</v>
      </c>
    </row>
    <row r="100" spans="1:62" ht="12.75">
      <c r="A100" t="s">
        <v>127</v>
      </c>
      <c r="B100" t="s">
        <v>28</v>
      </c>
      <c r="C100" t="s">
        <v>28</v>
      </c>
      <c r="D100" t="s">
        <v>28</v>
      </c>
      <c r="E100" t="s">
        <v>28</v>
      </c>
      <c r="F100" t="s">
        <v>28</v>
      </c>
      <c r="G100" t="s">
        <v>28</v>
      </c>
      <c r="H100" t="s">
        <v>28</v>
      </c>
      <c r="I100" t="s">
        <v>28</v>
      </c>
      <c r="J100" t="s">
        <v>28</v>
      </c>
      <c r="K100" t="s">
        <v>28</v>
      </c>
      <c r="L100" t="s">
        <v>28</v>
      </c>
      <c r="M100" t="s">
        <v>28</v>
      </c>
      <c r="N100" t="s">
        <v>28</v>
      </c>
      <c r="O100" t="s">
        <v>28</v>
      </c>
      <c r="P100" t="s">
        <v>28</v>
      </c>
      <c r="Q100" t="s">
        <v>28</v>
      </c>
      <c r="R100" t="s">
        <v>28</v>
      </c>
      <c r="S100" t="s">
        <v>28</v>
      </c>
      <c r="T100" t="s">
        <v>28</v>
      </c>
      <c r="U100" t="s">
        <v>38</v>
      </c>
      <c r="V100" t="s">
        <v>28</v>
      </c>
      <c r="W100" t="s">
        <v>28</v>
      </c>
      <c r="X100" t="s">
        <v>28</v>
      </c>
      <c r="Y100" t="s">
        <v>28</v>
      </c>
      <c r="Z100" t="s">
        <v>28</v>
      </c>
      <c r="AA100" t="s">
        <v>28</v>
      </c>
      <c r="AB100" t="s">
        <v>28</v>
      </c>
      <c r="AC100" t="s">
        <v>28</v>
      </c>
      <c r="AD100" t="s">
        <v>28</v>
      </c>
      <c r="AE100" t="s">
        <v>28</v>
      </c>
      <c r="AF100" t="s">
        <v>28</v>
      </c>
      <c r="AG100" t="s">
        <v>28</v>
      </c>
      <c r="AH100" t="s">
        <v>28</v>
      </c>
      <c r="AI100" t="s">
        <v>28</v>
      </c>
      <c r="AJ100" t="s">
        <v>28</v>
      </c>
      <c r="AK100" t="s">
        <v>28</v>
      </c>
      <c r="AL100" t="s">
        <v>28</v>
      </c>
      <c r="AM100" t="s">
        <v>28</v>
      </c>
      <c r="AN100" t="s">
        <v>28</v>
      </c>
      <c r="AO100" t="s">
        <v>38</v>
      </c>
      <c r="AP100">
        <v>107</v>
      </c>
      <c r="AQ100">
        <v>0.6913878346</v>
      </c>
      <c r="AR100">
        <v>0.5554722248</v>
      </c>
      <c r="AS100">
        <v>0.8273034444</v>
      </c>
      <c r="AT100">
        <v>7</v>
      </c>
      <c r="AU100">
        <v>0.0023445195</v>
      </c>
      <c r="AV100">
        <v>0.0484202386</v>
      </c>
      <c r="AW100">
        <v>0.8938129674</v>
      </c>
      <c r="AX100" t="s">
        <v>28</v>
      </c>
      <c r="AY100" t="s">
        <v>28</v>
      </c>
      <c r="AZ100">
        <v>0.6989820153</v>
      </c>
      <c r="BA100">
        <v>0.5447245721</v>
      </c>
      <c r="BB100">
        <v>0.8532394584</v>
      </c>
      <c r="BC100">
        <v>7.86</v>
      </c>
      <c r="BD100">
        <v>0.0030200034</v>
      </c>
      <c r="BE100">
        <v>0.0549545576</v>
      </c>
      <c r="BF100">
        <v>0.1391090669</v>
      </c>
      <c r="BG100" t="s">
        <v>28</v>
      </c>
      <c r="BH100" t="s">
        <v>28</v>
      </c>
      <c r="BI100" t="s">
        <v>28</v>
      </c>
      <c r="BJ100" t="s">
        <v>302</v>
      </c>
    </row>
    <row r="101" spans="1:62" ht="12.75">
      <c r="A101" t="s">
        <v>128</v>
      </c>
      <c r="B101">
        <v>16</v>
      </c>
      <c r="C101">
        <v>0.0790046192</v>
      </c>
      <c r="D101">
        <v>0.0123001734</v>
      </c>
      <c r="E101">
        <v>0.1457090651</v>
      </c>
      <c r="F101">
        <v>30.08</v>
      </c>
      <c r="G101">
        <v>0.000564709</v>
      </c>
      <c r="H101">
        <v>0.0237636074</v>
      </c>
      <c r="I101">
        <v>0.8304424166</v>
      </c>
      <c r="J101" t="s">
        <v>28</v>
      </c>
      <c r="K101" t="s">
        <v>47</v>
      </c>
      <c r="L101">
        <v>0.0816328683</v>
      </c>
      <c r="M101">
        <v>0.0058157645</v>
      </c>
      <c r="N101">
        <v>0.157449972</v>
      </c>
      <c r="O101">
        <v>33.09</v>
      </c>
      <c r="P101">
        <v>0.0007295407</v>
      </c>
      <c r="Q101">
        <v>0.027010012</v>
      </c>
      <c r="R101">
        <v>0.0004918868</v>
      </c>
      <c r="S101" t="s">
        <v>31</v>
      </c>
      <c r="T101" t="s">
        <v>47</v>
      </c>
      <c r="U101" t="s">
        <v>28</v>
      </c>
      <c r="V101">
        <v>28</v>
      </c>
      <c r="W101">
        <v>0.1392163306</v>
      </c>
      <c r="X101">
        <v>0.0633160141</v>
      </c>
      <c r="Y101">
        <v>0.215116647</v>
      </c>
      <c r="Z101">
        <v>19.42</v>
      </c>
      <c r="AA101">
        <v>0.000731143</v>
      </c>
      <c r="AB101">
        <v>0.0270396567</v>
      </c>
      <c r="AC101">
        <v>0.8631870475</v>
      </c>
      <c r="AD101" t="s">
        <v>28</v>
      </c>
      <c r="AE101" t="s">
        <v>47</v>
      </c>
      <c r="AF101">
        <v>0.131132251</v>
      </c>
      <c r="AG101">
        <v>0.0619262619</v>
      </c>
      <c r="AH101">
        <v>0.2003382402</v>
      </c>
      <c r="AI101">
        <v>18.8</v>
      </c>
      <c r="AJ101">
        <v>0.0006078586</v>
      </c>
      <c r="AK101">
        <v>0.0246547877</v>
      </c>
      <c r="AL101">
        <v>0.0024836841</v>
      </c>
      <c r="AM101" t="s">
        <v>31</v>
      </c>
      <c r="AN101" t="s">
        <v>47</v>
      </c>
      <c r="AO101" t="s">
        <v>28</v>
      </c>
      <c r="AP101">
        <v>175</v>
      </c>
      <c r="AQ101">
        <v>0.7817790502</v>
      </c>
      <c r="AR101">
        <v>0.6926501781</v>
      </c>
      <c r="AS101">
        <v>0.8709079223</v>
      </c>
      <c r="AT101">
        <v>4.06</v>
      </c>
      <c r="AU101">
        <v>0.0010082123</v>
      </c>
      <c r="AV101">
        <v>0.0317523591</v>
      </c>
      <c r="AW101">
        <v>0.7615663659</v>
      </c>
      <c r="AX101" t="s">
        <v>28</v>
      </c>
      <c r="AY101" t="s">
        <v>28</v>
      </c>
      <c r="AZ101">
        <v>0.7872348807</v>
      </c>
      <c r="BA101">
        <v>0.6948992768</v>
      </c>
      <c r="BB101">
        <v>0.8795704845</v>
      </c>
      <c r="BC101">
        <v>4.18</v>
      </c>
      <c r="BD101">
        <v>0.0010820655</v>
      </c>
      <c r="BE101">
        <v>0.0328947645</v>
      </c>
      <c r="BF101" s="14">
        <v>2.1713005E-07</v>
      </c>
      <c r="BG101" t="s">
        <v>31</v>
      </c>
      <c r="BH101" t="s">
        <v>28</v>
      </c>
      <c r="BI101" t="s">
        <v>28</v>
      </c>
      <c r="BJ101" t="s">
        <v>304</v>
      </c>
    </row>
    <row r="102" spans="1:62" ht="12.75">
      <c r="A102" t="s">
        <v>129</v>
      </c>
      <c r="B102">
        <v>42</v>
      </c>
      <c r="C102">
        <v>0.2178803339</v>
      </c>
      <c r="D102">
        <v>0.1252012248</v>
      </c>
      <c r="E102">
        <v>0.3105594431</v>
      </c>
      <c r="F102">
        <v>15.15</v>
      </c>
      <c r="G102">
        <v>0.0010901315</v>
      </c>
      <c r="H102">
        <v>0.033017139</v>
      </c>
      <c r="I102">
        <v>0.9241850534</v>
      </c>
      <c r="J102" t="s">
        <v>28</v>
      </c>
      <c r="K102" t="s">
        <v>28</v>
      </c>
      <c r="L102">
        <v>0.1903464941</v>
      </c>
      <c r="M102">
        <v>0.1106387411</v>
      </c>
      <c r="N102">
        <v>0.2700542471</v>
      </c>
      <c r="O102">
        <v>14.92</v>
      </c>
      <c r="P102">
        <v>0.0008063365</v>
      </c>
      <c r="Q102">
        <v>0.0283960645</v>
      </c>
      <c r="R102">
        <v>0.5960364264</v>
      </c>
      <c r="S102" t="s">
        <v>28</v>
      </c>
      <c r="T102" t="s">
        <v>28</v>
      </c>
      <c r="U102" t="s">
        <v>28</v>
      </c>
      <c r="V102">
        <v>49</v>
      </c>
      <c r="W102">
        <v>0.1858531444</v>
      </c>
      <c r="X102">
        <v>0.1131083014</v>
      </c>
      <c r="Y102">
        <v>0.2585979874</v>
      </c>
      <c r="Z102">
        <v>13.94</v>
      </c>
      <c r="AA102">
        <v>0.0006716138</v>
      </c>
      <c r="AB102">
        <v>0.0259155123</v>
      </c>
      <c r="AC102">
        <v>0.9604374965</v>
      </c>
      <c r="AD102" t="s">
        <v>28</v>
      </c>
      <c r="AE102" t="s">
        <v>28</v>
      </c>
      <c r="AF102">
        <v>0.1719454154</v>
      </c>
      <c r="AG102">
        <v>0.1036826861</v>
      </c>
      <c r="AH102">
        <v>0.2402081447</v>
      </c>
      <c r="AI102">
        <v>14.14</v>
      </c>
      <c r="AJ102">
        <v>0.0005914016</v>
      </c>
      <c r="AK102">
        <v>0.0243187493</v>
      </c>
      <c r="AL102">
        <v>0.1630309648</v>
      </c>
      <c r="AM102" t="s">
        <v>28</v>
      </c>
      <c r="AN102" t="s">
        <v>28</v>
      </c>
      <c r="AO102" t="s">
        <v>28</v>
      </c>
      <c r="AP102">
        <v>200</v>
      </c>
      <c r="AQ102">
        <v>0.5962665217</v>
      </c>
      <c r="AR102">
        <v>0.5069822951</v>
      </c>
      <c r="AS102">
        <v>0.6855507482</v>
      </c>
      <c r="AT102">
        <v>5.33</v>
      </c>
      <c r="AU102">
        <v>0.0010117301</v>
      </c>
      <c r="AV102">
        <v>0.0318077045</v>
      </c>
      <c r="AW102">
        <v>0.9644977881</v>
      </c>
      <c r="AX102" t="s">
        <v>28</v>
      </c>
      <c r="AY102" t="s">
        <v>28</v>
      </c>
      <c r="AZ102">
        <v>0.6377080905</v>
      </c>
      <c r="BA102">
        <v>0.5506436063</v>
      </c>
      <c r="BB102">
        <v>0.7247725748</v>
      </c>
      <c r="BC102">
        <v>4.86</v>
      </c>
      <c r="BD102">
        <v>0.0009620491</v>
      </c>
      <c r="BE102">
        <v>0.0310169164</v>
      </c>
      <c r="BF102">
        <v>0.5363617907</v>
      </c>
      <c r="BG102" t="s">
        <v>28</v>
      </c>
      <c r="BH102" t="s">
        <v>28</v>
      </c>
      <c r="BI102" t="s">
        <v>28</v>
      </c>
      <c r="BJ102" t="s">
        <v>28</v>
      </c>
    </row>
    <row r="103" spans="1:62" ht="12.75">
      <c r="A103" t="s">
        <v>130</v>
      </c>
      <c r="B103">
        <v>58</v>
      </c>
      <c r="C103">
        <v>0.2540360592</v>
      </c>
      <c r="D103">
        <v>0.1560467255</v>
      </c>
      <c r="E103">
        <v>0.3520253929</v>
      </c>
      <c r="F103">
        <v>13.74</v>
      </c>
      <c r="G103">
        <v>0.0012186326</v>
      </c>
      <c r="H103">
        <v>0.0349089183</v>
      </c>
      <c r="I103">
        <v>0.8614904444</v>
      </c>
      <c r="J103" t="s">
        <v>28</v>
      </c>
      <c r="K103" t="s">
        <v>28</v>
      </c>
      <c r="L103">
        <v>0.2310978272</v>
      </c>
      <c r="M103">
        <v>0.1318702499</v>
      </c>
      <c r="N103">
        <v>0.3303254046</v>
      </c>
      <c r="O103">
        <v>15.3</v>
      </c>
      <c r="P103">
        <v>0.0012496257</v>
      </c>
      <c r="Q103">
        <v>0.0353500454</v>
      </c>
      <c r="R103">
        <v>0.1122987275</v>
      </c>
      <c r="S103" t="s">
        <v>28</v>
      </c>
      <c r="T103" t="s">
        <v>28</v>
      </c>
      <c r="U103" t="s">
        <v>28</v>
      </c>
      <c r="V103">
        <v>48</v>
      </c>
      <c r="W103">
        <v>0.2248513927</v>
      </c>
      <c r="X103">
        <v>0.129405426</v>
      </c>
      <c r="Y103">
        <v>0.3202973593</v>
      </c>
      <c r="Z103">
        <v>15.12</v>
      </c>
      <c r="AA103">
        <v>0.001156193</v>
      </c>
      <c r="AB103">
        <v>0.0340028381</v>
      </c>
      <c r="AC103">
        <v>0.9575010693</v>
      </c>
      <c r="AD103" t="s">
        <v>28</v>
      </c>
      <c r="AE103" t="s">
        <v>28</v>
      </c>
      <c r="AF103">
        <v>0.2306108369</v>
      </c>
      <c r="AG103">
        <v>0.1248928705</v>
      </c>
      <c r="AH103">
        <v>0.3363288032</v>
      </c>
      <c r="AI103">
        <v>16.33</v>
      </c>
      <c r="AJ103">
        <v>0.0014184459</v>
      </c>
      <c r="AK103">
        <v>0.0376622609</v>
      </c>
      <c r="AL103">
        <v>0.4966877621</v>
      </c>
      <c r="AM103" t="s">
        <v>28</v>
      </c>
      <c r="AN103" t="s">
        <v>28</v>
      </c>
      <c r="AO103" t="s">
        <v>28</v>
      </c>
      <c r="AP103">
        <v>162</v>
      </c>
      <c r="AQ103">
        <v>0.5211125482</v>
      </c>
      <c r="AR103">
        <v>0.4346059876</v>
      </c>
      <c r="AS103">
        <v>0.6076191088</v>
      </c>
      <c r="AT103">
        <v>5.91</v>
      </c>
      <c r="AU103">
        <v>0.0009497587</v>
      </c>
      <c r="AV103">
        <v>0.0308181548</v>
      </c>
      <c r="AW103">
        <v>0.8534314532</v>
      </c>
      <c r="AX103" t="s">
        <v>28</v>
      </c>
      <c r="AY103" t="s">
        <v>28</v>
      </c>
      <c r="AZ103">
        <v>0.5382913359</v>
      </c>
      <c r="BA103">
        <v>0.4321771963</v>
      </c>
      <c r="BB103">
        <v>0.6444054755</v>
      </c>
      <c r="BC103">
        <v>7.02</v>
      </c>
      <c r="BD103">
        <v>0.0014290969</v>
      </c>
      <c r="BE103">
        <v>0.0378033985</v>
      </c>
      <c r="BF103">
        <v>0.0299609283</v>
      </c>
      <c r="BG103" t="s">
        <v>28</v>
      </c>
      <c r="BH103" t="s">
        <v>28</v>
      </c>
      <c r="BI103" t="s">
        <v>28</v>
      </c>
      <c r="BJ103" t="s">
        <v>28</v>
      </c>
    </row>
    <row r="104" spans="1:62" ht="12.75">
      <c r="A104" t="s">
        <v>131</v>
      </c>
      <c r="B104">
        <v>22</v>
      </c>
      <c r="C104">
        <v>0.1550241921</v>
      </c>
      <c r="D104">
        <v>0.0538038121</v>
      </c>
      <c r="E104">
        <v>0.2562445721</v>
      </c>
      <c r="F104">
        <v>23.26</v>
      </c>
      <c r="G104">
        <v>0.0013003226</v>
      </c>
      <c r="H104">
        <v>0.0360599857</v>
      </c>
      <c r="I104">
        <v>0.964281402</v>
      </c>
      <c r="J104" t="s">
        <v>28</v>
      </c>
      <c r="K104" t="s">
        <v>47</v>
      </c>
      <c r="L104">
        <v>0.1924653661</v>
      </c>
      <c r="M104">
        <v>0.0590985059</v>
      </c>
      <c r="N104">
        <v>0.3258322263</v>
      </c>
      <c r="O104">
        <v>24.69</v>
      </c>
      <c r="P104">
        <v>0.002257413</v>
      </c>
      <c r="Q104">
        <v>0.0475122409</v>
      </c>
      <c r="R104">
        <v>0.7203615911</v>
      </c>
      <c r="S104" t="s">
        <v>28</v>
      </c>
      <c r="T104" t="s">
        <v>47</v>
      </c>
      <c r="U104" t="s">
        <v>28</v>
      </c>
      <c r="V104">
        <v>30</v>
      </c>
      <c r="W104">
        <v>0.2228860338</v>
      </c>
      <c r="X104">
        <v>0.0854379864</v>
      </c>
      <c r="Y104">
        <v>0.3603340811</v>
      </c>
      <c r="Z104">
        <v>21.97</v>
      </c>
      <c r="AA104">
        <v>0.0023976861</v>
      </c>
      <c r="AB104">
        <v>0.0489661729</v>
      </c>
      <c r="AC104">
        <v>0.9614151211</v>
      </c>
      <c r="AD104" t="s">
        <v>28</v>
      </c>
      <c r="AE104" t="s">
        <v>47</v>
      </c>
      <c r="AF104">
        <v>0.241327453</v>
      </c>
      <c r="AG104">
        <v>0.1044487623</v>
      </c>
      <c r="AH104">
        <v>0.3782061438</v>
      </c>
      <c r="AI104">
        <v>20.21</v>
      </c>
      <c r="AJ104">
        <v>0.0023778632</v>
      </c>
      <c r="AK104">
        <v>0.0487633384</v>
      </c>
      <c r="AL104">
        <v>0.4568870291</v>
      </c>
      <c r="AM104" t="s">
        <v>28</v>
      </c>
      <c r="AN104" t="s">
        <v>47</v>
      </c>
      <c r="AO104" t="s">
        <v>28</v>
      </c>
      <c r="AP104">
        <v>75</v>
      </c>
      <c r="AQ104">
        <v>0.6220897741</v>
      </c>
      <c r="AR104">
        <v>0.4599705953</v>
      </c>
      <c r="AS104">
        <v>0.784208953</v>
      </c>
      <c r="AT104">
        <v>9.28</v>
      </c>
      <c r="AU104">
        <v>0.0033356768</v>
      </c>
      <c r="AV104">
        <v>0.0577553184</v>
      </c>
      <c r="AW104">
        <v>0.9970298226</v>
      </c>
      <c r="AX104" t="s">
        <v>28</v>
      </c>
      <c r="AY104" t="s">
        <v>28</v>
      </c>
      <c r="AZ104">
        <v>0.5662071809</v>
      </c>
      <c r="BA104">
        <v>0.4010648254</v>
      </c>
      <c r="BB104">
        <v>0.7313495364</v>
      </c>
      <c r="BC104">
        <v>10.39</v>
      </c>
      <c r="BD104">
        <v>0.0034612433</v>
      </c>
      <c r="BE104">
        <v>0.0588323319</v>
      </c>
      <c r="BF104">
        <v>0.3682111331</v>
      </c>
      <c r="BG104" t="s">
        <v>28</v>
      </c>
      <c r="BH104" t="s">
        <v>28</v>
      </c>
      <c r="BI104" t="s">
        <v>28</v>
      </c>
      <c r="BJ104" t="s">
        <v>304</v>
      </c>
    </row>
    <row r="105" spans="1:62" ht="12.75">
      <c r="A105" t="s">
        <v>132</v>
      </c>
      <c r="B105">
        <v>19</v>
      </c>
      <c r="C105">
        <v>0.1605801064</v>
      </c>
      <c r="D105">
        <v>0.0465441681</v>
      </c>
      <c r="E105">
        <v>0.2746160448</v>
      </c>
      <c r="F105">
        <v>25.3</v>
      </c>
      <c r="G105">
        <v>0.0016504359</v>
      </c>
      <c r="H105">
        <v>0.0406255569</v>
      </c>
      <c r="I105">
        <v>0.9740760966</v>
      </c>
      <c r="J105" t="s">
        <v>28</v>
      </c>
      <c r="K105" t="s">
        <v>47</v>
      </c>
      <c r="L105">
        <v>0.1653797725</v>
      </c>
      <c r="M105">
        <v>0.0510773168</v>
      </c>
      <c r="N105">
        <v>0.2796822282</v>
      </c>
      <c r="O105">
        <v>24.62</v>
      </c>
      <c r="P105">
        <v>0.0016581595</v>
      </c>
      <c r="Q105">
        <v>0.0407205044</v>
      </c>
      <c r="R105">
        <v>0.8004251065</v>
      </c>
      <c r="S105" t="s">
        <v>28</v>
      </c>
      <c r="T105" t="s">
        <v>47</v>
      </c>
      <c r="U105" t="s">
        <v>28</v>
      </c>
      <c r="V105">
        <v>17</v>
      </c>
      <c r="W105">
        <v>0.1892080815</v>
      </c>
      <c r="X105">
        <v>0.0745671221</v>
      </c>
      <c r="Y105">
        <v>0.3038490409</v>
      </c>
      <c r="Z105">
        <v>21.59</v>
      </c>
      <c r="AA105">
        <v>0.0016679952</v>
      </c>
      <c r="AB105">
        <v>0.040841097</v>
      </c>
      <c r="AC105">
        <v>0.9672344362</v>
      </c>
      <c r="AD105" t="s">
        <v>28</v>
      </c>
      <c r="AE105" t="s">
        <v>47</v>
      </c>
      <c r="AF105">
        <v>0.1812503674</v>
      </c>
      <c r="AG105">
        <v>0.0607005024</v>
      </c>
      <c r="AH105">
        <v>0.3018002323</v>
      </c>
      <c r="AI105">
        <v>23.69</v>
      </c>
      <c r="AJ105">
        <v>0.0018443725</v>
      </c>
      <c r="AK105">
        <v>0.0429461578</v>
      </c>
      <c r="AL105">
        <v>0.5695311007</v>
      </c>
      <c r="AM105" t="s">
        <v>28</v>
      </c>
      <c r="AN105" t="s">
        <v>47</v>
      </c>
      <c r="AO105" t="s">
        <v>28</v>
      </c>
      <c r="AP105">
        <v>71</v>
      </c>
      <c r="AQ105">
        <v>0.6502118121</v>
      </c>
      <c r="AR105">
        <v>0.5330515981</v>
      </c>
      <c r="AS105">
        <v>0.7673720261</v>
      </c>
      <c r="AT105">
        <v>6.42</v>
      </c>
      <c r="AU105">
        <v>0.0017421097</v>
      </c>
      <c r="AV105">
        <v>0.0417385871</v>
      </c>
      <c r="AW105">
        <v>0.9549843922</v>
      </c>
      <c r="AX105" t="s">
        <v>28</v>
      </c>
      <c r="AY105" t="s">
        <v>28</v>
      </c>
      <c r="AZ105">
        <v>0.6533698601</v>
      </c>
      <c r="BA105">
        <v>0.5342345144</v>
      </c>
      <c r="BB105">
        <v>0.7725052059</v>
      </c>
      <c r="BC105">
        <v>6.5</v>
      </c>
      <c r="BD105">
        <v>0.0018013431</v>
      </c>
      <c r="BE105">
        <v>0.0424422322</v>
      </c>
      <c r="BF105">
        <v>0.4118718007</v>
      </c>
      <c r="BG105" t="s">
        <v>28</v>
      </c>
      <c r="BH105" t="s">
        <v>28</v>
      </c>
      <c r="BI105" t="s">
        <v>28</v>
      </c>
      <c r="BJ105" t="s">
        <v>304</v>
      </c>
    </row>
    <row r="106" spans="1:62" ht="12.75">
      <c r="A106" t="s">
        <v>133</v>
      </c>
      <c r="B106">
        <v>55</v>
      </c>
      <c r="C106">
        <v>0.2028202035</v>
      </c>
      <c r="D106">
        <v>0.1141761472</v>
      </c>
      <c r="E106">
        <v>0.2914642598</v>
      </c>
      <c r="F106">
        <v>15.57</v>
      </c>
      <c r="G106">
        <v>0.0009972738</v>
      </c>
      <c r="H106">
        <v>0.0315796424</v>
      </c>
      <c r="I106">
        <v>0.951013939</v>
      </c>
      <c r="J106" t="s">
        <v>28</v>
      </c>
      <c r="K106" t="s">
        <v>28</v>
      </c>
      <c r="L106">
        <v>0.2141111875</v>
      </c>
      <c r="M106">
        <v>0.1093356178</v>
      </c>
      <c r="N106">
        <v>0.3188867573</v>
      </c>
      <c r="O106">
        <v>17.43</v>
      </c>
      <c r="P106">
        <v>0.0013932698</v>
      </c>
      <c r="Q106">
        <v>0.03732653</v>
      </c>
      <c r="R106">
        <v>0.2925038997</v>
      </c>
      <c r="S106" t="s">
        <v>28</v>
      </c>
      <c r="T106" t="s">
        <v>47</v>
      </c>
      <c r="U106" t="s">
        <v>28</v>
      </c>
      <c r="V106">
        <v>29</v>
      </c>
      <c r="W106">
        <v>0.0815543607</v>
      </c>
      <c r="X106">
        <v>0.0340180181</v>
      </c>
      <c r="Y106">
        <v>0.1290907033</v>
      </c>
      <c r="Z106">
        <v>20.77</v>
      </c>
      <c r="AA106">
        <v>0.0002867918</v>
      </c>
      <c r="AB106">
        <v>0.0169349279</v>
      </c>
      <c r="AC106">
        <v>0.7455533316</v>
      </c>
      <c r="AD106" t="s">
        <v>28</v>
      </c>
      <c r="AE106" t="s">
        <v>47</v>
      </c>
      <c r="AF106">
        <v>0.0892129564</v>
      </c>
      <c r="AG106">
        <v>0.0402143925</v>
      </c>
      <c r="AH106">
        <v>0.1382115203</v>
      </c>
      <c r="AI106">
        <v>19.57</v>
      </c>
      <c r="AJ106">
        <v>0.0003047066</v>
      </c>
      <c r="AK106">
        <v>0.0174558475</v>
      </c>
      <c r="AL106" s="14">
        <v>6.652479E-11</v>
      </c>
      <c r="AM106" t="s">
        <v>31</v>
      </c>
      <c r="AN106" t="s">
        <v>47</v>
      </c>
      <c r="AO106" t="s">
        <v>28</v>
      </c>
      <c r="AP106">
        <v>210</v>
      </c>
      <c r="AQ106">
        <v>0.7156254358</v>
      </c>
      <c r="AR106">
        <v>0.6358597126</v>
      </c>
      <c r="AS106">
        <v>0.795391159</v>
      </c>
      <c r="AT106">
        <v>3.97</v>
      </c>
      <c r="AU106">
        <v>0.0008075098</v>
      </c>
      <c r="AV106">
        <v>0.0284167165</v>
      </c>
      <c r="AW106">
        <v>0.858249625</v>
      </c>
      <c r="AX106" t="s">
        <v>28</v>
      </c>
      <c r="AY106" t="s">
        <v>28</v>
      </c>
      <c r="AZ106">
        <v>0.6966758561</v>
      </c>
      <c r="BA106">
        <v>0.5944752716</v>
      </c>
      <c r="BB106">
        <v>0.7988764406</v>
      </c>
      <c r="BC106">
        <v>5.23</v>
      </c>
      <c r="BD106">
        <v>0.0013256288</v>
      </c>
      <c r="BE106">
        <v>0.0364091858</v>
      </c>
      <c r="BF106">
        <v>0.0300998303</v>
      </c>
      <c r="BG106" t="s">
        <v>28</v>
      </c>
      <c r="BH106" t="s">
        <v>28</v>
      </c>
      <c r="BI106" t="s">
        <v>28</v>
      </c>
      <c r="BJ106" t="s">
        <v>304</v>
      </c>
    </row>
    <row r="107" spans="1:62" ht="12.75">
      <c r="A107" t="s">
        <v>134</v>
      </c>
      <c r="B107">
        <v>60</v>
      </c>
      <c r="C107">
        <v>0.1676373078</v>
      </c>
      <c r="D107">
        <v>0.0946010327</v>
      </c>
      <c r="E107">
        <v>0.2406735829</v>
      </c>
      <c r="F107">
        <v>15.52</v>
      </c>
      <c r="G107">
        <v>0.0006770058</v>
      </c>
      <c r="H107">
        <v>0.0260193356</v>
      </c>
      <c r="I107">
        <v>0.9865782348</v>
      </c>
      <c r="J107" t="s">
        <v>28</v>
      </c>
      <c r="K107" t="s">
        <v>28</v>
      </c>
      <c r="L107">
        <v>0.1856316808</v>
      </c>
      <c r="M107">
        <v>0.1057366813</v>
      </c>
      <c r="N107">
        <v>0.2655266804</v>
      </c>
      <c r="O107">
        <v>15.33</v>
      </c>
      <c r="P107">
        <v>0.0008101294</v>
      </c>
      <c r="Q107">
        <v>0.0284627715</v>
      </c>
      <c r="R107">
        <v>0.7190104624</v>
      </c>
      <c r="S107" t="s">
        <v>28</v>
      </c>
      <c r="T107" t="s">
        <v>28</v>
      </c>
      <c r="U107" t="s">
        <v>28</v>
      </c>
      <c r="V107">
        <v>52</v>
      </c>
      <c r="W107">
        <v>0.1973205684</v>
      </c>
      <c r="X107">
        <v>0.1059755924</v>
      </c>
      <c r="Y107">
        <v>0.2886655444</v>
      </c>
      <c r="Z107">
        <v>16.49</v>
      </c>
      <c r="AA107">
        <v>0.0010589721</v>
      </c>
      <c r="AB107">
        <v>0.0325418511</v>
      </c>
      <c r="AC107">
        <v>0.9845426957</v>
      </c>
      <c r="AD107" t="s">
        <v>28</v>
      </c>
      <c r="AE107" t="s">
        <v>28</v>
      </c>
      <c r="AF107">
        <v>0.2199971298</v>
      </c>
      <c r="AG107">
        <v>0.115314838</v>
      </c>
      <c r="AH107">
        <v>0.3246794216</v>
      </c>
      <c r="AI107">
        <v>16.95</v>
      </c>
      <c r="AJ107">
        <v>0.0013907902</v>
      </c>
      <c r="AK107">
        <v>0.0372932995</v>
      </c>
      <c r="AL107">
        <v>0.6944121257</v>
      </c>
      <c r="AM107" t="s">
        <v>28</v>
      </c>
      <c r="AN107" t="s">
        <v>47</v>
      </c>
      <c r="AO107" t="s">
        <v>28</v>
      </c>
      <c r="AP107">
        <v>167</v>
      </c>
      <c r="AQ107">
        <v>0.6350421238</v>
      </c>
      <c r="AR107">
        <v>0.5286308194</v>
      </c>
      <c r="AS107">
        <v>0.7414534281</v>
      </c>
      <c r="AT107">
        <v>5.97</v>
      </c>
      <c r="AU107">
        <v>0.0014371123</v>
      </c>
      <c r="AV107">
        <v>0.0379092641</v>
      </c>
      <c r="AW107">
        <v>0.9776574536</v>
      </c>
      <c r="AX107" t="s">
        <v>28</v>
      </c>
      <c r="AY107" t="s">
        <v>28</v>
      </c>
      <c r="AZ107">
        <v>0.5943711894</v>
      </c>
      <c r="BA107">
        <v>0.4734531719</v>
      </c>
      <c r="BB107">
        <v>0.7152892068</v>
      </c>
      <c r="BC107">
        <v>7.25</v>
      </c>
      <c r="BD107">
        <v>0.0018556549</v>
      </c>
      <c r="BE107">
        <v>0.043077313</v>
      </c>
      <c r="BF107">
        <v>0.5631262066</v>
      </c>
      <c r="BG107" t="s">
        <v>28</v>
      </c>
      <c r="BH107" t="s">
        <v>28</v>
      </c>
      <c r="BI107" t="s">
        <v>28</v>
      </c>
      <c r="BJ107" t="s">
        <v>28</v>
      </c>
    </row>
    <row r="108" spans="1:62" ht="12.75">
      <c r="A108" t="s">
        <v>135</v>
      </c>
      <c r="B108">
        <v>21</v>
      </c>
      <c r="C108">
        <v>0.1740896411</v>
      </c>
      <c r="D108">
        <v>0.0718061808</v>
      </c>
      <c r="E108">
        <v>0.2763731014</v>
      </c>
      <c r="F108">
        <v>20.93</v>
      </c>
      <c r="G108">
        <v>0.0013277796</v>
      </c>
      <c r="H108">
        <v>0.0364387105</v>
      </c>
      <c r="I108">
        <v>0.9980392817</v>
      </c>
      <c r="J108" t="s">
        <v>28</v>
      </c>
      <c r="K108" t="s">
        <v>47</v>
      </c>
      <c r="L108">
        <v>0.1664300018</v>
      </c>
      <c r="M108">
        <v>0.0517679621</v>
      </c>
      <c r="N108">
        <v>0.2810920415</v>
      </c>
      <c r="O108">
        <v>24.54</v>
      </c>
      <c r="P108">
        <v>0.0016686087</v>
      </c>
      <c r="Q108">
        <v>0.0408486069</v>
      </c>
      <c r="R108">
        <v>0.8192185349</v>
      </c>
      <c r="S108" t="s">
        <v>28</v>
      </c>
      <c r="T108" t="s">
        <v>47</v>
      </c>
      <c r="U108" t="s">
        <v>28</v>
      </c>
      <c r="V108">
        <v>20</v>
      </c>
      <c r="W108">
        <v>0.1612942621</v>
      </c>
      <c r="X108">
        <v>0.0604358449</v>
      </c>
      <c r="Y108">
        <v>0.2621526794</v>
      </c>
      <c r="Z108">
        <v>22.28</v>
      </c>
      <c r="AA108">
        <v>0.0012910393</v>
      </c>
      <c r="AB108">
        <v>0.0359310357</v>
      </c>
      <c r="AC108">
        <v>0.9080629751</v>
      </c>
      <c r="AD108" t="s">
        <v>28</v>
      </c>
      <c r="AE108" t="s">
        <v>47</v>
      </c>
      <c r="AF108">
        <v>0.1528424429</v>
      </c>
      <c r="AG108">
        <v>0.0500467558</v>
      </c>
      <c r="AH108">
        <v>0.2556381299</v>
      </c>
      <c r="AI108">
        <v>23.96</v>
      </c>
      <c r="AJ108">
        <v>0.0013411117</v>
      </c>
      <c r="AK108">
        <v>0.0366211924</v>
      </c>
      <c r="AL108">
        <v>0.1469524541</v>
      </c>
      <c r="AM108" t="s">
        <v>28</v>
      </c>
      <c r="AN108" t="s">
        <v>47</v>
      </c>
      <c r="AO108" t="s">
        <v>28</v>
      </c>
      <c r="AP108">
        <v>91</v>
      </c>
      <c r="AQ108">
        <v>0.6646160968</v>
      </c>
      <c r="AR108">
        <v>0.5472881594</v>
      </c>
      <c r="AS108">
        <v>0.7819440341</v>
      </c>
      <c r="AT108">
        <v>6.29</v>
      </c>
      <c r="AU108">
        <v>0.0017471011</v>
      </c>
      <c r="AV108">
        <v>0.0417983389</v>
      </c>
      <c r="AW108">
        <v>0.9334580276</v>
      </c>
      <c r="AX108" t="s">
        <v>28</v>
      </c>
      <c r="AY108" t="s">
        <v>28</v>
      </c>
      <c r="AZ108">
        <v>0.6807275553</v>
      </c>
      <c r="BA108">
        <v>0.5425582171</v>
      </c>
      <c r="BB108">
        <v>0.8188968935</v>
      </c>
      <c r="BC108">
        <v>7.23</v>
      </c>
      <c r="BD108">
        <v>0.002422917</v>
      </c>
      <c r="BE108">
        <v>0.0492231344</v>
      </c>
      <c r="BF108">
        <v>0.1992968436</v>
      </c>
      <c r="BG108" t="s">
        <v>28</v>
      </c>
      <c r="BH108" t="s">
        <v>28</v>
      </c>
      <c r="BI108" t="s">
        <v>28</v>
      </c>
      <c r="BJ108" t="s">
        <v>304</v>
      </c>
    </row>
    <row r="109" spans="1:62" ht="12.75">
      <c r="A109" t="s">
        <v>136</v>
      </c>
      <c r="B109">
        <v>19</v>
      </c>
      <c r="C109">
        <v>0.2929619937</v>
      </c>
      <c r="D109">
        <v>0.0725720358</v>
      </c>
      <c r="E109">
        <v>0.5133519517</v>
      </c>
      <c r="F109">
        <v>26.8</v>
      </c>
      <c r="G109">
        <v>0.0061645131</v>
      </c>
      <c r="H109">
        <v>0.0785144132</v>
      </c>
      <c r="I109">
        <v>0.7906837157</v>
      </c>
      <c r="J109" t="s">
        <v>28</v>
      </c>
      <c r="K109" t="s">
        <v>47</v>
      </c>
      <c r="L109">
        <v>0.2911078661</v>
      </c>
      <c r="M109">
        <v>0.0281831492</v>
      </c>
      <c r="N109">
        <v>0.5540325831</v>
      </c>
      <c r="O109">
        <v>32.18</v>
      </c>
      <c r="P109">
        <v>0.0087736035</v>
      </c>
      <c r="Q109">
        <v>0.0936675158</v>
      </c>
      <c r="R109">
        <v>0.2141594663</v>
      </c>
      <c r="S109" t="s">
        <v>28</v>
      </c>
      <c r="T109" t="s">
        <v>47</v>
      </c>
      <c r="U109" t="s">
        <v>28</v>
      </c>
      <c r="V109">
        <v>14</v>
      </c>
      <c r="W109">
        <v>0.198206118</v>
      </c>
      <c r="X109">
        <v>0.0232830994</v>
      </c>
      <c r="Y109">
        <v>0.3731291366</v>
      </c>
      <c r="Z109">
        <v>31.44</v>
      </c>
      <c r="AA109">
        <v>0.003883373</v>
      </c>
      <c r="AB109">
        <v>0.0623167149</v>
      </c>
      <c r="AC109">
        <v>0.9861445371</v>
      </c>
      <c r="AD109" t="s">
        <v>28</v>
      </c>
      <c r="AE109" t="s">
        <v>47</v>
      </c>
      <c r="AF109">
        <v>0.2091791939</v>
      </c>
      <c r="AG109">
        <v>0.0235948665</v>
      </c>
      <c r="AH109">
        <v>0.3947635213</v>
      </c>
      <c r="AI109">
        <v>31.61</v>
      </c>
      <c r="AJ109">
        <v>0.0043711707</v>
      </c>
      <c r="AK109">
        <v>0.0661148299</v>
      </c>
      <c r="AL109">
        <v>0.9563107996</v>
      </c>
      <c r="AM109" t="s">
        <v>28</v>
      </c>
      <c r="AN109" t="s">
        <v>47</v>
      </c>
      <c r="AO109" t="s">
        <v>28</v>
      </c>
      <c r="AP109">
        <v>38</v>
      </c>
      <c r="AQ109">
        <v>0.5088318883</v>
      </c>
      <c r="AR109">
        <v>0.3184438063</v>
      </c>
      <c r="AS109">
        <v>0.6992199702</v>
      </c>
      <c r="AT109">
        <v>13.33</v>
      </c>
      <c r="AU109">
        <v>0.0046003904</v>
      </c>
      <c r="AV109">
        <v>0.0678261781</v>
      </c>
      <c r="AW109">
        <v>0.8350783822</v>
      </c>
      <c r="AX109" t="s">
        <v>28</v>
      </c>
      <c r="AY109" t="s">
        <v>28</v>
      </c>
      <c r="AZ109">
        <v>0.49971294</v>
      </c>
      <c r="BA109">
        <v>0.2733130531</v>
      </c>
      <c r="BB109">
        <v>0.7261128269</v>
      </c>
      <c r="BC109">
        <v>16.14</v>
      </c>
      <c r="BD109">
        <v>0.0065053038</v>
      </c>
      <c r="BE109">
        <v>0.0806554638</v>
      </c>
      <c r="BF109">
        <v>0.1369475087</v>
      </c>
      <c r="BG109" t="s">
        <v>28</v>
      </c>
      <c r="BH109" t="s">
        <v>28</v>
      </c>
      <c r="BI109" t="s">
        <v>28</v>
      </c>
      <c r="BJ109" t="s">
        <v>304</v>
      </c>
    </row>
  </sheetData>
  <sheetProtection/>
  <conditionalFormatting sqref="C4:C109">
    <cfRule type="expression" priority="1" dxfId="2" stopIfTrue="1">
      <formula>(($I4&amp;$J4)="*"&amp;"w")</formula>
    </cfRule>
    <cfRule type="expression" priority="2" dxfId="1" stopIfTrue="1">
      <formula>$I4="*"</formula>
    </cfRule>
    <cfRule type="expression" priority="3" dxfId="0" stopIfTrue="1">
      <formula>$J4="w"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Manitoba Center For Health Policy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WendyG</dc:creator>
  <cp:keywords/>
  <dc:description/>
  <cp:lastModifiedBy>shelley mangiacotti</cp:lastModifiedBy>
  <cp:lastPrinted>2009-08-20T16:58:50Z</cp:lastPrinted>
  <dcterms:created xsi:type="dcterms:W3CDTF">2007-05-29T16:25:55Z</dcterms:created>
  <dcterms:modified xsi:type="dcterms:W3CDTF">2009-10-09T16:46:41Z</dcterms:modified>
  <cp:category/>
  <cp:version/>
  <cp:contentType/>
  <cp:contentStatus/>
</cp:coreProperties>
</file>