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0170" activeTab="0"/>
  </bookViews>
  <sheets>
    <sheet name="appndx_crude_table" sheetId="1" r:id="rId1"/>
    <sheet name="orig_data" sheetId="2" r:id="rId2"/>
  </sheets>
  <definedNames>
    <definedName name="Adj_star_3">'orig_data'!$AX$4:$AX$15</definedName>
    <definedName name="Adj_star_4">'orig_data'!$BR$4:$BR$15</definedName>
    <definedName name="Adj_w_3">'orig_data'!$AY$4:$AY$15</definedName>
    <definedName name="Adj_w_4">'orig_data'!$BS$4:$BS$15</definedName>
    <definedName name="crude_star_3">'orig_data'!$BG$4:$BG$15</definedName>
    <definedName name="crude_star_4">'orig_data'!$CA$4:$CA$15</definedName>
    <definedName name="crude_star_no">'orig_data'!$AM$4:$AM$15</definedName>
    <definedName name="crude_star_yes">'orig_data'!$S$4:$S$15</definedName>
    <definedName name="crude_w_3">'orig_data'!$BH$4:$BH$15</definedName>
    <definedName name="crude_w_4">'orig_data'!$CB$4:$CB$15</definedName>
    <definedName name="crude_w_no">'orig_data'!$AN$4:$AN$15</definedName>
    <definedName name="crude_w_yes">'orig_data'!$T$4:$T$15</definedName>
    <definedName name="One">'orig_data'!$J$4:$J$15</definedName>
    <definedName name="_xlnm.Print_Area" localSheetId="0">'appndx_crude_table'!$A$1:$I$17</definedName>
    <definedName name="Rate">'orig_data'!$C$4:$C$15</definedName>
    <definedName name="Rate_no">'orig_data'!$W$4:$W$15</definedName>
    <definedName name="Rate2">'orig_data'!$D$4:$D$15</definedName>
    <definedName name="Star_No">'orig_data'!$AD$4:$AD$15</definedName>
    <definedName name="W">'orig_data'!$K$4:$K$15</definedName>
    <definedName name="W_No">'orig_data'!$AE$4:$AE$15</definedName>
  </definedNames>
  <calcPr fullCalcOnLoad="1"/>
</workbook>
</file>

<file path=xl/sharedStrings.xml><?xml version="1.0" encoding="utf-8"?>
<sst xmlns="http://schemas.openxmlformats.org/spreadsheetml/2006/main" count="313" uniqueCount="118">
  <si>
    <t>Crude Rates Excellent, VeryGood, Good and Fair/Poor</t>
  </si>
  <si>
    <t>Crude Rates</t>
  </si>
  <si>
    <t>Adjusted Rates</t>
  </si>
  <si>
    <t>Adjusted Rates Excellent, VeryGood, Good and Fair/Poor</t>
  </si>
  <si>
    <t>Low</t>
  </si>
  <si>
    <t>Medium</t>
  </si>
  <si>
    <t>High</t>
  </si>
  <si>
    <t>None/Low</t>
  </si>
  <si>
    <t>Excellent*</t>
  </si>
  <si>
    <t>Excellent w</t>
  </si>
  <si>
    <t>Excellent * w</t>
  </si>
  <si>
    <t>VG*</t>
  </si>
  <si>
    <t>VG w</t>
  </si>
  <si>
    <t>VG * w</t>
  </si>
  <si>
    <t>Good*</t>
  </si>
  <si>
    <t>Goodw</t>
  </si>
  <si>
    <t>Good*w</t>
  </si>
  <si>
    <t>Excellent *</t>
  </si>
  <si>
    <t>Excellent w *</t>
  </si>
  <si>
    <t>VG *</t>
  </si>
  <si>
    <t>VG w*</t>
  </si>
  <si>
    <t>Good *w</t>
  </si>
  <si>
    <t>Assiniboine</t>
  </si>
  <si>
    <t>Brandon</t>
  </si>
  <si>
    <t>Winnipeg</t>
  </si>
  <si>
    <t>Interlake</t>
  </si>
  <si>
    <t>North Eastman</t>
  </si>
  <si>
    <t>Parkland</t>
  </si>
  <si>
    <t>Churchill</t>
  </si>
  <si>
    <t>Nor-Man</t>
  </si>
  <si>
    <t>Burntwood</t>
  </si>
  <si>
    <t>Rural South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</si>
  <si>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</t>
    </r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</si>
  <si>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</si>
  <si>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</si>
  <si>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>L1_sample_size</t>
  </si>
  <si>
    <t>L1_adj_rate</t>
  </si>
  <si>
    <t>L1_lcl_adj</t>
  </si>
  <si>
    <t>L1_ucl_adj</t>
  </si>
  <si>
    <t>L1_CV_adj</t>
  </si>
  <si>
    <t>L1_variance_adj</t>
  </si>
  <si>
    <t>L1_std_adj</t>
  </si>
  <si>
    <t>L1_pvalue_adj</t>
  </si>
  <si>
    <t>L1_sign_adj</t>
  </si>
  <si>
    <t>L1_crd_rate</t>
  </si>
  <si>
    <t>L1_lcl_crd</t>
  </si>
  <si>
    <t>L1_ucl_crd</t>
  </si>
  <si>
    <t>L1_CV_crd</t>
  </si>
  <si>
    <t>L1_variance_crd</t>
  </si>
  <si>
    <t>L1_std_crd</t>
  </si>
  <si>
    <t>L1_pvalue_crd</t>
  </si>
  <si>
    <t>L1_sign_crd</t>
  </si>
  <si>
    <t>L1_suppress</t>
  </si>
  <si>
    <t>L2_sample_size</t>
  </si>
  <si>
    <t>L2_adj_rate</t>
  </si>
  <si>
    <t>L2_lcl_adj</t>
  </si>
  <si>
    <t>L2_ucl_adj</t>
  </si>
  <si>
    <t>L2_CV_adj</t>
  </si>
  <si>
    <t>L2_variance_adj</t>
  </si>
  <si>
    <t>L2_std_adj</t>
  </si>
  <si>
    <t>L2_pvalue_adj</t>
  </si>
  <si>
    <t>L2_sign_adj</t>
  </si>
  <si>
    <t>L2_crd_rate</t>
  </si>
  <si>
    <t>L2_lcl_crd</t>
  </si>
  <si>
    <t>L2_ucl_crd</t>
  </si>
  <si>
    <t>L2_CV_crd</t>
  </si>
  <si>
    <t>L2_variance_crd</t>
  </si>
  <si>
    <t>L2_std_crd</t>
  </si>
  <si>
    <t>L2_pvalue_crd</t>
  </si>
  <si>
    <t>L2_sign_crd</t>
  </si>
  <si>
    <t>L2_suppress</t>
  </si>
  <si>
    <t>L3_sample_size</t>
  </si>
  <si>
    <t>L3_adj_rate</t>
  </si>
  <si>
    <t>L3_lcl_adj</t>
  </si>
  <si>
    <t>L3_ucl_adj</t>
  </si>
  <si>
    <t>L3_CV_adj</t>
  </si>
  <si>
    <t>L3_variance_adj</t>
  </si>
  <si>
    <t>L3_std_adj</t>
  </si>
  <si>
    <t>L3_pvalue_adj</t>
  </si>
  <si>
    <t>L3_sign_adj</t>
  </si>
  <si>
    <t>L3_crd_rate</t>
  </si>
  <si>
    <t>L3_lcl_crd</t>
  </si>
  <si>
    <t>L3_ucl_crd</t>
  </si>
  <si>
    <t>L3_CV_crd</t>
  </si>
  <si>
    <t>L3_variance_crd</t>
  </si>
  <si>
    <t>L3_std_crd</t>
  </si>
  <si>
    <t>L3_pvalue_crd</t>
  </si>
  <si>
    <t>L3_sign_crd</t>
  </si>
  <si>
    <t>L3_suppress</t>
  </si>
  <si>
    <t xml:space="preserve"> </t>
  </si>
  <si>
    <t>*</t>
  </si>
  <si>
    <t>w</t>
  </si>
  <si>
    <t>income</t>
  </si>
  <si>
    <t>L1_CV_warning_adj</t>
  </si>
  <si>
    <t>L1_CV_warning_crd</t>
  </si>
  <si>
    <t>L2_CV_warning_adj</t>
  </si>
  <si>
    <t>L2_CV_warning_crd</t>
  </si>
  <si>
    <t>L3_CV_warning_adj</t>
  </si>
  <si>
    <t>L3_CV_warning_crd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</si>
  <si>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</si>
  <si>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</si>
  <si>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</si>
  <si>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</si>
  <si>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</si>
  <si>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</si>
  <si>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</si>
  <si>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</si>
  <si>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</si>
  <si>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</si>
  <si>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</si>
  <si>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</si>
  <si>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Crude and Age &amp; Sex Standardized Rates by Income Quintile of Participation and Activity Limitations (L1=Yes, L2=No), CCHS 2.1 and 3.1 Combined, age 12+</t>
  </si>
  <si>
    <t>Lowest  Rural R1</t>
  </si>
  <si>
    <t>Highest  Rural R5</t>
  </si>
  <si>
    <t>Lowest  Urban U1</t>
  </si>
  <si>
    <t>Highest  Urban U5</t>
  </si>
  <si>
    <t>Income Quintile</t>
  </si>
  <si>
    <t>Appendix Table 2.87: Crude Rates of Self-Perceived Life Stress by Income Quintile, 
aged 15+, CCHS 1.1, 2.1, and 3.1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</si>
</sst>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Univers 45 Light"/>
      <family val="2"/>
    </font>
    <font>
      <sz val="10"/>
      <name val="Univers 45 Light"/>
      <family val="2"/>
    </font>
    <font>
      <b/>
      <sz val="10"/>
      <name val="Arial"/>
      <family val="2"/>
    </font>
    <font>
      <b/>
      <u val="single"/>
      <sz val="10"/>
      <name val="Univers 45 Light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3" fillId="0" borderId="12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1" fontId="26" fillId="0" borderId="0" xfId="67" applyNumberFormat="1">
      <alignment/>
      <protection/>
    </xf>
    <xf numFmtId="0" fontId="0" fillId="0" borderId="12" xfId="0" applyBorder="1" applyAlignment="1">
      <alignment/>
    </xf>
    <xf numFmtId="0" fontId="26" fillId="0" borderId="0" xfId="67">
      <alignment/>
      <protection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dxfs count="23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PageLayoutView="0" workbookViewId="0" topLeftCell="B1">
      <selection activeCell="A1" sqref="A1:I1"/>
    </sheetView>
  </sheetViews>
  <sheetFormatPr defaultColWidth="9.140625" defaultRowHeight="12.75"/>
  <cols>
    <col min="1" max="1" width="24.8515625" style="0" hidden="1" customWidth="1"/>
    <col min="2" max="2" width="20.140625" style="0" customWidth="1"/>
    <col min="3" max="5" width="18.7109375" style="0" customWidth="1"/>
    <col min="6" max="6" width="5.00390625" style="0" hidden="1" customWidth="1"/>
    <col min="7" max="7" width="8.7109375" style="0" hidden="1" customWidth="1"/>
    <col min="8" max="8" width="9.8515625" style="0" hidden="1" customWidth="1"/>
    <col min="9" max="9" width="8.28125" style="0" hidden="1" customWidth="1"/>
    <col min="11" max="13" width="0" style="0" hidden="1" customWidth="1"/>
    <col min="16" max="16" width="13.28125" style="0" customWidth="1"/>
    <col min="20" max="22" width="9.8515625" style="0" customWidth="1"/>
    <col min="23" max="23" width="9.8515625" style="0" hidden="1" customWidth="1"/>
    <col min="24" max="25" width="11.57421875" style="0" hidden="1" customWidth="1"/>
    <col min="26" max="51" width="0" style="0" hidden="1" customWidth="1"/>
  </cols>
  <sheetData>
    <row r="1" spans="1:32" ht="30" customHeight="1">
      <c r="A1" s="22" t="s">
        <v>117</v>
      </c>
      <c r="B1" s="23"/>
      <c r="C1" s="23"/>
      <c r="D1" s="23"/>
      <c r="E1" s="23"/>
      <c r="F1" s="23"/>
      <c r="G1" s="23"/>
      <c r="H1" s="23"/>
      <c r="I1" s="23"/>
      <c r="N1" s="24" t="s">
        <v>0</v>
      </c>
      <c r="O1" s="25"/>
      <c r="P1" s="25"/>
      <c r="Q1" s="25"/>
      <c r="R1" s="25"/>
      <c r="S1" s="25"/>
      <c r="T1" s="26"/>
      <c r="U1" s="26"/>
      <c r="V1" s="26"/>
      <c r="W1" s="1"/>
      <c r="AD1" s="1"/>
      <c r="AE1" s="1"/>
      <c r="AF1" s="1"/>
    </row>
    <row r="2" spans="1:32" ht="30" customHeight="1" hidden="1">
      <c r="A2" s="2"/>
      <c r="B2" s="3"/>
      <c r="C2" s="27" t="s">
        <v>1</v>
      </c>
      <c r="D2" s="27"/>
      <c r="E2" s="28"/>
      <c r="F2" s="4"/>
      <c r="G2" s="27" t="s">
        <v>2</v>
      </c>
      <c r="H2" s="27"/>
      <c r="I2" s="27"/>
      <c r="W2" s="5"/>
      <c r="X2" s="29" t="s">
        <v>3</v>
      </c>
      <c r="Y2" s="29"/>
      <c r="Z2" s="29"/>
      <c r="AA2" s="29"/>
      <c r="AB2" s="29"/>
      <c r="AC2" s="29"/>
      <c r="AD2" s="30"/>
      <c r="AE2" s="30"/>
      <c r="AF2" s="30"/>
    </row>
    <row r="3" spans="1:32" ht="30" customHeight="1">
      <c r="A3" s="2"/>
      <c r="B3" s="6" t="s">
        <v>116</v>
      </c>
      <c r="C3" s="7" t="s">
        <v>4</v>
      </c>
      <c r="D3" s="7" t="s">
        <v>5</v>
      </c>
      <c r="E3" s="6" t="s">
        <v>6</v>
      </c>
      <c r="F3" s="8"/>
      <c r="G3" s="8" t="s">
        <v>7</v>
      </c>
      <c r="H3" s="8" t="s">
        <v>5</v>
      </c>
      <c r="I3" s="9" t="s">
        <v>6</v>
      </c>
      <c r="N3" s="1" t="s">
        <v>8</v>
      </c>
      <c r="O3" s="10" t="s">
        <v>9</v>
      </c>
      <c r="P3" s="10" t="s">
        <v>10</v>
      </c>
      <c r="Q3" s="1" t="s">
        <v>11</v>
      </c>
      <c r="R3" s="10" t="s">
        <v>12</v>
      </c>
      <c r="S3" s="10" t="s">
        <v>13</v>
      </c>
      <c r="T3" s="10" t="s">
        <v>14</v>
      </c>
      <c r="U3" s="10" t="s">
        <v>15</v>
      </c>
      <c r="V3" s="10" t="s">
        <v>16</v>
      </c>
      <c r="W3" s="10"/>
      <c r="X3" t="s">
        <v>17</v>
      </c>
      <c r="Y3" t="s">
        <v>9</v>
      </c>
      <c r="Z3" t="s">
        <v>18</v>
      </c>
      <c r="AA3" t="s">
        <v>19</v>
      </c>
      <c r="AB3" t="s">
        <v>12</v>
      </c>
      <c r="AC3" t="s">
        <v>20</v>
      </c>
      <c r="AD3" s="10" t="s">
        <v>14</v>
      </c>
      <c r="AE3" s="10" t="s">
        <v>15</v>
      </c>
      <c r="AF3" s="10" t="s">
        <v>21</v>
      </c>
    </row>
    <row r="4" spans="1:32" ht="12.75">
      <c r="A4" s="3" t="s">
        <v>22</v>
      </c>
      <c r="B4" s="20" t="s">
        <v>112</v>
      </c>
      <c r="C4" s="11">
        <f>orig_data!L5</f>
        <v>0.356125048</v>
      </c>
      <c r="D4" s="11">
        <f>orig_data!AF5</f>
        <v>0.643874952</v>
      </c>
      <c r="E4" s="11">
        <f>orig_data!AZ5</f>
        <v>0.2007564637</v>
      </c>
      <c r="F4" s="8"/>
      <c r="G4" s="12">
        <f>orig_data!C6</f>
        <v>0.322464926</v>
      </c>
      <c r="H4" s="12">
        <f>orig_data!W6</f>
        <v>0.677535074</v>
      </c>
      <c r="I4" s="12">
        <f>orig_data!AQ6</f>
        <v>0.2084140261</v>
      </c>
      <c r="N4" s="13" t="b">
        <f>IF(C4="","",IF(C4&lt;&gt;"",AND(orig_data!S5="*",C4,8)))</f>
        <v>0</v>
      </c>
      <c r="O4" s="13" t="b">
        <f>IF(D4="","",IF(D4&lt;&gt;"",AND(orig_data!T5="*",D4,8)))</f>
        <v>0</v>
      </c>
      <c r="P4" s="1" t="b">
        <f>IF(C4="","",IF(C4&lt;&gt;"",AND(orig_data!S5="*",AND(orig_data!T5="w"),C4,8)))</f>
        <v>0</v>
      </c>
      <c r="Q4" t="b">
        <f>IF(D4="","",IF(D4&lt;&gt;"",AND(orig_data!AM5="*",D4,8)))</f>
        <v>0</v>
      </c>
      <c r="R4" t="b">
        <f>IF(D4="","",IF(D4&lt;&gt;"",AND(orig_data!AN5="*",D4,8)))</f>
        <v>0</v>
      </c>
      <c r="S4" t="b">
        <f>IF(D4="","",IF(D4&lt;&gt;"",AND(orig_data!AM5="*",AND(orig_data!AN5="w"),D4,8)))</f>
        <v>0</v>
      </c>
      <c r="T4" s="13" t="b">
        <f>IF(E4="","",IF(E4&lt;&gt;"",AND(orig_data!BG5="*",E4,8)))</f>
        <v>0</v>
      </c>
      <c r="U4" s="13" t="b">
        <f>IF(E4="","",IF(E4&lt;&gt;"",AND(orig_data!BH5="*",E4,8)))</f>
        <v>0</v>
      </c>
      <c r="V4" s="13" t="b">
        <f>IF(E4="","",IF(E4&lt;&gt;"",AND(orig_data!BG5="*",AND(orig_data!BH5="w"),E4,8)))</f>
        <v>0</v>
      </c>
      <c r="W4" s="13"/>
      <c r="X4" s="14" t="b">
        <f>IF(G4="","",IF(G4&lt;&gt;"",AND(orig_data!J6="*",G4,8)))</f>
        <v>0</v>
      </c>
      <c r="Y4" t="b">
        <f>IF(G4="","",IF(G4&lt;&gt;"",AND(orig_data!K6="w",G4,8)))</f>
        <v>0</v>
      </c>
      <c r="Z4" t="b">
        <f>IF(G4="","",IF(G4&lt;&gt;"",AND(orig_data!J6="*",AND(orig_data!K6="w"),G4,8)))</f>
        <v>0</v>
      </c>
      <c r="AA4" t="b">
        <f>IF(H4="","",IF(H4&lt;&gt;"",AND(orig_data!AD6="*",H4,8)))</f>
        <v>0</v>
      </c>
      <c r="AB4" s="15" t="b">
        <f>IF(H4="","",IF(H4&lt;&gt;"",AND(orig_data!AE6="w",H4,8)))</f>
        <v>0</v>
      </c>
      <c r="AC4" t="b">
        <f>IF(H4="","",IF(H4&lt;&gt;"",AND(orig_data!AE6="w",AND(orig_data!AD6="*"),H4,8)))</f>
        <v>0</v>
      </c>
      <c r="AD4" s="1" t="b">
        <f>IF(I4="","",IF(I4&lt;&gt;"",AND(orig_data!AX6="*",I4,8)))</f>
        <v>0</v>
      </c>
      <c r="AE4" s="1" t="b">
        <f>IF(I4="","",IF(I4&lt;&gt;"",AND(orig_data!AY6="w",I4,8)))</f>
        <v>0</v>
      </c>
      <c r="AF4" s="1" t="b">
        <f>IF(I4="","",IF(I4&lt;&gt;"",AND(orig_data!AX6="*",AND(orig_data!AY6="w"),I4,8)))</f>
        <v>0</v>
      </c>
    </row>
    <row r="5" spans="1:32" ht="12.75">
      <c r="A5" s="3" t="s">
        <v>23</v>
      </c>
      <c r="B5" s="20" t="s">
        <v>101</v>
      </c>
      <c r="C5" s="11">
        <f>orig_data!L6</f>
        <v>0.342690073</v>
      </c>
      <c r="D5" s="11">
        <f>orig_data!AF6</f>
        <v>0.657309927</v>
      </c>
      <c r="E5" s="11">
        <f>orig_data!AZ6</f>
        <v>0.2001477171</v>
      </c>
      <c r="F5" s="8"/>
      <c r="G5" s="12">
        <f>orig_data!C7</f>
        <v>0.33088328</v>
      </c>
      <c r="H5" s="12">
        <f>orig_data!W7</f>
        <v>0.66911672</v>
      </c>
      <c r="I5" s="12">
        <f>orig_data!AQ7</f>
        <v>0.1966508301</v>
      </c>
      <c r="N5" s="13" t="b">
        <f>IF(C5="","",IF(C5&lt;&gt;"",AND(orig_data!S6="*",C5,8)))</f>
        <v>0</v>
      </c>
      <c r="O5" s="13" t="b">
        <f>IF(D5="","",IF(D5&lt;&gt;"",AND(orig_data!T6="*",D5,8)))</f>
        <v>0</v>
      </c>
      <c r="P5" s="1" t="b">
        <f>IF(C5="","",IF(C5&lt;&gt;"",AND(orig_data!S6="*",AND(orig_data!T6="w"),C5,8)))</f>
        <v>0</v>
      </c>
      <c r="Q5" t="b">
        <f>IF(D5="","",IF(D5&lt;&gt;"",AND(orig_data!AM6="*",D5,8)))</f>
        <v>0</v>
      </c>
      <c r="R5" t="b">
        <f>IF(D5="","",IF(D5&lt;&gt;"",AND(orig_data!AN6="*",D5,8)))</f>
        <v>0</v>
      </c>
      <c r="S5" t="b">
        <f>IF(D5="","",IF(D5&lt;&gt;"",AND(orig_data!AM6="*",AND(orig_data!AN6="w"),D5,8)))</f>
        <v>0</v>
      </c>
      <c r="T5" s="13" t="b">
        <f>IF(E5="","",IF(E5&lt;&gt;"",AND(orig_data!BG6="*",E5,8)))</f>
        <v>0</v>
      </c>
      <c r="U5" s="13" t="b">
        <f>IF(E5="","",IF(E5&lt;&gt;"",AND(orig_data!BH6="*",E5,8)))</f>
        <v>0</v>
      </c>
      <c r="V5" s="13" t="b">
        <f>IF(E5="","",IF(E5&lt;&gt;"",AND(orig_data!BG6="*",AND(orig_data!BH6="w"),E5,8)))</f>
        <v>0</v>
      </c>
      <c r="W5" s="13"/>
      <c r="X5" s="14" t="b">
        <f>IF(G5="","",IF(G5&lt;&gt;"",AND(orig_data!J7="*",G5,8)))</f>
        <v>0</v>
      </c>
      <c r="Y5" t="b">
        <f>IF(G5="","",IF(G5&lt;&gt;"",AND(orig_data!K7="w",G5,8)))</f>
        <v>0</v>
      </c>
      <c r="Z5" t="b">
        <f>IF(G5="","",IF(G5&lt;&gt;"",AND(orig_data!J7="*",AND(orig_data!K7="w"),G5,8)))</f>
        <v>0</v>
      </c>
      <c r="AA5" t="b">
        <f>IF(H5="","",IF(H5&lt;&gt;"",AND(orig_data!AD7="*",H5,8)))</f>
        <v>0</v>
      </c>
      <c r="AB5" s="15" t="b">
        <f>IF(H5="","",IF(H5&lt;&gt;"",AND(orig_data!AE7="w",H5,8)))</f>
        <v>0</v>
      </c>
      <c r="AC5" t="b">
        <f>IF(H5="","",IF(H5&lt;&gt;"",AND(orig_data!AE7="w",AND(orig_data!AD7="*"),H5,8)))</f>
        <v>0</v>
      </c>
      <c r="AD5" s="1" t="b">
        <f>IF(I5="","",IF(I5&lt;&gt;"",AND(orig_data!AX7="*",I5,8)))</f>
        <v>0</v>
      </c>
      <c r="AE5" s="1" t="b">
        <f>IF(I5="","",IF(I5&lt;&gt;"",AND(orig_data!AY7="w",I5,8)))</f>
        <v>0</v>
      </c>
      <c r="AF5" s="1" t="b">
        <f>IF(I5="","",IF(I5&lt;&gt;"",AND(orig_data!AX7="*",AND(orig_data!AY7="w"),I5,8)))</f>
        <v>0</v>
      </c>
    </row>
    <row r="6" spans="1:32" ht="12.75">
      <c r="A6" s="3" t="s">
        <v>24</v>
      </c>
      <c r="B6" s="20" t="s">
        <v>102</v>
      </c>
      <c r="C6" s="11">
        <f>orig_data!L7</f>
        <v>0.339332908</v>
      </c>
      <c r="D6" s="11">
        <f>orig_data!AF7</f>
        <v>0.660667092</v>
      </c>
      <c r="E6" s="11">
        <f>orig_data!AZ7</f>
        <v>0.1953878798</v>
      </c>
      <c r="F6" s="8"/>
      <c r="G6" s="12">
        <f>orig_data!C8</f>
        <v>0.319493055</v>
      </c>
      <c r="H6" s="12">
        <f>orig_data!W8</f>
        <v>0.680506946</v>
      </c>
      <c r="I6" s="12">
        <f>orig_data!AQ8</f>
        <v>0.203688258</v>
      </c>
      <c r="N6" s="13" t="b">
        <f>IF(C6="","",IF(C6&lt;&gt;"",AND(orig_data!S7="*",C6,8)))</f>
        <v>0</v>
      </c>
      <c r="O6" s="13" t="b">
        <f>IF(D6="","",IF(D6&lt;&gt;"",AND(orig_data!T7="*",D6,8)))</f>
        <v>0</v>
      </c>
      <c r="P6" s="1" t="b">
        <f>IF(C6="","",IF(C6&lt;&gt;"",AND(orig_data!S7="*",AND(orig_data!T7="w"),C6,8)))</f>
        <v>0</v>
      </c>
      <c r="Q6" t="b">
        <f>IF(D6="","",IF(D6&lt;&gt;"",AND(orig_data!AM7="*",D6,8)))</f>
        <v>0</v>
      </c>
      <c r="R6" t="b">
        <f>IF(D6="","",IF(D6&lt;&gt;"",AND(orig_data!AN7="*",D6,8)))</f>
        <v>0</v>
      </c>
      <c r="S6" t="b">
        <f>IF(D6="","",IF(D6&lt;&gt;"",AND(orig_data!AM7="*",AND(orig_data!AN7="w"),D6,8)))</f>
        <v>0</v>
      </c>
      <c r="T6" s="13" t="b">
        <f>IF(E6="","",IF(E6&lt;&gt;"",AND(orig_data!BG7="*",E6,8)))</f>
        <v>0</v>
      </c>
      <c r="U6" s="13" t="b">
        <f>IF(E6="","",IF(E6&lt;&gt;"",AND(orig_data!BH7="*",E6,8)))</f>
        <v>0</v>
      </c>
      <c r="V6" s="13" t="b">
        <f>IF(E6="","",IF(E6&lt;&gt;"",AND(orig_data!BG7="*",AND(orig_data!BH7="w"),E6,8)))</f>
        <v>0</v>
      </c>
      <c r="W6" s="13"/>
      <c r="X6" s="14" t="b">
        <f>IF(G6="","",IF(G6&lt;&gt;"",AND(orig_data!J8="*",G6,8)))</f>
        <v>0</v>
      </c>
      <c r="Y6" t="b">
        <f>IF(G6="","",IF(G6&lt;&gt;"",AND(orig_data!K8="w",G6,8)))</f>
        <v>0</v>
      </c>
      <c r="Z6" t="b">
        <f>IF(G6="","",IF(G6&lt;&gt;"",AND(orig_data!J8="*",AND(orig_data!K8="w"),G6,8)))</f>
        <v>0</v>
      </c>
      <c r="AA6" t="b">
        <f>IF(H6="","",IF(H6&lt;&gt;"",AND(orig_data!AD8="*",H6,8)))</f>
        <v>0</v>
      </c>
      <c r="AB6" s="15" t="b">
        <f>IF(H6="","",IF(H6&lt;&gt;"",AND(orig_data!AE8="w",H6,8)))</f>
        <v>0</v>
      </c>
      <c r="AC6" t="b">
        <f>IF(H6="","",IF(H6&lt;&gt;"",AND(orig_data!AE8="w",AND(orig_data!AD8="*"),H6,8)))</f>
        <v>0</v>
      </c>
      <c r="AD6" s="1" t="b">
        <f>IF(I6="","",IF(I6&lt;&gt;"",AND(orig_data!AX8="*",I6,8)))</f>
        <v>0</v>
      </c>
      <c r="AE6" s="1" t="b">
        <f>IF(I6="","",IF(I6&lt;&gt;"",AND(orig_data!AY8="w",I6,8)))</f>
        <v>0</v>
      </c>
      <c r="AF6" s="1" t="b">
        <f>IF(I6="","",IF(I6&lt;&gt;"",AND(orig_data!AX8="*",AND(orig_data!AY8="w"),I6,8)))</f>
        <v>0</v>
      </c>
    </row>
    <row r="7" spans="1:32" ht="12.75">
      <c r="A7" s="3" t="s">
        <v>25</v>
      </c>
      <c r="B7" s="20" t="s">
        <v>103</v>
      </c>
      <c r="C7" s="11">
        <f>orig_data!L8</f>
        <v>0.327430645</v>
      </c>
      <c r="D7" s="11">
        <f>orig_data!AF8</f>
        <v>0.672569355</v>
      </c>
      <c r="E7" s="11">
        <f>orig_data!AZ8</f>
        <v>0.2032998078</v>
      </c>
      <c r="F7" s="8"/>
      <c r="G7" s="12">
        <f>orig_data!C9</f>
        <v>0.29714306</v>
      </c>
      <c r="H7" s="12">
        <f>orig_data!W9</f>
        <v>0.70285694</v>
      </c>
      <c r="I7" s="12">
        <f>orig_data!AQ9</f>
        <v>0.2082219131</v>
      </c>
      <c r="N7" s="13" t="b">
        <f>IF(C7="","",IF(C7&lt;&gt;"",AND(orig_data!S8="*",C7,8)))</f>
        <v>0</v>
      </c>
      <c r="O7" s="13" t="b">
        <f>IF(D7="","",IF(D7&lt;&gt;"",AND(orig_data!T8="*",D7,8)))</f>
        <v>0</v>
      </c>
      <c r="P7" s="1" t="b">
        <f>IF(C7="","",IF(C7&lt;&gt;"",AND(orig_data!S8="*",AND(orig_data!T8="w"),C7,8)))</f>
        <v>0</v>
      </c>
      <c r="Q7" t="b">
        <f>IF(D7="","",IF(D7&lt;&gt;"",AND(orig_data!AM8="*",D7,8)))</f>
        <v>0</v>
      </c>
      <c r="R7" t="b">
        <f>IF(D7="","",IF(D7&lt;&gt;"",AND(orig_data!AN8="*",D7,8)))</f>
        <v>0</v>
      </c>
      <c r="S7" t="b">
        <f>IF(D7="","",IF(D7&lt;&gt;"",AND(orig_data!AM8="*",AND(orig_data!AN8="w"),D7,8)))</f>
        <v>0</v>
      </c>
      <c r="T7" s="13" t="b">
        <f>IF(E7="","",IF(E7&lt;&gt;"",AND(orig_data!BG8="*",E7,8)))</f>
        <v>0</v>
      </c>
      <c r="U7" s="13" t="b">
        <f>IF(E7="","",IF(E7&lt;&gt;"",AND(orig_data!BH8="*",E7,8)))</f>
        <v>0</v>
      </c>
      <c r="V7" s="13" t="b">
        <f>IF(E7="","",IF(E7&lt;&gt;"",AND(orig_data!BG8="*",AND(orig_data!BH8="w"),E7,8)))</f>
        <v>0</v>
      </c>
      <c r="W7" s="13"/>
      <c r="X7" s="14" t="b">
        <f>IF(G7="","",IF(G7&lt;&gt;"",AND(orig_data!J9="*",G7,8)))</f>
        <v>0</v>
      </c>
      <c r="Y7" t="b">
        <f>IF(G7="","",IF(G7&lt;&gt;"",AND(orig_data!K9="w",G7,8)))</f>
        <v>0</v>
      </c>
      <c r="Z7" t="b">
        <f>IF(G7="","",IF(G7&lt;&gt;"",AND(orig_data!J9="*",AND(orig_data!K9="w"),G7,8)))</f>
        <v>0</v>
      </c>
      <c r="AA7" t="b">
        <f>IF(H7="","",IF(H7&lt;&gt;"",AND(orig_data!AD9="*",H7,8)))</f>
        <v>0</v>
      </c>
      <c r="AB7" s="15" t="b">
        <f>IF(H7="","",IF(H7&lt;&gt;"",AND(orig_data!AE9="w",H7,8)))</f>
        <v>0</v>
      </c>
      <c r="AC7" t="b">
        <f>IF(H7="","",IF(H7&lt;&gt;"",AND(orig_data!AE9="w",AND(orig_data!AD9="*"),H7,8)))</f>
        <v>0</v>
      </c>
      <c r="AD7" s="1" t="b">
        <f>IF(I7="","",IF(I7&lt;&gt;"",AND(orig_data!AX9="*",I7,8)))</f>
        <v>0</v>
      </c>
      <c r="AE7" s="1" t="b">
        <f>IF(I7="","",IF(I7&lt;&gt;"",AND(orig_data!AY9="w",I7,8)))</f>
        <v>0</v>
      </c>
      <c r="AF7" s="1" t="b">
        <f>IF(I7="","",IF(I7&lt;&gt;"",AND(orig_data!AX9="*",AND(orig_data!AY9="w"),I7,8)))</f>
        <v>0</v>
      </c>
    </row>
    <row r="8" spans="1:32" ht="12.75">
      <c r="A8" s="3" t="s">
        <v>26</v>
      </c>
      <c r="B8" s="20" t="s">
        <v>113</v>
      </c>
      <c r="C8" s="11">
        <f>orig_data!L9</f>
        <v>0.284793335</v>
      </c>
      <c r="D8" s="11">
        <f>orig_data!AF9</f>
        <v>0.715206665</v>
      </c>
      <c r="E8" s="11">
        <f>orig_data!AZ9</f>
        <v>0.2180716239</v>
      </c>
      <c r="F8" s="8"/>
      <c r="G8" s="12">
        <f>orig_data!C10</f>
        <v>0.383874167</v>
      </c>
      <c r="H8" s="12">
        <f>orig_data!W10</f>
        <v>0.616125833</v>
      </c>
      <c r="I8" s="12">
        <f>orig_data!AQ10</f>
        <v>0.2211307156</v>
      </c>
      <c r="N8" s="13" t="b">
        <f>IF(C8="","",IF(C8&lt;&gt;"",AND(orig_data!S9="*",C8,8)))</f>
        <v>0</v>
      </c>
      <c r="O8" s="13" t="b">
        <f>IF(D8="","",IF(D8&lt;&gt;"",AND(orig_data!T9="*",D8,8)))</f>
        <v>0</v>
      </c>
      <c r="P8" s="1" t="b">
        <f>IF(C8="","",IF(C8&lt;&gt;"",AND(orig_data!S9="*",AND(orig_data!T9="w"),C8,8)))</f>
        <v>0</v>
      </c>
      <c r="Q8" t="b">
        <f>IF(D8="","",IF(D8&lt;&gt;"",AND(orig_data!AM9="*",D8,8)))</f>
        <v>0</v>
      </c>
      <c r="R8" t="b">
        <f>IF(D8="","",IF(D8&lt;&gt;"",AND(orig_data!AN9="*",D8,8)))</f>
        <v>0</v>
      </c>
      <c r="S8" t="b">
        <f>IF(D8="","",IF(D8&lt;&gt;"",AND(orig_data!AM9="*",AND(orig_data!AN9="w"),D8,8)))</f>
        <v>0</v>
      </c>
      <c r="T8" s="13" t="b">
        <f>IF(E8="","",IF(E8&lt;&gt;"",AND(orig_data!BG9="*",E8,8)))</f>
        <v>0</v>
      </c>
      <c r="U8" s="13" t="b">
        <f>IF(E8="","",IF(E8&lt;&gt;"",AND(orig_data!BH9="*",E8,8)))</f>
        <v>0</v>
      </c>
      <c r="V8" s="13" t="b">
        <f>IF(E8="","",IF(E8&lt;&gt;"",AND(orig_data!BG9="*",AND(orig_data!BH9="w"),E8,8)))</f>
        <v>0</v>
      </c>
      <c r="W8" s="13"/>
      <c r="X8" s="14" t="b">
        <f>IF(G8="","",IF(G8&lt;&gt;"",AND(orig_data!J10="*",G8,8)))</f>
        <v>1</v>
      </c>
      <c r="Y8" t="b">
        <f>IF(G8="","",IF(G8&lt;&gt;"",AND(orig_data!K10="w",G8,8)))</f>
        <v>0</v>
      </c>
      <c r="Z8" t="b">
        <f>IF(G8="","",IF(G8&lt;&gt;"",AND(orig_data!J10="*",AND(orig_data!K10="w"),G8,8)))</f>
        <v>0</v>
      </c>
      <c r="AA8" t="b">
        <f>IF(H8="","",IF(H8&lt;&gt;"",AND(orig_data!AD10="*",H8,8)))</f>
        <v>1</v>
      </c>
      <c r="AB8" s="15" t="b">
        <f>IF(H8="","",IF(H8&lt;&gt;"",AND(orig_data!AE10="w",H8,8)))</f>
        <v>0</v>
      </c>
      <c r="AC8" t="b">
        <f>IF(H8="","",IF(H8&lt;&gt;"",AND(orig_data!AE10="w",AND(orig_data!AD10="*"),H8,8)))</f>
        <v>0</v>
      </c>
      <c r="AD8" s="1" t="b">
        <f>IF(I8="","",IF(I8&lt;&gt;"",AND(orig_data!AX10="*",I8,8)))</f>
        <v>0</v>
      </c>
      <c r="AE8" s="1" t="b">
        <f>IF(I8="","",IF(I8&lt;&gt;"",AND(orig_data!AY10="w",I8,8)))</f>
        <v>0</v>
      </c>
      <c r="AF8" s="1" t="b">
        <f>IF(I8="","",IF(I8&lt;&gt;"",AND(orig_data!AX10="*",AND(orig_data!AY10="w"),I8,8)))</f>
        <v>0</v>
      </c>
    </row>
    <row r="9" spans="1:32" ht="12.75">
      <c r="A9" s="3" t="s">
        <v>27</v>
      </c>
      <c r="B9" s="20"/>
      <c r="C9" s="11"/>
      <c r="D9" s="11"/>
      <c r="E9" s="11"/>
      <c r="F9" s="8"/>
      <c r="G9" s="12">
        <f>orig_data!C11</f>
        <v>0.329239283</v>
      </c>
      <c r="H9" s="12">
        <f>orig_data!W11</f>
        <v>0.670760717</v>
      </c>
      <c r="I9" s="12">
        <f>orig_data!AQ11</f>
        <v>0.2163683092</v>
      </c>
      <c r="N9" s="13"/>
      <c r="O9" s="1"/>
      <c r="P9" s="1"/>
      <c r="T9" s="13"/>
      <c r="U9" s="13"/>
      <c r="V9" s="13"/>
      <c r="W9" s="13"/>
      <c r="X9" s="14" t="b">
        <f>IF(G9="","",IF(G9&lt;&gt;"",AND(orig_data!J11="*",G9,8)))</f>
        <v>0</v>
      </c>
      <c r="Y9" t="b">
        <f>IF(G9="","",IF(G9&lt;&gt;"",AND(orig_data!K11="w",G9,8)))</f>
        <v>0</v>
      </c>
      <c r="Z9" t="b">
        <f>IF(G9="","",IF(G9&lt;&gt;"",AND(orig_data!J11="*",AND(orig_data!K11="w"),G9,8)))</f>
        <v>0</v>
      </c>
      <c r="AA9" t="b">
        <f>IF(H9="","",IF(H9&lt;&gt;"",AND(orig_data!AD11="*",H9,8)))</f>
        <v>0</v>
      </c>
      <c r="AB9" s="15" t="b">
        <f>IF(H9="","",IF(H9&lt;&gt;"",AND(orig_data!AE11="w",H9,8)))</f>
        <v>0</v>
      </c>
      <c r="AC9" t="b">
        <f>IF(H9="","",IF(H9&lt;&gt;"",AND(orig_data!AE11="w",AND(orig_data!AD11="*"),H9,8)))</f>
        <v>0</v>
      </c>
      <c r="AD9" s="1" t="b">
        <f>IF(I9="","",IF(I9&lt;&gt;"",AND(orig_data!AX11="*",I9,8)))</f>
        <v>0</v>
      </c>
      <c r="AE9" s="1" t="b">
        <f>IF(I9="","",IF(I9&lt;&gt;"",AND(orig_data!AY11="w",I9,8)))</f>
        <v>0</v>
      </c>
      <c r="AF9" s="1" t="b">
        <f>IF(I9="","",IF(I9&lt;&gt;"",AND(orig_data!AX11="*",AND(orig_data!AY11="w"),I9,8)))</f>
        <v>0</v>
      </c>
    </row>
    <row r="10" spans="1:32" ht="12.75">
      <c r="A10" s="3" t="s">
        <v>28</v>
      </c>
      <c r="B10" s="20" t="s">
        <v>114</v>
      </c>
      <c r="C10" s="11">
        <f>orig_data!L10</f>
        <v>0.400027245</v>
      </c>
      <c r="D10" s="11">
        <f>orig_data!AF10</f>
        <v>0.599972755</v>
      </c>
      <c r="E10" s="11">
        <f>orig_data!AZ10</f>
        <v>0.2153049054</v>
      </c>
      <c r="F10" s="8"/>
      <c r="G10" s="12">
        <f>orig_data!C12</f>
        <v>0.316184518</v>
      </c>
      <c r="H10" s="12">
        <f>orig_data!W12</f>
        <v>0.683815482</v>
      </c>
      <c r="I10" s="12">
        <f>orig_data!AQ12</f>
        <v>0.1951361444</v>
      </c>
      <c r="N10" s="13" t="b">
        <f>IF(C10="","",IF(C10&lt;&gt;"",AND(orig_data!S10="*",C10,8)))</f>
        <v>1</v>
      </c>
      <c r="O10" s="13" t="b">
        <f>IF(D10="","",IF(D10&lt;&gt;"",AND(orig_data!T10="*",D10,8)))</f>
        <v>0</v>
      </c>
      <c r="P10" s="1" t="b">
        <f>IF(C10="","",IF(C10&lt;&gt;"",AND(orig_data!S10="*",AND(orig_data!T10="w"),C10,8)))</f>
        <v>0</v>
      </c>
      <c r="Q10" t="b">
        <f>IF(D10="","",IF(D10&lt;&gt;"",AND(orig_data!AM10="*",D10,8)))</f>
        <v>1</v>
      </c>
      <c r="R10" t="b">
        <f>IF(D10="","",IF(D10&lt;&gt;"",AND(orig_data!AN10="*",D10,8)))</f>
        <v>0</v>
      </c>
      <c r="S10" t="b">
        <f>IF(D10="","",IF(D10&lt;&gt;"",AND(orig_data!AM10="*",AND(orig_data!AN10="w"),D10,8)))</f>
        <v>0</v>
      </c>
      <c r="T10" s="13" t="b">
        <f>IF(E10="","",IF(E10&lt;&gt;"",AND(orig_data!BG10="*",E10,8)))</f>
        <v>0</v>
      </c>
      <c r="U10" s="13" t="b">
        <f>IF(E10="","",IF(E10&lt;&gt;"",AND(orig_data!BH10="w",E10,8)))</f>
        <v>0</v>
      </c>
      <c r="V10" s="13" t="b">
        <f>IF(E10="","",IF(E10&lt;&gt;"",AND(orig_data!BG10="*",AND(orig_data!BH10="w"),E10,8)))</f>
        <v>0</v>
      </c>
      <c r="W10" s="13"/>
      <c r="X10" s="14" t="b">
        <f>IF(G10="","",IF(G10&lt;&gt;"",AND(orig_data!J12="*",G10,8)))</f>
        <v>0</v>
      </c>
      <c r="Y10" t="b">
        <f>IF(G10="","",IF(G10&lt;&gt;"",AND(orig_data!K12="w",G10,8)))</f>
        <v>0</v>
      </c>
      <c r="Z10" t="b">
        <f>IF(G10="","",IF(G10&lt;&gt;"",AND(orig_data!J12="*",AND(orig_data!K12="w"),G10,8)))</f>
        <v>0</v>
      </c>
      <c r="AA10" t="b">
        <f>IF(H10="","",IF(H10&lt;&gt;"",AND(orig_data!AD12="*",H10,8)))</f>
        <v>0</v>
      </c>
      <c r="AB10" s="15" t="b">
        <f>IF(H10="","",IF(H10&lt;&gt;"",AND(orig_data!AE12="w",H10,8)))</f>
        <v>0</v>
      </c>
      <c r="AC10" t="b">
        <f>IF(H10="","",IF(H10&lt;&gt;"",AND(orig_data!AE12="w",AND(orig_data!AD12="*"),H10,8)))</f>
        <v>0</v>
      </c>
      <c r="AD10" s="1" t="b">
        <f>IF(I10="","",IF(I10&lt;&gt;"",AND(orig_data!AX12="*",I10,8)))</f>
        <v>0</v>
      </c>
      <c r="AE10" s="1" t="b">
        <f>IF(I10="","",IF(I10&lt;&gt;"",AND(orig_data!AY12="w",I10,8)))</f>
        <v>0</v>
      </c>
      <c r="AF10" s="1" t="b">
        <f>IF(I10="","",IF(I10&lt;&gt;"",AND(orig_data!AX12="*",AND(orig_data!AY12="w"),I10,8)))</f>
        <v>0</v>
      </c>
    </row>
    <row r="11" spans="1:32" ht="12.75">
      <c r="A11" s="3" t="s">
        <v>29</v>
      </c>
      <c r="B11" s="20" t="s">
        <v>106</v>
      </c>
      <c r="C11" s="11">
        <f>orig_data!L11</f>
        <v>0.317391612</v>
      </c>
      <c r="D11" s="11">
        <f>orig_data!AF11</f>
        <v>0.682608388</v>
      </c>
      <c r="E11" s="11">
        <f>orig_data!AZ11</f>
        <v>0.2167624419</v>
      </c>
      <c r="F11" s="8"/>
      <c r="G11" s="12">
        <f>orig_data!C13</f>
        <v>0.314091463</v>
      </c>
      <c r="H11" s="12">
        <f>orig_data!W13</f>
        <v>0.685908538</v>
      </c>
      <c r="I11" s="12">
        <f>orig_data!AQ13</f>
        <v>0.2103610797</v>
      </c>
      <c r="N11" s="13" t="b">
        <f>IF(C11="","",IF(C11&lt;&gt;"",AND(orig_data!S11="*",C11,8)))</f>
        <v>0</v>
      </c>
      <c r="O11" s="13" t="b">
        <f>IF(D11="","",IF(D11&lt;&gt;"",AND(orig_data!T11="*",D11,8)))</f>
        <v>0</v>
      </c>
      <c r="P11" s="1" t="b">
        <f>IF(C11="","",IF(C11&lt;&gt;"",AND(orig_data!S11="*",AND(orig_data!T11="w"),C11,8)))</f>
        <v>0</v>
      </c>
      <c r="Q11" t="b">
        <f>IF(D11="","",IF(D11&lt;&gt;"",AND(orig_data!AM11="*",D11,8)))</f>
        <v>0</v>
      </c>
      <c r="R11" t="b">
        <f>IF(D11="","",IF(D11&lt;&gt;"",AND(orig_data!AN11="*",D11,8)))</f>
        <v>0</v>
      </c>
      <c r="S11" t="b">
        <f>IF(D11="","",IF(D11&lt;&gt;"",AND(orig_data!AM11="*",AND(orig_data!AN11="w"),D11,8)))</f>
        <v>0</v>
      </c>
      <c r="T11" s="13" t="b">
        <f>IF(E11="","",IF(E11&lt;&gt;"",AND(orig_data!BG11="*",E11,8)))</f>
        <v>0</v>
      </c>
      <c r="U11" s="13" t="b">
        <f>IF(E11="","",IF(E11&lt;&gt;"",AND(orig_data!BH11="w",E11,8)))</f>
        <v>0</v>
      </c>
      <c r="V11" s="13" t="b">
        <f>IF(E11="","",IF(E11&lt;&gt;"",AND(orig_data!BG11="*",AND(orig_data!BH11="w"),E11,8)))</f>
        <v>0</v>
      </c>
      <c r="W11" s="13"/>
      <c r="X11" s="14" t="b">
        <f>IF(G11="","",IF(G11&lt;&gt;"",AND(orig_data!J13="*",G11,8)))</f>
        <v>0</v>
      </c>
      <c r="Y11" t="b">
        <f>IF(G11="","",IF(G11&lt;&gt;"",AND(orig_data!K13="w",G11,8)))</f>
        <v>0</v>
      </c>
      <c r="Z11" t="b">
        <f>IF(G11="","",IF(G11&lt;&gt;"",AND(orig_data!J13="*",AND(orig_data!K13="w"),G11,8)))</f>
        <v>0</v>
      </c>
      <c r="AA11" t="b">
        <f>IF(H11="","",IF(H11&lt;&gt;"",AND(orig_data!AD13="*",H11,8)))</f>
        <v>0</v>
      </c>
      <c r="AB11" s="15" t="b">
        <f>IF(H11="","",IF(H11&lt;&gt;"",AND(orig_data!AE13="w",H11,8)))</f>
        <v>0</v>
      </c>
      <c r="AC11" t="b">
        <f>IF(H11="","",IF(H11&lt;&gt;"",AND(orig_data!AE13="w",AND(orig_data!AD13="*"),H11,8)))</f>
        <v>0</v>
      </c>
      <c r="AD11" s="1" t="b">
        <f>IF(I11="","",IF(I11&lt;&gt;"",AND(orig_data!AX13="*",I11,8)))</f>
        <v>0</v>
      </c>
      <c r="AE11" s="1" t="b">
        <f>IF(I11="","",IF(I11&lt;&gt;"",AND(orig_data!AY13="w",I11,8)))</f>
        <v>0</v>
      </c>
      <c r="AF11" s="1" t="b">
        <f>IF(I11="","",IF(I11&lt;&gt;"",AND(orig_data!AX13="*",AND(orig_data!AY13="w"),I11,8)))</f>
        <v>0</v>
      </c>
    </row>
    <row r="12" spans="1:32" ht="12.75">
      <c r="A12" s="3" t="s">
        <v>30</v>
      </c>
      <c r="B12" s="20" t="s">
        <v>107</v>
      </c>
      <c r="C12" s="11">
        <f>orig_data!L12</f>
        <v>0.317144405</v>
      </c>
      <c r="D12" s="11">
        <f>orig_data!AF12</f>
        <v>0.682855596</v>
      </c>
      <c r="E12" s="11">
        <f>orig_data!AZ12</f>
        <v>0.1965101767</v>
      </c>
      <c r="F12" s="8"/>
      <c r="G12" s="12">
        <f>orig_data!C14</f>
        <v>0.269276244</v>
      </c>
      <c r="H12" s="12">
        <f>orig_data!W14</f>
        <v>0.730723756</v>
      </c>
      <c r="I12" s="12">
        <f>orig_data!AQ14</f>
        <v>0.2232511633</v>
      </c>
      <c r="N12" s="13" t="b">
        <f>IF(C12="","",IF(C12&lt;&gt;"",AND(orig_data!S12="*",C12,8)))</f>
        <v>0</v>
      </c>
      <c r="O12" s="13" t="b">
        <f>IF(D12="","",IF(D12&lt;&gt;"",AND(orig_data!T12="*",D12,8)))</f>
        <v>0</v>
      </c>
      <c r="P12" s="1" t="b">
        <f>IF(C12="","",IF(C12&lt;&gt;"",AND(orig_data!S12="*",AND(orig_data!T12="w"),C12,8)))</f>
        <v>0</v>
      </c>
      <c r="Q12" t="b">
        <f>IF(D12="","",IF(D12&lt;&gt;"",AND(orig_data!AM12="*",D12,8)))</f>
        <v>0</v>
      </c>
      <c r="R12" t="b">
        <f>IF(D12="","",IF(D12&lt;&gt;"",AND(orig_data!AN12="*",D12,8)))</f>
        <v>0</v>
      </c>
      <c r="S12" t="b">
        <f>IF(D12="","",IF(D12&lt;&gt;"",AND(orig_data!AM12="*",AND(orig_data!AN12="w"),D12,8)))</f>
        <v>0</v>
      </c>
      <c r="T12" s="13" t="b">
        <f>IF(E12="","",IF(E12&lt;&gt;"",AND(orig_data!BG12="*",E12,8)))</f>
        <v>0</v>
      </c>
      <c r="U12" s="13" t="b">
        <f>IF(E12="","",IF(E12&lt;&gt;"",AND(orig_data!BH12="w",E12,8)))</f>
        <v>0</v>
      </c>
      <c r="V12" s="13" t="b">
        <f>IF(E12="","",IF(E12&lt;&gt;"",AND(orig_data!BG12="*",AND(orig_data!BH12="w"),E12,8)))</f>
        <v>0</v>
      </c>
      <c r="W12" s="13"/>
      <c r="X12" s="14" t="b">
        <f>IF(G12="","",IF(G12&lt;&gt;"",AND(orig_data!J14="*",G12,8)))</f>
        <v>1</v>
      </c>
      <c r="Y12" t="b">
        <f>IF(G12="","",IF(G12&lt;&gt;"",AND(orig_data!K14="w",G12,8)))</f>
        <v>0</v>
      </c>
      <c r="Z12" t="b">
        <f>IF(G12="","",IF(G12&lt;&gt;"",AND(orig_data!J14="*",AND(orig_data!K14="w"),G12,8)))</f>
        <v>0</v>
      </c>
      <c r="AA12" t="b">
        <f>IF(H12="","",IF(H12&lt;&gt;"",AND(orig_data!AD14="*",H12,8)))</f>
        <v>1</v>
      </c>
      <c r="AB12" s="15" t="b">
        <f>IF(H12="","",IF(H12&lt;&gt;"",AND(orig_data!AE14="w",H12,8)))</f>
        <v>0</v>
      </c>
      <c r="AC12" t="b">
        <f>IF(H12="","",IF(H12&lt;&gt;"",AND(orig_data!AE14="w",AND(orig_data!AD14="*"),H12,8)))</f>
        <v>0</v>
      </c>
      <c r="AD12" s="1" t="b">
        <f>IF(I12="","",IF(I12&lt;&gt;"",AND(orig_data!AX14="*",I12,8)))</f>
        <v>0</v>
      </c>
      <c r="AE12" s="1" t="b">
        <f>IF(I12="","",IF(I12&lt;&gt;"",AND(orig_data!AY14="w",I12,8)))</f>
        <v>0</v>
      </c>
      <c r="AF12" s="1" t="b">
        <f>IF(I12="","",IF(I12&lt;&gt;"",AND(orig_data!AX14="*",AND(orig_data!AY14="w"),I12,8)))</f>
        <v>0</v>
      </c>
    </row>
    <row r="13" spans="1:32" ht="12.75">
      <c r="A13" s="3"/>
      <c r="B13" s="20" t="s">
        <v>108</v>
      </c>
      <c r="C13" s="11">
        <f>orig_data!L13</f>
        <v>0.288677163</v>
      </c>
      <c r="D13" s="11">
        <f>orig_data!AF13</f>
        <v>0.711322837</v>
      </c>
      <c r="E13" s="11">
        <f>orig_data!AZ13</f>
        <v>0.2188921277</v>
      </c>
      <c r="F13" s="8"/>
      <c r="G13" s="12"/>
      <c r="H13" s="12"/>
      <c r="I13" s="12"/>
      <c r="N13" s="13" t="b">
        <f>IF(C13="","",IF(C13&lt;&gt;"",AND(orig_data!S13="*",C13,8)))</f>
        <v>0</v>
      </c>
      <c r="O13" s="13" t="b">
        <f>IF(D13="","",IF(D13&lt;&gt;"",AND(orig_data!T13="*",D13,8)))</f>
        <v>0</v>
      </c>
      <c r="P13" s="1" t="b">
        <f>IF(C13="","",IF(C13&lt;&gt;"",AND(orig_data!S13="*",AND(orig_data!T13="w"),C13,8)))</f>
        <v>0</v>
      </c>
      <c r="Q13" t="b">
        <f>IF(D13="","",IF(D13&lt;&gt;"",AND(orig_data!AM13="*",D13,8)))</f>
        <v>0</v>
      </c>
      <c r="R13" t="b">
        <f>IF(D13="","",IF(D13&lt;&gt;"",AND(orig_data!AN13="*",D13,8)))</f>
        <v>0</v>
      </c>
      <c r="S13" t="b">
        <f>IF(D13="","",IF(D13&lt;&gt;"",AND(orig_data!AM13="*",AND(orig_data!AN13="w"),D13,8)))</f>
        <v>0</v>
      </c>
      <c r="T13" s="13" t="b">
        <f>IF(E13="","",IF(E13&lt;&gt;"",AND(orig_data!BG13="*",E13,8)))</f>
        <v>0</v>
      </c>
      <c r="U13" s="13" t="b">
        <f>IF(E13="","",IF(E13&lt;&gt;"",AND(orig_data!BH13="w",E13,8)))</f>
        <v>0</v>
      </c>
      <c r="V13" s="13" t="b">
        <f>IF(E13="","",IF(E13&lt;&gt;"",AND(orig_data!BG13="*",AND(orig_data!BH13="w"),E13,8)))</f>
        <v>0</v>
      </c>
      <c r="W13" s="13"/>
      <c r="X13" s="14"/>
      <c r="AB13" s="15"/>
      <c r="AD13" s="1"/>
      <c r="AE13" s="1"/>
      <c r="AF13" s="1"/>
    </row>
    <row r="14" spans="1:32" ht="12.75">
      <c r="A14" s="3" t="s">
        <v>31</v>
      </c>
      <c r="B14" s="20" t="s">
        <v>115</v>
      </c>
      <c r="C14" s="11">
        <f>orig_data!L14</f>
        <v>0.266321512</v>
      </c>
      <c r="D14" s="11">
        <f>orig_data!AF14</f>
        <v>0.733678488</v>
      </c>
      <c r="E14" s="11">
        <f>orig_data!AZ14</f>
        <v>0.2313990919</v>
      </c>
      <c r="F14" s="8"/>
      <c r="G14" s="12">
        <f>orig_data!C15</f>
        <v>0.319773925</v>
      </c>
      <c r="H14" s="12">
        <f>orig_data!W15</f>
        <v>0.680226075</v>
      </c>
      <c r="I14" s="12">
        <f>orig_data!AQ15</f>
        <v>0.209582693</v>
      </c>
      <c r="N14" s="13" t="b">
        <f>IF(C14="","",IF(C14&lt;&gt;"",AND(orig_data!S14="*",C14,8)))</f>
        <v>1</v>
      </c>
      <c r="O14" s="13" t="b">
        <f>IF(D14="","",IF(D14&lt;&gt;"",AND(orig_data!T14="*",D14,8)))</f>
        <v>0</v>
      </c>
      <c r="P14" s="1" t="b">
        <f>IF(C14="","",IF(C14&lt;&gt;"",AND(orig_data!S14="*",AND(orig_data!T14="w"),C14,8)))</f>
        <v>0</v>
      </c>
      <c r="Q14" t="b">
        <f>IF(D14="","",IF(D14&lt;&gt;"",AND(orig_data!AM14="*",D14,8)))</f>
        <v>1</v>
      </c>
      <c r="R14" t="b">
        <f>IF(D14="","",IF(D14&lt;&gt;"",AND(orig_data!AN14="*",D14,8)))</f>
        <v>0</v>
      </c>
      <c r="S14" t="b">
        <f>IF(D14="","",IF(D14&lt;&gt;"",AND(orig_data!AM14="*",AND(orig_data!AN14="w"),D14,8)))</f>
        <v>0</v>
      </c>
      <c r="T14" s="13" t="b">
        <f>IF(E14="","",IF(E14&lt;&gt;"",AND(orig_data!BG14="*",E14,8)))</f>
        <v>0</v>
      </c>
      <c r="U14" s="13" t="b">
        <f>IF(E14="","",IF(E14&lt;&gt;"",AND(orig_data!BH14="w",E14,8)))</f>
        <v>0</v>
      </c>
      <c r="V14" s="13" t="b">
        <f>IF(E14="","",IF(E14&lt;&gt;"",AND(orig_data!BG14="*",AND(orig_data!BH14="w"),E14,8)))</f>
        <v>0</v>
      </c>
      <c r="W14" s="13"/>
      <c r="X14" s="14" t="b">
        <f>IF(G14="","",IF(G14&lt;&gt;"",AND(orig_data!J15="*",G14,8)))</f>
        <v>0</v>
      </c>
      <c r="Y14" t="b">
        <f>IF(G14="","",IF(G14&lt;&gt;"",AND(orig_data!K15="w",G14,8)))</f>
        <v>0</v>
      </c>
      <c r="Z14" t="b">
        <f>IF(G14="","",IF(G14&lt;&gt;"",AND(orig_data!J15="*",AND(orig_data!K15="w"),G14,8)))</f>
        <v>0</v>
      </c>
      <c r="AA14" t="b">
        <f>IF(H14="","",IF(H14&lt;&gt;"",AND(orig_data!AD15="*",H14,8)))</f>
        <v>0</v>
      </c>
      <c r="AB14" s="15" t="b">
        <f>IF(H14="","",IF(H14&lt;&gt;"",AND(orig_data!AE15="w",H14,8)))</f>
        <v>0</v>
      </c>
      <c r="AC14" t="b">
        <f>IF(H14="","",IF(H14&lt;&gt;"",AND(orig_data!AE15="w",AND(orig_data!AD15="*"),H14,8)))</f>
        <v>0</v>
      </c>
      <c r="AD14" s="1" t="b">
        <f>IF(I14="","",IF(I14&lt;&gt;"",AND(orig_data!AX15="*",I14,8)))</f>
        <v>0</v>
      </c>
      <c r="AE14" s="1" t="b">
        <f>IF(I14="","",IF(I14&lt;&gt;"",AND(orig_data!AY15="w",I14,8)))</f>
        <v>0</v>
      </c>
      <c r="AF14" s="1" t="b">
        <f>IF(I14="","",IF(I14&lt;&gt;"",AND(orig_data!AX15="*",AND(orig_data!AY15="w"),I14,8)))</f>
        <v>0</v>
      </c>
    </row>
    <row r="15" ht="12.75">
      <c r="B15" s="16" t="s">
        <v>32</v>
      </c>
    </row>
    <row r="16" ht="12.75">
      <c r="B16" s="17" t="s">
        <v>33</v>
      </c>
    </row>
    <row r="17" ht="12.75">
      <c r="E17" s="18" t="s">
        <v>34</v>
      </c>
    </row>
  </sheetData>
  <sheetProtection/>
  <mergeCells count="5">
    <mergeCell ref="A1:I1"/>
    <mergeCell ref="N1:V1"/>
    <mergeCell ref="C2:E2"/>
    <mergeCell ref="G2:I2"/>
    <mergeCell ref="X2:AF2"/>
  </mergeCells>
  <conditionalFormatting sqref="G4:G14">
    <cfRule type="expression" priority="18" dxfId="2" stopIfTrue="1">
      <formula>$Z4=TRUE</formula>
    </cfRule>
    <cfRule type="expression" priority="19" dxfId="0" stopIfTrue="1">
      <formula>$Y4=TRUE</formula>
    </cfRule>
    <cfRule type="expression" priority="20" dxfId="1" stopIfTrue="1">
      <formula>$X4=TRUE</formula>
    </cfRule>
  </conditionalFormatting>
  <conditionalFormatting sqref="H4:H14">
    <cfRule type="expression" priority="15" dxfId="2" stopIfTrue="1">
      <formula>$AC4=TRUE</formula>
    </cfRule>
    <cfRule type="expression" priority="16" dxfId="0" stopIfTrue="1">
      <formula>$AB4=TRUE</formula>
    </cfRule>
    <cfRule type="expression" priority="17" dxfId="1" stopIfTrue="1">
      <formula>$AA4=TRUE</formula>
    </cfRule>
  </conditionalFormatting>
  <conditionalFormatting sqref="C4:C14">
    <cfRule type="expression" priority="12" dxfId="2" stopIfTrue="1">
      <formula>$P4=TRUE</formula>
    </cfRule>
    <cfRule type="expression" priority="13" dxfId="0" stopIfTrue="1">
      <formula>$O4=TRUE</formula>
    </cfRule>
    <cfRule type="expression" priority="14" dxfId="1" stopIfTrue="1">
      <formula>$N4=TRUE</formula>
    </cfRule>
  </conditionalFormatting>
  <conditionalFormatting sqref="D4:D14 T4:W14">
    <cfRule type="expression" priority="9" dxfId="2" stopIfTrue="1">
      <formula>$S4=TRUE</formula>
    </cfRule>
    <cfRule type="expression" priority="10" dxfId="0" stopIfTrue="1">
      <formula>$R4=TRUE</formula>
    </cfRule>
    <cfRule type="expression" priority="11" dxfId="1" stopIfTrue="1">
      <formula>$Q4=TRUE</formula>
    </cfRule>
  </conditionalFormatting>
  <conditionalFormatting sqref="I4:I14">
    <cfRule type="expression" priority="6" dxfId="2" stopIfTrue="1">
      <formula>$AF4=TRUE</formula>
    </cfRule>
    <cfRule type="expression" priority="7" dxfId="0" stopIfTrue="1">
      <formula>$AE4=TRUE</formula>
    </cfRule>
    <cfRule type="expression" priority="8" dxfId="1" stopIfTrue="1">
      <formula>$AD4=TRUE</formula>
    </cfRule>
  </conditionalFormatting>
  <conditionalFormatting sqref="E4:E14">
    <cfRule type="expression" priority="3" dxfId="2" stopIfTrue="1">
      <formula>$V4=TRUE</formula>
    </cfRule>
    <cfRule type="expression" priority="4" dxfId="0" stopIfTrue="1">
      <formula>$U4=TRUE</formula>
    </cfRule>
    <cfRule type="expression" priority="5" dxfId="1" stopIfTrue="1">
      <formula>$T4=TRUE</formula>
    </cfRule>
  </conditionalFormatting>
  <conditionalFormatting sqref="AB4:AB14">
    <cfRule type="cellIs" priority="1" dxfId="1" operator="equal" stopIfTrue="1">
      <formula>4</formula>
    </cfRule>
    <cfRule type="cellIs" priority="2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3" max="3" width="10.7109375" style="0" customWidth="1"/>
    <col min="4" max="4" width="11.140625" style="0" customWidth="1"/>
    <col min="18" max="18" width="10.7109375" style="0" customWidth="1"/>
  </cols>
  <sheetData>
    <row r="1" spans="1:61" ht="12.75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</row>
    <row r="2" spans="1:6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ht="12.75">
      <c r="A3" s="21" t="s">
        <v>92</v>
      </c>
      <c r="B3" s="21" t="s">
        <v>35</v>
      </c>
      <c r="C3" s="21" t="s">
        <v>36</v>
      </c>
      <c r="D3" s="21" t="s">
        <v>37</v>
      </c>
      <c r="E3" s="21" t="s">
        <v>38</v>
      </c>
      <c r="F3" s="21" t="s">
        <v>39</v>
      </c>
      <c r="G3" s="21" t="s">
        <v>40</v>
      </c>
      <c r="H3" s="21" t="s">
        <v>41</v>
      </c>
      <c r="I3" s="21" t="s">
        <v>42</v>
      </c>
      <c r="J3" s="21" t="s">
        <v>43</v>
      </c>
      <c r="K3" s="21" t="s">
        <v>93</v>
      </c>
      <c r="L3" s="21" t="s">
        <v>44</v>
      </c>
      <c r="M3" s="21" t="s">
        <v>45</v>
      </c>
      <c r="N3" s="21" t="s">
        <v>46</v>
      </c>
      <c r="O3" s="21" t="s">
        <v>47</v>
      </c>
      <c r="P3" s="21" t="s">
        <v>48</v>
      </c>
      <c r="Q3" s="21" t="s">
        <v>49</v>
      </c>
      <c r="R3" s="21" t="s">
        <v>50</v>
      </c>
      <c r="S3" s="21" t="s">
        <v>51</v>
      </c>
      <c r="T3" s="21" t="s">
        <v>94</v>
      </c>
      <c r="U3" s="21" t="s">
        <v>52</v>
      </c>
      <c r="V3" s="21" t="s">
        <v>53</v>
      </c>
      <c r="W3" s="21" t="s">
        <v>54</v>
      </c>
      <c r="X3" s="21" t="s">
        <v>55</v>
      </c>
      <c r="Y3" s="21" t="s">
        <v>56</v>
      </c>
      <c r="Z3" s="21" t="s">
        <v>57</v>
      </c>
      <c r="AA3" s="21" t="s">
        <v>58</v>
      </c>
      <c r="AB3" s="21" t="s">
        <v>59</v>
      </c>
      <c r="AC3" s="21" t="s">
        <v>60</v>
      </c>
      <c r="AD3" s="21" t="s">
        <v>61</v>
      </c>
      <c r="AE3" s="21" t="s">
        <v>95</v>
      </c>
      <c r="AF3" s="21" t="s">
        <v>62</v>
      </c>
      <c r="AG3" s="21" t="s">
        <v>63</v>
      </c>
      <c r="AH3" s="21" t="s">
        <v>64</v>
      </c>
      <c r="AI3" s="21" t="s">
        <v>65</v>
      </c>
      <c r="AJ3" s="21" t="s">
        <v>66</v>
      </c>
      <c r="AK3" s="21" t="s">
        <v>67</v>
      </c>
      <c r="AL3" s="21" t="s">
        <v>68</v>
      </c>
      <c r="AM3" s="21" t="s">
        <v>69</v>
      </c>
      <c r="AN3" s="21" t="s">
        <v>96</v>
      </c>
      <c r="AO3" s="21" t="s">
        <v>70</v>
      </c>
      <c r="AP3" s="21" t="s">
        <v>71</v>
      </c>
      <c r="AQ3" s="21" t="s">
        <v>72</v>
      </c>
      <c r="AR3" s="21" t="s">
        <v>73</v>
      </c>
      <c r="AS3" s="21" t="s">
        <v>74</v>
      </c>
      <c r="AT3" s="21" t="s">
        <v>75</v>
      </c>
      <c r="AU3" s="21" t="s">
        <v>76</v>
      </c>
      <c r="AV3" s="21" t="s">
        <v>77</v>
      </c>
      <c r="AW3" s="21" t="s">
        <v>78</v>
      </c>
      <c r="AX3" s="21" t="s">
        <v>79</v>
      </c>
      <c r="AY3" s="21" t="s">
        <v>97</v>
      </c>
      <c r="AZ3" s="21" t="s">
        <v>80</v>
      </c>
      <c r="BA3" s="21" t="s">
        <v>81</v>
      </c>
      <c r="BB3" s="21" t="s">
        <v>82</v>
      </c>
      <c r="BC3" s="21" t="s">
        <v>83</v>
      </c>
      <c r="BD3" s="21" t="s">
        <v>84</v>
      </c>
      <c r="BE3" s="21" t="s">
        <v>85</v>
      </c>
      <c r="BF3" s="21" t="s">
        <v>86</v>
      </c>
      <c r="BG3" s="21" t="s">
        <v>87</v>
      </c>
      <c r="BH3" s="21" t="s">
        <v>98</v>
      </c>
      <c r="BI3" s="21" t="s">
        <v>88</v>
      </c>
    </row>
    <row r="4" spans="1:61" ht="12.75">
      <c r="A4" s="21" t="s">
        <v>99</v>
      </c>
      <c r="B4" s="21">
        <v>33</v>
      </c>
      <c r="C4" s="21">
        <v>0.244866618</v>
      </c>
      <c r="D4" s="21">
        <v>0.098505445</v>
      </c>
      <c r="E4" s="21">
        <v>0.391227791</v>
      </c>
      <c r="F4" s="21">
        <v>23.2</v>
      </c>
      <c r="G4" s="21">
        <v>0.003228197</v>
      </c>
      <c r="H4" s="21">
        <v>0.056817225</v>
      </c>
      <c r="I4" s="21">
        <v>0.185386593</v>
      </c>
      <c r="J4" s="21" t="s">
        <v>89</v>
      </c>
      <c r="K4" s="21" t="s">
        <v>91</v>
      </c>
      <c r="L4" s="21">
        <v>0.265925385</v>
      </c>
      <c r="M4" s="21">
        <v>0.06749479</v>
      </c>
      <c r="N4" s="21">
        <v>0.464355981</v>
      </c>
      <c r="O4" s="21">
        <v>28.97</v>
      </c>
      <c r="P4" s="21">
        <v>0.0059337</v>
      </c>
      <c r="Q4" s="21">
        <v>0.077030511</v>
      </c>
      <c r="R4" s="21">
        <v>0.488770031</v>
      </c>
      <c r="S4" s="21" t="s">
        <v>89</v>
      </c>
      <c r="T4" s="21" t="s">
        <v>91</v>
      </c>
      <c r="U4" s="21" t="s">
        <v>89</v>
      </c>
      <c r="V4" s="21">
        <v>69</v>
      </c>
      <c r="W4" s="21">
        <v>0.755133382</v>
      </c>
      <c r="X4" s="21">
        <v>0.602855183</v>
      </c>
      <c r="Y4" s="21">
        <v>0.907411581</v>
      </c>
      <c r="Z4" s="21">
        <v>7.83</v>
      </c>
      <c r="AA4" s="21">
        <v>0.00349449</v>
      </c>
      <c r="AB4" s="21">
        <v>0.059114208</v>
      </c>
      <c r="AC4" s="21">
        <v>0.203249758</v>
      </c>
      <c r="AD4" s="21" t="s">
        <v>89</v>
      </c>
      <c r="AE4" s="21" t="s">
        <v>89</v>
      </c>
      <c r="AF4" s="21">
        <v>0.734074615</v>
      </c>
      <c r="AG4" s="21">
        <v>0.535644019</v>
      </c>
      <c r="AH4" s="21">
        <v>0.932505211</v>
      </c>
      <c r="AI4" s="21">
        <v>10.49</v>
      </c>
      <c r="AJ4" s="21">
        <v>0.0059337</v>
      </c>
      <c r="AK4" s="21">
        <v>0.077030511</v>
      </c>
      <c r="AL4" s="21">
        <v>0.488770031</v>
      </c>
      <c r="AM4" s="21" t="s">
        <v>89</v>
      </c>
      <c r="AN4" s="21" t="s">
        <v>89</v>
      </c>
      <c r="AO4" s="21" t="s">
        <v>89</v>
      </c>
      <c r="AP4" s="21">
        <v>27</v>
      </c>
      <c r="AQ4" s="21">
        <v>0.1344451691</v>
      </c>
      <c r="AR4" s="21">
        <v>0.0441319917</v>
      </c>
      <c r="AS4" s="21">
        <v>0.2247583465</v>
      </c>
      <c r="AT4" s="21">
        <v>26.08</v>
      </c>
      <c r="AU4" s="21">
        <v>0.001229166</v>
      </c>
      <c r="AV4" s="21">
        <v>0.0350594633</v>
      </c>
      <c r="AW4" s="21">
        <v>0.0340390046</v>
      </c>
      <c r="AX4" s="21" t="s">
        <v>89</v>
      </c>
      <c r="AY4" s="21" t="s">
        <v>91</v>
      </c>
      <c r="AZ4" s="21">
        <v>0.1160765614</v>
      </c>
      <c r="BA4" s="21">
        <v>0.0326679363</v>
      </c>
      <c r="BB4" s="21">
        <v>0.1994851865</v>
      </c>
      <c r="BC4" s="21">
        <v>27.89</v>
      </c>
      <c r="BD4" s="21">
        <v>0.0010484077</v>
      </c>
      <c r="BE4" s="21">
        <v>0.0323791247</v>
      </c>
      <c r="BF4" s="21">
        <v>0.003770975</v>
      </c>
      <c r="BG4" s="21" t="s">
        <v>90</v>
      </c>
      <c r="BH4" s="21" t="s">
        <v>91</v>
      </c>
      <c r="BI4" s="21" t="s">
        <v>89</v>
      </c>
    </row>
    <row r="5" spans="1:61" ht="12.75">
      <c r="A5" s="21" t="s">
        <v>100</v>
      </c>
      <c r="B5" s="21">
        <v>364</v>
      </c>
      <c r="C5" s="21">
        <v>0.322986894</v>
      </c>
      <c r="D5" s="21">
        <v>0.267951622</v>
      </c>
      <c r="E5" s="21">
        <v>0.378022167</v>
      </c>
      <c r="F5" s="21">
        <v>6.61</v>
      </c>
      <c r="G5" s="21">
        <v>0.000456447</v>
      </c>
      <c r="H5" s="21">
        <v>0.021364624</v>
      </c>
      <c r="I5" s="21">
        <v>0.883020051</v>
      </c>
      <c r="J5" s="21" t="s">
        <v>89</v>
      </c>
      <c r="K5" s="21" t="s">
        <v>89</v>
      </c>
      <c r="L5" s="21">
        <v>0.356125048</v>
      </c>
      <c r="M5" s="21">
        <v>0.29898827</v>
      </c>
      <c r="N5" s="21">
        <v>0.413261826</v>
      </c>
      <c r="O5" s="21">
        <v>6.23</v>
      </c>
      <c r="P5" s="21">
        <v>0.000491971</v>
      </c>
      <c r="Q5" s="21">
        <v>0.022180426</v>
      </c>
      <c r="R5" s="21">
        <v>0.095215771</v>
      </c>
      <c r="S5" s="21" t="s">
        <v>89</v>
      </c>
      <c r="T5" s="21" t="s">
        <v>89</v>
      </c>
      <c r="U5" s="21" t="s">
        <v>89</v>
      </c>
      <c r="V5" s="21">
        <v>514</v>
      </c>
      <c r="W5" s="21">
        <v>0.677013106</v>
      </c>
      <c r="X5" s="21">
        <v>0.621977833</v>
      </c>
      <c r="Y5" s="21">
        <v>0.732048378</v>
      </c>
      <c r="Z5" s="21">
        <v>3.16</v>
      </c>
      <c r="AA5" s="21">
        <v>0.000456447</v>
      </c>
      <c r="AB5" s="21">
        <v>0.021364624</v>
      </c>
      <c r="AC5" s="21">
        <v>0.883020051</v>
      </c>
      <c r="AD5" s="21" t="s">
        <v>89</v>
      </c>
      <c r="AE5" s="21" t="s">
        <v>89</v>
      </c>
      <c r="AF5" s="21">
        <v>0.643874952</v>
      </c>
      <c r="AG5" s="21">
        <v>0.586738174</v>
      </c>
      <c r="AH5" s="21">
        <v>0.70101173</v>
      </c>
      <c r="AI5" s="21">
        <v>3.44</v>
      </c>
      <c r="AJ5" s="21">
        <v>0.000491971</v>
      </c>
      <c r="AK5" s="21">
        <v>0.022180426</v>
      </c>
      <c r="AL5" s="21">
        <v>0.095215771</v>
      </c>
      <c r="AM5" s="21" t="s">
        <v>89</v>
      </c>
      <c r="AN5" s="21" t="s">
        <v>89</v>
      </c>
      <c r="AO5" s="21" t="s">
        <v>89</v>
      </c>
      <c r="AP5" s="21">
        <v>239</v>
      </c>
      <c r="AQ5" s="21">
        <v>0.2065928618</v>
      </c>
      <c r="AR5" s="21">
        <v>0.1648921455</v>
      </c>
      <c r="AS5" s="21">
        <v>0.248293578</v>
      </c>
      <c r="AT5" s="21">
        <v>7.84</v>
      </c>
      <c r="AU5" s="21">
        <v>0.0002620567</v>
      </c>
      <c r="AV5" s="21">
        <v>0.0161881663</v>
      </c>
      <c r="AW5" s="21">
        <v>0.8534395678</v>
      </c>
      <c r="AX5" s="21" t="s">
        <v>89</v>
      </c>
      <c r="AY5" s="21" t="s">
        <v>89</v>
      </c>
      <c r="AZ5" s="21">
        <v>0.2007564637</v>
      </c>
      <c r="BA5" s="21">
        <v>0.1614292481</v>
      </c>
      <c r="BB5" s="21">
        <v>0.2400836794</v>
      </c>
      <c r="BC5" s="21">
        <v>7.6</v>
      </c>
      <c r="BD5" s="21">
        <v>0.0002330745</v>
      </c>
      <c r="BE5" s="21">
        <v>0.0152667763</v>
      </c>
      <c r="BF5" s="21">
        <v>0.504729547</v>
      </c>
      <c r="BG5" s="21" t="s">
        <v>89</v>
      </c>
      <c r="BH5" s="21" t="s">
        <v>89</v>
      </c>
      <c r="BI5" s="21" t="s">
        <v>89</v>
      </c>
    </row>
    <row r="6" spans="1:61" ht="12.75">
      <c r="A6" s="21" t="s">
        <v>101</v>
      </c>
      <c r="B6" s="21">
        <v>632</v>
      </c>
      <c r="C6" s="21">
        <v>0.322464926</v>
      </c>
      <c r="D6" s="21">
        <v>0.282883391</v>
      </c>
      <c r="E6" s="21">
        <v>0.362046461</v>
      </c>
      <c r="F6" s="21">
        <v>4.77</v>
      </c>
      <c r="G6" s="21">
        <v>0.000236099</v>
      </c>
      <c r="H6" s="21">
        <v>0.015365503</v>
      </c>
      <c r="I6" s="21">
        <v>0.863292285</v>
      </c>
      <c r="J6" s="21" t="s">
        <v>89</v>
      </c>
      <c r="K6" s="21" t="s">
        <v>89</v>
      </c>
      <c r="L6" s="21">
        <v>0.342690073</v>
      </c>
      <c r="M6" s="21">
        <v>0.301430949</v>
      </c>
      <c r="N6" s="21">
        <v>0.383949196</v>
      </c>
      <c r="O6" s="21">
        <v>4.67</v>
      </c>
      <c r="P6" s="21">
        <v>0.000256536</v>
      </c>
      <c r="Q6" s="21">
        <v>0.016016741</v>
      </c>
      <c r="R6" s="21">
        <v>0.136240198</v>
      </c>
      <c r="S6" s="21" t="s">
        <v>89</v>
      </c>
      <c r="T6" s="21" t="s">
        <v>89</v>
      </c>
      <c r="U6" s="21" t="s">
        <v>89</v>
      </c>
      <c r="V6" s="21">
        <v>938</v>
      </c>
      <c r="W6" s="21">
        <v>0.677535074</v>
      </c>
      <c r="X6" s="21">
        <v>0.637953539</v>
      </c>
      <c r="Y6" s="21">
        <v>0.717116609</v>
      </c>
      <c r="Z6" s="21">
        <v>2.27</v>
      </c>
      <c r="AA6" s="21">
        <v>0.000236099</v>
      </c>
      <c r="AB6" s="21">
        <v>0.015365503</v>
      </c>
      <c r="AC6" s="21">
        <v>0.863292285</v>
      </c>
      <c r="AD6" s="21" t="s">
        <v>89</v>
      </c>
      <c r="AE6" s="21" t="s">
        <v>89</v>
      </c>
      <c r="AF6" s="21">
        <v>0.657309927</v>
      </c>
      <c r="AG6" s="21">
        <v>0.616050804</v>
      </c>
      <c r="AH6" s="21">
        <v>0.698569051</v>
      </c>
      <c r="AI6" s="21">
        <v>2.44</v>
      </c>
      <c r="AJ6" s="21">
        <v>0.000256536</v>
      </c>
      <c r="AK6" s="21">
        <v>0.016016741</v>
      </c>
      <c r="AL6" s="21">
        <v>0.136240198</v>
      </c>
      <c r="AM6" s="21" t="s">
        <v>89</v>
      </c>
      <c r="AN6" s="21" t="s">
        <v>89</v>
      </c>
      <c r="AO6" s="21" t="s">
        <v>89</v>
      </c>
      <c r="AP6" s="21">
        <v>448</v>
      </c>
      <c r="AQ6" s="21">
        <v>0.2084140261</v>
      </c>
      <c r="AR6" s="21">
        <v>0.1762132643</v>
      </c>
      <c r="AS6" s="21">
        <v>0.2406147879</v>
      </c>
      <c r="AT6" s="21">
        <v>6</v>
      </c>
      <c r="AU6" s="21">
        <v>0.0001562574</v>
      </c>
      <c r="AV6" s="21">
        <v>0.0125002957</v>
      </c>
      <c r="AW6" s="21">
        <v>0.9257658114</v>
      </c>
      <c r="AX6" s="21" t="s">
        <v>89</v>
      </c>
      <c r="AY6" s="21" t="s">
        <v>89</v>
      </c>
      <c r="AZ6" s="21">
        <v>0.2001477171</v>
      </c>
      <c r="BA6" s="21">
        <v>0.1693953896</v>
      </c>
      <c r="BB6" s="21">
        <v>0.2309000446</v>
      </c>
      <c r="BC6" s="21">
        <v>5.96</v>
      </c>
      <c r="BD6" s="21">
        <v>0.0001425162</v>
      </c>
      <c r="BE6" s="21">
        <v>0.0119380153</v>
      </c>
      <c r="BF6" s="21">
        <v>0.3696007062</v>
      </c>
      <c r="BG6" s="21" t="s">
        <v>89</v>
      </c>
      <c r="BH6" s="21" t="s">
        <v>89</v>
      </c>
      <c r="BI6" s="21" t="s">
        <v>89</v>
      </c>
    </row>
    <row r="7" spans="1:61" ht="12.75">
      <c r="A7" s="21" t="s">
        <v>102</v>
      </c>
      <c r="B7" s="21">
        <v>649</v>
      </c>
      <c r="C7" s="21">
        <v>0.33088328</v>
      </c>
      <c r="D7" s="21">
        <v>0.290189055</v>
      </c>
      <c r="E7" s="21">
        <v>0.371577505</v>
      </c>
      <c r="F7" s="21">
        <v>4.77</v>
      </c>
      <c r="G7" s="21">
        <v>0.000249559</v>
      </c>
      <c r="H7" s="21">
        <v>0.015797448</v>
      </c>
      <c r="I7" s="21">
        <v>0.482202518</v>
      </c>
      <c r="J7" s="21" t="s">
        <v>89</v>
      </c>
      <c r="K7" s="21" t="s">
        <v>89</v>
      </c>
      <c r="L7" s="21">
        <v>0.339332908</v>
      </c>
      <c r="M7" s="21">
        <v>0.297361261</v>
      </c>
      <c r="N7" s="21">
        <v>0.381304555</v>
      </c>
      <c r="O7" s="21">
        <v>4.8</v>
      </c>
      <c r="P7" s="21">
        <v>0.000265473</v>
      </c>
      <c r="Q7" s="21">
        <v>0.016293341</v>
      </c>
      <c r="R7" s="21">
        <v>0.206828475</v>
      </c>
      <c r="S7" s="21" t="s">
        <v>89</v>
      </c>
      <c r="T7" s="21" t="s">
        <v>89</v>
      </c>
      <c r="U7" s="21" t="s">
        <v>89</v>
      </c>
      <c r="V7" s="21">
        <v>1145</v>
      </c>
      <c r="W7" s="21">
        <v>0.66911672</v>
      </c>
      <c r="X7" s="21">
        <v>0.628422495</v>
      </c>
      <c r="Y7" s="21">
        <v>0.709810945</v>
      </c>
      <c r="Z7" s="21">
        <v>2.36</v>
      </c>
      <c r="AA7" s="21">
        <v>0.000249559</v>
      </c>
      <c r="AB7" s="21">
        <v>0.015797448</v>
      </c>
      <c r="AC7" s="21">
        <v>0.482202518</v>
      </c>
      <c r="AD7" s="21" t="s">
        <v>89</v>
      </c>
      <c r="AE7" s="21" t="s">
        <v>89</v>
      </c>
      <c r="AF7" s="21">
        <v>0.660667092</v>
      </c>
      <c r="AG7" s="21">
        <v>0.618695445</v>
      </c>
      <c r="AH7" s="21">
        <v>0.702638739</v>
      </c>
      <c r="AI7" s="21">
        <v>2.47</v>
      </c>
      <c r="AJ7" s="21">
        <v>0.000265473</v>
      </c>
      <c r="AK7" s="21">
        <v>0.016293341</v>
      </c>
      <c r="AL7" s="21">
        <v>0.206828475</v>
      </c>
      <c r="AM7" s="21" t="s">
        <v>89</v>
      </c>
      <c r="AN7" s="21" t="s">
        <v>89</v>
      </c>
      <c r="AO7" s="21" t="s">
        <v>89</v>
      </c>
      <c r="AP7" s="21">
        <v>481</v>
      </c>
      <c r="AQ7" s="21">
        <v>0.1966508301</v>
      </c>
      <c r="AR7" s="21">
        <v>0.1652924002</v>
      </c>
      <c r="AS7" s="21">
        <v>0.2280092599</v>
      </c>
      <c r="AT7" s="21">
        <v>6.19</v>
      </c>
      <c r="AU7" s="21">
        <v>0.0001481893</v>
      </c>
      <c r="AV7" s="21">
        <v>0.0121733035</v>
      </c>
      <c r="AW7" s="21">
        <v>0.2979969751</v>
      </c>
      <c r="AX7" s="21" t="s">
        <v>89</v>
      </c>
      <c r="AY7" s="21" t="s">
        <v>89</v>
      </c>
      <c r="AZ7" s="21">
        <v>0.1953878798</v>
      </c>
      <c r="BA7" s="21">
        <v>0.1640165738</v>
      </c>
      <c r="BB7" s="21">
        <v>0.2267591857</v>
      </c>
      <c r="BC7" s="21">
        <v>6.23</v>
      </c>
      <c r="BD7" s="21">
        <v>0.000148311</v>
      </c>
      <c r="BE7" s="21">
        <v>0.012178302</v>
      </c>
      <c r="BF7" s="21">
        <v>0.2108774845</v>
      </c>
      <c r="BG7" s="21" t="s">
        <v>89</v>
      </c>
      <c r="BH7" s="21" t="s">
        <v>89</v>
      </c>
      <c r="BI7" s="21" t="s">
        <v>89</v>
      </c>
    </row>
    <row r="8" spans="1:61" ht="12.75">
      <c r="A8" s="21" t="s">
        <v>103</v>
      </c>
      <c r="B8" s="21">
        <v>625</v>
      </c>
      <c r="C8" s="21">
        <v>0.319493055</v>
      </c>
      <c r="D8" s="21">
        <v>0.281852267</v>
      </c>
      <c r="E8" s="21">
        <v>0.357133842</v>
      </c>
      <c r="F8" s="21">
        <v>4.57</v>
      </c>
      <c r="G8" s="21">
        <v>0.000213514</v>
      </c>
      <c r="H8" s="21">
        <v>0.014612107</v>
      </c>
      <c r="I8" s="21">
        <v>0.985249813</v>
      </c>
      <c r="J8" s="21" t="s">
        <v>89</v>
      </c>
      <c r="K8" s="21" t="s">
        <v>89</v>
      </c>
      <c r="L8" s="21">
        <v>0.327430645</v>
      </c>
      <c r="M8" s="21">
        <v>0.287195583</v>
      </c>
      <c r="N8" s="21">
        <v>0.367665707</v>
      </c>
      <c r="O8" s="21">
        <v>4.77</v>
      </c>
      <c r="P8" s="21">
        <v>0.000243959</v>
      </c>
      <c r="Q8" s="21">
        <v>0.015619201</v>
      </c>
      <c r="R8" s="21">
        <v>0.579274106</v>
      </c>
      <c r="S8" s="21" t="s">
        <v>89</v>
      </c>
      <c r="T8" s="21" t="s">
        <v>89</v>
      </c>
      <c r="U8" s="21" t="s">
        <v>89</v>
      </c>
      <c r="V8" s="21">
        <v>1069</v>
      </c>
      <c r="W8" s="21">
        <v>0.680506946</v>
      </c>
      <c r="X8" s="21">
        <v>0.642866158</v>
      </c>
      <c r="Y8" s="21">
        <v>0.718147733</v>
      </c>
      <c r="Z8" s="21">
        <v>2.15</v>
      </c>
      <c r="AA8" s="21">
        <v>0.000213514</v>
      </c>
      <c r="AB8" s="21">
        <v>0.014612107</v>
      </c>
      <c r="AC8" s="21">
        <v>0.985249813</v>
      </c>
      <c r="AD8" s="21" t="s">
        <v>89</v>
      </c>
      <c r="AE8" s="21" t="s">
        <v>89</v>
      </c>
      <c r="AF8" s="21">
        <v>0.672569355</v>
      </c>
      <c r="AG8" s="21">
        <v>0.632334293</v>
      </c>
      <c r="AH8" s="21">
        <v>0.712804417</v>
      </c>
      <c r="AI8" s="21">
        <v>2.32</v>
      </c>
      <c r="AJ8" s="21">
        <v>0.000243959</v>
      </c>
      <c r="AK8" s="21">
        <v>0.015619201</v>
      </c>
      <c r="AL8" s="21">
        <v>0.579274106</v>
      </c>
      <c r="AM8" s="21" t="s">
        <v>89</v>
      </c>
      <c r="AN8" s="21" t="s">
        <v>89</v>
      </c>
      <c r="AO8" s="21" t="s">
        <v>89</v>
      </c>
      <c r="AP8" s="21">
        <v>438</v>
      </c>
      <c r="AQ8" s="21">
        <v>0.203688258</v>
      </c>
      <c r="AR8" s="21">
        <v>0.1727347842</v>
      </c>
      <c r="AS8" s="21">
        <v>0.2346417317</v>
      </c>
      <c r="AT8" s="21">
        <v>5.9</v>
      </c>
      <c r="AU8" s="21">
        <v>0.0001443867</v>
      </c>
      <c r="AV8" s="21">
        <v>0.0120161</v>
      </c>
      <c r="AW8" s="21">
        <v>0.6236196306</v>
      </c>
      <c r="AX8" s="21" t="s">
        <v>89</v>
      </c>
      <c r="AY8" s="21" t="s">
        <v>89</v>
      </c>
      <c r="AZ8" s="21">
        <v>0.2032998078</v>
      </c>
      <c r="BA8" s="21">
        <v>0.171779957</v>
      </c>
      <c r="BB8" s="21">
        <v>0.2348196586</v>
      </c>
      <c r="BC8" s="21">
        <v>6.02</v>
      </c>
      <c r="BD8" s="21">
        <v>0.0001497189</v>
      </c>
      <c r="BE8" s="21">
        <v>0.0122359669</v>
      </c>
      <c r="BF8" s="21">
        <v>0.5302051805</v>
      </c>
      <c r="BG8" s="21" t="s">
        <v>89</v>
      </c>
      <c r="BH8" s="21" t="s">
        <v>89</v>
      </c>
      <c r="BI8" s="21" t="s">
        <v>89</v>
      </c>
    </row>
    <row r="9" spans="1:61" ht="12.75">
      <c r="A9" s="21" t="s">
        <v>104</v>
      </c>
      <c r="B9" s="21">
        <v>573</v>
      </c>
      <c r="C9" s="21">
        <v>0.29714306</v>
      </c>
      <c r="D9" s="21">
        <v>0.260117246</v>
      </c>
      <c r="E9" s="21">
        <v>0.334168873</v>
      </c>
      <c r="F9" s="21">
        <v>4.84</v>
      </c>
      <c r="G9" s="21">
        <v>0.000206594</v>
      </c>
      <c r="H9" s="21">
        <v>0.014373375</v>
      </c>
      <c r="I9" s="21">
        <v>0.136922279</v>
      </c>
      <c r="J9" s="21" t="s">
        <v>89</v>
      </c>
      <c r="K9" s="21" t="s">
        <v>89</v>
      </c>
      <c r="L9" s="21">
        <v>0.284793335</v>
      </c>
      <c r="M9" s="21">
        <v>0.247530689</v>
      </c>
      <c r="N9" s="21">
        <v>0.32205598</v>
      </c>
      <c r="O9" s="21">
        <v>5.08</v>
      </c>
      <c r="P9" s="21">
        <v>0.000209245</v>
      </c>
      <c r="Q9" s="21">
        <v>0.014465313</v>
      </c>
      <c r="R9" s="21">
        <v>0.028134295</v>
      </c>
      <c r="S9" s="21" t="s">
        <v>89</v>
      </c>
      <c r="T9" s="21" t="s">
        <v>89</v>
      </c>
      <c r="U9" s="21" t="s">
        <v>89</v>
      </c>
      <c r="V9" s="21">
        <v>1129</v>
      </c>
      <c r="W9" s="21">
        <v>0.70285694</v>
      </c>
      <c r="X9" s="21">
        <v>0.665831127</v>
      </c>
      <c r="Y9" s="21">
        <v>0.739882754</v>
      </c>
      <c r="Z9" s="21">
        <v>2.04</v>
      </c>
      <c r="AA9" s="21">
        <v>0.000206594</v>
      </c>
      <c r="AB9" s="21">
        <v>0.014373375</v>
      </c>
      <c r="AC9" s="21">
        <v>0.136922279</v>
      </c>
      <c r="AD9" s="21" t="s">
        <v>89</v>
      </c>
      <c r="AE9" s="21" t="s">
        <v>89</v>
      </c>
      <c r="AF9" s="21">
        <v>0.715206665</v>
      </c>
      <c r="AG9" s="21">
        <v>0.67794402</v>
      </c>
      <c r="AH9" s="21">
        <v>0.752469311</v>
      </c>
      <c r="AI9" s="21">
        <v>2.02</v>
      </c>
      <c r="AJ9" s="21">
        <v>0.000209245</v>
      </c>
      <c r="AK9" s="21">
        <v>0.014465313</v>
      </c>
      <c r="AL9" s="21">
        <v>0.028134295</v>
      </c>
      <c r="AM9" s="21" t="s">
        <v>89</v>
      </c>
      <c r="AN9" s="21" t="s">
        <v>89</v>
      </c>
      <c r="AO9" s="21" t="s">
        <v>89</v>
      </c>
      <c r="AP9" s="21">
        <v>507</v>
      </c>
      <c r="AQ9" s="21">
        <v>0.2082219131</v>
      </c>
      <c r="AR9" s="21">
        <v>0.183110108</v>
      </c>
      <c r="AS9" s="21">
        <v>0.2333337182</v>
      </c>
      <c r="AT9" s="21">
        <v>4.68</v>
      </c>
      <c r="AU9" s="21">
        <v>9.50307E-05</v>
      </c>
      <c r="AV9" s="21">
        <v>0.0097483715</v>
      </c>
      <c r="AW9" s="21">
        <v>0.8977820156</v>
      </c>
      <c r="AX9" s="21" t="s">
        <v>89</v>
      </c>
      <c r="AY9" s="21" t="s">
        <v>89</v>
      </c>
      <c r="AZ9" s="21">
        <v>0.2180716239</v>
      </c>
      <c r="BA9" s="21">
        <v>0.1921773114</v>
      </c>
      <c r="BB9" s="21">
        <v>0.2439659364</v>
      </c>
      <c r="BC9" s="21">
        <v>4.61</v>
      </c>
      <c r="BD9" s="21">
        <v>0.0001010455</v>
      </c>
      <c r="BE9" s="21">
        <v>0.0100521399</v>
      </c>
      <c r="BF9" s="21">
        <v>0.511769587</v>
      </c>
      <c r="BG9" s="21" t="s">
        <v>89</v>
      </c>
      <c r="BH9" s="21" t="s">
        <v>89</v>
      </c>
      <c r="BI9" s="21" t="s">
        <v>89</v>
      </c>
    </row>
    <row r="10" spans="1:61" ht="12.75">
      <c r="A10" s="21" t="s">
        <v>105</v>
      </c>
      <c r="B10" s="21">
        <v>403</v>
      </c>
      <c r="C10" s="21">
        <v>0.383874167</v>
      </c>
      <c r="D10" s="21">
        <v>0.316720911</v>
      </c>
      <c r="E10" s="21">
        <v>0.451027423</v>
      </c>
      <c r="F10" s="21">
        <v>6.79</v>
      </c>
      <c r="G10" s="21">
        <v>0.000679583</v>
      </c>
      <c r="H10" s="21">
        <v>0.026068811</v>
      </c>
      <c r="I10" s="21">
        <v>0.007193025</v>
      </c>
      <c r="J10" s="21" t="s">
        <v>90</v>
      </c>
      <c r="K10" s="21" t="s">
        <v>89</v>
      </c>
      <c r="L10" s="21">
        <v>0.400027245</v>
      </c>
      <c r="M10" s="21">
        <v>0.335935823</v>
      </c>
      <c r="N10" s="21">
        <v>0.464118667</v>
      </c>
      <c r="O10" s="21">
        <v>6.22</v>
      </c>
      <c r="P10" s="21">
        <v>0.000619025</v>
      </c>
      <c r="Q10" s="21">
        <v>0.02488021</v>
      </c>
      <c r="R10" s="21">
        <v>0.000283392</v>
      </c>
      <c r="S10" s="21" t="s">
        <v>90</v>
      </c>
      <c r="T10" s="21" t="s">
        <v>89</v>
      </c>
      <c r="U10" s="21" t="s">
        <v>89</v>
      </c>
      <c r="V10" s="21">
        <v>525</v>
      </c>
      <c r="W10" s="21">
        <v>0.616125833</v>
      </c>
      <c r="X10" s="21">
        <v>0.548972577</v>
      </c>
      <c r="Y10" s="21">
        <v>0.683279089</v>
      </c>
      <c r="Z10" s="21">
        <v>4.23</v>
      </c>
      <c r="AA10" s="21">
        <v>0.000679583</v>
      </c>
      <c r="AB10" s="21">
        <v>0.026068811</v>
      </c>
      <c r="AC10" s="21">
        <v>0.007193025</v>
      </c>
      <c r="AD10" s="21" t="s">
        <v>90</v>
      </c>
      <c r="AE10" s="21" t="s">
        <v>89</v>
      </c>
      <c r="AF10" s="21">
        <v>0.599972755</v>
      </c>
      <c r="AG10" s="21">
        <v>0.535881333</v>
      </c>
      <c r="AH10" s="21">
        <v>0.664064177</v>
      </c>
      <c r="AI10" s="21">
        <v>4.15</v>
      </c>
      <c r="AJ10" s="21">
        <v>0.000619025</v>
      </c>
      <c r="AK10" s="21">
        <v>0.02488021</v>
      </c>
      <c r="AL10" s="21">
        <v>0.000283392</v>
      </c>
      <c r="AM10" s="21" t="s">
        <v>90</v>
      </c>
      <c r="AN10" s="21" t="s">
        <v>89</v>
      </c>
      <c r="AO10" s="21" t="s">
        <v>89</v>
      </c>
      <c r="AP10" s="21">
        <v>297</v>
      </c>
      <c r="AQ10" s="21">
        <v>0.2211307156</v>
      </c>
      <c r="AR10" s="21">
        <v>0.1838551487</v>
      </c>
      <c r="AS10" s="21">
        <v>0.2584062825</v>
      </c>
      <c r="AT10" s="21">
        <v>6.54</v>
      </c>
      <c r="AU10" s="21">
        <v>0.0002093904</v>
      </c>
      <c r="AV10" s="21">
        <v>0.0144703288</v>
      </c>
      <c r="AW10" s="21">
        <v>0.3900528873</v>
      </c>
      <c r="AX10" s="21" t="s">
        <v>89</v>
      </c>
      <c r="AY10" s="21" t="s">
        <v>89</v>
      </c>
      <c r="AZ10" s="21">
        <v>0.2153049054</v>
      </c>
      <c r="BA10" s="21">
        <v>0.1811148554</v>
      </c>
      <c r="BB10" s="21">
        <v>0.2494949555</v>
      </c>
      <c r="BC10" s="21">
        <v>6.16</v>
      </c>
      <c r="BD10" s="21">
        <v>0.0001761602</v>
      </c>
      <c r="BE10" s="21">
        <v>0.0132725349</v>
      </c>
      <c r="BF10" s="21">
        <v>0.7254592143</v>
      </c>
      <c r="BG10" s="21" t="s">
        <v>89</v>
      </c>
      <c r="BH10" s="21" t="s">
        <v>89</v>
      </c>
      <c r="BI10" s="21" t="s">
        <v>89</v>
      </c>
    </row>
    <row r="11" spans="1:61" ht="12.75">
      <c r="A11" s="21" t="s">
        <v>106</v>
      </c>
      <c r="B11" s="21">
        <v>357</v>
      </c>
      <c r="C11" s="21">
        <v>0.329239283</v>
      </c>
      <c r="D11" s="21">
        <v>0.27891177</v>
      </c>
      <c r="E11" s="21">
        <v>0.379566795</v>
      </c>
      <c r="F11" s="21">
        <v>5.93</v>
      </c>
      <c r="G11" s="21">
        <v>0.000381697</v>
      </c>
      <c r="H11" s="21">
        <v>0.019537078</v>
      </c>
      <c r="I11" s="21">
        <v>0.60794781</v>
      </c>
      <c r="J11" s="21" t="s">
        <v>89</v>
      </c>
      <c r="K11" s="21" t="s">
        <v>89</v>
      </c>
      <c r="L11" s="21">
        <v>0.317391612</v>
      </c>
      <c r="M11" s="21">
        <v>0.263343637</v>
      </c>
      <c r="N11" s="21">
        <v>0.371439586</v>
      </c>
      <c r="O11" s="21">
        <v>6.61</v>
      </c>
      <c r="P11" s="21">
        <v>0.000440217</v>
      </c>
      <c r="Q11" s="21">
        <v>0.020981357</v>
      </c>
      <c r="R11" s="21">
        <v>0.9569716</v>
      </c>
      <c r="S11" s="21" t="s">
        <v>89</v>
      </c>
      <c r="T11" s="21" t="s">
        <v>89</v>
      </c>
      <c r="U11" s="21" t="s">
        <v>89</v>
      </c>
      <c r="V11" s="21">
        <v>613</v>
      </c>
      <c r="W11" s="21">
        <v>0.670760717</v>
      </c>
      <c r="X11" s="21">
        <v>0.620433205</v>
      </c>
      <c r="Y11" s="21">
        <v>0.72108823</v>
      </c>
      <c r="Z11" s="21">
        <v>2.91</v>
      </c>
      <c r="AA11" s="21">
        <v>0.000381697</v>
      </c>
      <c r="AB11" s="21">
        <v>0.019537078</v>
      </c>
      <c r="AC11" s="21">
        <v>0.60794781</v>
      </c>
      <c r="AD11" s="21" t="s">
        <v>89</v>
      </c>
      <c r="AE11" s="21" t="s">
        <v>89</v>
      </c>
      <c r="AF11" s="21">
        <v>0.682608388</v>
      </c>
      <c r="AG11" s="21">
        <v>0.628560414</v>
      </c>
      <c r="AH11" s="21">
        <v>0.736656363</v>
      </c>
      <c r="AI11" s="21">
        <v>3.07</v>
      </c>
      <c r="AJ11" s="21">
        <v>0.000440217</v>
      </c>
      <c r="AK11" s="21">
        <v>0.020981357</v>
      </c>
      <c r="AL11" s="21">
        <v>0.9569716</v>
      </c>
      <c r="AM11" s="21" t="s">
        <v>89</v>
      </c>
      <c r="AN11" s="21" t="s">
        <v>89</v>
      </c>
      <c r="AO11" s="21" t="s">
        <v>89</v>
      </c>
      <c r="AP11" s="21">
        <v>317</v>
      </c>
      <c r="AQ11" s="21">
        <v>0.2163683092</v>
      </c>
      <c r="AR11" s="21">
        <v>0.1812485432</v>
      </c>
      <c r="AS11" s="21">
        <v>0.2514880753</v>
      </c>
      <c r="AT11" s="21">
        <v>6.3</v>
      </c>
      <c r="AU11" s="21">
        <v>0.0001858709</v>
      </c>
      <c r="AV11" s="21">
        <v>0.0136334496</v>
      </c>
      <c r="AW11" s="21">
        <v>0.6023982126</v>
      </c>
      <c r="AX11" s="21" t="s">
        <v>89</v>
      </c>
      <c r="AY11" s="21" t="s">
        <v>89</v>
      </c>
      <c r="AZ11" s="21">
        <v>0.2167624419</v>
      </c>
      <c r="BA11" s="21">
        <v>0.1806295674</v>
      </c>
      <c r="BB11" s="21">
        <v>0.2528953165</v>
      </c>
      <c r="BC11" s="21">
        <v>6.47</v>
      </c>
      <c r="BD11" s="21">
        <v>0.0001967494</v>
      </c>
      <c r="BE11" s="21">
        <v>0.014026737</v>
      </c>
      <c r="BF11" s="21">
        <v>0.6648932854</v>
      </c>
      <c r="BG11" s="21" t="s">
        <v>89</v>
      </c>
      <c r="BH11" s="21" t="s">
        <v>89</v>
      </c>
      <c r="BI11" s="21" t="s">
        <v>89</v>
      </c>
    </row>
    <row r="12" spans="1:61" ht="12.75">
      <c r="A12" s="21" t="s">
        <v>107</v>
      </c>
      <c r="B12" s="21">
        <v>358</v>
      </c>
      <c r="C12" s="21">
        <v>0.316184518</v>
      </c>
      <c r="D12" s="21">
        <v>0.264007411</v>
      </c>
      <c r="E12" s="21">
        <v>0.368361625</v>
      </c>
      <c r="F12" s="21">
        <v>6.41</v>
      </c>
      <c r="G12" s="21">
        <v>0.000410269</v>
      </c>
      <c r="H12" s="21">
        <v>0.020255088</v>
      </c>
      <c r="I12" s="21">
        <v>0.846037379</v>
      </c>
      <c r="J12" s="21" t="s">
        <v>89</v>
      </c>
      <c r="K12" s="21" t="s">
        <v>89</v>
      </c>
      <c r="L12" s="21">
        <v>0.317144405</v>
      </c>
      <c r="M12" s="21">
        <v>0.263037172</v>
      </c>
      <c r="N12" s="21">
        <v>0.371251637</v>
      </c>
      <c r="O12" s="21">
        <v>6.62</v>
      </c>
      <c r="P12" s="21">
        <v>0.000441183</v>
      </c>
      <c r="Q12" s="21">
        <v>0.021004361</v>
      </c>
      <c r="R12" s="21">
        <v>0.945208792</v>
      </c>
      <c r="S12" s="21" t="s">
        <v>89</v>
      </c>
      <c r="T12" s="21" t="s">
        <v>89</v>
      </c>
      <c r="U12" s="21" t="s">
        <v>89</v>
      </c>
      <c r="V12" s="21">
        <v>642</v>
      </c>
      <c r="W12" s="21">
        <v>0.683815482</v>
      </c>
      <c r="X12" s="21">
        <v>0.631638375</v>
      </c>
      <c r="Y12" s="21">
        <v>0.735992589</v>
      </c>
      <c r="Z12" s="21">
        <v>2.96</v>
      </c>
      <c r="AA12" s="21">
        <v>0.000410269</v>
      </c>
      <c r="AB12" s="21">
        <v>0.020255088</v>
      </c>
      <c r="AC12" s="21">
        <v>0.846037379</v>
      </c>
      <c r="AD12" s="21" t="s">
        <v>89</v>
      </c>
      <c r="AE12" s="21" t="s">
        <v>89</v>
      </c>
      <c r="AF12" s="21">
        <v>0.682855596</v>
      </c>
      <c r="AG12" s="21">
        <v>0.628748363</v>
      </c>
      <c r="AH12" s="21">
        <v>0.736962828</v>
      </c>
      <c r="AI12" s="21">
        <v>3.08</v>
      </c>
      <c r="AJ12" s="21">
        <v>0.000441183</v>
      </c>
      <c r="AK12" s="21">
        <v>0.021004361</v>
      </c>
      <c r="AL12" s="21">
        <v>0.945208792</v>
      </c>
      <c r="AM12" s="21" t="s">
        <v>89</v>
      </c>
      <c r="AN12" s="21" t="s">
        <v>89</v>
      </c>
      <c r="AO12" s="21" t="s">
        <v>89</v>
      </c>
      <c r="AP12" s="21">
        <v>265</v>
      </c>
      <c r="AQ12" s="21">
        <v>0.1951361444</v>
      </c>
      <c r="AR12" s="21">
        <v>0.1586680369</v>
      </c>
      <c r="AS12" s="21">
        <v>0.2316042518</v>
      </c>
      <c r="AT12" s="21">
        <v>7.25</v>
      </c>
      <c r="AU12" s="21">
        <v>0.0002004171</v>
      </c>
      <c r="AV12" s="21">
        <v>0.014156874</v>
      </c>
      <c r="AW12" s="21">
        <v>0.2702096396</v>
      </c>
      <c r="AX12" s="21" t="s">
        <v>89</v>
      </c>
      <c r="AY12" s="21" t="s">
        <v>89</v>
      </c>
      <c r="AZ12" s="21">
        <v>0.1965101767</v>
      </c>
      <c r="BA12" s="21">
        <v>0.1584488399</v>
      </c>
      <c r="BB12" s="21">
        <v>0.2345715135</v>
      </c>
      <c r="BC12" s="21">
        <v>7.52</v>
      </c>
      <c r="BD12" s="21">
        <v>0.0002183114</v>
      </c>
      <c r="BE12" s="21">
        <v>0.0147753637</v>
      </c>
      <c r="BF12" s="21">
        <v>0.2895456616</v>
      </c>
      <c r="BG12" s="21" t="s">
        <v>89</v>
      </c>
      <c r="BH12" s="21" t="s">
        <v>89</v>
      </c>
      <c r="BI12" s="21" t="s">
        <v>89</v>
      </c>
    </row>
    <row r="13" spans="1:61" ht="12.75">
      <c r="A13" s="21" t="s">
        <v>108</v>
      </c>
      <c r="B13" s="21">
        <v>253</v>
      </c>
      <c r="C13" s="21">
        <v>0.314091463</v>
      </c>
      <c r="D13" s="21">
        <v>0.264548516</v>
      </c>
      <c r="E13" s="21">
        <v>0.363634409</v>
      </c>
      <c r="F13" s="21">
        <v>6.12</v>
      </c>
      <c r="G13" s="21">
        <v>0.00036989</v>
      </c>
      <c r="H13" s="21">
        <v>0.01923251</v>
      </c>
      <c r="I13" s="21">
        <v>0.743812029</v>
      </c>
      <c r="J13" s="21" t="s">
        <v>89</v>
      </c>
      <c r="K13" s="21" t="s">
        <v>89</v>
      </c>
      <c r="L13" s="21">
        <v>0.288677163</v>
      </c>
      <c r="M13" s="21">
        <v>0.233422982</v>
      </c>
      <c r="N13" s="21">
        <v>0.343931345</v>
      </c>
      <c r="O13" s="21">
        <v>7.43</v>
      </c>
      <c r="P13" s="21">
        <v>0.000460086</v>
      </c>
      <c r="Q13" s="21">
        <v>0.021449605</v>
      </c>
      <c r="R13" s="21">
        <v>0.119637003</v>
      </c>
      <c r="S13" s="21" t="s">
        <v>89</v>
      </c>
      <c r="T13" s="21" t="s">
        <v>89</v>
      </c>
      <c r="U13" s="21" t="s">
        <v>89</v>
      </c>
      <c r="V13" s="21">
        <v>545</v>
      </c>
      <c r="W13" s="21">
        <v>0.685908538</v>
      </c>
      <c r="X13" s="21">
        <v>0.636365591</v>
      </c>
      <c r="Y13" s="21">
        <v>0.735451484</v>
      </c>
      <c r="Z13" s="21">
        <v>2.8</v>
      </c>
      <c r="AA13" s="21">
        <v>0.00036989</v>
      </c>
      <c r="AB13" s="21">
        <v>0.01923251</v>
      </c>
      <c r="AC13" s="21">
        <v>0.743812029</v>
      </c>
      <c r="AD13" s="21" t="s">
        <v>89</v>
      </c>
      <c r="AE13" s="21" t="s">
        <v>89</v>
      </c>
      <c r="AF13" s="21">
        <v>0.711322837</v>
      </c>
      <c r="AG13" s="21">
        <v>0.656068655</v>
      </c>
      <c r="AH13" s="21">
        <v>0.766577018</v>
      </c>
      <c r="AI13" s="21">
        <v>3.02</v>
      </c>
      <c r="AJ13" s="21">
        <v>0.000460086</v>
      </c>
      <c r="AK13" s="21">
        <v>0.021449605</v>
      </c>
      <c r="AL13" s="21">
        <v>0.119637003</v>
      </c>
      <c r="AM13" s="21" t="s">
        <v>89</v>
      </c>
      <c r="AN13" s="21" t="s">
        <v>89</v>
      </c>
      <c r="AO13" s="21" t="s">
        <v>89</v>
      </c>
      <c r="AP13" s="21">
        <v>234</v>
      </c>
      <c r="AQ13" s="21">
        <v>0.2103610797</v>
      </c>
      <c r="AR13" s="21">
        <v>0.1657565721</v>
      </c>
      <c r="AS13" s="21">
        <v>0.2549655873</v>
      </c>
      <c r="AT13" s="21">
        <v>8.23</v>
      </c>
      <c r="AU13" s="21">
        <v>0.0002998236</v>
      </c>
      <c r="AV13" s="21">
        <v>0.0173154144</v>
      </c>
      <c r="AW13" s="21">
        <v>0.9597150268</v>
      </c>
      <c r="AX13" s="21" t="s">
        <v>89</v>
      </c>
      <c r="AY13" s="21" t="s">
        <v>89</v>
      </c>
      <c r="AZ13" s="21">
        <v>0.2188921277</v>
      </c>
      <c r="BA13" s="21">
        <v>0.172226937</v>
      </c>
      <c r="BB13" s="21">
        <v>0.2655573184</v>
      </c>
      <c r="BC13" s="21">
        <v>8.28</v>
      </c>
      <c r="BD13" s="21">
        <v>0.0003281666</v>
      </c>
      <c r="BE13" s="21">
        <v>0.0181153691</v>
      </c>
      <c r="BF13" s="21">
        <v>0.6209116826</v>
      </c>
      <c r="BG13" s="21" t="s">
        <v>89</v>
      </c>
      <c r="BH13" s="21" t="s">
        <v>89</v>
      </c>
      <c r="BI13" s="21" t="s">
        <v>89</v>
      </c>
    </row>
    <row r="14" spans="1:61" ht="12.75">
      <c r="A14" s="21" t="s">
        <v>109</v>
      </c>
      <c r="B14" s="21">
        <v>204</v>
      </c>
      <c r="C14" s="21">
        <v>0.269276244</v>
      </c>
      <c r="D14" s="21">
        <v>0.222341919</v>
      </c>
      <c r="E14" s="21">
        <v>0.31621057</v>
      </c>
      <c r="F14" s="21">
        <v>6.77</v>
      </c>
      <c r="G14" s="21">
        <v>0.000331963</v>
      </c>
      <c r="H14" s="21">
        <v>0.018219847</v>
      </c>
      <c r="I14" s="21">
        <v>0.003317154</v>
      </c>
      <c r="J14" s="21" t="s">
        <v>90</v>
      </c>
      <c r="K14" s="21" t="s">
        <v>89</v>
      </c>
      <c r="L14" s="21">
        <v>0.266321512</v>
      </c>
      <c r="M14" s="21">
        <v>0.213671392</v>
      </c>
      <c r="N14" s="21">
        <v>0.318971632</v>
      </c>
      <c r="O14" s="21">
        <v>7.67</v>
      </c>
      <c r="P14" s="21">
        <v>0.000417741</v>
      </c>
      <c r="Q14" s="21">
        <v>0.020438711</v>
      </c>
      <c r="R14" s="21">
        <v>0.006179778</v>
      </c>
      <c r="S14" s="21" t="s">
        <v>90</v>
      </c>
      <c r="T14" s="21" t="s">
        <v>89</v>
      </c>
      <c r="U14" s="21" t="s">
        <v>89</v>
      </c>
      <c r="V14" s="21">
        <v>501</v>
      </c>
      <c r="W14" s="21">
        <v>0.730723756</v>
      </c>
      <c r="X14" s="21">
        <v>0.68378943</v>
      </c>
      <c r="Y14" s="21">
        <v>0.777658081</v>
      </c>
      <c r="Z14" s="21">
        <v>2.49</v>
      </c>
      <c r="AA14" s="21">
        <v>0.000331963</v>
      </c>
      <c r="AB14" s="21">
        <v>0.018219847</v>
      </c>
      <c r="AC14" s="21">
        <v>0.003317154</v>
      </c>
      <c r="AD14" s="21" t="s">
        <v>90</v>
      </c>
      <c r="AE14" s="21" t="s">
        <v>89</v>
      </c>
      <c r="AF14" s="21">
        <v>0.733678488</v>
      </c>
      <c r="AG14" s="21">
        <v>0.681028368</v>
      </c>
      <c r="AH14" s="21">
        <v>0.786328608</v>
      </c>
      <c r="AI14" s="21">
        <v>2.79</v>
      </c>
      <c r="AJ14" s="21">
        <v>0.000417741</v>
      </c>
      <c r="AK14" s="21">
        <v>0.020438711</v>
      </c>
      <c r="AL14" s="21">
        <v>0.006179778</v>
      </c>
      <c r="AM14" s="21" t="s">
        <v>90</v>
      </c>
      <c r="AN14" s="21" t="s">
        <v>89</v>
      </c>
      <c r="AO14" s="21" t="s">
        <v>89</v>
      </c>
      <c r="AP14" s="21">
        <v>224</v>
      </c>
      <c r="AQ14" s="21">
        <v>0.2232511633</v>
      </c>
      <c r="AR14" s="21">
        <v>0.1810712345</v>
      </c>
      <c r="AS14" s="21">
        <v>0.2654310921</v>
      </c>
      <c r="AT14" s="21">
        <v>7.33</v>
      </c>
      <c r="AU14" s="21">
        <v>0.0002681143</v>
      </c>
      <c r="AV14" s="21">
        <v>0.016374196</v>
      </c>
      <c r="AW14" s="21">
        <v>0.3588456525</v>
      </c>
      <c r="AX14" s="21" t="s">
        <v>89</v>
      </c>
      <c r="AY14" s="21" t="s">
        <v>89</v>
      </c>
      <c r="AZ14" s="21">
        <v>0.2313990919</v>
      </c>
      <c r="BA14" s="21">
        <v>0.1859000646</v>
      </c>
      <c r="BB14" s="21">
        <v>0.2768981193</v>
      </c>
      <c r="BC14" s="21">
        <v>7.63</v>
      </c>
      <c r="BD14" s="21">
        <v>0.0003119698</v>
      </c>
      <c r="BE14" s="21">
        <v>0.0176626659</v>
      </c>
      <c r="BF14" s="21">
        <v>0.2055944201</v>
      </c>
      <c r="BG14" s="21" t="s">
        <v>89</v>
      </c>
      <c r="BH14" s="21" t="s">
        <v>89</v>
      </c>
      <c r="BI14" s="21" t="s">
        <v>89</v>
      </c>
    </row>
    <row r="15" spans="1:61" ht="12.75">
      <c r="A15" s="21" t="s">
        <v>110</v>
      </c>
      <c r="B15" s="21">
        <v>4451</v>
      </c>
      <c r="C15" s="21">
        <v>0.319773925</v>
      </c>
      <c r="D15" s="21">
        <v>0.302853807</v>
      </c>
      <c r="E15" s="21">
        <v>0.336694042</v>
      </c>
      <c r="F15" s="21">
        <v>2.05</v>
      </c>
      <c r="G15" s="19">
        <v>4.31435E-05</v>
      </c>
      <c r="H15" s="21">
        <v>0.006568369</v>
      </c>
      <c r="I15" s="21" t="s">
        <v>89</v>
      </c>
      <c r="J15" s="21" t="s">
        <v>89</v>
      </c>
      <c r="K15" s="21" t="s">
        <v>89</v>
      </c>
      <c r="L15" s="21">
        <v>0.31845612</v>
      </c>
      <c r="M15" s="21">
        <v>0.300970521</v>
      </c>
      <c r="N15" s="21">
        <v>0.335941719</v>
      </c>
      <c r="O15" s="21">
        <v>2.13</v>
      </c>
      <c r="P15" s="19">
        <v>4.60754E-05</v>
      </c>
      <c r="Q15" s="21">
        <v>0.006787888</v>
      </c>
      <c r="R15" s="21" t="s">
        <v>89</v>
      </c>
      <c r="S15" s="21" t="s">
        <v>89</v>
      </c>
      <c r="T15" s="21" t="s">
        <v>89</v>
      </c>
      <c r="U15" s="21" t="s">
        <v>89</v>
      </c>
      <c r="V15" s="21">
        <v>7690</v>
      </c>
      <c r="W15" s="21">
        <v>0.680226075</v>
      </c>
      <c r="X15" s="21">
        <v>0.663305958</v>
      </c>
      <c r="Y15" s="21">
        <v>0.697146193</v>
      </c>
      <c r="Z15" s="21">
        <v>0.97</v>
      </c>
      <c r="AA15" s="19">
        <v>4.31435E-05</v>
      </c>
      <c r="AB15" s="21">
        <v>0.006568369</v>
      </c>
      <c r="AC15" s="21" t="s">
        <v>89</v>
      </c>
      <c r="AD15" s="21" t="s">
        <v>89</v>
      </c>
      <c r="AE15" s="21" t="s">
        <v>89</v>
      </c>
      <c r="AF15" s="21">
        <v>0.68154388</v>
      </c>
      <c r="AG15" s="21">
        <v>0.664058281</v>
      </c>
      <c r="AH15" s="21">
        <v>0.699029479</v>
      </c>
      <c r="AI15" s="21">
        <v>1</v>
      </c>
      <c r="AJ15" s="19">
        <v>4.60754E-05</v>
      </c>
      <c r="AK15" s="21">
        <v>0.006787888</v>
      </c>
      <c r="AL15" s="21" t="s">
        <v>89</v>
      </c>
      <c r="AM15" s="21" t="s">
        <v>89</v>
      </c>
      <c r="AN15" s="21" t="s">
        <v>89</v>
      </c>
      <c r="AO15" s="21" t="s">
        <v>89</v>
      </c>
      <c r="AP15" s="21">
        <v>3477</v>
      </c>
      <c r="AQ15" s="21">
        <v>0.209582693</v>
      </c>
      <c r="AR15" s="21">
        <v>0.1973258814</v>
      </c>
      <c r="AS15" s="21">
        <v>0.2218395047</v>
      </c>
      <c r="AT15" s="21">
        <v>2.27</v>
      </c>
      <c r="AU15" s="21">
        <v>2.26393E-05</v>
      </c>
      <c r="AV15" s="21">
        <v>0.0047580791</v>
      </c>
      <c r="AW15" s="21" t="s">
        <v>89</v>
      </c>
      <c r="AX15" s="21" t="s">
        <v>89</v>
      </c>
      <c r="AY15" s="21" t="s">
        <v>89</v>
      </c>
      <c r="AZ15" s="21">
        <v>0.2109703917</v>
      </c>
      <c r="BA15" s="21">
        <v>0.1986697362</v>
      </c>
      <c r="BB15" s="21">
        <v>0.2232710472</v>
      </c>
      <c r="BC15" s="21">
        <v>2.26</v>
      </c>
      <c r="BD15" s="21">
        <v>2.28016E-05</v>
      </c>
      <c r="BE15" s="21">
        <v>0.0047750992</v>
      </c>
      <c r="BF15" s="21" t="s">
        <v>89</v>
      </c>
      <c r="BG15" s="21" t="s">
        <v>89</v>
      </c>
      <c r="BH15" s="21" t="s">
        <v>89</v>
      </c>
      <c r="BI15" s="21" t="s">
        <v>89</v>
      </c>
    </row>
  </sheetData>
  <sheetProtection/>
  <conditionalFormatting sqref="C4:C15">
    <cfRule type="expression" priority="1" dxfId="2" stopIfTrue="1">
      <formula>(($I4&amp;$J4)="*"&amp;"w")</formula>
    </cfRule>
    <cfRule type="expression" priority="2" dxfId="1" stopIfTrue="1">
      <formula>$I4="*"</formula>
    </cfRule>
    <cfRule type="expression" priority="3" dxfId="0" stopIfTrue="1">
      <formula>$J4="w"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angelab</dc:creator>
  <cp:keywords/>
  <dc:description/>
  <cp:lastModifiedBy>angelab</cp:lastModifiedBy>
  <dcterms:created xsi:type="dcterms:W3CDTF">2009-06-09T18:27:29Z</dcterms:created>
  <dcterms:modified xsi:type="dcterms:W3CDTF">2009-09-17T18:56:12Z</dcterms:modified>
  <cp:category/>
  <cp:version/>
  <cp:contentType/>
  <cp:contentStatus/>
</cp:coreProperties>
</file>