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02" activeTab="0"/>
  </bookViews>
  <sheets>
    <sheet name="RHA" sheetId="1" r:id="rId1"/>
    <sheet name="RHA Districts" sheetId="2" r:id="rId2"/>
    <sheet name="Wpg_Neighbourhood_Clusters" sheetId="3" r:id="rId3"/>
    <sheet name="Wpg_Comm_area" sheetId="4" r:id="rId4"/>
    <sheet name="rpt_adj_table" sheetId="5" r:id="rId5"/>
    <sheet name="appndx_crude_table" sheetId="6" r:id="rId6"/>
    <sheet name="cchs_self_rated_hlth_table" sheetId="7" r:id="rId7"/>
    <sheet name="orig_data" sheetId="8" r:id="rId8"/>
  </sheets>
  <definedNames>
    <definedName name="Adj_star_3">'orig_data'!$AX$4:$AX$109</definedName>
    <definedName name="Adj_star_4">'orig_data'!$BR$4:$BR$109</definedName>
    <definedName name="Adj_w_3">'orig_data'!$AY$4:$AY$109</definedName>
    <definedName name="Adj_w_4">'orig_data'!$BS$4:$BS$109</definedName>
    <definedName name="crude_star_3">'orig_data'!$BG$4:$BG$109</definedName>
    <definedName name="crude_star_4">'orig_data'!$CA$4:$CA$109</definedName>
    <definedName name="crude_star_no">'orig_data'!$AM$4:$AM$109</definedName>
    <definedName name="crude_star_yes">'orig_data'!$S$4:$S$109</definedName>
    <definedName name="crude_w_3">'orig_data'!$BH$4:$BH$109</definedName>
    <definedName name="crude_w_4">'orig_data'!$CB$4:$CB$109</definedName>
    <definedName name="crude_w_no">'orig_data'!$AN$4:$AN$109</definedName>
    <definedName name="crude_w_yes">'orig_data'!$T$4:$T$109</definedName>
    <definedName name="OLE_LINK1" localSheetId="4">'rpt_adj_table'!$G$23</definedName>
    <definedName name="One">'orig_data'!$J$4:$J$109</definedName>
    <definedName name="_xlnm.Print_Area" localSheetId="5">'appndx_crude_table'!$B$1:$H$23</definedName>
    <definedName name="_xlnm.Print_Area" localSheetId="4">'rpt_adj_table'!$B$1:$H$23</definedName>
    <definedName name="Rate">'orig_data'!$C$4:$C$109</definedName>
    <definedName name="Rate_no">'orig_data'!$W$4:$W$109</definedName>
    <definedName name="Rate2">'orig_data'!$D$4:$D$109</definedName>
    <definedName name="Star_No">'orig_data'!$AD$4:$AD$109</definedName>
    <definedName name="W">'orig_data'!$K$4:$K$109</definedName>
    <definedName name="W_No">'orig_data'!$AE$4:$AE$109</definedName>
  </definedNames>
  <calcPr fullCalcOnLoad="1"/>
</workbook>
</file>

<file path=xl/sharedStrings.xml><?xml version="1.0" encoding="utf-8"?>
<sst xmlns="http://schemas.openxmlformats.org/spreadsheetml/2006/main" count="3324" uniqueCount="300">
  <si>
    <t>area</t>
  </si>
  <si>
    <t>L1_sample_size</t>
  </si>
  <si>
    <t>L1_adj_rate</t>
  </si>
  <si>
    <t>L1_lcl_adj</t>
  </si>
  <si>
    <t>L1_ucl_adj</t>
  </si>
  <si>
    <t>L1_CV_adj</t>
  </si>
  <si>
    <t>L1_variance_adj</t>
  </si>
  <si>
    <t>L1_sign_adj</t>
  </si>
  <si>
    <t>L1_crd_rate</t>
  </si>
  <si>
    <t>L1_lcl_crd</t>
  </si>
  <si>
    <t>L1_ucl_crd</t>
  </si>
  <si>
    <t>L1_CV_crd</t>
  </si>
  <si>
    <t>L1_variance_crd</t>
  </si>
  <si>
    <t>L1_sign_crd</t>
  </si>
  <si>
    <t>L2_sample_size</t>
  </si>
  <si>
    <t>L2_adj_rate</t>
  </si>
  <si>
    <t>L2_lcl_adj</t>
  </si>
  <si>
    <t>L2_ucl_adj</t>
  </si>
  <si>
    <t>L2_CV_adj</t>
  </si>
  <si>
    <t>L2_variance_adj</t>
  </si>
  <si>
    <t>L2_sign_adj</t>
  </si>
  <si>
    <t>L2_crd_rate</t>
  </si>
  <si>
    <t>L2_lcl_crd</t>
  </si>
  <si>
    <t>L2_ucl_crd</t>
  </si>
  <si>
    <t>L2_CV_crd</t>
  </si>
  <si>
    <t>L2_variance_crd</t>
  </si>
  <si>
    <t>L2_sign_crd</t>
  </si>
  <si>
    <t>BS-25 South Eastman</t>
  </si>
  <si>
    <t xml:space="preserve"> </t>
  </si>
  <si>
    <t>A-40 Central</t>
  </si>
  <si>
    <t>GA-45 Assiniboine</t>
  </si>
  <si>
    <t>*</t>
  </si>
  <si>
    <t>G-15 Brandon</t>
  </si>
  <si>
    <t>K-10 Winnipeg</t>
  </si>
  <si>
    <t>C-30 Interlake</t>
  </si>
  <si>
    <t>BN-20 North Eastman</t>
  </si>
  <si>
    <t>E-60 Parkland</t>
  </si>
  <si>
    <t>FC-90 Churchill</t>
  </si>
  <si>
    <t>s</t>
  </si>
  <si>
    <t>D-70 Nor-Man</t>
  </si>
  <si>
    <t>FB-80 Burntwood</t>
  </si>
  <si>
    <t>S South</t>
  </si>
  <si>
    <t>M Mid</t>
  </si>
  <si>
    <t>N North</t>
  </si>
  <si>
    <t>Z Manitoba</t>
  </si>
  <si>
    <t>W03 Fort Garry</t>
  </si>
  <si>
    <t>W02 Assiniboine South</t>
  </si>
  <si>
    <t>w</t>
  </si>
  <si>
    <t>W05 St. Boniface</t>
  </si>
  <si>
    <t>W04 St. Vital</t>
  </si>
  <si>
    <t>W06 Transcona</t>
  </si>
  <si>
    <t>W12 River Heights</t>
  </si>
  <si>
    <t>W07 River East</t>
  </si>
  <si>
    <t>W08 Seven Oaks</t>
  </si>
  <si>
    <t>W01 St. James - Assiniboia</t>
  </si>
  <si>
    <t>W09 Inkster</t>
  </si>
  <si>
    <t>W11 Downtown</t>
  </si>
  <si>
    <t>W10 Point Douglas</t>
  </si>
  <si>
    <t>BS2-25 SE Northern</t>
  </si>
  <si>
    <t>BS1-25 SE Central</t>
  </si>
  <si>
    <t>BS4-25 SE Western</t>
  </si>
  <si>
    <t>BS3-25 SE Southern</t>
  </si>
  <si>
    <t>A4A-40 Cent Altona</t>
  </si>
  <si>
    <t>A1C-40 Cent Cartier/SFX</t>
  </si>
  <si>
    <t>A3L-40 Cent Louise/Pembina</t>
  </si>
  <si>
    <t>A3M-40 Cent Morden/Winkler</t>
  </si>
  <si>
    <t>A2C-40 Cent Carman</t>
  </si>
  <si>
    <t>A4R-40 Cent Red River</t>
  </si>
  <si>
    <t>A2L-40 Cent Swan Lake</t>
  </si>
  <si>
    <t>A1P-40 Cent Portage</t>
  </si>
  <si>
    <t>A1S-40 Cent Seven Regions</t>
  </si>
  <si>
    <t>GA22-45 Assin East 2</t>
  </si>
  <si>
    <t>GA31-45 Assin West 1</t>
  </si>
  <si>
    <t>GA11-45 Assin North 1</t>
  </si>
  <si>
    <t>GA32-45 Assin West 2</t>
  </si>
  <si>
    <t>GA21-45 Assin East 1</t>
  </si>
  <si>
    <t>GA12-45 Assin North 2</t>
  </si>
  <si>
    <t>G1-15 Bdn Rural</t>
  </si>
  <si>
    <t>G24-15 Southeast</t>
  </si>
  <si>
    <t>G22-15 West</t>
  </si>
  <si>
    <t>G21-15 Southwest</t>
  </si>
  <si>
    <t>G26-15 North End</t>
  </si>
  <si>
    <t>G25-15 East</t>
  </si>
  <si>
    <t>G23-15 Central</t>
  </si>
  <si>
    <t>C4-30 IL Southwest</t>
  </si>
  <si>
    <t>C1-30 IL Northeast</t>
  </si>
  <si>
    <t>C3-30 IL Southeast</t>
  </si>
  <si>
    <t>C2-30 IL Northwest</t>
  </si>
  <si>
    <t>BN4-20 Iron Rose</t>
  </si>
  <si>
    <t>BN5-20 Springfield</t>
  </si>
  <si>
    <t>BN7-20 Winnipeg River</t>
  </si>
  <si>
    <t>BN2-20 Brokenhead</t>
  </si>
  <si>
    <t>BN1-20 Blue Water</t>
  </si>
  <si>
    <t>BN6-20 Northern Remote</t>
  </si>
  <si>
    <t>E4-60 PL West</t>
  </si>
  <si>
    <t>E2-60 PL East</t>
  </si>
  <si>
    <t>E1-60 PL Central</t>
  </si>
  <si>
    <t>E3-60 PL North</t>
  </si>
  <si>
    <t>D1-70 F Flon/Snow L/Cran</t>
  </si>
  <si>
    <t>D2-70 The Pas/OCN/Kelsey</t>
  </si>
  <si>
    <t>D4-70 Nor-Man Other</t>
  </si>
  <si>
    <t>FB2-80 Thompson</t>
  </si>
  <si>
    <t>FB4-80 Gillam/Fox Lake</t>
  </si>
  <si>
    <t>FB3-80 Lynn/Leaf/SIL</t>
  </si>
  <si>
    <t>FB9-80 Thick Por/Pik/Wab</t>
  </si>
  <si>
    <t>FBB-80 Oxford H &amp; Gods</t>
  </si>
  <si>
    <t>FB7-80 Cross Lake</t>
  </si>
  <si>
    <t>FBA-80 Tad/Broch/Lac Br</t>
  </si>
  <si>
    <t>FB6-80 Norway House</t>
  </si>
  <si>
    <t>FB8-80 Island Lake</t>
  </si>
  <si>
    <t>FBC-80 Sha/York/Split/War</t>
  </si>
  <si>
    <t>FB5-80 Nelson House</t>
  </si>
  <si>
    <t>W03B Fort Garry S</t>
  </si>
  <si>
    <t>W03A Fort Garry N</t>
  </si>
  <si>
    <t>W002 Assiniboine South</t>
  </si>
  <si>
    <t>W05B St. Boniface E</t>
  </si>
  <si>
    <t>W05A St. Boniface W</t>
  </si>
  <si>
    <t>W04B St. Vital South</t>
  </si>
  <si>
    <t>W04A St. Vital North</t>
  </si>
  <si>
    <t>W006 Transcona</t>
  </si>
  <si>
    <t>W12A River Heights W</t>
  </si>
  <si>
    <t>W12B River Heights E</t>
  </si>
  <si>
    <t>W07D River East N</t>
  </si>
  <si>
    <t>W07C River East E</t>
  </si>
  <si>
    <t>W07B River East W</t>
  </si>
  <si>
    <t>W07A River East S</t>
  </si>
  <si>
    <t>W08C Seven Oaks N</t>
  </si>
  <si>
    <t>W08A Seven Oaks W</t>
  </si>
  <si>
    <t>W08B Seven Oaks E</t>
  </si>
  <si>
    <t>W01A St. James - Assiniboia W</t>
  </si>
  <si>
    <t>W01B St. James - Assiniboia E</t>
  </si>
  <si>
    <t>W09A Inkster West</t>
  </si>
  <si>
    <t>W09B Inkster East</t>
  </si>
  <si>
    <t>W11A Downtown W</t>
  </si>
  <si>
    <t>W11B Downtown E</t>
  </si>
  <si>
    <t>W10A Point Douglas N</t>
  </si>
  <si>
    <t>W10B Point Douglas S</t>
  </si>
  <si>
    <t>Crude Rates</t>
  </si>
  <si>
    <t>Adjusted Rates</t>
  </si>
  <si>
    <t>L3_adj_rate</t>
  </si>
  <si>
    <t>L3_lcl_adj</t>
  </si>
  <si>
    <t>L3_ucl_adj</t>
  </si>
  <si>
    <t>L3_CV_adj</t>
  </si>
  <si>
    <t>L3_variance_adj</t>
  </si>
  <si>
    <t>L3_sign_adj</t>
  </si>
  <si>
    <t>L3_CV_warning_a</t>
  </si>
  <si>
    <t>L3_crd_rate</t>
  </si>
  <si>
    <t>L3_lcl_crd</t>
  </si>
  <si>
    <t>L3_ucl_crd</t>
  </si>
  <si>
    <t>L3_CV_crd</t>
  </si>
  <si>
    <t>L3_variance_crd</t>
  </si>
  <si>
    <t>L3_sign_crd</t>
  </si>
  <si>
    <t>L3_CV_warning_c</t>
  </si>
  <si>
    <t>South Eastman</t>
  </si>
  <si>
    <t>Central</t>
  </si>
  <si>
    <t>Brandon</t>
  </si>
  <si>
    <t>North Eastman</t>
  </si>
  <si>
    <t>Parkland</t>
  </si>
  <si>
    <t>Assiniboine</t>
  </si>
  <si>
    <t>Winnipeg</t>
  </si>
  <si>
    <t>Interlake</t>
  </si>
  <si>
    <t>Churchill</t>
  </si>
  <si>
    <t>Nor-Man</t>
  </si>
  <si>
    <t>Burntwood</t>
  </si>
  <si>
    <t>L1_std_adj</t>
  </si>
  <si>
    <t>L1_pvalue_adj</t>
  </si>
  <si>
    <t>L1_std_crd</t>
  </si>
  <si>
    <t>L1_pvalue_crd</t>
  </si>
  <si>
    <t>L1_suppress</t>
  </si>
  <si>
    <t>L2_std_adj</t>
  </si>
  <si>
    <t>L2_pvalue_adj</t>
  </si>
  <si>
    <t>L2_std_crd</t>
  </si>
  <si>
    <t>L2_pvalue_crd</t>
  </si>
  <si>
    <t>L2_suppress</t>
  </si>
  <si>
    <t>L3_std_adj</t>
  </si>
  <si>
    <t>L3_pvalue_adj</t>
  </si>
  <si>
    <t>L3_std_crd</t>
  </si>
  <si>
    <t>L3_pvalue_crd</t>
  </si>
  <si>
    <t>L3_suppress</t>
  </si>
  <si>
    <t>Manitoba</t>
  </si>
  <si>
    <t>Fort Garry</t>
  </si>
  <si>
    <t>Assiniboine South</t>
  </si>
  <si>
    <t>St. Boniface</t>
  </si>
  <si>
    <t>St. Vital</t>
  </si>
  <si>
    <t>Transcona</t>
  </si>
  <si>
    <t>River Heights</t>
  </si>
  <si>
    <t>River East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</si>
  <si>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</si>
  <si>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</si>
  <si>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</si>
  <si>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</si>
  <si>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</si>
  <si>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</si>
  <si>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</si>
  <si>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</si>
  <si>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</si>
  <si>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Cent Altona</t>
  </si>
  <si>
    <t>Cent Cartier/SFX</t>
  </si>
  <si>
    <t>Cent Louise/Pembina</t>
  </si>
  <si>
    <t>Cent Morden/Winkler</t>
  </si>
  <si>
    <t>Cent Carman</t>
  </si>
  <si>
    <t>Cent Red River</t>
  </si>
  <si>
    <t>Cent Swan Lake</t>
  </si>
  <si>
    <t>Cent Portage</t>
  </si>
  <si>
    <t>Cent Seven Regions</t>
  </si>
  <si>
    <t>Assin East 2</t>
  </si>
  <si>
    <t>Assin West 1</t>
  </si>
  <si>
    <t>Assin North 1</t>
  </si>
  <si>
    <t>Assin West 2</t>
  </si>
  <si>
    <t>Assin East 1</t>
  </si>
  <si>
    <t>Assin North 2</t>
  </si>
  <si>
    <t>Southeast</t>
  </si>
  <si>
    <t>West</t>
  </si>
  <si>
    <t>Southwest</t>
  </si>
  <si>
    <t>North End</t>
  </si>
  <si>
    <t>East</t>
  </si>
  <si>
    <t>IL Southwest</t>
  </si>
  <si>
    <t>IL Northeast</t>
  </si>
  <si>
    <t>IL Southeast</t>
  </si>
  <si>
    <t>IL Northwest</t>
  </si>
  <si>
    <t>Iron Rose</t>
  </si>
  <si>
    <t>Springfield</t>
  </si>
  <si>
    <t>Winnipeg River</t>
  </si>
  <si>
    <t>Brokenhead</t>
  </si>
  <si>
    <t>Blue Water</t>
  </si>
  <si>
    <t>Northern Remote</t>
  </si>
  <si>
    <t>PL West</t>
  </si>
  <si>
    <t>PL East</t>
  </si>
  <si>
    <t>PL Central</t>
  </si>
  <si>
    <t>PL North</t>
  </si>
  <si>
    <t>F Flon/Snow L/Cran</t>
  </si>
  <si>
    <t>The Pas/OCN/Kelsey</t>
  </si>
  <si>
    <t>Nor-Man Other</t>
  </si>
  <si>
    <t>Thompson</t>
  </si>
  <si>
    <t>Gillam/Fox Lake</t>
  </si>
  <si>
    <t>Lynn/Leaf/SIL</t>
  </si>
  <si>
    <t>Thick Por/Pik/Wab</t>
  </si>
  <si>
    <t>Oxford H &amp; Gods</t>
  </si>
  <si>
    <t>Cross Lake</t>
  </si>
  <si>
    <t>Tad/Broch/Lac Br</t>
  </si>
  <si>
    <t>Norway House</t>
  </si>
  <si>
    <t>Island Lake</t>
  </si>
  <si>
    <t>Sha/York/Split/War</t>
  </si>
  <si>
    <t>Nelson House</t>
  </si>
  <si>
    <t>Fort Garry S</t>
  </si>
  <si>
    <t>Fort Garry N</t>
  </si>
  <si>
    <t>St. Boniface E</t>
  </si>
  <si>
    <t>St. Boniface W</t>
  </si>
  <si>
    <t>St. Vital South</t>
  </si>
  <si>
    <t>St. Vital North</t>
  </si>
  <si>
    <t>River Heights W</t>
  </si>
  <si>
    <t>River Heights E</t>
  </si>
  <si>
    <t>River East N</t>
  </si>
  <si>
    <t>River East E</t>
  </si>
  <si>
    <t>River East W</t>
  </si>
  <si>
    <t>River East S</t>
  </si>
  <si>
    <t>Seven Oaks N</t>
  </si>
  <si>
    <t>Seven Oaks W</t>
  </si>
  <si>
    <t>Seven Oaks E</t>
  </si>
  <si>
    <t>St. James - Assiniboia W</t>
  </si>
  <si>
    <t>St. James - Assiniboia E</t>
  </si>
  <si>
    <t>Inkster West</t>
  </si>
  <si>
    <t>Downtown W</t>
  </si>
  <si>
    <t>Downtown E</t>
  </si>
  <si>
    <t>Point Douglas N</t>
  </si>
  <si>
    <t>Point Douglas S</t>
  </si>
  <si>
    <t>Mid</t>
  </si>
  <si>
    <t>North</t>
  </si>
  <si>
    <t>Inkster East</t>
  </si>
  <si>
    <t>Bdn Rural</t>
  </si>
  <si>
    <t>South</t>
  </si>
  <si>
    <t>Very Satisfied</t>
  </si>
  <si>
    <t>Crude and Age/Sex Standardized Rates of Satisfaction with Life, 
CCHS 2.1, 2.2 and 3.1 Combined, age 12+</t>
  </si>
  <si>
    <t>Source: Manitoba Centre for Health Policy, 2009</t>
  </si>
  <si>
    <t>Crude and Age/Sex Standardized Rates of Satisfaction with Life (L1=Very Satisfied, L2=Satisfied/Neutral/Unsatisfied), CCHS 2.1, 2.2 and 3.1 Combined, age 12+</t>
  </si>
  <si>
    <t>L1_CV_warning_adj</t>
  </si>
  <si>
    <t>L1_CV_warning_crd</t>
  </si>
  <si>
    <t>L2_CV_warning_adj</t>
  </si>
  <si>
    <t>L2_CV_warning_crd</t>
  </si>
  <si>
    <t>notation</t>
  </si>
  <si>
    <t>(s)</t>
  </si>
  <si>
    <t>(*)</t>
  </si>
  <si>
    <t>(w)</t>
  </si>
  <si>
    <t>Others</t>
  </si>
  <si>
    <t>Crude Rates Very Satisfied and Others</t>
  </si>
  <si>
    <t>Adjusted Rates Very Satisified and Others</t>
  </si>
  <si>
    <t>Very Satisfied w</t>
  </si>
  <si>
    <t>Very Satisfied * w</t>
  </si>
  <si>
    <t>Very Satisfied *</t>
  </si>
  <si>
    <t>Others *</t>
  </si>
  <si>
    <t>Otehrs w</t>
  </si>
  <si>
    <t>Others * w</t>
  </si>
  <si>
    <t>Others w</t>
  </si>
  <si>
    <t>Table 14.6: Age/Sex Standardized Rates of Satisfaction with Life, 
CCHS 2.1, 2.2 and 3.1 Combined, age 12+</t>
  </si>
  <si>
    <t>Area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</si>
  <si>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</si>
  <si>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</si>
  <si>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Crude and Age/Sex Standardized Rates of Life Satisfaction, 
CCHS 2.1, 2.2 and 3.1 Combined, age 12+</t>
  </si>
  <si>
    <t>Table 14.6: Age/Sex Standardized Rates of Life Satisfaction, aged 12+ CCHS 2.1 and 3.1 Combined</t>
  </si>
  <si>
    <t xml:space="preserve">Appendix Table 2.75: Crude Rates of Life Satisfaction, aged 12+     CCHS 2.1 and 3.1 Combined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</si>
</sst>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Univers 45 Light"/>
      <family val="2"/>
    </font>
    <font>
      <sz val="10"/>
      <name val="Univers 45 Light"/>
      <family val="2"/>
    </font>
    <font>
      <b/>
      <u val="single"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i/>
      <sz val="7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2"/>
    </font>
    <font>
      <sz val="8"/>
      <color indexed="8"/>
      <name val="Univers 45 Light"/>
      <family val="2"/>
    </font>
    <font>
      <b/>
      <sz val="11"/>
      <color indexed="8"/>
      <name val="Univers 45 Light"/>
      <family val="2"/>
    </font>
    <font>
      <b/>
      <sz val="12.5"/>
      <color indexed="8"/>
      <name val="Univers 45 Light"/>
      <family val="2"/>
    </font>
    <font>
      <sz val="9.25"/>
      <color indexed="8"/>
      <name val="Univers 45 Light"/>
      <family val="2"/>
    </font>
    <font>
      <sz val="7"/>
      <color indexed="8"/>
      <name val="Univers 45 Light"/>
      <family val="2"/>
    </font>
    <font>
      <sz val="6.75"/>
      <color indexed="8"/>
      <name val="Univers 45 Light"/>
      <family val="2"/>
    </font>
    <font>
      <b/>
      <sz val="10"/>
      <color indexed="8"/>
      <name val="Univers 45 Light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11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1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64" fontId="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8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14.6.1: Life Satisfaction by RHA </a:t>
            </a:r>
            <a:r>
              <a:rPr lang="en-US" cap="none" sz="12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</a:rPr>
              <a:t>Age- and sex-adjusted percent of weighted sample age 12+
</a:t>
            </a:r>
            <a:r>
              <a:rPr lang="en-US" cap="none" sz="925" b="0" i="0" u="none" baseline="0">
                <a:solidFill>
                  <a:srgbClr val="000000"/>
                </a:solidFill>
              </a:rPr>
              <a:t>from combined CCHS cycles 2.1 (2003) and 3.1 (2005) </a:t>
            </a:r>
          </a:p>
        </c:rich>
      </c:tx>
      <c:layout>
        <c:manualLayout>
          <c:xMode val="factor"/>
          <c:yMode val="factor"/>
          <c:x val="0.01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725"/>
          <c:w val="0.97675"/>
          <c:h val="0.9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cchs_self_rated_hlth_table!$F$3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cchs_self_rated_hlth_table!$F$4:$F$20</c:f>
              <c:numCache>
                <c:ptCount val="16"/>
                <c:pt idx="0">
                  <c:v>0.4116055897</c:v>
                </c:pt>
                <c:pt idx="1">
                  <c:v>0.3840607252</c:v>
                </c:pt>
                <c:pt idx="2">
                  <c:v>0.3888247541</c:v>
                </c:pt>
                <c:pt idx="3">
                  <c:v>0.4221032506</c:v>
                </c:pt>
                <c:pt idx="4">
                  <c:v>0.3708557449</c:v>
                </c:pt>
                <c:pt idx="5">
                  <c:v>0.3688700788</c:v>
                </c:pt>
                <c:pt idx="6">
                  <c:v>0.4274675117</c:v>
                </c:pt>
                <c:pt idx="7">
                  <c:v>0.3230017731</c:v>
                </c:pt>
                <c:pt idx="8">
                  <c:v>0.4577981263</c:v>
                </c:pt>
                <c:pt idx="9">
                  <c:v>0.3526005361</c:v>
                </c:pt>
                <c:pt idx="11">
                  <c:v>0.3926069115</c:v>
                </c:pt>
                <c:pt idx="12">
                  <c:v>0.3758708369</c:v>
                </c:pt>
                <c:pt idx="13">
                  <c:v>0.410666721</c:v>
                </c:pt>
                <c:pt idx="15">
                  <c:v>0.3780416816</c:v>
                </c:pt>
              </c:numCache>
            </c:numRef>
          </c:val>
        </c:ser>
        <c:ser>
          <c:idx val="1"/>
          <c:order val="1"/>
          <c:tx>
            <c:strRef>
              <c:f>cchs_self_rated_hlth_table!$G$3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cchs_self_rated_hlth_table!$G$4:$G$20</c:f>
              <c:numCache>
                <c:ptCount val="16"/>
                <c:pt idx="0">
                  <c:v>0.5883944103</c:v>
                </c:pt>
                <c:pt idx="1">
                  <c:v>0.6159392748</c:v>
                </c:pt>
                <c:pt idx="2">
                  <c:v>0.6111752459</c:v>
                </c:pt>
                <c:pt idx="3">
                  <c:v>0.5778967494</c:v>
                </c:pt>
                <c:pt idx="4">
                  <c:v>0.6291442551</c:v>
                </c:pt>
                <c:pt idx="5">
                  <c:v>0.6311299212</c:v>
                </c:pt>
                <c:pt idx="6">
                  <c:v>0.5725324883</c:v>
                </c:pt>
                <c:pt idx="7">
                  <c:v>0.6769982269</c:v>
                </c:pt>
                <c:pt idx="8">
                  <c:v>0.5422018737</c:v>
                </c:pt>
                <c:pt idx="9">
                  <c:v>0.6473994639</c:v>
                </c:pt>
                <c:pt idx="11">
                  <c:v>0.6073930885</c:v>
                </c:pt>
                <c:pt idx="12">
                  <c:v>0.6241291631</c:v>
                </c:pt>
                <c:pt idx="13">
                  <c:v>0.589333279</c:v>
                </c:pt>
                <c:pt idx="15">
                  <c:v>0.6219583184</c:v>
                </c:pt>
              </c:numCache>
            </c:numRef>
          </c:val>
        </c:ser>
        <c:overlap val="100"/>
        <c:gapWidth val="50"/>
        <c:axId val="49876214"/>
        <c:axId val="46232743"/>
      </c:barChart>
      <c:catAx>
        <c:axId val="498762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32743"/>
        <c:crosses val="autoZero"/>
        <c:auto val="1"/>
        <c:lblOffset val="100"/>
        <c:tickLblSkip val="1"/>
        <c:noMultiLvlLbl val="0"/>
      </c:catAx>
      <c:valAx>
        <c:axId val="46232743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05525"/>
          <c:w val="0.83975"/>
          <c:h val="0.023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5"/>
          <c:w val="0.9865"/>
          <c:h val="0.92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cchs_self_rated_hlth_table!$F$3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</c:v>
                </c:pt>
                <c:pt idx="12">
                  <c:v>Cent Portage</c:v>
                </c:pt>
                <c:pt idx="13">
                  <c:v>Cent Seven Regions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</c:v>
                </c:pt>
                <c:pt idx="23">
                  <c:v>Southeast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cchs_self_rated_hlth_table!$F$36:$F$97</c:f>
              <c:numCache>
                <c:ptCount val="62"/>
                <c:pt idx="0">
                  <c:v>0.4458332477</c:v>
                </c:pt>
                <c:pt idx="1">
                  <c:v>0.3912883271</c:v>
                </c:pt>
                <c:pt idx="2">
                  <c:v>0.3988010405</c:v>
                </c:pt>
                <c:pt idx="3">
                  <c:v>0.3926396384</c:v>
                </c:pt>
                <c:pt idx="5">
                  <c:v>0.3315778797</c:v>
                </c:pt>
                <c:pt idx="6">
                  <c:v>0</c:v>
                </c:pt>
                <c:pt idx="7">
                  <c:v>0.3703488625</c:v>
                </c:pt>
                <c:pt idx="8">
                  <c:v>0.3813615588</c:v>
                </c:pt>
                <c:pt idx="9">
                  <c:v>0.3874872986</c:v>
                </c:pt>
                <c:pt idx="10">
                  <c:v>0.3967862374</c:v>
                </c:pt>
                <c:pt idx="11">
                  <c:v>0.3492099054</c:v>
                </c:pt>
                <c:pt idx="12">
                  <c:v>0.3974446129</c:v>
                </c:pt>
                <c:pt idx="13">
                  <c:v>0.6321110578</c:v>
                </c:pt>
                <c:pt idx="15">
                  <c:v>0.4214999332</c:v>
                </c:pt>
                <c:pt idx="16">
                  <c:v>0.3917475657</c:v>
                </c:pt>
                <c:pt idx="17">
                  <c:v>0.3694965022</c:v>
                </c:pt>
                <c:pt idx="18">
                  <c:v>0.3939922186</c:v>
                </c:pt>
                <c:pt idx="19">
                  <c:v>0.3013868318</c:v>
                </c:pt>
                <c:pt idx="20">
                  <c:v>0.4286789222</c:v>
                </c:pt>
                <c:pt idx="22">
                  <c:v>0.617975464</c:v>
                </c:pt>
                <c:pt idx="23">
                  <c:v>0.4709292536</c:v>
                </c:pt>
                <c:pt idx="24">
                  <c:v>0.3767562784</c:v>
                </c:pt>
                <c:pt idx="25">
                  <c:v>0.3874120727</c:v>
                </c:pt>
                <c:pt idx="26">
                  <c:v>0.4136008154</c:v>
                </c:pt>
                <c:pt idx="27">
                  <c:v>0.5029241679</c:v>
                </c:pt>
                <c:pt idx="28">
                  <c:v>0.3504150105</c:v>
                </c:pt>
                <c:pt idx="30">
                  <c:v>0.4095281447</c:v>
                </c:pt>
                <c:pt idx="31">
                  <c:v>0.3183331387</c:v>
                </c:pt>
                <c:pt idx="32">
                  <c:v>0.363787582</c:v>
                </c:pt>
                <c:pt idx="33">
                  <c:v>0.2654161476</c:v>
                </c:pt>
                <c:pt idx="35">
                  <c:v>0.3347081087</c:v>
                </c:pt>
                <c:pt idx="36">
                  <c:v>0.4578450654</c:v>
                </c:pt>
                <c:pt idx="37">
                  <c:v>0.5124244049</c:v>
                </c:pt>
                <c:pt idx="38">
                  <c:v>0.4291023783</c:v>
                </c:pt>
                <c:pt idx="39">
                  <c:v>0.3164762577</c:v>
                </c:pt>
                <c:pt idx="40">
                  <c:v>0</c:v>
                </c:pt>
                <c:pt idx="42">
                  <c:v>0.2558930566</c:v>
                </c:pt>
                <c:pt idx="43">
                  <c:v>0.264216475</c:v>
                </c:pt>
                <c:pt idx="44">
                  <c:v>0.3648029707</c:v>
                </c:pt>
                <c:pt idx="45">
                  <c:v>0.3474088605</c:v>
                </c:pt>
                <c:pt idx="47">
                  <c:v>0.4953099777</c:v>
                </c:pt>
                <c:pt idx="48">
                  <c:v>0.4256633837</c:v>
                </c:pt>
                <c:pt idx="49">
                  <c:v>0</c:v>
                </c:pt>
                <c:pt idx="51">
                  <c:v>0.362938127</c:v>
                </c:pt>
                <c:pt idx="52">
                  <c:v>0.3950997874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strRef>
              <c:f>cchs_self_rated_hlth_table!$G$3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</c:v>
                </c:pt>
                <c:pt idx="12">
                  <c:v>Cent Portage</c:v>
                </c:pt>
                <c:pt idx="13">
                  <c:v>Cent Seven Regions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</c:v>
                </c:pt>
                <c:pt idx="23">
                  <c:v>Southeast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cchs_self_rated_hlth_table!$G$36:$G$97</c:f>
              <c:numCache>
                <c:ptCount val="62"/>
                <c:pt idx="0">
                  <c:v>0.5541667523</c:v>
                </c:pt>
                <c:pt idx="1">
                  <c:v>0.6087116729</c:v>
                </c:pt>
                <c:pt idx="2">
                  <c:v>0.6011989595</c:v>
                </c:pt>
                <c:pt idx="3">
                  <c:v>0.6073603616</c:v>
                </c:pt>
                <c:pt idx="5">
                  <c:v>0.6684221203</c:v>
                </c:pt>
                <c:pt idx="6">
                  <c:v>0</c:v>
                </c:pt>
                <c:pt idx="7">
                  <c:v>0.6296511375</c:v>
                </c:pt>
                <c:pt idx="8">
                  <c:v>0.6186384412</c:v>
                </c:pt>
                <c:pt idx="9">
                  <c:v>0.6125127014</c:v>
                </c:pt>
                <c:pt idx="10">
                  <c:v>0.6032137626</c:v>
                </c:pt>
                <c:pt idx="11">
                  <c:v>0.6507900946</c:v>
                </c:pt>
                <c:pt idx="12">
                  <c:v>0.6025553871</c:v>
                </c:pt>
                <c:pt idx="13">
                  <c:v>0.3678889422</c:v>
                </c:pt>
                <c:pt idx="15">
                  <c:v>0.5785000668</c:v>
                </c:pt>
                <c:pt idx="16">
                  <c:v>0.6082524343</c:v>
                </c:pt>
                <c:pt idx="17">
                  <c:v>0.6305034978</c:v>
                </c:pt>
                <c:pt idx="18">
                  <c:v>0.6060077814</c:v>
                </c:pt>
                <c:pt idx="19">
                  <c:v>0.6986131682</c:v>
                </c:pt>
                <c:pt idx="20">
                  <c:v>0.5713210778</c:v>
                </c:pt>
                <c:pt idx="22">
                  <c:v>0.382024536</c:v>
                </c:pt>
                <c:pt idx="23">
                  <c:v>0.5290707464</c:v>
                </c:pt>
                <c:pt idx="24">
                  <c:v>0.6232437216</c:v>
                </c:pt>
                <c:pt idx="25">
                  <c:v>0.6125879273</c:v>
                </c:pt>
                <c:pt idx="26">
                  <c:v>0.5863991846</c:v>
                </c:pt>
                <c:pt idx="27">
                  <c:v>0.4970758321</c:v>
                </c:pt>
                <c:pt idx="28">
                  <c:v>0.6495849895</c:v>
                </c:pt>
                <c:pt idx="30">
                  <c:v>0.5904718553</c:v>
                </c:pt>
                <c:pt idx="31">
                  <c:v>0.6816668613</c:v>
                </c:pt>
                <c:pt idx="32">
                  <c:v>0.636212418</c:v>
                </c:pt>
                <c:pt idx="33">
                  <c:v>0.7345838524</c:v>
                </c:pt>
                <c:pt idx="35">
                  <c:v>0.6652918913</c:v>
                </c:pt>
                <c:pt idx="36">
                  <c:v>0.5421549346</c:v>
                </c:pt>
                <c:pt idx="37">
                  <c:v>0.4875755951</c:v>
                </c:pt>
                <c:pt idx="38">
                  <c:v>0.5708976217</c:v>
                </c:pt>
                <c:pt idx="39">
                  <c:v>0.6835237423</c:v>
                </c:pt>
                <c:pt idx="40">
                  <c:v>0</c:v>
                </c:pt>
                <c:pt idx="42">
                  <c:v>0.7441069434</c:v>
                </c:pt>
                <c:pt idx="43">
                  <c:v>0.735783525</c:v>
                </c:pt>
                <c:pt idx="44">
                  <c:v>0.6351970293</c:v>
                </c:pt>
                <c:pt idx="45">
                  <c:v>0.6525911395</c:v>
                </c:pt>
                <c:pt idx="47">
                  <c:v>0.5046900223</c:v>
                </c:pt>
                <c:pt idx="48">
                  <c:v>0.5743366163</c:v>
                </c:pt>
                <c:pt idx="49">
                  <c:v>0</c:v>
                </c:pt>
                <c:pt idx="51">
                  <c:v>0.637061873</c:v>
                </c:pt>
                <c:pt idx="52">
                  <c:v>0.5107207573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overlap val="100"/>
        <c:gapWidth val="50"/>
        <c:axId val="13441504"/>
        <c:axId val="53864673"/>
      </c:barChart>
      <c:catAx>
        <c:axId val="134415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1504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04"/>
          <c:w val="0.80725"/>
          <c:h val="0.0145"/>
        </c:manualLayout>
      </c:layout>
      <c:overlay val="0"/>
      <c:spPr>
        <a:noFill/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9"/>
          <c:w val="0.96025"/>
          <c:h val="0.89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cchs_self_rated_hlth_table!$F$3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 (s)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(cchs_self_rated_hlth_table!$F$99:$F$135,cchs_self_rated_hlth_table!$F$8,cchs_self_rated_hlth_table!$F$20)</c:f>
              <c:numCache>
                <c:ptCount val="39"/>
                <c:pt idx="0">
                  <c:v>0.4372043424</c:v>
                </c:pt>
                <c:pt idx="1">
                  <c:v>0.4354317296</c:v>
                </c:pt>
                <c:pt idx="3">
                  <c:v>0.5587432537</c:v>
                </c:pt>
                <c:pt idx="5">
                  <c:v>0.3684625421</c:v>
                </c:pt>
                <c:pt idx="6">
                  <c:v>0.3133125381</c:v>
                </c:pt>
                <c:pt idx="8">
                  <c:v>0.4264274106</c:v>
                </c:pt>
                <c:pt idx="9">
                  <c:v>0.3875276158</c:v>
                </c:pt>
                <c:pt idx="11">
                  <c:v>0.3335725701</c:v>
                </c:pt>
                <c:pt idx="13">
                  <c:v>0.487214896</c:v>
                </c:pt>
                <c:pt idx="14">
                  <c:v>0.3408443015</c:v>
                </c:pt>
                <c:pt idx="16">
                  <c:v>0.3888190745</c:v>
                </c:pt>
                <c:pt idx="17">
                  <c:v>0.3197359269</c:v>
                </c:pt>
                <c:pt idx="18">
                  <c:v>0.3416508431</c:v>
                </c:pt>
                <c:pt idx="19">
                  <c:v>0.3268185086</c:v>
                </c:pt>
                <c:pt idx="21">
                  <c:v>0</c:v>
                </c:pt>
                <c:pt idx="22">
                  <c:v>0.3233704288</c:v>
                </c:pt>
                <c:pt idx="23">
                  <c:v>0.2661172095</c:v>
                </c:pt>
                <c:pt idx="25">
                  <c:v>0.4129412799</c:v>
                </c:pt>
                <c:pt idx="26">
                  <c:v>0.3748817881</c:v>
                </c:pt>
                <c:pt idx="28">
                  <c:v>0.3935908595</c:v>
                </c:pt>
                <c:pt idx="29">
                  <c:v>0.283465217</c:v>
                </c:pt>
                <c:pt idx="31">
                  <c:v>0.2742218173</c:v>
                </c:pt>
                <c:pt idx="32">
                  <c:v>0.1984053622</c:v>
                </c:pt>
                <c:pt idx="34">
                  <c:v>0.2593573309</c:v>
                </c:pt>
                <c:pt idx="35">
                  <c:v>0</c:v>
                </c:pt>
                <c:pt idx="37">
                  <c:v>0.3708557449</c:v>
                </c:pt>
                <c:pt idx="38">
                  <c:v>0.3780416816</c:v>
                </c:pt>
              </c:numCache>
            </c:numRef>
          </c:val>
        </c:ser>
        <c:ser>
          <c:idx val="1"/>
          <c:order val="1"/>
          <c:tx>
            <c:strRef>
              <c:f>cchs_self_rated_hlth_table!$G$3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 (s)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(cchs_self_rated_hlth_table!$G$99:$G$135,cchs_self_rated_hlth_table!$G$8,cchs_self_rated_hlth_table!$G$20)</c:f>
              <c:numCache>
                <c:ptCount val="39"/>
                <c:pt idx="0">
                  <c:v>0.5627956576</c:v>
                </c:pt>
                <c:pt idx="1">
                  <c:v>0.5645682704</c:v>
                </c:pt>
                <c:pt idx="3">
                  <c:v>0.4412567463</c:v>
                </c:pt>
                <c:pt idx="5">
                  <c:v>0.6315374579</c:v>
                </c:pt>
                <c:pt idx="6">
                  <c:v>0.6866874619</c:v>
                </c:pt>
                <c:pt idx="8">
                  <c:v>0.5735725894</c:v>
                </c:pt>
                <c:pt idx="9">
                  <c:v>0.6124723842</c:v>
                </c:pt>
                <c:pt idx="11">
                  <c:v>0.6664274299</c:v>
                </c:pt>
                <c:pt idx="13">
                  <c:v>0.512785104</c:v>
                </c:pt>
                <c:pt idx="14">
                  <c:v>0.6591556985</c:v>
                </c:pt>
                <c:pt idx="16">
                  <c:v>0.6111809255</c:v>
                </c:pt>
                <c:pt idx="17">
                  <c:v>0.6802640731</c:v>
                </c:pt>
                <c:pt idx="18">
                  <c:v>0.6583491569</c:v>
                </c:pt>
                <c:pt idx="19">
                  <c:v>0.6731814914</c:v>
                </c:pt>
                <c:pt idx="21">
                  <c:v>0</c:v>
                </c:pt>
                <c:pt idx="22">
                  <c:v>0.6766295712</c:v>
                </c:pt>
                <c:pt idx="23">
                  <c:v>0.7338827905</c:v>
                </c:pt>
                <c:pt idx="25">
                  <c:v>0.5870587201</c:v>
                </c:pt>
                <c:pt idx="26">
                  <c:v>0.6251182119</c:v>
                </c:pt>
                <c:pt idx="28">
                  <c:v>0.6064091405</c:v>
                </c:pt>
                <c:pt idx="29">
                  <c:v>0.716534783</c:v>
                </c:pt>
                <c:pt idx="31">
                  <c:v>0.7257781827</c:v>
                </c:pt>
                <c:pt idx="32">
                  <c:v>0.8015946378</c:v>
                </c:pt>
                <c:pt idx="34">
                  <c:v>0.7406426691</c:v>
                </c:pt>
                <c:pt idx="35">
                  <c:v>0</c:v>
                </c:pt>
                <c:pt idx="37">
                  <c:v>0.6291442551</c:v>
                </c:pt>
                <c:pt idx="38">
                  <c:v>0.6219583184</c:v>
                </c:pt>
              </c:numCache>
            </c:numRef>
          </c:val>
        </c:ser>
        <c:overlap val="100"/>
        <c:gapWidth val="50"/>
        <c:axId val="15020010"/>
        <c:axId val="962363"/>
      </c:barChart>
      <c:catAx>
        <c:axId val="150200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363"/>
        <c:crosses val="autoZero"/>
        <c:auto val="1"/>
        <c:lblOffset val="100"/>
        <c:tickLblSkip val="1"/>
        <c:noMultiLvlLbl val="0"/>
      </c:catAx>
      <c:valAx>
        <c:axId val="962363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0010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20725"/>
          <c:y val="0.04625"/>
          <c:w val="0.75775"/>
          <c:h val="0.019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5"/>
          <c:w val="0.9775"/>
          <c:h val="0.91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cchs_self_rated_hlth_table!$F$3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(cchs_self_rated_hlth_table!$F$22:$F$34,cchs_self_rated_hlth_table!$F$8,cchs_self_rated_hlth_table!$F$20)</c:f>
              <c:numCache>
                <c:ptCount val="15"/>
                <c:pt idx="0">
                  <c:v>0.4452618275</c:v>
                </c:pt>
                <c:pt idx="1">
                  <c:v>0.5483256675</c:v>
                </c:pt>
                <c:pt idx="2">
                  <c:v>0.3634955337</c:v>
                </c:pt>
                <c:pt idx="3">
                  <c:v>0.4090013543</c:v>
                </c:pt>
                <c:pt idx="4">
                  <c:v>0.3410457685</c:v>
                </c:pt>
                <c:pt idx="5">
                  <c:v>0.4145537222</c:v>
                </c:pt>
                <c:pt idx="6">
                  <c:v>0.3433279081</c:v>
                </c:pt>
                <c:pt idx="7">
                  <c:v>0.3003369293</c:v>
                </c:pt>
                <c:pt idx="8">
                  <c:v>0.383730147</c:v>
                </c:pt>
                <c:pt idx="9">
                  <c:v>0.3526066618</c:v>
                </c:pt>
                <c:pt idx="10">
                  <c:v>0.2513352505</c:v>
                </c:pt>
                <c:pt idx="11">
                  <c:v>0.2766847392</c:v>
                </c:pt>
                <c:pt idx="13">
                  <c:v>0.3708557449</c:v>
                </c:pt>
                <c:pt idx="14">
                  <c:v>0.3780416816</c:v>
                </c:pt>
              </c:numCache>
            </c:numRef>
          </c:val>
        </c:ser>
        <c:ser>
          <c:idx val="1"/>
          <c:order val="1"/>
          <c:tx>
            <c:strRef>
              <c:f>cchs_self_rated_hlth_table!$G$3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(cchs_self_rated_hlth_table!$G$22:$G$34,cchs_self_rated_hlth_table!$G$8,cchs_self_rated_hlth_table!$G$20)</c:f>
              <c:numCache>
                <c:ptCount val="15"/>
                <c:pt idx="0">
                  <c:v>0.5547381725</c:v>
                </c:pt>
                <c:pt idx="1">
                  <c:v>0.4516743325</c:v>
                </c:pt>
                <c:pt idx="2">
                  <c:v>0.6365044663</c:v>
                </c:pt>
                <c:pt idx="3">
                  <c:v>0.5909986457</c:v>
                </c:pt>
                <c:pt idx="4">
                  <c:v>0.6589542315</c:v>
                </c:pt>
                <c:pt idx="5">
                  <c:v>0.5854462778</c:v>
                </c:pt>
                <c:pt idx="6">
                  <c:v>0.6566720919</c:v>
                </c:pt>
                <c:pt idx="7">
                  <c:v>0.6996630707</c:v>
                </c:pt>
                <c:pt idx="8">
                  <c:v>0.616269853</c:v>
                </c:pt>
                <c:pt idx="9">
                  <c:v>0.6473933382</c:v>
                </c:pt>
                <c:pt idx="10">
                  <c:v>0.7486647495</c:v>
                </c:pt>
                <c:pt idx="11">
                  <c:v>0.7233152608</c:v>
                </c:pt>
                <c:pt idx="13">
                  <c:v>0.6291442551</c:v>
                </c:pt>
                <c:pt idx="14">
                  <c:v>0.6219583184</c:v>
                </c:pt>
              </c:numCache>
            </c:numRef>
          </c:val>
        </c:ser>
        <c:overlap val="100"/>
        <c:gapWidth val="50"/>
        <c:axId val="8661268"/>
        <c:axId val="10842549"/>
      </c:barChart>
      <c:catAx>
        <c:axId val="86612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2549"/>
        <c:crosses val="autoZero"/>
        <c:auto val="1"/>
        <c:lblOffset val="100"/>
        <c:tickLblSkip val="1"/>
        <c:noMultiLvlLbl val="0"/>
      </c:catAx>
      <c:valAx>
        <c:axId val="10842549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612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275"/>
          <c:y val="0.041"/>
          <c:w val="0.7415"/>
          <c:h val="0.0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0.98475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4838700" y="9439275"/>
          <a:ext cx="23336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21</xdr:row>
      <xdr:rowOff>0</xdr:rowOff>
    </xdr:from>
    <xdr:to>
      <xdr:col>3</xdr:col>
      <xdr:colOff>209550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367665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134</xdr:row>
      <xdr:rowOff>19050</xdr:rowOff>
    </xdr:from>
    <xdr:to>
      <xdr:col>3</xdr:col>
      <xdr:colOff>209550</xdr:colOff>
      <xdr:row>134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21983700"/>
          <a:ext cx="2495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0.98875</cdr:x>
      <cdr:y>0.0255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096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14.6.2: Life Satisfaction by District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 12+from combined CCHS cycles 2.1 (2003) and 3.1 (2005) </a:t>
          </a:r>
        </a:p>
      </cdr:txBody>
    </cdr:sp>
  </cdr:relSizeAnchor>
  <cdr:relSizeAnchor xmlns:cdr="http://schemas.openxmlformats.org/drawingml/2006/chartDrawing">
    <cdr:from>
      <cdr:x>0.6355</cdr:x>
      <cdr:y>0.97975</cdr:y>
    </cdr:from>
    <cdr:to>
      <cdr:x>0.96475</cdr:x>
      <cdr:y>0.99275</cdr:y>
    </cdr:to>
    <cdr:sp>
      <cdr:nvSpPr>
        <cdr:cNvPr id="2" name="mchp"/>
        <cdr:cNvSpPr txBox="1">
          <a:spLocks noChangeArrowheads="1"/>
        </cdr:cNvSpPr>
      </cdr:nvSpPr>
      <cdr:spPr>
        <a:xfrm>
          <a:off x="4552950" y="9391650"/>
          <a:ext cx="23622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0.013</cdr:x>
      <cdr:y>0.97575</cdr:y>
    </cdr:from>
    <cdr:to>
      <cdr:x>0.4905</cdr:x>
      <cdr:y>0.994</cdr:y>
    </cdr:to>
    <cdr:sp>
      <cdr:nvSpPr>
        <cdr:cNvPr id="3" name="TextBox 1"/>
        <cdr:cNvSpPr txBox="1">
          <a:spLocks noChangeArrowheads="1"/>
        </cdr:cNvSpPr>
      </cdr:nvSpPr>
      <cdr:spPr>
        <a:xfrm>
          <a:off x="85725" y="9353550"/>
          <a:ext cx="3429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Missing bars = supressed due to small numbers or highly variable rates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65925" y="83227545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0.00425</cdr:y>
    </cdr:from>
    <cdr:to>
      <cdr:x>1</cdr:x>
      <cdr:y>0.03975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38100"/>
          <a:ext cx="6934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14.6.3: Life Satisfaction by Winnipeg Neighbourhood Cluster</a:t>
          </a:r>
          <a:r>
            <a:rPr lang="en-US" cap="none" sz="9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aged12+ from combined CCHS cycles 2.1 (2003) and 3.1 (2005) </a:t>
          </a:r>
        </a:p>
      </cdr:txBody>
    </cdr:sp>
  </cdr:relSizeAnchor>
  <cdr:relSizeAnchor xmlns:cdr="http://schemas.openxmlformats.org/drawingml/2006/chartDrawing">
    <cdr:from>
      <cdr:x>0.6515</cdr:x>
      <cdr:y>0.9825</cdr:y>
    </cdr:from>
    <cdr:to>
      <cdr:x>1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67250" y="9420225"/>
          <a:ext cx="2495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0.0105</cdr:x>
      <cdr:y>0.9715</cdr:y>
    </cdr:from>
    <cdr:to>
      <cdr:x>0.4895</cdr:x>
      <cdr:y>0.98925</cdr:y>
    </cdr:to>
    <cdr:sp>
      <cdr:nvSpPr>
        <cdr:cNvPr id="3" name="TextBox 1"/>
        <cdr:cNvSpPr txBox="1">
          <a:spLocks noChangeArrowheads="1"/>
        </cdr:cNvSpPr>
      </cdr:nvSpPr>
      <cdr:spPr>
        <a:xfrm>
          <a:off x="66675" y="9315450"/>
          <a:ext cx="3438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Missing bars = supressed due to small numbers or highly variable rates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27825" y="83223735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0.0415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172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14.6.4: Life Satisfaction by Winnipeg Community Area</a:t>
          </a:r>
          <a:r>
            <a:rPr lang="en-US" cap="none" sz="9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aged12+ from combined CCHS cycles 2.1 (2003) and 3.1 (2005) </a:t>
          </a:r>
        </a:p>
      </cdr:txBody>
    </cdr:sp>
  </cdr:relSizeAnchor>
  <cdr:relSizeAnchor xmlns:cdr="http://schemas.openxmlformats.org/drawingml/2006/chartDrawing">
    <cdr:from>
      <cdr:x>0.65025</cdr:x>
      <cdr:y>0.9795</cdr:y>
    </cdr:from>
    <cdr:to>
      <cdr:x>1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9391650"/>
          <a:ext cx="2505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20</xdr:row>
      <xdr:rowOff>0</xdr:rowOff>
    </xdr:from>
    <xdr:to>
      <xdr:col>3</xdr:col>
      <xdr:colOff>209550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351472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B1">
      <selection activeCell="B1" sqref="B1:G2"/>
    </sheetView>
  </sheetViews>
  <sheetFormatPr defaultColWidth="9.140625" defaultRowHeight="12.75"/>
  <cols>
    <col min="1" max="1" width="20.57421875" style="2" hidden="1" customWidth="1"/>
    <col min="2" max="2" width="20.57421875" style="2" customWidth="1"/>
    <col min="3" max="3" width="13.140625" style="2" hidden="1" customWidth="1"/>
    <col min="4" max="4" width="8.140625" style="2" hidden="1" customWidth="1"/>
    <col min="5" max="5" width="4.28125" style="2" hidden="1" customWidth="1"/>
    <col min="6" max="7" width="21.140625" style="2" customWidth="1"/>
    <col min="8" max="8" width="10.140625" style="2" customWidth="1"/>
    <col min="9" max="14" width="0" style="2" hidden="1" customWidth="1"/>
    <col min="15" max="15" width="13.28125" style="2" hidden="1" customWidth="1"/>
    <col min="16" max="18" width="0" style="2" hidden="1" customWidth="1"/>
    <col min="19" max="22" width="9.8515625" style="2" hidden="1" customWidth="1"/>
    <col min="23" max="24" width="11.57421875" style="2" customWidth="1"/>
    <col min="25" max="16384" width="9.140625" style="2" customWidth="1"/>
  </cols>
  <sheetData>
    <row r="1" spans="1:31" ht="30" customHeight="1">
      <c r="A1" s="17" t="s">
        <v>293</v>
      </c>
      <c r="B1" s="35" t="s">
        <v>298</v>
      </c>
      <c r="C1" s="36"/>
      <c r="D1" s="36"/>
      <c r="E1" s="36"/>
      <c r="F1" s="36"/>
      <c r="G1" s="36"/>
      <c r="H1" s="23"/>
      <c r="M1" s="3"/>
      <c r="N1" s="3"/>
      <c r="O1" s="3"/>
      <c r="S1" s="3"/>
      <c r="T1" s="3"/>
      <c r="U1" s="3"/>
      <c r="V1" s="3"/>
      <c r="W1" s="33" t="s">
        <v>285</v>
      </c>
      <c r="X1" s="33"/>
      <c r="Y1" s="33"/>
      <c r="Z1" s="33"/>
      <c r="AA1" s="33"/>
      <c r="AB1" s="33"/>
      <c r="AC1" s="34"/>
      <c r="AD1" s="34"/>
      <c r="AE1" s="34"/>
    </row>
    <row r="2" spans="2:22" ht="30" customHeight="1" hidden="1">
      <c r="B2" s="37"/>
      <c r="C2" s="37"/>
      <c r="D2" s="37"/>
      <c r="E2" s="37"/>
      <c r="F2" s="37"/>
      <c r="G2" s="37"/>
      <c r="H2" s="21"/>
      <c r="M2" s="38" t="s">
        <v>284</v>
      </c>
      <c r="N2" s="33"/>
      <c r="O2" s="33"/>
      <c r="P2" s="33"/>
      <c r="Q2" s="33"/>
      <c r="R2" s="33"/>
      <c r="S2" s="34"/>
      <c r="T2" s="34"/>
      <c r="U2" s="34"/>
      <c r="V2" s="6"/>
    </row>
    <row r="3" spans="2:31" ht="30" customHeight="1">
      <c r="B3" s="24" t="s">
        <v>294</v>
      </c>
      <c r="C3" s="25" t="s">
        <v>271</v>
      </c>
      <c r="D3" s="25" t="s">
        <v>283</v>
      </c>
      <c r="E3" s="26"/>
      <c r="F3" s="27" t="s">
        <v>271</v>
      </c>
      <c r="G3" s="24" t="s">
        <v>283</v>
      </c>
      <c r="H3" s="19"/>
      <c r="M3" s="3" t="s">
        <v>288</v>
      </c>
      <c r="N3" s="9" t="s">
        <v>286</v>
      </c>
      <c r="O3" s="9" t="s">
        <v>287</v>
      </c>
      <c r="P3" s="3" t="s">
        <v>289</v>
      </c>
      <c r="Q3" s="9" t="s">
        <v>290</v>
      </c>
      <c r="R3" s="9" t="s">
        <v>291</v>
      </c>
      <c r="S3" s="9"/>
      <c r="T3" s="9"/>
      <c r="U3" s="9"/>
      <c r="V3" s="9"/>
      <c r="W3" s="3" t="s">
        <v>288</v>
      </c>
      <c r="X3" s="9" t="s">
        <v>286</v>
      </c>
      <c r="Y3" s="9" t="s">
        <v>287</v>
      </c>
      <c r="Z3" s="3" t="s">
        <v>289</v>
      </c>
      <c r="AA3" s="9" t="s">
        <v>292</v>
      </c>
      <c r="AB3" s="9" t="s">
        <v>291</v>
      </c>
      <c r="AC3" s="9"/>
      <c r="AD3" s="9"/>
      <c r="AE3" s="9"/>
    </row>
    <row r="4" spans="1:31" ht="12.75">
      <c r="A4" s="4" t="s">
        <v>153</v>
      </c>
      <c r="B4" s="28" t="str">
        <f aca="true" ca="1" t="shared" si="0" ref="B4:B20">CONCATENATE(A4)&amp;(IF((CELL("contents",F4)&lt;&gt;" ")*OR(CELL("contents",G4)&lt;&gt;" ")*OR(CELL("contents",H4)&lt;&gt;" "),""," (s)"))</f>
        <v>South Eastman</v>
      </c>
      <c r="C4" s="26">
        <f>orig_data!L4</f>
        <v>0.4143353042</v>
      </c>
      <c r="D4" s="26">
        <f>orig_data!AF4</f>
        <v>0.5856646958</v>
      </c>
      <c r="E4" s="26"/>
      <c r="F4" s="26">
        <f>orig_data!C4</f>
        <v>0.4116055897</v>
      </c>
      <c r="G4" s="26">
        <f>orig_data!W4</f>
        <v>0.5883944103</v>
      </c>
      <c r="H4" s="20"/>
      <c r="M4" s="12" t="b">
        <f>IF(C4="","",IF(C4&lt;&gt;"",AND(orig_data!S4="*",C4,8)))</f>
        <v>0</v>
      </c>
      <c r="N4" s="3" t="b">
        <f>IF(C4="","",IF(C4&lt;&gt;"",AND(orig_data!T4="w",C4,8)))</f>
        <v>0</v>
      </c>
      <c r="O4" s="3" t="b">
        <f>IF(C4="","",IF(C4&lt;&gt;"",AND(orig_data!S4="*",AND(orig_data!T4="w"),C4,8)))</f>
        <v>0</v>
      </c>
      <c r="P4" s="2" t="b">
        <f>IF(D4="","",IF(D4&lt;&gt;"",AND(orig_data!AM4="*",D4,8)))</f>
        <v>0</v>
      </c>
      <c r="Q4" s="2" t="e">
        <f>IF(D4="","",IF(D4&lt;&gt;"",AND(orig_data!AN4="w",#REF!)))</f>
        <v>#REF!</v>
      </c>
      <c r="R4" s="2" t="b">
        <f>IF(D4="","",IF(D4&lt;&gt;"",AND(orig_data!AM4="*",AND(orig_data!AN4="w"),D4,8)))</f>
        <v>0</v>
      </c>
      <c r="S4" s="12"/>
      <c r="T4" s="12"/>
      <c r="U4" s="12"/>
      <c r="V4" s="12"/>
      <c r="W4" s="13" t="b">
        <f>IF(F4="","",IF(F4&lt;&gt;"",AND(orig_data!J4="*",F4,8)))</f>
        <v>0</v>
      </c>
      <c r="X4" s="2" t="b">
        <f>IF(F4="","",IF(F4&lt;&gt;"",AND(orig_data!K4="w",F4,8)))</f>
        <v>0</v>
      </c>
      <c r="Y4" s="2" t="b">
        <f>IF(F4="","",IF(F4&lt;&gt;"",AND(orig_data!J4="*",AND(orig_data!K4="w"),F4,8)))</f>
        <v>0</v>
      </c>
      <c r="Z4" s="2" t="b">
        <f>IF(G4="","",IF(G4&lt;&gt;"",AND(orig_data!AD4="*",G4,8)))</f>
        <v>0</v>
      </c>
      <c r="AA4" s="14" t="b">
        <f>IF(G4="","",IF(G4&lt;&gt;"",AND(orig_data!AE4="w",G4,8)))</f>
        <v>0</v>
      </c>
      <c r="AB4" s="2" t="b">
        <f>IF(G4="","",IF(G4&lt;&gt;"",AND(orig_data!AE4="w",AND(orig_data!AD4="*"),G4,8)))</f>
        <v>0</v>
      </c>
      <c r="AC4" s="3">
        <f>IF(H4="","",IF(H4&lt;&gt;"",AND(orig_data!AX4="*",H4,8)))</f>
      </c>
      <c r="AD4" s="3">
        <f>IF(H4="","",IF(H4&lt;&gt;"",AND(orig_data!AY4="w",H4,8)))</f>
      </c>
      <c r="AE4" s="3">
        <f>IF(H4="","",IF(H4&lt;&gt;"",AND(orig_data!AX4="*",AND(orig_data!AY4="w"),H4,8)))</f>
      </c>
    </row>
    <row r="5" spans="1:31" ht="12.75">
      <c r="A5" s="4" t="s">
        <v>154</v>
      </c>
      <c r="B5" s="28" t="str">
        <f ca="1" t="shared" si="0"/>
        <v>Central</v>
      </c>
      <c r="C5" s="26">
        <f>orig_data!L5</f>
        <v>0.383875014</v>
      </c>
      <c r="D5" s="26">
        <f>orig_data!AF5</f>
        <v>0.616124986</v>
      </c>
      <c r="E5" s="26"/>
      <c r="F5" s="26">
        <f>orig_data!C5</f>
        <v>0.3840607252</v>
      </c>
      <c r="G5" s="26">
        <f>orig_data!W5</f>
        <v>0.6159392748</v>
      </c>
      <c r="H5" s="20"/>
      <c r="M5" s="12" t="b">
        <f>IF(C5="","",IF(C5&lt;&gt;"",AND(orig_data!S5="*",C5,8)))</f>
        <v>0</v>
      </c>
      <c r="N5" s="3" t="b">
        <f>IF(C5="","",IF(C5&lt;&gt;"",AND(orig_data!T5="w",C5,8)))</f>
        <v>0</v>
      </c>
      <c r="O5" s="3" t="b">
        <f>IF(C5="","",IF(C5&lt;&gt;"",AND(orig_data!S5="*",AND(orig_data!T5="w"),C5,8)))</f>
        <v>0</v>
      </c>
      <c r="P5" s="2" t="b">
        <f>IF(D5="","",IF(D5&lt;&gt;"",AND(orig_data!AM5="*",D5,8)))</f>
        <v>0</v>
      </c>
      <c r="Q5" s="2" t="e">
        <f>IF(D5="","",IF(D5&lt;&gt;"",AND(orig_data!AN5="w",#REF!)))</f>
        <v>#REF!</v>
      </c>
      <c r="R5" s="2" t="b">
        <f>IF(D5="","",IF(D5&lt;&gt;"",AND(orig_data!AM5="*",AND(orig_data!AN5="w"),D5,8)))</f>
        <v>0</v>
      </c>
      <c r="S5" s="12"/>
      <c r="T5" s="12"/>
      <c r="U5" s="12"/>
      <c r="V5" s="12"/>
      <c r="W5" s="13" t="b">
        <f>IF(F5="","",IF(F5&lt;&gt;"",AND(orig_data!J5="*",F5,8)))</f>
        <v>0</v>
      </c>
      <c r="X5" s="2" t="b">
        <f>IF(F5="","",IF(F5&lt;&gt;"",AND(orig_data!K5="w",F5,8)))</f>
        <v>0</v>
      </c>
      <c r="Y5" s="2" t="b">
        <f>IF(F5="","",IF(F5&lt;&gt;"",AND(orig_data!J5="*",AND(orig_data!K5="w"),F5,8)))</f>
        <v>0</v>
      </c>
      <c r="Z5" s="2" t="b">
        <f>IF(G5="","",IF(G5&lt;&gt;"",AND(orig_data!AD5="*",G5,8)))</f>
        <v>0</v>
      </c>
      <c r="AA5" s="14" t="b">
        <f>IF(G5="","",IF(G5&lt;&gt;"",AND(orig_data!AE5="w",G5,8)))</f>
        <v>0</v>
      </c>
      <c r="AB5" s="2" t="b">
        <f>IF(G5="","",IF(G5&lt;&gt;"",AND(orig_data!AE5="w",AND(orig_data!AD5="*"),G5,8)))</f>
        <v>0</v>
      </c>
      <c r="AC5" s="3">
        <f>IF(H5="","",IF(H5&lt;&gt;"",AND(orig_data!AX5="*",H5,8)))</f>
      </c>
      <c r="AD5" s="3">
        <f>IF(H5="","",IF(H5&lt;&gt;"",AND(orig_data!AY5="w",H5,8)))</f>
      </c>
      <c r="AE5" s="3">
        <f>IF(H5="","",IF(H5&lt;&gt;"",AND(orig_data!AX5="*",AND(orig_data!AY5="w"),H5,8)))</f>
      </c>
    </row>
    <row r="6" spans="1:31" ht="12.75">
      <c r="A6" s="4" t="s">
        <v>158</v>
      </c>
      <c r="B6" s="28" t="str">
        <f ca="1" t="shared" si="0"/>
        <v>Assiniboine</v>
      </c>
      <c r="C6" s="26">
        <f>orig_data!L6</f>
        <v>0.3834711947</v>
      </c>
      <c r="D6" s="26">
        <f>orig_data!AF6</f>
        <v>0.6165288053</v>
      </c>
      <c r="E6" s="26"/>
      <c r="F6" s="26">
        <f>orig_data!C6</f>
        <v>0.3888247541</v>
      </c>
      <c r="G6" s="26">
        <f>orig_data!W6</f>
        <v>0.6111752459</v>
      </c>
      <c r="H6" s="20"/>
      <c r="M6" s="12" t="b">
        <f>IF(C6="","",IF(C6&lt;&gt;"",AND(orig_data!S6="*",C6,8)))</f>
        <v>0</v>
      </c>
      <c r="N6" s="3" t="b">
        <f>IF(C6="","",IF(C6&lt;&gt;"",AND(orig_data!T6="w",C6,8)))</f>
        <v>0</v>
      </c>
      <c r="O6" s="3" t="b">
        <f>IF(C6="","",IF(C6&lt;&gt;"",AND(orig_data!S6="*",AND(orig_data!T6="w"),C6,8)))</f>
        <v>0</v>
      </c>
      <c r="P6" s="2" t="b">
        <f>IF(D6="","",IF(D6&lt;&gt;"",AND(orig_data!AM6="*",D6,8)))</f>
        <v>0</v>
      </c>
      <c r="Q6" s="2" t="e">
        <f>IF(D6="","",IF(D6&lt;&gt;"",AND(orig_data!AN6="w",#REF!)))</f>
        <v>#REF!</v>
      </c>
      <c r="R6" s="2" t="b">
        <f>IF(D6="","",IF(D6&lt;&gt;"",AND(orig_data!AM6="*",AND(orig_data!AN6="w"),D6,8)))</f>
        <v>0</v>
      </c>
      <c r="S6" s="12"/>
      <c r="T6" s="12"/>
      <c r="U6" s="12"/>
      <c r="V6" s="12"/>
      <c r="W6" s="13" t="b">
        <f>IF(F6="","",IF(F6&lt;&gt;"",AND(orig_data!J6="*",F6,8)))</f>
        <v>0</v>
      </c>
      <c r="X6" s="2" t="b">
        <f>IF(F6="","",IF(F6&lt;&gt;"",AND(orig_data!K6="w",F6,8)))</f>
        <v>0</v>
      </c>
      <c r="Y6" s="2" t="b">
        <f>IF(F6="","",IF(F6&lt;&gt;"",AND(orig_data!J6="*",AND(orig_data!K6="w"),F6,8)))</f>
        <v>0</v>
      </c>
      <c r="Z6" s="2" t="b">
        <f>IF(G6="","",IF(G6&lt;&gt;"",AND(orig_data!AD6="*",G6,8)))</f>
        <v>0</v>
      </c>
      <c r="AA6" s="14" t="b">
        <f>IF(G6="","",IF(G6&lt;&gt;"",AND(orig_data!AE6="w",G6,8)))</f>
        <v>0</v>
      </c>
      <c r="AB6" s="2" t="b">
        <f>IF(G6="","",IF(G6&lt;&gt;"",AND(orig_data!AE6="w",AND(orig_data!AD6="*"),G6,8)))</f>
        <v>0</v>
      </c>
      <c r="AC6" s="3">
        <f>IF(H6="","",IF(H6&lt;&gt;"",AND(orig_data!AX6="*",H6,8)))</f>
      </c>
      <c r="AD6" s="3">
        <f>IF(H6="","",IF(H6&lt;&gt;"",AND(orig_data!AY6="w",H6,8)))</f>
      </c>
      <c r="AE6" s="3">
        <f>IF(H6="","",IF(H6&lt;&gt;"",AND(orig_data!AX6="*",AND(orig_data!AY6="w"),H6,8)))</f>
      </c>
    </row>
    <row r="7" spans="1:31" ht="12.75">
      <c r="A7" s="4" t="s">
        <v>155</v>
      </c>
      <c r="B7" s="28" t="str">
        <f ca="1" t="shared" si="0"/>
        <v>Brandon</v>
      </c>
      <c r="C7" s="26">
        <f>orig_data!L7</f>
        <v>0.4189401761</v>
      </c>
      <c r="D7" s="26">
        <f>orig_data!AF7</f>
        <v>0.5810598239</v>
      </c>
      <c r="E7" s="26"/>
      <c r="F7" s="26">
        <f>orig_data!C7</f>
        <v>0.4221032506</v>
      </c>
      <c r="G7" s="26">
        <f>orig_data!W7</f>
        <v>0.5778967494</v>
      </c>
      <c r="H7" s="20"/>
      <c r="M7" s="12" t="b">
        <f>IF(C7="","",IF(C7&lt;&gt;"",AND(orig_data!S7="*",C7,8)))</f>
        <v>0</v>
      </c>
      <c r="N7" s="3" t="b">
        <f>IF(C7="","",IF(C7&lt;&gt;"",AND(orig_data!T7="w",C7,8)))</f>
        <v>0</v>
      </c>
      <c r="O7" s="3" t="b">
        <f>IF(C7="","",IF(C7&lt;&gt;"",AND(orig_data!S7="*",AND(orig_data!T7="w"),C7,8)))</f>
        <v>0</v>
      </c>
      <c r="P7" s="2" t="b">
        <f>IF(D7="","",IF(D7&lt;&gt;"",AND(orig_data!AM7="*",D7,8)))</f>
        <v>0</v>
      </c>
      <c r="Q7" s="2" t="e">
        <f>IF(D7="","",IF(D7&lt;&gt;"",AND(orig_data!AN7="w",#REF!)))</f>
        <v>#REF!</v>
      </c>
      <c r="R7" s="2" t="b">
        <f>IF(D7="","",IF(D7&lt;&gt;"",AND(orig_data!AM7="*",AND(orig_data!AN7="w"),D7,8)))</f>
        <v>0</v>
      </c>
      <c r="S7" s="12"/>
      <c r="T7" s="12"/>
      <c r="U7" s="12"/>
      <c r="V7" s="12"/>
      <c r="W7" s="13" t="b">
        <f>IF(F7="","",IF(F7&lt;&gt;"",AND(orig_data!J7="*",F7,8)))</f>
        <v>0</v>
      </c>
      <c r="X7" s="2" t="b">
        <f>IF(F7="","",IF(F7&lt;&gt;"",AND(orig_data!K7="w",F7,8)))</f>
        <v>0</v>
      </c>
      <c r="Y7" s="2" t="b">
        <f>IF(F7="","",IF(F7&lt;&gt;"",AND(orig_data!J7="*",AND(orig_data!K7="w"),F7,8)))</f>
        <v>0</v>
      </c>
      <c r="Z7" s="2" t="b">
        <f>IF(G7="","",IF(G7&lt;&gt;"",AND(orig_data!AD7="*",G7,8)))</f>
        <v>0</v>
      </c>
      <c r="AA7" s="14" t="b">
        <f>IF(G7="","",IF(G7&lt;&gt;"",AND(orig_data!AE7="w",G7,8)))</f>
        <v>0</v>
      </c>
      <c r="AB7" s="2" t="b">
        <f>IF(G7="","",IF(G7&lt;&gt;"",AND(orig_data!AE7="w",AND(orig_data!AD7="*"),G7,8)))</f>
        <v>0</v>
      </c>
      <c r="AC7" s="3">
        <f>IF(H7="","",IF(H7&lt;&gt;"",AND(orig_data!AX7="*",H7,8)))</f>
      </c>
      <c r="AD7" s="3">
        <f>IF(H7="","",IF(H7&lt;&gt;"",AND(orig_data!AY7="w",H7,8)))</f>
      </c>
      <c r="AE7" s="3">
        <f>IF(H7="","",IF(H7&lt;&gt;"",AND(orig_data!AX7="*",AND(orig_data!AY7="w"),H7,8)))</f>
      </c>
    </row>
    <row r="8" spans="1:31" ht="12.75">
      <c r="A8" s="4" t="s">
        <v>159</v>
      </c>
      <c r="B8" s="28" t="str">
        <f ca="1" t="shared" si="0"/>
        <v>Winnipeg</v>
      </c>
      <c r="C8" s="26">
        <f>orig_data!L8</f>
        <v>0.3688812822</v>
      </c>
      <c r="D8" s="26">
        <f>orig_data!AF8</f>
        <v>0.6311187178</v>
      </c>
      <c r="E8" s="26"/>
      <c r="F8" s="26">
        <f>orig_data!C8</f>
        <v>0.3708557449</v>
      </c>
      <c r="G8" s="26">
        <f>orig_data!W8</f>
        <v>0.6291442551</v>
      </c>
      <c r="H8" s="20"/>
      <c r="M8" s="12" t="b">
        <f>IF(C8="","",IF(C8&lt;&gt;"",AND(orig_data!S8="*",C8,8)))</f>
        <v>0</v>
      </c>
      <c r="N8" s="3" t="b">
        <f>IF(C8="","",IF(C8&lt;&gt;"",AND(orig_data!T8="w",C8,8)))</f>
        <v>0</v>
      </c>
      <c r="O8" s="3" t="b">
        <f>IF(C8="","",IF(C8&lt;&gt;"",AND(orig_data!S8="*",AND(orig_data!T8="w"),C8,8)))</f>
        <v>0</v>
      </c>
      <c r="P8" s="2" t="b">
        <f>IF(D8="","",IF(D8&lt;&gt;"",AND(orig_data!AM8="*",D8,8)))</f>
        <v>0</v>
      </c>
      <c r="Q8" s="2" t="e">
        <f>IF(D8="","",IF(D8&lt;&gt;"",AND(orig_data!AN8="w",#REF!)))</f>
        <v>#REF!</v>
      </c>
      <c r="R8" s="2" t="b">
        <f>IF(D8="","",IF(D8&lt;&gt;"",AND(orig_data!AM8="*",AND(orig_data!AN8="w"),D8,8)))</f>
        <v>0</v>
      </c>
      <c r="S8" s="12"/>
      <c r="T8" s="12"/>
      <c r="U8" s="12"/>
      <c r="V8" s="12"/>
      <c r="W8" s="13" t="b">
        <f>IF(F8="","",IF(F8&lt;&gt;"",AND(orig_data!J8="*",F8,8)))</f>
        <v>0</v>
      </c>
      <c r="X8" s="2" t="b">
        <f>IF(F8="","",IF(F8&lt;&gt;"",AND(orig_data!K8="w",F8,8)))</f>
        <v>0</v>
      </c>
      <c r="Y8" s="2" t="b">
        <f>IF(F8="","",IF(F8&lt;&gt;"",AND(orig_data!J8="*",AND(orig_data!K8="w"),F8,8)))</f>
        <v>0</v>
      </c>
      <c r="Z8" s="2" t="b">
        <f>IF(G8="","",IF(G8&lt;&gt;"",AND(orig_data!AD8="*",G8,8)))</f>
        <v>0</v>
      </c>
      <c r="AA8" s="14" t="b">
        <f>IF(G8="","",IF(G8&lt;&gt;"",AND(orig_data!AE8="w",G8,8)))</f>
        <v>0</v>
      </c>
      <c r="AB8" s="2" t="b">
        <f>IF(G8="","",IF(G8&lt;&gt;"",AND(orig_data!AE8="w",AND(orig_data!AD8="*"),G8,8)))</f>
        <v>0</v>
      </c>
      <c r="AC8" s="3">
        <f>IF(H8="","",IF(H8&lt;&gt;"",AND(orig_data!AX8="*",H8,8)))</f>
      </c>
      <c r="AD8" s="3">
        <f>IF(H8="","",IF(H8&lt;&gt;"",AND(orig_data!AY8="w",H8,8)))</f>
      </c>
      <c r="AE8" s="3">
        <f>IF(H8="","",IF(H8&lt;&gt;"",AND(orig_data!AX8="*",AND(orig_data!AY8="w"),H8,8)))</f>
      </c>
    </row>
    <row r="9" spans="1:31" ht="12.75">
      <c r="A9" s="4" t="s">
        <v>160</v>
      </c>
      <c r="B9" s="28" t="str">
        <f ca="1" t="shared" si="0"/>
        <v>Interlake</v>
      </c>
      <c r="C9" s="26">
        <f>orig_data!L9</f>
        <v>0.3735704584</v>
      </c>
      <c r="D9" s="26">
        <f>orig_data!AF9</f>
        <v>0.6264295416</v>
      </c>
      <c r="E9" s="26"/>
      <c r="F9" s="26">
        <f>orig_data!C9</f>
        <v>0.3688700788</v>
      </c>
      <c r="G9" s="26">
        <f>orig_data!W9</f>
        <v>0.6311299212</v>
      </c>
      <c r="H9" s="20"/>
      <c r="M9" s="12" t="b">
        <f>IF(C9="","",IF(C9&lt;&gt;"",AND(orig_data!S9="*",C9,8)))</f>
        <v>0</v>
      </c>
      <c r="N9" s="3" t="b">
        <f>IF(C9="","",IF(C9&lt;&gt;"",AND(orig_data!T9="w",C9,8)))</f>
        <v>0</v>
      </c>
      <c r="O9" s="3" t="b">
        <f>IF(C9="","",IF(C9&lt;&gt;"",AND(orig_data!S9="*",AND(orig_data!T9="w"),C9,8)))</f>
        <v>0</v>
      </c>
      <c r="P9" s="2" t="b">
        <f>IF(D9="","",IF(D9&lt;&gt;"",AND(orig_data!AM9="*",D9,8)))</f>
        <v>0</v>
      </c>
      <c r="Q9" s="2" t="e">
        <f>IF(D9="","",IF(D9&lt;&gt;"",AND(orig_data!AN9="w",#REF!)))</f>
        <v>#REF!</v>
      </c>
      <c r="R9" s="2" t="b">
        <f>IF(D9="","",IF(D9&lt;&gt;"",AND(orig_data!AM9="*",AND(orig_data!AN9="w"),D9,8)))</f>
        <v>0</v>
      </c>
      <c r="S9" s="12"/>
      <c r="T9" s="12"/>
      <c r="U9" s="12"/>
      <c r="V9" s="12"/>
      <c r="W9" s="13" t="b">
        <f>IF(F9="","",IF(F9&lt;&gt;"",AND(orig_data!J9="*",F9,8)))</f>
        <v>0</v>
      </c>
      <c r="X9" s="2" t="b">
        <f>IF(F9="","",IF(F9&lt;&gt;"",AND(orig_data!K9="w",F9,8)))</f>
        <v>0</v>
      </c>
      <c r="Y9" s="2" t="b">
        <f>IF(F9="","",IF(F9&lt;&gt;"",AND(orig_data!J9="*",AND(orig_data!K9="w"),F9,8)))</f>
        <v>0</v>
      </c>
      <c r="Z9" s="2" t="b">
        <f>IF(G9="","",IF(G9&lt;&gt;"",AND(orig_data!AD9="*",G9,8)))</f>
        <v>0</v>
      </c>
      <c r="AA9" s="14" t="b">
        <f>IF(G9="","",IF(G9&lt;&gt;"",AND(orig_data!AE9="w",G9,8)))</f>
        <v>0</v>
      </c>
      <c r="AB9" s="2" t="b">
        <f>IF(G9="","",IF(G9&lt;&gt;"",AND(orig_data!AE9="w",AND(orig_data!AD9="*"),G9,8)))</f>
        <v>0</v>
      </c>
      <c r="AC9" s="3">
        <f>IF(H9="","",IF(H9&lt;&gt;"",AND(orig_data!AX9="*",H9,8)))</f>
      </c>
      <c r="AD9" s="3">
        <f>IF(H9="","",IF(H9&lt;&gt;"",AND(orig_data!AY9="w",H9,8)))</f>
      </c>
      <c r="AE9" s="3">
        <f>IF(H9="","",IF(H9&lt;&gt;"",AND(orig_data!AX9="*",AND(orig_data!AY9="w"),H9,8)))</f>
      </c>
    </row>
    <row r="10" spans="1:31" ht="12.75">
      <c r="A10" s="4" t="s">
        <v>156</v>
      </c>
      <c r="B10" s="28" t="str">
        <f ca="1" t="shared" si="0"/>
        <v>North Eastman</v>
      </c>
      <c r="C10" s="26">
        <f>orig_data!L10</f>
        <v>0.4299352368</v>
      </c>
      <c r="D10" s="26">
        <f>orig_data!AF10</f>
        <v>0.5700647632</v>
      </c>
      <c r="E10" s="26"/>
      <c r="F10" s="26">
        <f>orig_data!C10</f>
        <v>0.4274675117</v>
      </c>
      <c r="G10" s="26">
        <f>orig_data!W10</f>
        <v>0.5725324883</v>
      </c>
      <c r="H10" s="20"/>
      <c r="M10" s="12" t="b">
        <f>IF(C10="","",IF(C10&lt;&gt;"",AND(orig_data!S10="*",C10,8)))</f>
        <v>0</v>
      </c>
      <c r="N10" s="3" t="b">
        <f>IF(C10="","",IF(C10&lt;&gt;"",AND(orig_data!T10="w",C10,8)))</f>
        <v>0</v>
      </c>
      <c r="O10" s="3" t="b">
        <f>IF(C10="","",IF(C10&lt;&gt;"",AND(orig_data!S10="*",AND(orig_data!T10="w"),C10,8)))</f>
        <v>0</v>
      </c>
      <c r="P10" s="2" t="b">
        <f>IF(D10="","",IF(D10&lt;&gt;"",AND(orig_data!AM10="*",D10,8)))</f>
        <v>0</v>
      </c>
      <c r="Q10" s="2" t="e">
        <f>IF(D10="","",IF(D10&lt;&gt;"",AND(orig_data!AN10="w",#REF!)))</f>
        <v>#REF!</v>
      </c>
      <c r="R10" s="2" t="b">
        <f>IF(D10="","",IF(D10&lt;&gt;"",AND(orig_data!AM10="*",AND(orig_data!AN10="w"),D10,8)))</f>
        <v>0</v>
      </c>
      <c r="S10" s="12"/>
      <c r="T10" s="12"/>
      <c r="U10" s="12"/>
      <c r="V10" s="12"/>
      <c r="W10" s="13" t="b">
        <f>IF(F10="","",IF(F10&lt;&gt;"",AND(orig_data!J10="*",F10,8)))</f>
        <v>0</v>
      </c>
      <c r="X10" s="2" t="b">
        <f>IF(F10="","",IF(F10&lt;&gt;"",AND(orig_data!K10="w",F10,8)))</f>
        <v>0</v>
      </c>
      <c r="Y10" s="2" t="b">
        <f>IF(F10="","",IF(F10&lt;&gt;"",AND(orig_data!J10="*",AND(orig_data!K10="w"),F10,8)))</f>
        <v>0</v>
      </c>
      <c r="Z10" s="2" t="b">
        <f>IF(G10="","",IF(G10&lt;&gt;"",AND(orig_data!AD10="*",G10,8)))</f>
        <v>0</v>
      </c>
      <c r="AA10" s="14" t="b">
        <f>IF(G10="","",IF(G10&lt;&gt;"",AND(orig_data!AE10="w",G10,8)))</f>
        <v>0</v>
      </c>
      <c r="AB10" s="2" t="b">
        <f>IF(G10="","",IF(G10&lt;&gt;"",AND(orig_data!AE10="w",AND(orig_data!AD10="*"),G10,8)))</f>
        <v>0</v>
      </c>
      <c r="AC10" s="3">
        <f>IF(H10="","",IF(H10&lt;&gt;"",AND(orig_data!AX10="*",H10,8)))</f>
      </c>
      <c r="AD10" s="3">
        <f>IF(H10="","",IF(H10&lt;&gt;"",AND(orig_data!AY10="w",H10,8)))</f>
      </c>
      <c r="AE10" s="3">
        <f>IF(H10="","",IF(H10&lt;&gt;"",AND(orig_data!AX10="*",AND(orig_data!AY10="w"),H10,8)))</f>
      </c>
    </row>
    <row r="11" spans="1:31" ht="12.75">
      <c r="A11" s="4" t="s">
        <v>157</v>
      </c>
      <c r="B11" s="28" t="str">
        <f ca="1" t="shared" si="0"/>
        <v>Parkland</v>
      </c>
      <c r="C11" s="26">
        <f>orig_data!L11</f>
        <v>0.3222653669</v>
      </c>
      <c r="D11" s="26">
        <f>orig_data!AF11</f>
        <v>0.6777346331</v>
      </c>
      <c r="E11" s="26"/>
      <c r="F11" s="26">
        <f>orig_data!C11</f>
        <v>0.3230017731</v>
      </c>
      <c r="G11" s="26">
        <f>orig_data!W11</f>
        <v>0.6769982269</v>
      </c>
      <c r="H11" s="20"/>
      <c r="M11" s="12" t="b">
        <f>IF(C11="","",IF(C11&lt;&gt;"",AND(orig_data!S11="*",C11,8)))</f>
        <v>1</v>
      </c>
      <c r="N11" s="3" t="b">
        <f>IF(C11="","",IF(C11&lt;&gt;"",AND(orig_data!T11="w",C11,8)))</f>
        <v>0</v>
      </c>
      <c r="O11" s="3" t="b">
        <f>IF(C11="","",IF(C11&lt;&gt;"",AND(orig_data!S11="*",AND(orig_data!T11="w"),C11,8)))</f>
        <v>0</v>
      </c>
      <c r="P11" s="2" t="b">
        <f>IF(D11="","",IF(D11&lt;&gt;"",AND(orig_data!AM11="*",D11,8)))</f>
        <v>1</v>
      </c>
      <c r="Q11" s="2" t="e">
        <f>IF(D11="","",IF(D11&lt;&gt;"",AND(orig_data!AN11="w",#REF!)))</f>
        <v>#REF!</v>
      </c>
      <c r="R11" s="2" t="b">
        <f>IF(D11="","",IF(D11&lt;&gt;"",AND(orig_data!AM11="*",AND(orig_data!AN11="w"),D11,8)))</f>
        <v>0</v>
      </c>
      <c r="S11" s="12"/>
      <c r="T11" s="12"/>
      <c r="U11" s="12"/>
      <c r="V11" s="12"/>
      <c r="W11" s="13" t="b">
        <f>IF(F11="","",IF(F11&lt;&gt;"",AND(orig_data!J11="*",F11,8)))</f>
        <v>0</v>
      </c>
      <c r="X11" s="2" t="b">
        <f>IF(F11="","",IF(F11&lt;&gt;"",AND(orig_data!K11="w",F11,8)))</f>
        <v>0</v>
      </c>
      <c r="Y11" s="2" t="b">
        <f>IF(F11="","",IF(F11&lt;&gt;"",AND(orig_data!J11="*",AND(orig_data!K11="w"),F11,8)))</f>
        <v>0</v>
      </c>
      <c r="Z11" s="2" t="b">
        <f>IF(G11="","",IF(G11&lt;&gt;"",AND(orig_data!AD11="*",G11,8)))</f>
        <v>0</v>
      </c>
      <c r="AA11" s="14" t="b">
        <f>IF(G11="","",IF(G11&lt;&gt;"",AND(orig_data!AE11="w",G11,8)))</f>
        <v>0</v>
      </c>
      <c r="AB11" s="2" t="b">
        <f>IF(G11="","",IF(G11&lt;&gt;"",AND(orig_data!AE11="w",AND(orig_data!AD11="*"),G11,8)))</f>
        <v>0</v>
      </c>
      <c r="AC11" s="3">
        <f>IF(H11="","",IF(H11&lt;&gt;"",AND(orig_data!AX11="*",H11,8)))</f>
      </c>
      <c r="AD11" s="3">
        <f>IF(H11="","",IF(H11&lt;&gt;"",AND(orig_data!AY11="w",H11,8)))</f>
      </c>
      <c r="AE11" s="3">
        <f>IF(H11="","",IF(H11&lt;&gt;"",AND(orig_data!AX11="*",AND(orig_data!AY11="w"),H11,8)))</f>
      </c>
    </row>
    <row r="12" spans="1:31" ht="12.75">
      <c r="A12" s="4" t="s">
        <v>161</v>
      </c>
      <c r="B12" s="28" t="str">
        <f ca="1" t="shared" si="0"/>
        <v>Churchill (s)</v>
      </c>
      <c r="C12" s="26" t="str">
        <f>orig_data!L12</f>
        <v> </v>
      </c>
      <c r="D12" s="26" t="str">
        <f>orig_data!AF12</f>
        <v> </v>
      </c>
      <c r="E12" s="26"/>
      <c r="F12" s="26" t="str">
        <f>orig_data!C12</f>
        <v> </v>
      </c>
      <c r="G12" s="26" t="str">
        <f>orig_data!W12</f>
        <v> </v>
      </c>
      <c r="H12" s="20"/>
      <c r="M12" s="12" t="b">
        <f>IF(C12="","",IF(C12&lt;&gt;"",AND(orig_data!S12="*",C12,8)))</f>
        <v>0</v>
      </c>
      <c r="N12" s="3" t="b">
        <f>IF(C12="","",IF(C12&lt;&gt;"",AND(orig_data!T12="w",C12,8)))</f>
        <v>0</v>
      </c>
      <c r="O12" s="3" t="b">
        <f>IF(C12="","",IF(C12&lt;&gt;"",AND(orig_data!S12="*",AND(orig_data!T12="w"),C12,8)))</f>
        <v>0</v>
      </c>
      <c r="P12" s="2" t="b">
        <f>IF(D12="","",IF(D12&lt;&gt;"",AND(orig_data!AM12="*",D12,8)))</f>
        <v>0</v>
      </c>
      <c r="Q12" s="2" t="e">
        <f>IF(D12="","",IF(D12&lt;&gt;"",AND(orig_data!AN12="w",#REF!)))</f>
        <v>#REF!</v>
      </c>
      <c r="R12" s="2" t="b">
        <f>IF(D12="","",IF(D12&lt;&gt;"",AND(orig_data!AM12="*",AND(orig_data!AN12="w"),D12,8)))</f>
        <v>0</v>
      </c>
      <c r="S12" s="12"/>
      <c r="T12" s="12"/>
      <c r="U12" s="12"/>
      <c r="V12" s="12"/>
      <c r="W12" s="13" t="b">
        <f>IF(F12="","",IF(F12&lt;&gt;"",AND(orig_data!J12="*",F12,8)))</f>
        <v>0</v>
      </c>
      <c r="X12" s="2" t="b">
        <f>IF(F12="","",IF(F12&lt;&gt;"",AND(orig_data!K12="w",F12,8)))</f>
        <v>0</v>
      </c>
      <c r="Y12" s="2" t="b">
        <f>IF(F12="","",IF(F12&lt;&gt;"",AND(orig_data!J12="*",AND(orig_data!K12="w"),F12,8)))</f>
        <v>0</v>
      </c>
      <c r="Z12" s="2" t="b">
        <f>IF(G12="","",IF(G12&lt;&gt;"",AND(orig_data!AD12="*",G12,8)))</f>
        <v>0</v>
      </c>
      <c r="AA12" s="14" t="b">
        <f>IF(G12="","",IF(G12&lt;&gt;"",AND(orig_data!AE12="w",G12,8)))</f>
        <v>0</v>
      </c>
      <c r="AB12" s="2" t="b">
        <f>IF(G12="","",IF(G12&lt;&gt;"",AND(orig_data!AE12="w",AND(orig_data!AD12="*"),G12,8)))</f>
        <v>0</v>
      </c>
      <c r="AC12" s="3">
        <f>IF(H12="","",IF(H12&lt;&gt;"",AND(orig_data!AX12="*",H12,8)))</f>
      </c>
      <c r="AD12" s="3">
        <f>IF(H12="","",IF(H12&lt;&gt;"",AND(orig_data!AY12="w",H12,8)))</f>
      </c>
      <c r="AE12" s="3">
        <f>IF(H12="","",IF(H12&lt;&gt;"",AND(orig_data!AX12="*",AND(orig_data!AY12="w"),H12,8)))</f>
      </c>
    </row>
    <row r="13" spans="1:31" ht="12.75">
      <c r="A13" s="4" t="s">
        <v>162</v>
      </c>
      <c r="B13" s="28" t="str">
        <f ca="1" t="shared" si="0"/>
        <v>Nor-Man</v>
      </c>
      <c r="C13" s="26">
        <f>orig_data!L13</f>
        <v>0.4623356047</v>
      </c>
      <c r="D13" s="26">
        <f>orig_data!AF13</f>
        <v>0.5376643953</v>
      </c>
      <c r="E13" s="26"/>
      <c r="F13" s="26">
        <f>orig_data!C13</f>
        <v>0.4577981263</v>
      </c>
      <c r="G13" s="26">
        <f>orig_data!W13</f>
        <v>0.5422018737</v>
      </c>
      <c r="H13" s="20"/>
      <c r="M13" s="12" t="b">
        <f>IF(C13="","",IF(C13&lt;&gt;"",AND(orig_data!S13="*",C13,8)))</f>
        <v>1</v>
      </c>
      <c r="N13" s="3" t="b">
        <f>IF(C13="","",IF(C13&lt;&gt;"",AND(orig_data!T13="w",C13,8)))</f>
        <v>0</v>
      </c>
      <c r="O13" s="3" t="b">
        <f>IF(C13="","",IF(C13&lt;&gt;"",AND(orig_data!S13="*",AND(orig_data!T13="w"),C13,8)))</f>
        <v>0</v>
      </c>
      <c r="P13" s="2" t="b">
        <f>IF(D13="","",IF(D13&lt;&gt;"",AND(orig_data!AM13="*",D13,8)))</f>
        <v>1</v>
      </c>
      <c r="Q13" s="2" t="e">
        <f>IF(D13="","",IF(D13&lt;&gt;"",AND(orig_data!AN13="w",#REF!)))</f>
        <v>#REF!</v>
      </c>
      <c r="R13" s="2" t="b">
        <f>IF(D13="","",IF(D13&lt;&gt;"",AND(orig_data!AM13="*",AND(orig_data!AN13="w"),D13,8)))</f>
        <v>0</v>
      </c>
      <c r="S13" s="12"/>
      <c r="T13" s="12"/>
      <c r="U13" s="12"/>
      <c r="V13" s="12"/>
      <c r="W13" s="13" t="b">
        <f>IF(F13="","",IF(F13&lt;&gt;"",AND(orig_data!J13="*",F13,8)))</f>
        <v>1</v>
      </c>
      <c r="X13" s="2" t="b">
        <f>IF(F13="","",IF(F13&lt;&gt;"",AND(orig_data!K13="w",F13,8)))</f>
        <v>0</v>
      </c>
      <c r="Y13" s="2" t="b">
        <f>IF(F13="","",IF(F13&lt;&gt;"",AND(orig_data!J13="*",AND(orig_data!K13="w"),F13,8)))</f>
        <v>0</v>
      </c>
      <c r="Z13" s="2" t="b">
        <f>IF(G13="","",IF(G13&lt;&gt;"",AND(orig_data!AD13="*",G13,8)))</f>
        <v>1</v>
      </c>
      <c r="AA13" s="14" t="b">
        <f>IF(G13="","",IF(G13&lt;&gt;"",AND(orig_data!AE13="w",G13,8)))</f>
        <v>0</v>
      </c>
      <c r="AB13" s="2" t="b">
        <f>IF(G13="","",IF(G13&lt;&gt;"",AND(orig_data!AE13="w",AND(orig_data!AD13="*"),G13,8)))</f>
        <v>0</v>
      </c>
      <c r="AC13" s="3">
        <f>IF(H13="","",IF(H13&lt;&gt;"",AND(orig_data!AX13="*",H13,8)))</f>
      </c>
      <c r="AD13" s="3">
        <f>IF(H13="","",IF(H13&lt;&gt;"",AND(orig_data!AY13="w",H13,8)))</f>
      </c>
      <c r="AE13" s="3">
        <f>IF(H13="","",IF(H13&lt;&gt;"",AND(orig_data!AX13="*",AND(orig_data!AY13="w"),H13,8)))</f>
      </c>
    </row>
    <row r="14" spans="1:31" ht="12.75">
      <c r="A14" s="4" t="s">
        <v>163</v>
      </c>
      <c r="B14" s="28" t="str">
        <f ca="1" t="shared" si="0"/>
        <v>Burntwood</v>
      </c>
      <c r="C14" s="26">
        <f>orig_data!L14</f>
        <v>0.3646172953</v>
      </c>
      <c r="D14" s="26">
        <f>orig_data!AF14</f>
        <v>0.6353827047</v>
      </c>
      <c r="E14" s="26"/>
      <c r="F14" s="26">
        <f>orig_data!C14</f>
        <v>0.3526005361</v>
      </c>
      <c r="G14" s="26">
        <f>orig_data!W14</f>
        <v>0.6473994639</v>
      </c>
      <c r="H14" s="20"/>
      <c r="M14" s="12" t="b">
        <f>IF(C14="","",IF(C14&lt;&gt;"",AND(orig_data!S14="*",C14,8)))</f>
        <v>0</v>
      </c>
      <c r="N14" s="3" t="b">
        <f>IF(C14="","",IF(C14&lt;&gt;"",AND(orig_data!T14="w",C14,8)))</f>
        <v>0</v>
      </c>
      <c r="O14" s="3" t="b">
        <f>IF(C14="","",IF(C14&lt;&gt;"",AND(orig_data!S14="*",AND(orig_data!T14="w"),C14,8)))</f>
        <v>0</v>
      </c>
      <c r="P14" s="2" t="b">
        <f>IF(D14="","",IF(D14&lt;&gt;"",AND(orig_data!AM14="*",D14,8)))</f>
        <v>0</v>
      </c>
      <c r="Q14" s="2" t="e">
        <f>IF(D14="","",IF(D14&lt;&gt;"",AND(orig_data!AN14="w",#REF!)))</f>
        <v>#REF!</v>
      </c>
      <c r="R14" s="2" t="b">
        <f>IF(D14="","",IF(D14&lt;&gt;"",AND(orig_data!AM14="*",AND(orig_data!AN14="w"),D14,8)))</f>
        <v>0</v>
      </c>
      <c r="S14" s="12"/>
      <c r="T14" s="12"/>
      <c r="U14" s="12"/>
      <c r="V14" s="12"/>
      <c r="W14" s="13" t="b">
        <f>IF(F14="","",IF(F14&lt;&gt;"",AND(orig_data!J14="*",F14,8)))</f>
        <v>0</v>
      </c>
      <c r="X14" s="2" t="b">
        <f>IF(F14="","",IF(F14&lt;&gt;"",AND(orig_data!K14="w",F14,8)))</f>
        <v>0</v>
      </c>
      <c r="Y14" s="2" t="b">
        <f>IF(F14="","",IF(F14&lt;&gt;"",AND(orig_data!J14="*",AND(orig_data!K14="w"),F14,8)))</f>
        <v>0</v>
      </c>
      <c r="Z14" s="2" t="b">
        <f>IF(G14="","",IF(G14&lt;&gt;"",AND(orig_data!AD14="*",G14,8)))</f>
        <v>0</v>
      </c>
      <c r="AA14" s="14" t="b">
        <f>IF(G14="","",IF(G14&lt;&gt;"",AND(orig_data!AE14="w",G14,8)))</f>
        <v>0</v>
      </c>
      <c r="AB14" s="2" t="b">
        <f>IF(G14="","",IF(G14&lt;&gt;"",AND(orig_data!AE14="w",AND(orig_data!AD14="*"),G14,8)))</f>
        <v>0</v>
      </c>
      <c r="AC14" s="3">
        <f>IF(H14="","",IF(H14&lt;&gt;"",AND(orig_data!AX14="*",H14,8)))</f>
      </c>
      <c r="AD14" s="3">
        <f>IF(H14="","",IF(H14&lt;&gt;"",AND(orig_data!AY14="w",H14,8)))</f>
      </c>
      <c r="AE14" s="3">
        <f>IF(H14="","",IF(H14&lt;&gt;"",AND(orig_data!AX14="*",AND(orig_data!AY14="w"),H14,8)))</f>
      </c>
    </row>
    <row r="15" spans="1:31" ht="12.75">
      <c r="A15" s="4"/>
      <c r="B15" s="28">
        <f ca="1" t="shared" si="0"/>
      </c>
      <c r="C15" s="26"/>
      <c r="D15" s="26"/>
      <c r="E15" s="26"/>
      <c r="F15" s="26"/>
      <c r="G15" s="26"/>
      <c r="H15" s="20"/>
      <c r="M15" s="12"/>
      <c r="N15" s="3"/>
      <c r="O15" s="3"/>
      <c r="S15" s="12"/>
      <c r="T15" s="12"/>
      <c r="U15" s="12"/>
      <c r="V15" s="12"/>
      <c r="W15" s="13"/>
      <c r="AA15" s="14"/>
      <c r="AC15" s="3"/>
      <c r="AD15" s="3"/>
      <c r="AE15" s="3"/>
    </row>
    <row r="16" spans="1:31" ht="12.75">
      <c r="A16" s="4" t="s">
        <v>270</v>
      </c>
      <c r="B16" s="28" t="str">
        <f ca="1" t="shared" si="0"/>
        <v>South</v>
      </c>
      <c r="C16" s="26">
        <f>orig_data!L15</f>
        <v>0.3919805046</v>
      </c>
      <c r="D16" s="26">
        <f>orig_data!AF15</f>
        <v>0.6080194954</v>
      </c>
      <c r="E16" s="26"/>
      <c r="F16" s="26">
        <f>orig_data!C15</f>
        <v>0.3926069115</v>
      </c>
      <c r="G16" s="26">
        <f>orig_data!W15</f>
        <v>0.6073930885</v>
      </c>
      <c r="H16" s="20"/>
      <c r="M16" s="12" t="b">
        <f>IF(C16="","",IF(C16&lt;&gt;"",AND(orig_data!S15="*",C16,8)))</f>
        <v>0</v>
      </c>
      <c r="N16" s="3" t="b">
        <f>IF(C16="","",IF(C16&lt;&gt;"",AND(orig_data!T15="w",C16,8)))</f>
        <v>0</v>
      </c>
      <c r="O16" s="3" t="b">
        <f>IF(C16="","",IF(C16&lt;&gt;"",AND(orig_data!S15="*",AND(orig_data!T15="w"),C16,8)))</f>
        <v>0</v>
      </c>
      <c r="P16" s="2" t="b">
        <f>IF(D16="","",IF(D16&lt;&gt;"",AND(orig_data!AM15="*",D16,8)))</f>
        <v>0</v>
      </c>
      <c r="Q16" s="2" t="e">
        <f>IF(D16="","",IF(D16&lt;&gt;"",AND(orig_data!AN15="w",#REF!)))</f>
        <v>#REF!</v>
      </c>
      <c r="R16" s="2" t="b">
        <f>IF(D16="","",IF(D16&lt;&gt;"",AND(orig_data!AM15="*",AND(orig_data!AN15="w"),D16,8)))</f>
        <v>0</v>
      </c>
      <c r="S16" s="12"/>
      <c r="T16" s="12"/>
      <c r="U16" s="12"/>
      <c r="V16" s="12"/>
      <c r="W16" s="13" t="b">
        <f>IF(F16="","",IF(F16&lt;&gt;"",AND(orig_data!J15="*",F16,8)))</f>
        <v>0</v>
      </c>
      <c r="X16" s="2" t="b">
        <f>IF(F16="","",IF(F16&lt;&gt;"",AND(orig_data!K15="w",F16,8)))</f>
        <v>0</v>
      </c>
      <c r="Y16" s="2" t="b">
        <f>IF(F16="","",IF(F16&lt;&gt;"",AND(orig_data!J15="*",AND(orig_data!K15="w"),F16,8)))</f>
        <v>0</v>
      </c>
      <c r="Z16" s="2" t="b">
        <f>IF(G16="","",IF(G16&lt;&gt;"",AND(orig_data!AD15="*",G16,8)))</f>
        <v>0</v>
      </c>
      <c r="AA16" s="14" t="b">
        <f>IF(G16="","",IF(G16&lt;&gt;"",AND(orig_data!AE15="w",G16,8)))</f>
        <v>0</v>
      </c>
      <c r="AB16" s="2" t="b">
        <f>IF(G16="","",IF(G16&lt;&gt;"",AND(orig_data!AE15="w",AND(orig_data!AD15="*"),G16,8)))</f>
        <v>0</v>
      </c>
      <c r="AC16" s="3">
        <f>IF(H16="","",IF(H16&lt;&gt;"",AND(orig_data!AX15="*",H16,8)))</f>
      </c>
      <c r="AD16" s="3">
        <f>IF(H16="","",IF(H16&lt;&gt;"",AND(orig_data!AY15="w",H16,8)))</f>
      </c>
      <c r="AE16" s="3">
        <f>IF(H16="","",IF(H16&lt;&gt;"",AND(orig_data!AX15="*",AND(orig_data!AY15="w"),H16,8)))</f>
      </c>
    </row>
    <row r="17" spans="1:31" ht="12.75">
      <c r="A17" s="4" t="s">
        <v>266</v>
      </c>
      <c r="B17" s="28" t="str">
        <f ca="1" t="shared" si="0"/>
        <v>Mid</v>
      </c>
      <c r="C17" s="26">
        <f>orig_data!L16</f>
        <v>0.3765225727</v>
      </c>
      <c r="D17" s="26">
        <f>orig_data!AF16</f>
        <v>0.6234774273</v>
      </c>
      <c r="E17" s="26"/>
      <c r="F17" s="26">
        <f>orig_data!C16</f>
        <v>0.3758708369</v>
      </c>
      <c r="G17" s="26">
        <f>orig_data!W16</f>
        <v>0.6241291631</v>
      </c>
      <c r="H17" s="20"/>
      <c r="M17" s="12" t="b">
        <f>IF(C17="","",IF(C17&lt;&gt;"",AND(orig_data!S16="*",C17,8)))</f>
        <v>0</v>
      </c>
      <c r="N17" s="3" t="b">
        <f>IF(C17="","",IF(C17&lt;&gt;"",AND(orig_data!T16="w",C17,8)))</f>
        <v>0</v>
      </c>
      <c r="O17" s="3" t="b">
        <f>IF(C17="","",IF(C17&lt;&gt;"",AND(orig_data!S16="*",AND(orig_data!T16="w"),C17,8)))</f>
        <v>0</v>
      </c>
      <c r="P17" s="2" t="b">
        <f>IF(D17="","",IF(D17&lt;&gt;"",AND(orig_data!AM16="*",D17,8)))</f>
        <v>0</v>
      </c>
      <c r="Q17" s="2" t="e">
        <f>IF(D17="","",IF(D17&lt;&gt;"",AND(orig_data!AN16="w",#REF!)))</f>
        <v>#REF!</v>
      </c>
      <c r="R17" s="2" t="b">
        <f>IF(D17="","",IF(D17&lt;&gt;"",AND(orig_data!AM16="*",AND(orig_data!AN16="w"),D17,8)))</f>
        <v>0</v>
      </c>
      <c r="S17" s="12"/>
      <c r="T17" s="12"/>
      <c r="U17" s="12"/>
      <c r="V17" s="12"/>
      <c r="W17" s="13" t="b">
        <f>IF(F17="","",IF(F17&lt;&gt;"",AND(orig_data!J16="*",F17,8)))</f>
        <v>0</v>
      </c>
      <c r="X17" s="2" t="b">
        <f>IF(F17="","",IF(F17&lt;&gt;"",AND(orig_data!K16="w",F17,8)))</f>
        <v>0</v>
      </c>
      <c r="Y17" s="2" t="b">
        <f>IF(F17="","",IF(F17&lt;&gt;"",AND(orig_data!J16="*",AND(orig_data!K16="w"),F17,8)))</f>
        <v>0</v>
      </c>
      <c r="Z17" s="2" t="b">
        <f>IF(G17="","",IF(G17&lt;&gt;"",AND(orig_data!AD16="*",G17,8)))</f>
        <v>0</v>
      </c>
      <c r="AA17" s="14" t="b">
        <f>IF(G17="","",IF(G17&lt;&gt;"",AND(orig_data!AE16="w",G17,8)))</f>
        <v>0</v>
      </c>
      <c r="AB17" s="2" t="b">
        <f>IF(G17="","",IF(G17&lt;&gt;"",AND(orig_data!AE16="w",AND(orig_data!AD16="*"),G17,8)))</f>
        <v>0</v>
      </c>
      <c r="AC17" s="3">
        <f>IF(H17="","",IF(H17&lt;&gt;"",AND(orig_data!AX16="*",H17,8)))</f>
      </c>
      <c r="AD17" s="3">
        <f>IF(H17="","",IF(H17&lt;&gt;"",AND(orig_data!AY16="w",H17,8)))</f>
      </c>
      <c r="AE17" s="3">
        <f>IF(H17="","",IF(H17&lt;&gt;"",AND(orig_data!AX16="*",AND(orig_data!AY16="w"),H17,8)))</f>
      </c>
    </row>
    <row r="18" spans="1:31" ht="12.75">
      <c r="A18" s="4" t="s">
        <v>267</v>
      </c>
      <c r="B18" s="28" t="str">
        <f ca="1" t="shared" si="0"/>
        <v>North</v>
      </c>
      <c r="C18" s="26">
        <f>orig_data!L17</f>
        <v>0.4146348293</v>
      </c>
      <c r="D18" s="26">
        <f>orig_data!AF17</f>
        <v>0.5853651707</v>
      </c>
      <c r="E18" s="26"/>
      <c r="F18" s="26">
        <f>orig_data!C17</f>
        <v>0.410666721</v>
      </c>
      <c r="G18" s="26">
        <f>orig_data!W17</f>
        <v>0.589333279</v>
      </c>
      <c r="H18" s="20"/>
      <c r="M18" s="12" t="b">
        <f>IF(C18="","",IF(C18&lt;&gt;"",AND(orig_data!S17="*",C18,8)))</f>
        <v>0</v>
      </c>
      <c r="N18" s="3" t="b">
        <f>IF(C18="","",IF(C18&lt;&gt;"",AND(orig_data!T17="w",C18,8)))</f>
        <v>0</v>
      </c>
      <c r="O18" s="3" t="b">
        <f>IF(C18="","",IF(C18&lt;&gt;"",AND(orig_data!S17="*",AND(orig_data!T17="w"),C18,8)))</f>
        <v>0</v>
      </c>
      <c r="P18" s="2" t="b">
        <f>IF(D18="","",IF(D18&lt;&gt;"",AND(orig_data!AM17="*",D18,8)))</f>
        <v>0</v>
      </c>
      <c r="Q18" s="2" t="e">
        <f>IF(D18="","",IF(D18&lt;&gt;"",AND(orig_data!AN17="w",#REF!)))</f>
        <v>#REF!</v>
      </c>
      <c r="R18" s="2" t="b">
        <f>IF(D18="","",IF(D18&lt;&gt;"",AND(orig_data!AM17="*",AND(orig_data!AN17="w"),D18,8)))</f>
        <v>0</v>
      </c>
      <c r="S18" s="12"/>
      <c r="T18" s="12"/>
      <c r="U18" s="12"/>
      <c r="V18" s="12"/>
      <c r="W18" s="13" t="b">
        <f>IF(F18="","",IF(F18&lt;&gt;"",AND(orig_data!J17="*",F18,8)))</f>
        <v>0</v>
      </c>
      <c r="X18" s="2" t="b">
        <f>IF(F18="","",IF(F18&lt;&gt;"",AND(orig_data!K17="w",F18,8)))</f>
        <v>0</v>
      </c>
      <c r="Y18" s="2" t="b">
        <f>IF(F18="","",IF(F18&lt;&gt;"",AND(orig_data!J17="*",AND(orig_data!K17="w"),F18,8)))</f>
        <v>0</v>
      </c>
      <c r="Z18" s="2" t="b">
        <f>IF(G18="","",IF(G18&lt;&gt;"",AND(orig_data!AD17="*",G18,8)))</f>
        <v>0</v>
      </c>
      <c r="AA18" s="14" t="b">
        <f>IF(G18="","",IF(G18&lt;&gt;"",AND(orig_data!AE17="w",G18,8)))</f>
        <v>0</v>
      </c>
      <c r="AB18" s="2" t="b">
        <f>IF(G18="","",IF(G18&lt;&gt;"",AND(orig_data!AE17="w",AND(orig_data!AD17="*"),G18,8)))</f>
        <v>0</v>
      </c>
      <c r="AC18" s="3">
        <f>IF(H18="","",IF(H18&lt;&gt;"",AND(orig_data!AX17="*",H18,8)))</f>
      </c>
      <c r="AD18" s="3">
        <f>IF(H18="","",IF(H18&lt;&gt;"",AND(orig_data!AY17="w",H18,8)))</f>
      </c>
      <c r="AE18" s="3">
        <f>IF(H18="","",IF(H18&lt;&gt;"",AND(orig_data!AX17="*",AND(orig_data!AY17="w"),H18,8)))</f>
      </c>
    </row>
    <row r="19" spans="1:31" ht="12.75">
      <c r="A19" s="4"/>
      <c r="B19" s="28">
        <f ca="1" t="shared" si="0"/>
      </c>
      <c r="C19" s="26"/>
      <c r="D19" s="26"/>
      <c r="E19" s="26"/>
      <c r="F19" s="26"/>
      <c r="G19" s="26"/>
      <c r="H19" s="20"/>
      <c r="M19" s="12"/>
      <c r="N19" s="3"/>
      <c r="O19" s="3"/>
      <c r="S19" s="12"/>
      <c r="T19" s="12"/>
      <c r="U19" s="12"/>
      <c r="V19" s="12"/>
      <c r="W19" s="13"/>
      <c r="AA19" s="14"/>
      <c r="AC19" s="3"/>
      <c r="AD19" s="3"/>
      <c r="AE19" s="3"/>
    </row>
    <row r="20" spans="1:31" ht="12.75">
      <c r="A20" s="4" t="s">
        <v>179</v>
      </c>
      <c r="B20" s="28" t="str">
        <f ca="1" t="shared" si="0"/>
        <v>Manitoba</v>
      </c>
      <c r="C20" s="26">
        <f>orig_data!L18</f>
        <v>0.3781493187</v>
      </c>
      <c r="D20" s="26">
        <f>orig_data!AF18</f>
        <v>0.6218506813</v>
      </c>
      <c r="E20" s="26"/>
      <c r="F20" s="26">
        <f>orig_data!C18</f>
        <v>0.3780416816</v>
      </c>
      <c r="G20" s="26">
        <f>orig_data!W18</f>
        <v>0.6219583184</v>
      </c>
      <c r="H20" s="20"/>
      <c r="M20" s="12" t="b">
        <f>IF(C20="","",IF(C20&lt;&gt;"",AND(orig_data!S18="*",C20,8)))</f>
        <v>0</v>
      </c>
      <c r="N20" s="3" t="b">
        <f>IF(C20="","",IF(C20&lt;&gt;"",AND(orig_data!T18="w",C20,8)))</f>
        <v>0</v>
      </c>
      <c r="O20" s="3" t="b">
        <f>IF(C20="","",IF(C20&lt;&gt;"",AND(orig_data!S18="*",AND(orig_data!T18="w"),C20,8)))</f>
        <v>0</v>
      </c>
      <c r="P20" s="2" t="b">
        <f>IF(D20="","",IF(D20&lt;&gt;"",AND(orig_data!AM18="*",D20,8)))</f>
        <v>0</v>
      </c>
      <c r="Q20" s="2" t="e">
        <f>IF(D20="","",IF(D20&lt;&gt;"",AND(orig_data!AN18="w",#REF!)))</f>
        <v>#REF!</v>
      </c>
      <c r="R20" s="2" t="b">
        <f>IF(D20="","",IF(D20&lt;&gt;"",AND(orig_data!AM18="*",AND(orig_data!AN18="w"),D20,8)))</f>
        <v>0</v>
      </c>
      <c r="S20" s="12"/>
      <c r="T20" s="12"/>
      <c r="U20" s="12"/>
      <c r="V20" s="12"/>
      <c r="W20" s="13" t="b">
        <f>IF(F20="","",IF(F20&lt;&gt;"",AND(orig_data!J18="*",F20,8)))</f>
        <v>0</v>
      </c>
      <c r="X20" s="2" t="b">
        <f>IF(F20="","",IF(F20&lt;&gt;"",AND(orig_data!K18="w",F20,8)))</f>
        <v>0</v>
      </c>
      <c r="Y20" s="2" t="b">
        <f>IF(F20="","",IF(F20&lt;&gt;"",AND(orig_data!J18="*",AND(orig_data!K18="w"),F20,8)))</f>
        <v>0</v>
      </c>
      <c r="Z20" s="2" t="b">
        <f>IF(G20="","",IF(G20&lt;&gt;"",AND(orig_data!AD18="*",G20,8)))</f>
        <v>0</v>
      </c>
      <c r="AA20" s="14" t="b">
        <f>IF(G20="","",IF(G20&lt;&gt;"",AND(orig_data!AE18="w",G20,8)))</f>
        <v>0</v>
      </c>
      <c r="AB20" s="2" t="b">
        <f>IF(G20="","",IF(G20&lt;&gt;"",AND(orig_data!AE18="w",AND(orig_data!AD18="*"),G20,8)))</f>
        <v>0</v>
      </c>
      <c r="AC20" s="3">
        <f>IF(H20="","",IF(H20&lt;&gt;"",AND(orig_data!AX18="*",H20,8)))</f>
      </c>
      <c r="AD20" s="3">
        <f>IF(H20="","",IF(H20&lt;&gt;"",AND(orig_data!AY18="w",H20,8)))</f>
      </c>
      <c r="AE20" s="3">
        <f>IF(H20="","",IF(H20&lt;&gt;"",AND(orig_data!AX18="*",AND(orig_data!AY18="w"),H20,8)))</f>
      </c>
    </row>
    <row r="21" ht="12.75">
      <c r="B21" s="29" t="s">
        <v>295</v>
      </c>
    </row>
    <row r="22" ht="12.75">
      <c r="B22" s="30" t="s">
        <v>296</v>
      </c>
    </row>
    <row r="23" ht="12.75">
      <c r="G23" s="31" t="s">
        <v>273</v>
      </c>
    </row>
  </sheetData>
  <sheetProtection/>
  <mergeCells count="3">
    <mergeCell ref="W1:AE1"/>
    <mergeCell ref="B1:G2"/>
    <mergeCell ref="M2:U2"/>
  </mergeCells>
  <conditionalFormatting sqref="F4:F20">
    <cfRule type="expression" priority="1" dxfId="2" stopIfTrue="1">
      <formula>$Y4=TRUE</formula>
    </cfRule>
    <cfRule type="expression" priority="2" dxfId="0" stopIfTrue="1">
      <formula>$X4=TRUE</formula>
    </cfRule>
    <cfRule type="expression" priority="3" dxfId="1" stopIfTrue="1">
      <formula>$W4=TRUE</formula>
    </cfRule>
  </conditionalFormatting>
  <conditionalFormatting sqref="G4:G20">
    <cfRule type="expression" priority="4" dxfId="2" stopIfTrue="1">
      <formula>$AB4=TRUE</formula>
    </cfRule>
    <cfRule type="expression" priority="5" dxfId="0" stopIfTrue="1">
      <formula>$AA4=TRUE</formula>
    </cfRule>
    <cfRule type="expression" priority="6" dxfId="1" stopIfTrue="1">
      <formula>$Z4=TRUE</formula>
    </cfRule>
  </conditionalFormatting>
  <conditionalFormatting sqref="C4:C20">
    <cfRule type="expression" priority="7" dxfId="2" stopIfTrue="1">
      <formula>$O4=TRUE</formula>
    </cfRule>
    <cfRule type="expression" priority="8" dxfId="0" stopIfTrue="1">
      <formula>$N4=TRUE</formula>
    </cfRule>
    <cfRule type="expression" priority="9" dxfId="1" stopIfTrue="1">
      <formula>$M4=TRUE</formula>
    </cfRule>
  </conditionalFormatting>
  <conditionalFormatting sqref="D4:D20 S4:V20">
    <cfRule type="expression" priority="10" dxfId="2" stopIfTrue="1">
      <formula>$R4=TRUE</formula>
    </cfRule>
    <cfRule type="expression" priority="11" dxfId="0" stopIfTrue="1">
      <formula>$Q4=TRUE</formula>
    </cfRule>
    <cfRule type="expression" priority="12" dxfId="1" stopIfTrue="1">
      <formula>$P4=TRUE</formula>
    </cfRule>
  </conditionalFormatting>
  <conditionalFormatting sqref="H4:H20">
    <cfRule type="expression" priority="13" dxfId="2" stopIfTrue="1">
      <formula>$AE4=TRUE</formula>
    </cfRule>
    <cfRule type="expression" priority="14" dxfId="0" stopIfTrue="1">
      <formula>$AD4=TRUE</formula>
    </cfRule>
    <cfRule type="expression" priority="15" dxfId="1" stopIfTrue="1">
      <formula>$AC4=TRUE</formula>
    </cfRule>
  </conditionalFormatting>
  <conditionalFormatting sqref="AA4:AA20">
    <cfRule type="cellIs" priority="16" dxfId="1" operator="equal" stopIfTrue="1">
      <formula>4</formula>
    </cfRule>
    <cfRule type="cellIs" priority="17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B1">
      <selection activeCell="B1" sqref="B1:G2"/>
    </sheetView>
  </sheetViews>
  <sheetFormatPr defaultColWidth="9.140625" defaultRowHeight="12.75"/>
  <cols>
    <col min="1" max="1" width="20.57421875" style="2" hidden="1" customWidth="1"/>
    <col min="2" max="2" width="20.57421875" style="2" customWidth="1"/>
    <col min="3" max="4" width="18.7109375" style="2" customWidth="1"/>
    <col min="5" max="5" width="4.28125" style="2" hidden="1" customWidth="1"/>
    <col min="6" max="6" width="12.140625" style="2" hidden="1" customWidth="1"/>
    <col min="7" max="7" width="9.8515625" style="2" hidden="1" customWidth="1"/>
    <col min="8" max="8" width="16.57421875" style="2" customWidth="1"/>
    <col min="9" max="12" width="0" style="2" hidden="1" customWidth="1"/>
    <col min="13" max="14" width="9.140625" style="2" customWidth="1"/>
    <col min="15" max="15" width="13.28125" style="2" customWidth="1"/>
    <col min="16" max="18" width="9.140625" style="2" customWidth="1"/>
    <col min="19" max="19" width="9.8515625" style="2" customWidth="1"/>
    <col min="20" max="22" width="9.8515625" style="2" hidden="1" customWidth="1"/>
    <col min="23" max="24" width="11.57421875" style="2" hidden="1" customWidth="1"/>
    <col min="25" max="42" width="0" style="2" hidden="1" customWidth="1"/>
    <col min="43" max="16384" width="9.140625" style="2" customWidth="1"/>
  </cols>
  <sheetData>
    <row r="1" spans="1:31" ht="30" customHeight="1">
      <c r="A1" s="17" t="s">
        <v>272</v>
      </c>
      <c r="B1" s="35" t="s">
        <v>299</v>
      </c>
      <c r="C1" s="36"/>
      <c r="D1" s="36"/>
      <c r="E1" s="36"/>
      <c r="F1" s="36"/>
      <c r="G1" s="36"/>
      <c r="H1" s="18"/>
      <c r="M1" s="38" t="s">
        <v>284</v>
      </c>
      <c r="N1" s="33"/>
      <c r="O1" s="33"/>
      <c r="P1" s="33"/>
      <c r="Q1" s="33"/>
      <c r="R1" s="33"/>
      <c r="S1" s="34"/>
      <c r="T1" s="34"/>
      <c r="U1" s="34"/>
      <c r="V1" s="3"/>
      <c r="AC1" s="3"/>
      <c r="AD1" s="3"/>
      <c r="AE1" s="3"/>
    </row>
    <row r="2" spans="2:31" ht="30" customHeight="1" hidden="1">
      <c r="B2" s="37"/>
      <c r="C2" s="37"/>
      <c r="D2" s="37"/>
      <c r="E2" s="37"/>
      <c r="F2" s="37"/>
      <c r="G2" s="37"/>
      <c r="H2" s="21"/>
      <c r="V2" s="6"/>
      <c r="W2" s="33" t="s">
        <v>285</v>
      </c>
      <c r="X2" s="33"/>
      <c r="Y2" s="33"/>
      <c r="Z2" s="33"/>
      <c r="AA2" s="33"/>
      <c r="AB2" s="33"/>
      <c r="AC2" s="34"/>
      <c r="AD2" s="34"/>
      <c r="AE2" s="34"/>
    </row>
    <row r="3" spans="2:31" ht="30" customHeight="1">
      <c r="B3" s="24" t="s">
        <v>294</v>
      </c>
      <c r="C3" s="27" t="s">
        <v>271</v>
      </c>
      <c r="D3" s="27" t="s">
        <v>283</v>
      </c>
      <c r="E3" s="32"/>
      <c r="F3" s="27" t="s">
        <v>271</v>
      </c>
      <c r="G3" s="24" t="s">
        <v>283</v>
      </c>
      <c r="H3" s="19"/>
      <c r="M3" s="3" t="s">
        <v>288</v>
      </c>
      <c r="N3" s="9" t="s">
        <v>286</v>
      </c>
      <c r="O3" s="9" t="s">
        <v>287</v>
      </c>
      <c r="P3" s="3" t="s">
        <v>289</v>
      </c>
      <c r="Q3" s="9" t="s">
        <v>292</v>
      </c>
      <c r="R3" s="9" t="s">
        <v>291</v>
      </c>
      <c r="S3" s="9"/>
      <c r="T3" s="9"/>
      <c r="U3" s="9"/>
      <c r="V3" s="9"/>
      <c r="W3" s="3" t="s">
        <v>288</v>
      </c>
      <c r="X3" s="9" t="s">
        <v>286</v>
      </c>
      <c r="Y3" s="9" t="s">
        <v>287</v>
      </c>
      <c r="Z3" s="3" t="s">
        <v>289</v>
      </c>
      <c r="AA3" s="9" t="s">
        <v>290</v>
      </c>
      <c r="AB3" s="9" t="s">
        <v>291</v>
      </c>
      <c r="AC3" s="9"/>
      <c r="AD3" s="9"/>
      <c r="AE3" s="9"/>
    </row>
    <row r="4" spans="1:31" ht="12.75">
      <c r="A4" s="4" t="s">
        <v>153</v>
      </c>
      <c r="B4" s="28" t="str">
        <f aca="true" ca="1" t="shared" si="0" ref="B4:B20">CONCATENATE(A4)&amp;(IF((CELL("contents",F4)&lt;&gt;" ")*OR(CELL("contents",G4)&lt;&gt;" ")*OR(CELL("contents",H4)&lt;&gt;" "),""," (s)"))</f>
        <v>South Eastman</v>
      </c>
      <c r="C4" s="26">
        <f>orig_data!L4</f>
        <v>0.4143353042</v>
      </c>
      <c r="D4" s="26">
        <f>orig_data!AF4</f>
        <v>0.5856646958</v>
      </c>
      <c r="E4" s="8"/>
      <c r="F4" s="11">
        <f>orig_data!C4</f>
        <v>0.4116055897</v>
      </c>
      <c r="G4" s="11">
        <f>orig_data!W4</f>
        <v>0.5883944103</v>
      </c>
      <c r="H4" s="20"/>
      <c r="M4" s="12" t="b">
        <f>IF(C4="","",IF(C4&lt;&gt;"",AND(orig_data!S4="*",C4,8)))</f>
        <v>0</v>
      </c>
      <c r="N4" s="3" t="b">
        <f>IF(C4="","",IF(C4&lt;&gt;"",AND(orig_data!T4="w",C4,8)))</f>
        <v>0</v>
      </c>
      <c r="O4" s="3" t="b">
        <f>IF(C4="","",IF(C4&lt;&gt;"",AND(orig_data!S4="*",AND(orig_data!T4="w"),C4,8)))</f>
        <v>0</v>
      </c>
      <c r="P4" s="2" t="b">
        <f>IF(D4="","",IF(D4&lt;&gt;"",AND(orig_data!AM4="*",D4,8)))</f>
        <v>0</v>
      </c>
      <c r="Q4" s="2" t="b">
        <f>IF(D4="","",IF(D4&lt;&gt;"",AND(orig_data!AN4="w",D4,8)))</f>
        <v>0</v>
      </c>
      <c r="R4" s="2" t="b">
        <f>IF(D4="","",IF(D4&lt;&gt;"",AND(orig_data!AM4="*",AND(orig_data!AN4="w"),D4,8)))</f>
        <v>0</v>
      </c>
      <c r="S4" s="12"/>
      <c r="T4" s="12"/>
      <c r="U4" s="12"/>
      <c r="V4" s="12"/>
      <c r="W4" s="13" t="b">
        <f>IF(F4="","",IF(F4&lt;&gt;"",AND(orig_data!J4="*",F4,8)))</f>
        <v>0</v>
      </c>
      <c r="X4" s="2" t="b">
        <f>IF(F4="","",IF(F4&lt;&gt;"",AND(orig_data!K4="w",F4,8)))</f>
        <v>0</v>
      </c>
      <c r="Y4" s="2" t="b">
        <f>IF(F4="","",IF(F4&lt;&gt;"",AND(orig_data!J4="*",AND(orig_data!K4="w"),F4,8)))</f>
        <v>0</v>
      </c>
      <c r="Z4" s="2" t="b">
        <f>IF(G4="","",IF(G4&lt;&gt;"",AND(orig_data!AD4="*",G4,8)))</f>
        <v>0</v>
      </c>
      <c r="AA4" s="14" t="b">
        <f>IF(G4="","",IF(G4&lt;&gt;"",AND(orig_data!AE4="w",G4,8)))</f>
        <v>0</v>
      </c>
      <c r="AB4" s="2" t="b">
        <f>IF(G4="","",IF(G4&lt;&gt;"",AND(orig_data!AE4="w",AND(orig_data!AD4="*"),G4,8)))</f>
        <v>0</v>
      </c>
      <c r="AC4" s="3">
        <f>IF(H4="","",IF(H4&lt;&gt;"",AND(orig_data!AX4="*",H4,8)))</f>
      </c>
      <c r="AD4" s="3">
        <f>IF(H4="","",IF(H4&lt;&gt;"",AND(orig_data!AY4="w",H4,8)))</f>
      </c>
      <c r="AE4" s="3">
        <f>IF(H4="","",IF(H4&lt;&gt;"",AND(orig_data!AX4="*",AND(orig_data!AY4="w"),H4,8)))</f>
      </c>
    </row>
    <row r="5" spans="1:31" ht="12.75">
      <c r="A5" s="4" t="s">
        <v>154</v>
      </c>
      <c r="B5" s="28" t="str">
        <f ca="1" t="shared" si="0"/>
        <v>Central</v>
      </c>
      <c r="C5" s="26">
        <f>orig_data!L5</f>
        <v>0.383875014</v>
      </c>
      <c r="D5" s="26">
        <f>orig_data!AF5</f>
        <v>0.616124986</v>
      </c>
      <c r="E5" s="8"/>
      <c r="F5" s="11">
        <f>orig_data!C5</f>
        <v>0.3840607252</v>
      </c>
      <c r="G5" s="11">
        <f>orig_data!W5</f>
        <v>0.6159392748</v>
      </c>
      <c r="H5" s="20"/>
      <c r="M5" s="12" t="b">
        <f>IF(C5="","",IF(C5&lt;&gt;"",AND(orig_data!S5="*",C5,8)))</f>
        <v>0</v>
      </c>
      <c r="N5" s="3" t="b">
        <f>IF(C5="","",IF(C5&lt;&gt;"",AND(orig_data!T5="w",C5,8)))</f>
        <v>0</v>
      </c>
      <c r="O5" s="3" t="b">
        <f>IF(C5="","",IF(C5&lt;&gt;"",AND(orig_data!S5="*",AND(orig_data!T5="w"),C5,8)))</f>
        <v>0</v>
      </c>
      <c r="P5" s="2" t="b">
        <f>IF(D5="","",IF(D5&lt;&gt;"",AND(orig_data!AM5="*",D5,8)))</f>
        <v>0</v>
      </c>
      <c r="Q5" s="2" t="b">
        <f>IF(D5="","",IF(D5&lt;&gt;"",AND(orig_data!AN5="w",D5,8)))</f>
        <v>0</v>
      </c>
      <c r="R5" s="2" t="b">
        <f>IF(D5="","",IF(D5&lt;&gt;"",AND(orig_data!AM5="*",AND(orig_data!AN5="w"),D5,8)))</f>
        <v>0</v>
      </c>
      <c r="S5" s="12"/>
      <c r="T5" s="12"/>
      <c r="U5" s="12"/>
      <c r="V5" s="12"/>
      <c r="W5" s="13" t="b">
        <f>IF(F5="","",IF(F5&lt;&gt;"",AND(orig_data!J5="*",F5,8)))</f>
        <v>0</v>
      </c>
      <c r="X5" s="2" t="b">
        <f>IF(F5="","",IF(F5&lt;&gt;"",AND(orig_data!K5="w",F5,8)))</f>
        <v>0</v>
      </c>
      <c r="Y5" s="2" t="b">
        <f>IF(F5="","",IF(F5&lt;&gt;"",AND(orig_data!J5="*",AND(orig_data!K5="w"),F5,8)))</f>
        <v>0</v>
      </c>
      <c r="Z5" s="2" t="b">
        <f>IF(G5="","",IF(G5&lt;&gt;"",AND(orig_data!AD5="*",G5,8)))</f>
        <v>0</v>
      </c>
      <c r="AA5" s="14" t="b">
        <f>IF(G5="","",IF(G5&lt;&gt;"",AND(orig_data!AE5="w",G5,8)))</f>
        <v>0</v>
      </c>
      <c r="AB5" s="2" t="b">
        <f>IF(G5="","",IF(G5&lt;&gt;"",AND(orig_data!AE5="w",AND(orig_data!AD5="*"),G5,8)))</f>
        <v>0</v>
      </c>
      <c r="AC5" s="3">
        <f>IF(H5="","",IF(H5&lt;&gt;"",AND(orig_data!AX5="*",H5,8)))</f>
      </c>
      <c r="AD5" s="3">
        <f>IF(H5="","",IF(H5&lt;&gt;"",AND(orig_data!AY5="w",H5,8)))</f>
      </c>
      <c r="AE5" s="3">
        <f>IF(H5="","",IF(H5&lt;&gt;"",AND(orig_data!AX5="*",AND(orig_data!AY5="w"),H5,8)))</f>
      </c>
    </row>
    <row r="6" spans="1:31" ht="12.75">
      <c r="A6" s="4" t="s">
        <v>158</v>
      </c>
      <c r="B6" s="28" t="str">
        <f ca="1" t="shared" si="0"/>
        <v>Assiniboine</v>
      </c>
      <c r="C6" s="26">
        <f>orig_data!L6</f>
        <v>0.3834711947</v>
      </c>
      <c r="D6" s="26">
        <f>orig_data!AF6</f>
        <v>0.6165288053</v>
      </c>
      <c r="E6" s="8"/>
      <c r="F6" s="11">
        <f>orig_data!C6</f>
        <v>0.3888247541</v>
      </c>
      <c r="G6" s="11">
        <f>orig_data!W6</f>
        <v>0.6111752459</v>
      </c>
      <c r="H6" s="20"/>
      <c r="M6" s="12" t="b">
        <f>IF(C6="","",IF(C6&lt;&gt;"",AND(orig_data!S6="*",C6,8)))</f>
        <v>0</v>
      </c>
      <c r="N6" s="3" t="b">
        <f>IF(C6="","",IF(C6&lt;&gt;"",AND(orig_data!T6="w",C6,8)))</f>
        <v>0</v>
      </c>
      <c r="O6" s="3" t="b">
        <f>IF(C6="","",IF(C6&lt;&gt;"",AND(orig_data!S6="*",AND(orig_data!T6="w"),C6,8)))</f>
        <v>0</v>
      </c>
      <c r="P6" s="2" t="b">
        <f>IF(D6="","",IF(D6&lt;&gt;"",AND(orig_data!AM6="*",D6,8)))</f>
        <v>0</v>
      </c>
      <c r="Q6" s="2" t="b">
        <f>IF(D6="","",IF(D6&lt;&gt;"",AND(orig_data!AN6="w",D6,8)))</f>
        <v>0</v>
      </c>
      <c r="R6" s="2" t="b">
        <f>IF(D6="","",IF(D6&lt;&gt;"",AND(orig_data!AM6="*",AND(orig_data!AN6="w"),D6,8)))</f>
        <v>0</v>
      </c>
      <c r="S6" s="12"/>
      <c r="T6" s="12"/>
      <c r="U6" s="12"/>
      <c r="V6" s="12"/>
      <c r="W6" s="13" t="b">
        <f>IF(F6="","",IF(F6&lt;&gt;"",AND(orig_data!J6="*",F6,8)))</f>
        <v>0</v>
      </c>
      <c r="X6" s="2" t="b">
        <f>IF(F6="","",IF(F6&lt;&gt;"",AND(orig_data!K6="w",F6,8)))</f>
        <v>0</v>
      </c>
      <c r="Y6" s="2" t="b">
        <f>IF(F6="","",IF(F6&lt;&gt;"",AND(orig_data!J6="*",AND(orig_data!K6="w"),F6,8)))</f>
        <v>0</v>
      </c>
      <c r="Z6" s="2" t="b">
        <f>IF(G6="","",IF(G6&lt;&gt;"",AND(orig_data!AD6="*",G6,8)))</f>
        <v>0</v>
      </c>
      <c r="AA6" s="14" t="b">
        <f>IF(G6="","",IF(G6&lt;&gt;"",AND(orig_data!AE6="w",G6,8)))</f>
        <v>0</v>
      </c>
      <c r="AB6" s="2" t="b">
        <f>IF(G6="","",IF(G6&lt;&gt;"",AND(orig_data!AE6="w",AND(orig_data!AD6="*"),G6,8)))</f>
        <v>0</v>
      </c>
      <c r="AC6" s="3">
        <f>IF(H6="","",IF(H6&lt;&gt;"",AND(orig_data!AX6="*",H6,8)))</f>
      </c>
      <c r="AD6" s="3">
        <f>IF(H6="","",IF(H6&lt;&gt;"",AND(orig_data!AY6="w",H6,8)))</f>
      </c>
      <c r="AE6" s="3">
        <f>IF(H6="","",IF(H6&lt;&gt;"",AND(orig_data!AX6="*",AND(orig_data!AY6="w"),H6,8)))</f>
      </c>
    </row>
    <row r="7" spans="1:31" ht="12.75">
      <c r="A7" s="4" t="s">
        <v>155</v>
      </c>
      <c r="B7" s="28" t="str">
        <f ca="1" t="shared" si="0"/>
        <v>Brandon</v>
      </c>
      <c r="C7" s="26">
        <f>orig_data!L7</f>
        <v>0.4189401761</v>
      </c>
      <c r="D7" s="26">
        <f>orig_data!AF7</f>
        <v>0.5810598239</v>
      </c>
      <c r="E7" s="8"/>
      <c r="F7" s="11">
        <f>orig_data!C7</f>
        <v>0.4221032506</v>
      </c>
      <c r="G7" s="11">
        <f>orig_data!W7</f>
        <v>0.5778967494</v>
      </c>
      <c r="H7" s="20"/>
      <c r="M7" s="12" t="b">
        <f>IF(C7="","",IF(C7&lt;&gt;"",AND(orig_data!S7="*",C7,8)))</f>
        <v>0</v>
      </c>
      <c r="N7" s="3" t="b">
        <f>IF(C7="","",IF(C7&lt;&gt;"",AND(orig_data!T7="w",C7,8)))</f>
        <v>0</v>
      </c>
      <c r="O7" s="3" t="b">
        <f>IF(C7="","",IF(C7&lt;&gt;"",AND(orig_data!S7="*",AND(orig_data!T7="w"),C7,8)))</f>
        <v>0</v>
      </c>
      <c r="P7" s="2" t="b">
        <f>IF(D7="","",IF(D7&lt;&gt;"",AND(orig_data!AM7="*",D7,8)))</f>
        <v>0</v>
      </c>
      <c r="Q7" s="2" t="b">
        <f>IF(D7="","",IF(D7&lt;&gt;"",AND(orig_data!AN7="w",D7,8)))</f>
        <v>0</v>
      </c>
      <c r="R7" s="2" t="b">
        <f>IF(D7="","",IF(D7&lt;&gt;"",AND(orig_data!AM7="*",AND(orig_data!AN7="w"),D7,8)))</f>
        <v>0</v>
      </c>
      <c r="S7" s="12"/>
      <c r="T7" s="12"/>
      <c r="U7" s="12"/>
      <c r="V7" s="12"/>
      <c r="W7" s="13" t="b">
        <f>IF(F7="","",IF(F7&lt;&gt;"",AND(orig_data!J7="*",F7,8)))</f>
        <v>0</v>
      </c>
      <c r="X7" s="2" t="b">
        <f>IF(F7="","",IF(F7&lt;&gt;"",AND(orig_data!K7="w",F7,8)))</f>
        <v>0</v>
      </c>
      <c r="Y7" s="2" t="b">
        <f>IF(F7="","",IF(F7&lt;&gt;"",AND(orig_data!J7="*",AND(orig_data!K7="w"),F7,8)))</f>
        <v>0</v>
      </c>
      <c r="Z7" s="2" t="b">
        <f>IF(G7="","",IF(G7&lt;&gt;"",AND(orig_data!AD7="*",G7,8)))</f>
        <v>0</v>
      </c>
      <c r="AA7" s="14" t="b">
        <f>IF(G7="","",IF(G7&lt;&gt;"",AND(orig_data!AE7="w",G7,8)))</f>
        <v>0</v>
      </c>
      <c r="AB7" s="2" t="b">
        <f>IF(G7="","",IF(G7&lt;&gt;"",AND(orig_data!AE7="w",AND(orig_data!AD7="*"),G7,8)))</f>
        <v>0</v>
      </c>
      <c r="AC7" s="3">
        <f>IF(H7="","",IF(H7&lt;&gt;"",AND(orig_data!AX7="*",H7,8)))</f>
      </c>
      <c r="AD7" s="3">
        <f>IF(H7="","",IF(H7&lt;&gt;"",AND(orig_data!AY7="w",H7,8)))</f>
      </c>
      <c r="AE7" s="3">
        <f>IF(H7="","",IF(H7&lt;&gt;"",AND(orig_data!AX7="*",AND(orig_data!AY7="w"),H7,8)))</f>
      </c>
    </row>
    <row r="8" spans="1:31" ht="12.75">
      <c r="A8" s="4" t="s">
        <v>159</v>
      </c>
      <c r="B8" s="28" t="str">
        <f ca="1" t="shared" si="0"/>
        <v>Winnipeg</v>
      </c>
      <c r="C8" s="26">
        <f>orig_data!L8</f>
        <v>0.3688812822</v>
      </c>
      <c r="D8" s="26">
        <f>orig_data!AF8</f>
        <v>0.6311187178</v>
      </c>
      <c r="E8" s="8"/>
      <c r="F8" s="11">
        <f>orig_data!C8</f>
        <v>0.3708557449</v>
      </c>
      <c r="G8" s="11">
        <f>orig_data!W8</f>
        <v>0.6291442551</v>
      </c>
      <c r="H8" s="20"/>
      <c r="M8" s="12" t="b">
        <f>IF(C8="","",IF(C8&lt;&gt;"",AND(orig_data!S8="*",C8,8)))</f>
        <v>0</v>
      </c>
      <c r="N8" s="3" t="b">
        <f>IF(C8="","",IF(C8&lt;&gt;"",AND(orig_data!T8="w",C8,8)))</f>
        <v>0</v>
      </c>
      <c r="O8" s="3" t="b">
        <f>IF(C8="","",IF(C8&lt;&gt;"",AND(orig_data!S8="*",AND(orig_data!T8="w"),C8,8)))</f>
        <v>0</v>
      </c>
      <c r="P8" s="2" t="b">
        <f>IF(D8="","",IF(D8&lt;&gt;"",AND(orig_data!AM8="*",D8,8)))</f>
        <v>0</v>
      </c>
      <c r="Q8" s="2" t="b">
        <f>IF(D8="","",IF(D8&lt;&gt;"",AND(orig_data!AN8="w",D8,8)))</f>
        <v>0</v>
      </c>
      <c r="R8" s="2" t="b">
        <f>IF(D8="","",IF(D8&lt;&gt;"",AND(orig_data!AM8="*",AND(orig_data!AN8="w"),D8,8)))</f>
        <v>0</v>
      </c>
      <c r="S8" s="12"/>
      <c r="T8" s="12"/>
      <c r="U8" s="12"/>
      <c r="V8" s="12"/>
      <c r="W8" s="13" t="b">
        <f>IF(F8="","",IF(F8&lt;&gt;"",AND(orig_data!J8="*",F8,8)))</f>
        <v>0</v>
      </c>
      <c r="X8" s="2" t="b">
        <f>IF(F8="","",IF(F8&lt;&gt;"",AND(orig_data!K8="w",F8,8)))</f>
        <v>0</v>
      </c>
      <c r="Y8" s="2" t="b">
        <f>IF(F8="","",IF(F8&lt;&gt;"",AND(orig_data!J8="*",AND(orig_data!K8="w"),F8,8)))</f>
        <v>0</v>
      </c>
      <c r="Z8" s="2" t="b">
        <f>IF(G8="","",IF(G8&lt;&gt;"",AND(orig_data!AD8="*",G8,8)))</f>
        <v>0</v>
      </c>
      <c r="AA8" s="14" t="b">
        <f>IF(G8="","",IF(G8&lt;&gt;"",AND(orig_data!AE8="w",G8,8)))</f>
        <v>0</v>
      </c>
      <c r="AB8" s="2" t="b">
        <f>IF(G8="","",IF(G8&lt;&gt;"",AND(orig_data!AE8="w",AND(orig_data!AD8="*"),G8,8)))</f>
        <v>0</v>
      </c>
      <c r="AC8" s="3">
        <f>IF(H8="","",IF(H8&lt;&gt;"",AND(orig_data!AX8="*",H8,8)))</f>
      </c>
      <c r="AD8" s="3">
        <f>IF(H8="","",IF(H8&lt;&gt;"",AND(orig_data!AY8="w",H8,8)))</f>
      </c>
      <c r="AE8" s="3">
        <f>IF(H8="","",IF(H8&lt;&gt;"",AND(orig_data!AX8="*",AND(orig_data!AY8="w"),H8,8)))</f>
      </c>
    </row>
    <row r="9" spans="1:31" ht="12.75">
      <c r="A9" s="4" t="s">
        <v>160</v>
      </c>
      <c r="B9" s="28" t="str">
        <f ca="1" t="shared" si="0"/>
        <v>Interlake</v>
      </c>
      <c r="C9" s="26">
        <f>orig_data!L9</f>
        <v>0.3735704584</v>
      </c>
      <c r="D9" s="26">
        <f>orig_data!AF9</f>
        <v>0.6264295416</v>
      </c>
      <c r="E9" s="8"/>
      <c r="F9" s="11">
        <f>orig_data!C9</f>
        <v>0.3688700788</v>
      </c>
      <c r="G9" s="11">
        <f>orig_data!W9</f>
        <v>0.6311299212</v>
      </c>
      <c r="H9" s="20"/>
      <c r="M9" s="12" t="b">
        <f>IF(C9="","",IF(C9&lt;&gt;"",AND(orig_data!S9="*",C9,8)))</f>
        <v>0</v>
      </c>
      <c r="N9" s="3" t="b">
        <f>IF(C9="","",IF(C9&lt;&gt;"",AND(orig_data!T9="w",C9,8)))</f>
        <v>0</v>
      </c>
      <c r="O9" s="3" t="b">
        <f>IF(C9="","",IF(C9&lt;&gt;"",AND(orig_data!S9="*",AND(orig_data!T9="w"),C9,8)))</f>
        <v>0</v>
      </c>
      <c r="P9" s="2" t="b">
        <f>IF(D9="","",IF(D9&lt;&gt;"",AND(orig_data!AM9="*",D9,8)))</f>
        <v>0</v>
      </c>
      <c r="Q9" s="2" t="b">
        <f>IF(D9="","",IF(D9&lt;&gt;"",AND(orig_data!AN9="w",D9,8)))</f>
        <v>0</v>
      </c>
      <c r="R9" s="2" t="b">
        <f>IF(D9="","",IF(D9&lt;&gt;"",AND(orig_data!AM9="*",AND(orig_data!AN9="w"),D9,8)))</f>
        <v>0</v>
      </c>
      <c r="S9" s="12"/>
      <c r="T9" s="12"/>
      <c r="U9" s="12"/>
      <c r="V9" s="12"/>
      <c r="W9" s="13" t="b">
        <f>IF(F9="","",IF(F9&lt;&gt;"",AND(orig_data!J9="*",F9,8)))</f>
        <v>0</v>
      </c>
      <c r="X9" s="2" t="b">
        <f>IF(F9="","",IF(F9&lt;&gt;"",AND(orig_data!K9="w",F9,8)))</f>
        <v>0</v>
      </c>
      <c r="Y9" s="2" t="b">
        <f>IF(F9="","",IF(F9&lt;&gt;"",AND(orig_data!J9="*",AND(orig_data!K9="w"),F9,8)))</f>
        <v>0</v>
      </c>
      <c r="Z9" s="2" t="b">
        <f>IF(G9="","",IF(G9&lt;&gt;"",AND(orig_data!AD9="*",G9,8)))</f>
        <v>0</v>
      </c>
      <c r="AA9" s="14" t="b">
        <f>IF(G9="","",IF(G9&lt;&gt;"",AND(orig_data!AE9="w",G9,8)))</f>
        <v>0</v>
      </c>
      <c r="AB9" s="2" t="b">
        <f>IF(G9="","",IF(G9&lt;&gt;"",AND(orig_data!AE9="w",AND(orig_data!AD9="*"),G9,8)))</f>
        <v>0</v>
      </c>
      <c r="AC9" s="3">
        <f>IF(H9="","",IF(H9&lt;&gt;"",AND(orig_data!AX9="*",H9,8)))</f>
      </c>
      <c r="AD9" s="3">
        <f>IF(H9="","",IF(H9&lt;&gt;"",AND(orig_data!AY9="w",H9,8)))</f>
      </c>
      <c r="AE9" s="3">
        <f>IF(H9="","",IF(H9&lt;&gt;"",AND(orig_data!AX9="*",AND(orig_data!AY9="w"),H9,8)))</f>
      </c>
    </row>
    <row r="10" spans="1:31" ht="12.75">
      <c r="A10" s="4" t="s">
        <v>156</v>
      </c>
      <c r="B10" s="28" t="str">
        <f ca="1" t="shared" si="0"/>
        <v>North Eastman</v>
      </c>
      <c r="C10" s="26">
        <f>orig_data!L10</f>
        <v>0.4299352368</v>
      </c>
      <c r="D10" s="26">
        <f>orig_data!AF10</f>
        <v>0.5700647632</v>
      </c>
      <c r="E10" s="8"/>
      <c r="F10" s="11">
        <f>orig_data!C10</f>
        <v>0.4274675117</v>
      </c>
      <c r="G10" s="11">
        <f>orig_data!W10</f>
        <v>0.5725324883</v>
      </c>
      <c r="H10" s="20"/>
      <c r="M10" s="12" t="b">
        <f>IF(C10="","",IF(C10&lt;&gt;"",AND(orig_data!S10="*",C10,8)))</f>
        <v>0</v>
      </c>
      <c r="N10" s="3" t="b">
        <f>IF(C10="","",IF(C10&lt;&gt;"",AND(orig_data!T10="w",C10,8)))</f>
        <v>0</v>
      </c>
      <c r="O10" s="3" t="b">
        <f>IF(C10="","",IF(C10&lt;&gt;"",AND(orig_data!S10="*",AND(orig_data!T10="w"),C10,8)))</f>
        <v>0</v>
      </c>
      <c r="P10" s="2" t="b">
        <f>IF(D10="","",IF(D10&lt;&gt;"",AND(orig_data!AM10="*",D10,8)))</f>
        <v>0</v>
      </c>
      <c r="Q10" s="2" t="b">
        <f>IF(D10="","",IF(D10&lt;&gt;"",AND(orig_data!AN10="w",D10,8)))</f>
        <v>0</v>
      </c>
      <c r="R10" s="2" t="b">
        <f>IF(D10="","",IF(D10&lt;&gt;"",AND(orig_data!AM10="*",AND(orig_data!AN10="w"),D10,8)))</f>
        <v>0</v>
      </c>
      <c r="S10" s="12"/>
      <c r="T10" s="12"/>
      <c r="U10" s="12"/>
      <c r="V10" s="12"/>
      <c r="W10" s="13" t="b">
        <f>IF(F10="","",IF(F10&lt;&gt;"",AND(orig_data!J10="*",F10,8)))</f>
        <v>0</v>
      </c>
      <c r="X10" s="2" t="b">
        <f>IF(F10="","",IF(F10&lt;&gt;"",AND(orig_data!K10="w",F10,8)))</f>
        <v>0</v>
      </c>
      <c r="Y10" s="2" t="b">
        <f>IF(F10="","",IF(F10&lt;&gt;"",AND(orig_data!J10="*",AND(orig_data!K10="w"),F10,8)))</f>
        <v>0</v>
      </c>
      <c r="Z10" s="2" t="b">
        <f>IF(G10="","",IF(G10&lt;&gt;"",AND(orig_data!AD10="*",G10,8)))</f>
        <v>0</v>
      </c>
      <c r="AA10" s="14" t="b">
        <f>IF(G10="","",IF(G10&lt;&gt;"",AND(orig_data!AE10="w",G10,8)))</f>
        <v>0</v>
      </c>
      <c r="AB10" s="2" t="b">
        <f>IF(G10="","",IF(G10&lt;&gt;"",AND(orig_data!AE10="w",AND(orig_data!AD10="*"),G10,8)))</f>
        <v>0</v>
      </c>
      <c r="AC10" s="3">
        <f>IF(H10="","",IF(H10&lt;&gt;"",AND(orig_data!AX10="*",H10,8)))</f>
      </c>
      <c r="AD10" s="3">
        <f>IF(H10="","",IF(H10&lt;&gt;"",AND(orig_data!AY10="w",H10,8)))</f>
      </c>
      <c r="AE10" s="3">
        <f>IF(H10="","",IF(H10&lt;&gt;"",AND(orig_data!AX10="*",AND(orig_data!AY10="w"),H10,8)))</f>
      </c>
    </row>
    <row r="11" spans="1:31" ht="12.75">
      <c r="A11" s="4" t="s">
        <v>157</v>
      </c>
      <c r="B11" s="28" t="str">
        <f ca="1" t="shared" si="0"/>
        <v>Parkland</v>
      </c>
      <c r="C11" s="26">
        <f>orig_data!L11</f>
        <v>0.3222653669</v>
      </c>
      <c r="D11" s="26">
        <f>orig_data!AF11</f>
        <v>0.6777346331</v>
      </c>
      <c r="E11" s="8"/>
      <c r="F11" s="11">
        <f>orig_data!C11</f>
        <v>0.3230017731</v>
      </c>
      <c r="G11" s="11">
        <f>orig_data!W11</f>
        <v>0.6769982269</v>
      </c>
      <c r="H11" s="20"/>
      <c r="M11" s="12" t="b">
        <f>IF(C11="","",IF(C11&lt;&gt;"",AND(orig_data!S11="*",C11,8)))</f>
        <v>1</v>
      </c>
      <c r="N11" s="3" t="b">
        <f>IF(C11="","",IF(C11&lt;&gt;"",AND(orig_data!T11="w",C11,8)))</f>
        <v>0</v>
      </c>
      <c r="O11" s="3" t="b">
        <f>IF(C11="","",IF(C11&lt;&gt;"",AND(orig_data!S11="*",AND(orig_data!T11="w"),C11,8)))</f>
        <v>0</v>
      </c>
      <c r="P11" s="2" t="b">
        <f>IF(D11="","",IF(D11&lt;&gt;"",AND(orig_data!AM11="*",D11,8)))</f>
        <v>1</v>
      </c>
      <c r="Q11" s="2" t="b">
        <f>IF(D11="","",IF(D11&lt;&gt;"",AND(orig_data!AN11="w",D11,8)))</f>
        <v>0</v>
      </c>
      <c r="R11" s="2" t="b">
        <f>IF(D11="","",IF(D11&lt;&gt;"",AND(orig_data!AM11="*",AND(orig_data!AN11="w"),D11,8)))</f>
        <v>0</v>
      </c>
      <c r="S11" s="12"/>
      <c r="T11" s="12"/>
      <c r="U11" s="12"/>
      <c r="V11" s="12"/>
      <c r="W11" s="13" t="b">
        <f>IF(F11="","",IF(F11&lt;&gt;"",AND(orig_data!J11="*",F11,8)))</f>
        <v>0</v>
      </c>
      <c r="X11" s="2" t="b">
        <f>IF(F11="","",IF(F11&lt;&gt;"",AND(orig_data!K11="w",F11,8)))</f>
        <v>0</v>
      </c>
      <c r="Y11" s="2" t="b">
        <f>IF(F11="","",IF(F11&lt;&gt;"",AND(orig_data!J11="*",AND(orig_data!K11="w"),F11,8)))</f>
        <v>0</v>
      </c>
      <c r="Z11" s="2" t="b">
        <f>IF(G11="","",IF(G11&lt;&gt;"",AND(orig_data!AD11="*",G11,8)))</f>
        <v>0</v>
      </c>
      <c r="AA11" s="14" t="b">
        <f>IF(G11="","",IF(G11&lt;&gt;"",AND(orig_data!AE11="w",G11,8)))</f>
        <v>0</v>
      </c>
      <c r="AB11" s="2" t="b">
        <f>IF(G11="","",IF(G11&lt;&gt;"",AND(orig_data!AE11="w",AND(orig_data!AD11="*"),G11,8)))</f>
        <v>0</v>
      </c>
      <c r="AC11" s="3">
        <f>IF(H11="","",IF(H11&lt;&gt;"",AND(orig_data!AX11="*",H11,8)))</f>
      </c>
      <c r="AD11" s="3">
        <f>IF(H11="","",IF(H11&lt;&gt;"",AND(orig_data!AY11="w",H11,8)))</f>
      </c>
      <c r="AE11" s="3">
        <f>IF(H11="","",IF(H11&lt;&gt;"",AND(orig_data!AX11="*",AND(orig_data!AY11="w"),H11,8)))</f>
      </c>
    </row>
    <row r="12" spans="1:31" ht="12.75">
      <c r="A12" s="4" t="s">
        <v>161</v>
      </c>
      <c r="B12" s="28" t="str">
        <f ca="1" t="shared" si="0"/>
        <v>Churchill (s)</v>
      </c>
      <c r="C12" s="26" t="str">
        <f>orig_data!L12</f>
        <v> </v>
      </c>
      <c r="D12" s="26" t="str">
        <f>orig_data!AF12</f>
        <v> </v>
      </c>
      <c r="E12" s="8"/>
      <c r="F12" s="11" t="str">
        <f>orig_data!C12</f>
        <v> </v>
      </c>
      <c r="G12" s="11" t="str">
        <f>orig_data!W12</f>
        <v> </v>
      </c>
      <c r="H12" s="20"/>
      <c r="M12" s="12" t="b">
        <f>IF(C12="","",IF(C12&lt;&gt;"",AND(orig_data!S12="*",C12,8)))</f>
        <v>0</v>
      </c>
      <c r="N12" s="3" t="b">
        <f>IF(C12="","",IF(C12&lt;&gt;"",AND(orig_data!T12="w",C12,8)))</f>
        <v>0</v>
      </c>
      <c r="O12" s="3" t="b">
        <f>IF(C12="","",IF(C12&lt;&gt;"",AND(orig_data!S12="*",AND(orig_data!T12="w"),C12,8)))</f>
        <v>0</v>
      </c>
      <c r="P12" s="2" t="b">
        <f>IF(D12="","",IF(D12&lt;&gt;"",AND(orig_data!AM12="*",D12,8)))</f>
        <v>0</v>
      </c>
      <c r="Q12" s="2" t="b">
        <f>IF(D12="","",IF(D12&lt;&gt;"",AND(orig_data!AN12="w",D12,8)))</f>
        <v>0</v>
      </c>
      <c r="R12" s="2" t="b">
        <f>IF(D12="","",IF(D12&lt;&gt;"",AND(orig_data!AM12="*",AND(orig_data!AN12="w"),D12,8)))</f>
        <v>0</v>
      </c>
      <c r="S12" s="12"/>
      <c r="T12" s="12"/>
      <c r="U12" s="12"/>
      <c r="V12" s="12"/>
      <c r="W12" s="13" t="b">
        <f>IF(F12="","",IF(F12&lt;&gt;"",AND(orig_data!J12="*",F12,8)))</f>
        <v>0</v>
      </c>
      <c r="X12" s="2" t="b">
        <f>IF(F12="","",IF(F12&lt;&gt;"",AND(orig_data!K12="w",F12,8)))</f>
        <v>0</v>
      </c>
      <c r="Y12" s="2" t="b">
        <f>IF(F12="","",IF(F12&lt;&gt;"",AND(orig_data!J12="*",AND(orig_data!K12="w"),F12,8)))</f>
        <v>0</v>
      </c>
      <c r="Z12" s="2" t="b">
        <f>IF(G12="","",IF(G12&lt;&gt;"",AND(orig_data!AD12="*",G12,8)))</f>
        <v>0</v>
      </c>
      <c r="AA12" s="14" t="b">
        <f>IF(G12="","",IF(G12&lt;&gt;"",AND(orig_data!AE12="w",G12,8)))</f>
        <v>0</v>
      </c>
      <c r="AB12" s="2" t="b">
        <f>IF(G12="","",IF(G12&lt;&gt;"",AND(orig_data!AE12="w",AND(orig_data!AD12="*"),G12,8)))</f>
        <v>0</v>
      </c>
      <c r="AC12" s="3">
        <f>IF(H12="","",IF(H12&lt;&gt;"",AND(orig_data!AX12="*",H12,8)))</f>
      </c>
      <c r="AD12" s="3">
        <f>IF(H12="","",IF(H12&lt;&gt;"",AND(orig_data!AY12="w",H12,8)))</f>
      </c>
      <c r="AE12" s="3">
        <f>IF(H12="","",IF(H12&lt;&gt;"",AND(orig_data!AX12="*",AND(orig_data!AY12="w"),H12,8)))</f>
      </c>
    </row>
    <row r="13" spans="1:31" ht="12.75">
      <c r="A13" s="4" t="s">
        <v>162</v>
      </c>
      <c r="B13" s="28" t="str">
        <f ca="1" t="shared" si="0"/>
        <v>Nor-Man</v>
      </c>
      <c r="C13" s="26">
        <f>orig_data!L13</f>
        <v>0.4623356047</v>
      </c>
      <c r="D13" s="26">
        <f>orig_data!AF13</f>
        <v>0.5376643953</v>
      </c>
      <c r="E13" s="8"/>
      <c r="F13" s="11">
        <f>orig_data!C13</f>
        <v>0.4577981263</v>
      </c>
      <c r="G13" s="11">
        <f>orig_data!W13</f>
        <v>0.5422018737</v>
      </c>
      <c r="H13" s="20"/>
      <c r="M13" s="12" t="b">
        <f>IF(C13="","",IF(C13&lt;&gt;"",AND(orig_data!S13="*",C13,8)))</f>
        <v>1</v>
      </c>
      <c r="N13" s="3" t="b">
        <f>IF(C13="","",IF(C13&lt;&gt;"",AND(orig_data!T13="w",C13,8)))</f>
        <v>0</v>
      </c>
      <c r="O13" s="3" t="b">
        <f>IF(C13="","",IF(C13&lt;&gt;"",AND(orig_data!S13="*",AND(orig_data!T13="w"),C13,8)))</f>
        <v>0</v>
      </c>
      <c r="P13" s="2" t="b">
        <f>IF(D13="","",IF(D13&lt;&gt;"",AND(orig_data!AM13="*",D13,8)))</f>
        <v>1</v>
      </c>
      <c r="Q13" s="2" t="b">
        <f>IF(D13="","",IF(D13&lt;&gt;"",AND(orig_data!AN13="w",D13,8)))</f>
        <v>0</v>
      </c>
      <c r="R13" s="2" t="b">
        <f>IF(D13="","",IF(D13&lt;&gt;"",AND(orig_data!AM13="*",AND(orig_data!AN13="w"),D13,8)))</f>
        <v>0</v>
      </c>
      <c r="S13" s="12"/>
      <c r="T13" s="12"/>
      <c r="U13" s="12"/>
      <c r="V13" s="12"/>
      <c r="W13" s="13" t="b">
        <f>IF(F13="","",IF(F13&lt;&gt;"",AND(orig_data!J13="*",F13,8)))</f>
        <v>1</v>
      </c>
      <c r="X13" s="2" t="b">
        <f>IF(F13="","",IF(F13&lt;&gt;"",AND(orig_data!K13="w",F13,8)))</f>
        <v>0</v>
      </c>
      <c r="Y13" s="2" t="b">
        <f>IF(F13="","",IF(F13&lt;&gt;"",AND(orig_data!J13="*",AND(orig_data!K13="w"),F13,8)))</f>
        <v>0</v>
      </c>
      <c r="Z13" s="2" t="b">
        <f>IF(G13="","",IF(G13&lt;&gt;"",AND(orig_data!AD13="*",G13,8)))</f>
        <v>1</v>
      </c>
      <c r="AA13" s="14" t="b">
        <f>IF(G13="","",IF(G13&lt;&gt;"",AND(orig_data!AE13="w",G13,8)))</f>
        <v>0</v>
      </c>
      <c r="AB13" s="2" t="b">
        <f>IF(G13="","",IF(G13&lt;&gt;"",AND(orig_data!AE13="w",AND(orig_data!AD13="*"),G13,8)))</f>
        <v>0</v>
      </c>
      <c r="AC13" s="3">
        <f>IF(H13="","",IF(H13&lt;&gt;"",AND(orig_data!AX13="*",H13,8)))</f>
      </c>
      <c r="AD13" s="3">
        <f>IF(H13="","",IF(H13&lt;&gt;"",AND(orig_data!AY13="w",H13,8)))</f>
      </c>
      <c r="AE13" s="3">
        <f>IF(H13="","",IF(H13&lt;&gt;"",AND(orig_data!AX13="*",AND(orig_data!AY13="w"),H13,8)))</f>
      </c>
    </row>
    <row r="14" spans="1:31" ht="12.75">
      <c r="A14" s="4" t="s">
        <v>163</v>
      </c>
      <c r="B14" s="28" t="str">
        <f ca="1" t="shared" si="0"/>
        <v>Burntwood</v>
      </c>
      <c r="C14" s="26">
        <f>orig_data!L14</f>
        <v>0.3646172953</v>
      </c>
      <c r="D14" s="26">
        <f>orig_data!AF14</f>
        <v>0.6353827047</v>
      </c>
      <c r="E14" s="8"/>
      <c r="F14" s="11">
        <f>orig_data!C14</f>
        <v>0.3526005361</v>
      </c>
      <c r="G14" s="11">
        <f>orig_data!W14</f>
        <v>0.6473994639</v>
      </c>
      <c r="H14" s="20"/>
      <c r="M14" s="12" t="b">
        <f>IF(C14="","",IF(C14&lt;&gt;"",AND(orig_data!S14="*",C14,8)))</f>
        <v>0</v>
      </c>
      <c r="N14" s="3" t="b">
        <f>IF(C14="","",IF(C14&lt;&gt;"",AND(orig_data!T14="w",C14,8)))</f>
        <v>0</v>
      </c>
      <c r="O14" s="3" t="b">
        <f>IF(C14="","",IF(C14&lt;&gt;"",AND(orig_data!S14="*",AND(orig_data!T14="w"),C14,8)))</f>
        <v>0</v>
      </c>
      <c r="P14" s="2" t="b">
        <f>IF(D14="","",IF(D14&lt;&gt;"",AND(orig_data!AM14="*",D14,8)))</f>
        <v>0</v>
      </c>
      <c r="Q14" s="2" t="b">
        <f>IF(D14="","",IF(D14&lt;&gt;"",AND(orig_data!AN14="w",D14,8)))</f>
        <v>0</v>
      </c>
      <c r="R14" s="2" t="b">
        <f>IF(D14="","",IF(D14&lt;&gt;"",AND(orig_data!AM14="*",AND(orig_data!AN14="w"),D14,8)))</f>
        <v>0</v>
      </c>
      <c r="S14" s="12"/>
      <c r="T14" s="12"/>
      <c r="U14" s="12"/>
      <c r="V14" s="12"/>
      <c r="W14" s="13" t="b">
        <f>IF(F14="","",IF(F14&lt;&gt;"",AND(orig_data!J14="*",F14,8)))</f>
        <v>0</v>
      </c>
      <c r="X14" s="2" t="b">
        <f>IF(F14="","",IF(F14&lt;&gt;"",AND(orig_data!K14="w",F14,8)))</f>
        <v>0</v>
      </c>
      <c r="Y14" s="2" t="b">
        <f>IF(F14="","",IF(F14&lt;&gt;"",AND(orig_data!J14="*",AND(orig_data!K14="w"),F14,8)))</f>
        <v>0</v>
      </c>
      <c r="Z14" s="2" t="b">
        <f>IF(G14="","",IF(G14&lt;&gt;"",AND(orig_data!AD14="*",G14,8)))</f>
        <v>0</v>
      </c>
      <c r="AA14" s="14" t="b">
        <f>IF(G14="","",IF(G14&lt;&gt;"",AND(orig_data!AE14="w",G14,8)))</f>
        <v>0</v>
      </c>
      <c r="AB14" s="2" t="b">
        <f>IF(G14="","",IF(G14&lt;&gt;"",AND(orig_data!AE14="w",AND(orig_data!AD14="*"),G14,8)))</f>
        <v>0</v>
      </c>
      <c r="AC14" s="3">
        <f>IF(H14="","",IF(H14&lt;&gt;"",AND(orig_data!AX14="*",H14,8)))</f>
      </c>
      <c r="AD14" s="3">
        <f>IF(H14="","",IF(H14&lt;&gt;"",AND(orig_data!AY14="w",H14,8)))</f>
      </c>
      <c r="AE14" s="3">
        <f>IF(H14="","",IF(H14&lt;&gt;"",AND(orig_data!AX14="*",AND(orig_data!AY14="w"),H14,8)))</f>
      </c>
    </row>
    <row r="15" spans="1:31" ht="12.75">
      <c r="A15" s="4"/>
      <c r="B15" s="28">
        <f ca="1" t="shared" si="0"/>
      </c>
      <c r="C15" s="26"/>
      <c r="D15" s="26"/>
      <c r="E15" s="8"/>
      <c r="F15" s="11"/>
      <c r="G15" s="11"/>
      <c r="H15" s="20"/>
      <c r="M15" s="12"/>
      <c r="N15" s="3"/>
      <c r="O15" s="3"/>
      <c r="S15" s="12"/>
      <c r="T15" s="12"/>
      <c r="U15" s="12"/>
      <c r="V15" s="12"/>
      <c r="W15" s="13"/>
      <c r="AA15" s="14"/>
      <c r="AC15" s="3"/>
      <c r="AD15" s="3"/>
      <c r="AE15" s="3"/>
    </row>
    <row r="16" spans="1:31" ht="12.75">
      <c r="A16" s="4" t="s">
        <v>270</v>
      </c>
      <c r="B16" s="28" t="str">
        <f ca="1" t="shared" si="0"/>
        <v>South</v>
      </c>
      <c r="C16" s="26">
        <f>orig_data!L15</f>
        <v>0.3919805046</v>
      </c>
      <c r="D16" s="26">
        <f>orig_data!AF15</f>
        <v>0.6080194954</v>
      </c>
      <c r="E16" s="8"/>
      <c r="F16" s="11">
        <f>orig_data!C15</f>
        <v>0.3926069115</v>
      </c>
      <c r="G16" s="11">
        <f>orig_data!W15</f>
        <v>0.6073930885</v>
      </c>
      <c r="H16" s="20"/>
      <c r="M16" s="12" t="b">
        <f>IF(C16="","",IF(C16&lt;&gt;"",AND(orig_data!S15="*",C16,8)))</f>
        <v>0</v>
      </c>
      <c r="N16" s="3" t="b">
        <f>IF(C16="","",IF(C16&lt;&gt;"",AND(orig_data!T15="w",C16,8)))</f>
        <v>0</v>
      </c>
      <c r="O16" s="3" t="b">
        <f>IF(C16="","",IF(C16&lt;&gt;"",AND(orig_data!S15="*",AND(orig_data!T15="w"),C16,8)))</f>
        <v>0</v>
      </c>
      <c r="P16" s="2" t="b">
        <f>IF(D16="","",IF(D16&lt;&gt;"",AND(orig_data!AM15="*",D16,8)))</f>
        <v>0</v>
      </c>
      <c r="Q16" s="2" t="b">
        <f>IF(D16="","",IF(D16&lt;&gt;"",AND(orig_data!AN15="w",D16,8)))</f>
        <v>0</v>
      </c>
      <c r="R16" s="2" t="b">
        <f>IF(D16="","",IF(D16&lt;&gt;"",AND(orig_data!AM15="*",AND(orig_data!AN15="w"),D16,8)))</f>
        <v>0</v>
      </c>
      <c r="S16" s="12"/>
      <c r="T16" s="12"/>
      <c r="U16" s="12"/>
      <c r="V16" s="12"/>
      <c r="W16" s="13" t="b">
        <f>IF(F16="","",IF(F16&lt;&gt;"",AND(orig_data!J15="*",F16,8)))</f>
        <v>0</v>
      </c>
      <c r="X16" s="2" t="b">
        <f>IF(F16="","",IF(F16&lt;&gt;"",AND(orig_data!K15="w",F16,8)))</f>
        <v>0</v>
      </c>
      <c r="Y16" s="2" t="b">
        <f>IF(F16="","",IF(F16&lt;&gt;"",AND(orig_data!J15="*",AND(orig_data!K15="w"),F16,8)))</f>
        <v>0</v>
      </c>
      <c r="Z16" s="2" t="b">
        <f>IF(G16="","",IF(G16&lt;&gt;"",AND(orig_data!AD15="*",G16,8)))</f>
        <v>0</v>
      </c>
      <c r="AA16" s="14" t="b">
        <f>IF(G16="","",IF(G16&lt;&gt;"",AND(orig_data!AE15="w",G16,8)))</f>
        <v>0</v>
      </c>
      <c r="AB16" s="2" t="b">
        <f>IF(G16="","",IF(G16&lt;&gt;"",AND(orig_data!AE15="w",AND(orig_data!AD15="*"),G16,8)))</f>
        <v>0</v>
      </c>
      <c r="AC16" s="3">
        <f>IF(H16="","",IF(H16&lt;&gt;"",AND(orig_data!AX15="*",H16,8)))</f>
      </c>
      <c r="AD16" s="3">
        <f>IF(H16="","",IF(H16&lt;&gt;"",AND(orig_data!AY15="w",H16,8)))</f>
      </c>
      <c r="AE16" s="3">
        <f>IF(H16="","",IF(H16&lt;&gt;"",AND(orig_data!AX15="*",AND(orig_data!AY15="w"),H16,8)))</f>
      </c>
    </row>
    <row r="17" spans="1:31" ht="12.75">
      <c r="A17" s="4" t="s">
        <v>266</v>
      </c>
      <c r="B17" s="28" t="str">
        <f ca="1" t="shared" si="0"/>
        <v>Mid</v>
      </c>
      <c r="C17" s="26">
        <f>orig_data!L16</f>
        <v>0.3765225727</v>
      </c>
      <c r="D17" s="26">
        <f>orig_data!AF16</f>
        <v>0.6234774273</v>
      </c>
      <c r="E17" s="8"/>
      <c r="F17" s="11">
        <f>orig_data!C16</f>
        <v>0.3758708369</v>
      </c>
      <c r="G17" s="11">
        <f>orig_data!W16</f>
        <v>0.6241291631</v>
      </c>
      <c r="H17" s="20"/>
      <c r="M17" s="12" t="b">
        <f>IF(C17="","",IF(C17&lt;&gt;"",AND(orig_data!S16="*",C17,8)))</f>
        <v>0</v>
      </c>
      <c r="N17" s="3" t="b">
        <f>IF(C17="","",IF(C17&lt;&gt;"",AND(orig_data!T16="w",C17,8)))</f>
        <v>0</v>
      </c>
      <c r="O17" s="3" t="b">
        <f>IF(C17="","",IF(C17&lt;&gt;"",AND(orig_data!S16="*",AND(orig_data!T16="w"),C17,8)))</f>
        <v>0</v>
      </c>
      <c r="P17" s="2" t="b">
        <f>IF(D17="","",IF(D17&lt;&gt;"",AND(orig_data!AM16="*",D17,8)))</f>
        <v>0</v>
      </c>
      <c r="Q17" s="2" t="b">
        <f>IF(D17="","",IF(D17&lt;&gt;"",AND(orig_data!AN16="w",D17,8)))</f>
        <v>0</v>
      </c>
      <c r="R17" s="2" t="b">
        <f>IF(D17="","",IF(D17&lt;&gt;"",AND(orig_data!AM16="*",AND(orig_data!AN16="w"),D17,8)))</f>
        <v>0</v>
      </c>
      <c r="S17" s="12"/>
      <c r="T17" s="12"/>
      <c r="U17" s="12"/>
      <c r="V17" s="12"/>
      <c r="W17" s="13" t="b">
        <f>IF(F17="","",IF(F17&lt;&gt;"",AND(orig_data!J16="*",F17,8)))</f>
        <v>0</v>
      </c>
      <c r="X17" s="2" t="b">
        <f>IF(F17="","",IF(F17&lt;&gt;"",AND(orig_data!K16="w",F17,8)))</f>
        <v>0</v>
      </c>
      <c r="Y17" s="2" t="b">
        <f>IF(F17="","",IF(F17&lt;&gt;"",AND(orig_data!J16="*",AND(orig_data!K16="w"),F17,8)))</f>
        <v>0</v>
      </c>
      <c r="Z17" s="2" t="b">
        <f>IF(G17="","",IF(G17&lt;&gt;"",AND(orig_data!AD16="*",G17,8)))</f>
        <v>0</v>
      </c>
      <c r="AA17" s="14" t="b">
        <f>IF(G17="","",IF(G17&lt;&gt;"",AND(orig_data!AE16="w",G17,8)))</f>
        <v>0</v>
      </c>
      <c r="AB17" s="2" t="b">
        <f>IF(G17="","",IF(G17&lt;&gt;"",AND(orig_data!AE16="w",AND(orig_data!AD16="*"),G17,8)))</f>
        <v>0</v>
      </c>
      <c r="AC17" s="3">
        <f>IF(H17="","",IF(H17&lt;&gt;"",AND(orig_data!AX16="*",H17,8)))</f>
      </c>
      <c r="AD17" s="3">
        <f>IF(H17="","",IF(H17&lt;&gt;"",AND(orig_data!AY16="w",H17,8)))</f>
      </c>
      <c r="AE17" s="3">
        <f>IF(H17="","",IF(H17&lt;&gt;"",AND(orig_data!AX16="*",AND(orig_data!AY16="w"),H17,8)))</f>
      </c>
    </row>
    <row r="18" spans="1:31" ht="12.75">
      <c r="A18" s="4" t="s">
        <v>267</v>
      </c>
      <c r="B18" s="28" t="str">
        <f ca="1" t="shared" si="0"/>
        <v>North</v>
      </c>
      <c r="C18" s="26">
        <f>orig_data!L17</f>
        <v>0.4146348293</v>
      </c>
      <c r="D18" s="26">
        <f>orig_data!AF17</f>
        <v>0.5853651707</v>
      </c>
      <c r="E18" s="8"/>
      <c r="F18" s="11">
        <f>orig_data!C17</f>
        <v>0.410666721</v>
      </c>
      <c r="G18" s="11">
        <f>orig_data!W17</f>
        <v>0.589333279</v>
      </c>
      <c r="H18" s="20"/>
      <c r="M18" s="12" t="b">
        <f>IF(C18="","",IF(C18&lt;&gt;"",AND(orig_data!S17="*",C18,8)))</f>
        <v>0</v>
      </c>
      <c r="N18" s="3" t="b">
        <f>IF(C18="","",IF(C18&lt;&gt;"",AND(orig_data!T17="w",C18,8)))</f>
        <v>0</v>
      </c>
      <c r="O18" s="3" t="b">
        <f>IF(C18="","",IF(C18&lt;&gt;"",AND(orig_data!S17="*",AND(orig_data!T17="w"),C18,8)))</f>
        <v>0</v>
      </c>
      <c r="P18" s="2" t="b">
        <f>IF(D18="","",IF(D18&lt;&gt;"",AND(orig_data!AM17="*",D18,8)))</f>
        <v>0</v>
      </c>
      <c r="Q18" s="2" t="b">
        <f>IF(D18="","",IF(D18&lt;&gt;"",AND(orig_data!AN17="w",D18,8)))</f>
        <v>0</v>
      </c>
      <c r="R18" s="2" t="b">
        <f>IF(D18="","",IF(D18&lt;&gt;"",AND(orig_data!AM17="*",AND(orig_data!AN17="w"),D18,8)))</f>
        <v>0</v>
      </c>
      <c r="S18" s="12"/>
      <c r="T18" s="12"/>
      <c r="U18" s="12"/>
      <c r="V18" s="12"/>
      <c r="W18" s="13" t="b">
        <f>IF(F18="","",IF(F18&lt;&gt;"",AND(orig_data!J17="*",F18,8)))</f>
        <v>0</v>
      </c>
      <c r="X18" s="2" t="b">
        <f>IF(F18="","",IF(F18&lt;&gt;"",AND(orig_data!K17="w",F18,8)))</f>
        <v>0</v>
      </c>
      <c r="Y18" s="2" t="b">
        <f>IF(F18="","",IF(F18&lt;&gt;"",AND(orig_data!J17="*",AND(orig_data!K17="w"),F18,8)))</f>
        <v>0</v>
      </c>
      <c r="Z18" s="2" t="b">
        <f>IF(G18="","",IF(G18&lt;&gt;"",AND(orig_data!AD17="*",G18,8)))</f>
        <v>0</v>
      </c>
      <c r="AA18" s="14" t="b">
        <f>IF(G18="","",IF(G18&lt;&gt;"",AND(orig_data!AE17="w",G18,8)))</f>
        <v>0</v>
      </c>
      <c r="AB18" s="2" t="b">
        <f>IF(G18="","",IF(G18&lt;&gt;"",AND(orig_data!AE17="w",AND(orig_data!AD17="*"),G18,8)))</f>
        <v>0</v>
      </c>
      <c r="AC18" s="3">
        <f>IF(H18="","",IF(H18&lt;&gt;"",AND(orig_data!AX17="*",H18,8)))</f>
      </c>
      <c r="AD18" s="3">
        <f>IF(H18="","",IF(H18&lt;&gt;"",AND(orig_data!AY17="w",H18,8)))</f>
      </c>
      <c r="AE18" s="3">
        <f>IF(H18="","",IF(H18&lt;&gt;"",AND(orig_data!AX17="*",AND(orig_data!AY17="w"),H18,8)))</f>
      </c>
    </row>
    <row r="19" spans="1:31" ht="12.75">
      <c r="A19" s="4"/>
      <c r="B19" s="28">
        <f ca="1" t="shared" si="0"/>
      </c>
      <c r="C19" s="26"/>
      <c r="D19" s="26"/>
      <c r="E19" s="8"/>
      <c r="F19" s="11"/>
      <c r="G19" s="11"/>
      <c r="H19" s="20"/>
      <c r="M19" s="12"/>
      <c r="N19" s="3"/>
      <c r="O19" s="3"/>
      <c r="S19" s="12"/>
      <c r="T19" s="12"/>
      <c r="U19" s="12"/>
      <c r="V19" s="12"/>
      <c r="W19" s="13"/>
      <c r="AA19" s="14"/>
      <c r="AC19" s="3"/>
      <c r="AD19" s="3"/>
      <c r="AE19" s="3"/>
    </row>
    <row r="20" spans="1:31" ht="12.75">
      <c r="A20" s="4" t="s">
        <v>179</v>
      </c>
      <c r="B20" s="28" t="str">
        <f ca="1" t="shared" si="0"/>
        <v>Manitoba</v>
      </c>
      <c r="C20" s="26">
        <f>orig_data!L18</f>
        <v>0.3781493187</v>
      </c>
      <c r="D20" s="26">
        <f>orig_data!AF18</f>
        <v>0.6218506813</v>
      </c>
      <c r="E20" s="8"/>
      <c r="F20" s="11">
        <f>orig_data!C18</f>
        <v>0.3780416816</v>
      </c>
      <c r="G20" s="11">
        <f>orig_data!W18</f>
        <v>0.6219583184</v>
      </c>
      <c r="H20" s="20"/>
      <c r="M20" s="12" t="b">
        <f>IF(C20="","",IF(C20&lt;&gt;"",AND(orig_data!S18="*",C20,8)))</f>
        <v>0</v>
      </c>
      <c r="N20" s="3" t="b">
        <f>IF(C20="","",IF(C20&lt;&gt;"",AND(orig_data!T18="w",C20,8)))</f>
        <v>0</v>
      </c>
      <c r="O20" s="3" t="b">
        <f>IF(C20="","",IF(C20&lt;&gt;"",AND(orig_data!S18="*",AND(orig_data!T18="w"),C20,8)))</f>
        <v>0</v>
      </c>
      <c r="P20" s="2" t="b">
        <f>IF(D20="","",IF(D20&lt;&gt;"",AND(orig_data!AM18="*",D20,8)))</f>
        <v>0</v>
      </c>
      <c r="Q20" s="2" t="b">
        <f>IF(D20="","",IF(D20&lt;&gt;"",AND(orig_data!AN18="w",D20,8)))</f>
        <v>0</v>
      </c>
      <c r="R20" s="2" t="b">
        <f>IF(D20="","",IF(D20&lt;&gt;"",AND(orig_data!AM18="*",AND(orig_data!AN18="w"),D20,8)))</f>
        <v>0</v>
      </c>
      <c r="S20" s="12"/>
      <c r="T20" s="12"/>
      <c r="U20" s="12"/>
      <c r="V20" s="12"/>
      <c r="W20" s="13" t="b">
        <f>IF(F20="","",IF(F20&lt;&gt;"",AND(orig_data!J18="*",F20,8)))</f>
        <v>0</v>
      </c>
      <c r="X20" s="2" t="b">
        <f>IF(F20="","",IF(F20&lt;&gt;"",AND(orig_data!K18="w",F20,8)))</f>
        <v>0</v>
      </c>
      <c r="Y20" s="2" t="b">
        <f>IF(F20="","",IF(F20&lt;&gt;"",AND(orig_data!J18="*",AND(orig_data!K18="w"),F20,8)))</f>
        <v>0</v>
      </c>
      <c r="Z20" s="2" t="b">
        <f>IF(G20="","",IF(G20&lt;&gt;"",AND(orig_data!AD18="*",G20,8)))</f>
        <v>0</v>
      </c>
      <c r="AA20" s="14" t="b">
        <f>IF(G20="","",IF(G20&lt;&gt;"",AND(orig_data!AE18="w",G20,8)))</f>
        <v>0</v>
      </c>
      <c r="AB20" s="2" t="b">
        <f>IF(G20="","",IF(G20&lt;&gt;"",AND(orig_data!AE18="w",AND(orig_data!AD18="*"),G20,8)))</f>
        <v>0</v>
      </c>
      <c r="AC20" s="3">
        <f>IF(H20="","",IF(H20&lt;&gt;"",AND(orig_data!AX18="*",H20,8)))</f>
      </c>
      <c r="AD20" s="3">
        <f>IF(H20="","",IF(H20&lt;&gt;"",AND(orig_data!AY18="w",H20,8)))</f>
      </c>
      <c r="AE20" s="3">
        <f>IF(H20="","",IF(H20&lt;&gt;"",AND(orig_data!AX18="*",AND(orig_data!AY18="w"),H20,8)))</f>
      </c>
    </row>
    <row r="21" spans="1:31" ht="12.75">
      <c r="A21" s="3"/>
      <c r="B21" s="29" t="s">
        <v>295</v>
      </c>
      <c r="C21" s="22"/>
      <c r="D21" s="22"/>
      <c r="E21" s="16"/>
      <c r="F21" s="11"/>
      <c r="G21" s="11"/>
      <c r="H21" s="20"/>
      <c r="M21" s="12"/>
      <c r="N21" s="3"/>
      <c r="O21" s="3"/>
      <c r="S21" s="12"/>
      <c r="T21" s="12"/>
      <c r="U21" s="12"/>
      <c r="V21" s="12"/>
      <c r="W21" s="13"/>
      <c r="AA21" s="14"/>
      <c r="AC21" s="3"/>
      <c r="AD21" s="3"/>
      <c r="AE21" s="3"/>
    </row>
    <row r="22" spans="2:23" ht="12.75">
      <c r="B22" s="30" t="s">
        <v>296</v>
      </c>
      <c r="C22" s="3"/>
      <c r="D22" s="3"/>
      <c r="W22" s="13"/>
    </row>
    <row r="23" spans="4:23" ht="12.75">
      <c r="D23" s="31" t="s">
        <v>273</v>
      </c>
      <c r="W23" s="13"/>
    </row>
    <row r="24" ht="12.75">
      <c r="W24" s="13"/>
    </row>
    <row r="25" ht="12.75">
      <c r="W25" s="13"/>
    </row>
    <row r="26" ht="12.75">
      <c r="W26" s="13"/>
    </row>
    <row r="27" ht="12.75">
      <c r="W27" s="13"/>
    </row>
    <row r="28" ht="12.75">
      <c r="W28" s="13"/>
    </row>
    <row r="29" ht="12.75">
      <c r="W29" s="13"/>
    </row>
    <row r="30" ht="12.75">
      <c r="W30" s="13"/>
    </row>
    <row r="31" ht="12.75">
      <c r="W31" s="13"/>
    </row>
    <row r="32" ht="12.75">
      <c r="W32" s="13"/>
    </row>
    <row r="33" ht="12.75">
      <c r="W33" s="13"/>
    </row>
    <row r="34" ht="12.75">
      <c r="W34" s="13"/>
    </row>
    <row r="35" ht="12.75">
      <c r="W35" s="13"/>
    </row>
    <row r="36" ht="12.75">
      <c r="W36" s="13"/>
    </row>
    <row r="37" ht="12.75">
      <c r="W37" s="13"/>
    </row>
    <row r="38" ht="12.75">
      <c r="W38" s="13"/>
    </row>
    <row r="39" ht="12.75">
      <c r="W39" s="13"/>
    </row>
    <row r="40" ht="12.75">
      <c r="W40" s="13"/>
    </row>
    <row r="41" ht="12.75">
      <c r="W41" s="13"/>
    </row>
    <row r="42" ht="12.75">
      <c r="W42" s="13"/>
    </row>
    <row r="43" ht="12.75">
      <c r="W43" s="13"/>
    </row>
    <row r="44" ht="12.75">
      <c r="W44" s="13"/>
    </row>
    <row r="45" ht="12.75">
      <c r="W45" s="13"/>
    </row>
    <row r="46" ht="12.75">
      <c r="W46" s="13"/>
    </row>
    <row r="47" ht="12.75">
      <c r="W47" s="13"/>
    </row>
    <row r="48" ht="12.75">
      <c r="W48" s="13"/>
    </row>
    <row r="49" ht="12.75">
      <c r="W49" s="13"/>
    </row>
    <row r="50" ht="12.75">
      <c r="W50" s="13"/>
    </row>
    <row r="51" ht="12.75">
      <c r="W51" s="13"/>
    </row>
    <row r="52" ht="12.75">
      <c r="W52" s="13"/>
    </row>
    <row r="53" ht="12.75">
      <c r="W53" s="13"/>
    </row>
    <row r="54" ht="12.75">
      <c r="W54" s="13"/>
    </row>
    <row r="55" ht="12.75">
      <c r="W55" s="13"/>
    </row>
    <row r="56" ht="12.75">
      <c r="W56" s="13"/>
    </row>
    <row r="57" ht="12.75">
      <c r="W57" s="13"/>
    </row>
  </sheetData>
  <sheetProtection/>
  <mergeCells count="3">
    <mergeCell ref="W2:AE2"/>
    <mergeCell ref="B1:G2"/>
    <mergeCell ref="M1:U1"/>
  </mergeCells>
  <conditionalFormatting sqref="F4:F21">
    <cfRule type="expression" priority="1" dxfId="2" stopIfTrue="1">
      <formula>$Y4=TRUE</formula>
    </cfRule>
    <cfRule type="expression" priority="2" dxfId="0" stopIfTrue="1">
      <formula>$X4=TRUE</formula>
    </cfRule>
    <cfRule type="expression" priority="3" dxfId="1" stopIfTrue="1">
      <formula>$W4=TRUE</formula>
    </cfRule>
  </conditionalFormatting>
  <conditionalFormatting sqref="G4:G21">
    <cfRule type="expression" priority="4" dxfId="2" stopIfTrue="1">
      <formula>$AB4=TRUE</formula>
    </cfRule>
    <cfRule type="expression" priority="5" dxfId="0" stopIfTrue="1">
      <formula>$AA4=TRUE</formula>
    </cfRule>
    <cfRule type="expression" priority="6" dxfId="1" stopIfTrue="1">
      <formula>$Z4=TRUE</formula>
    </cfRule>
  </conditionalFormatting>
  <conditionalFormatting sqref="C4:C21">
    <cfRule type="expression" priority="7" dxfId="2" stopIfTrue="1">
      <formula>$O4=TRUE</formula>
    </cfRule>
    <cfRule type="expression" priority="8" dxfId="0" stopIfTrue="1">
      <formula>$N4=TRUE</formula>
    </cfRule>
    <cfRule type="expression" priority="9" dxfId="1" stopIfTrue="1">
      <formula>$M4=TRUE</formula>
    </cfRule>
  </conditionalFormatting>
  <conditionalFormatting sqref="D4:D21 S4:V21">
    <cfRule type="expression" priority="10" dxfId="2" stopIfTrue="1">
      <formula>$R4=TRUE</formula>
    </cfRule>
    <cfRule type="expression" priority="11" dxfId="0" stopIfTrue="1">
      <formula>$Q4=TRUE</formula>
    </cfRule>
    <cfRule type="expression" priority="12" dxfId="1" stopIfTrue="1">
      <formula>$P4=TRUE</formula>
    </cfRule>
  </conditionalFormatting>
  <conditionalFormatting sqref="H4:H21">
    <cfRule type="expression" priority="13" dxfId="2" stopIfTrue="1">
      <formula>$AE4=TRUE</formula>
    </cfRule>
    <cfRule type="expression" priority="14" dxfId="0" stopIfTrue="1">
      <formula>$AD4=TRUE</formula>
    </cfRule>
    <cfRule type="expression" priority="15" dxfId="1" stopIfTrue="1">
      <formula>$AC4=TRUE</formula>
    </cfRule>
  </conditionalFormatting>
  <conditionalFormatting sqref="W22:W57">
    <cfRule type="expression" priority="16" dxfId="1" stopIfTrue="1">
      <formula>(One&lt;&gt;1)</formula>
    </cfRule>
    <cfRule type="expression" priority="17" dxfId="0" stopIfTrue="1">
      <formula>(One=1)</formula>
    </cfRule>
  </conditionalFormatting>
  <conditionalFormatting sqref="AA4:AA21">
    <cfRule type="cellIs" priority="18" dxfId="1" operator="equal" stopIfTrue="1">
      <formula>4</formula>
    </cfRule>
    <cfRule type="cellIs" priority="19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0.57421875" style="2" customWidth="1"/>
    <col min="2" max="2" width="25.7109375" style="2" customWidth="1"/>
    <col min="3" max="3" width="13.140625" style="2" customWidth="1"/>
    <col min="4" max="4" width="8.140625" style="2" bestFit="1" customWidth="1"/>
    <col min="5" max="5" width="4.28125" style="2" customWidth="1"/>
    <col min="6" max="6" width="12.140625" style="2" customWidth="1"/>
    <col min="7" max="7" width="9.8515625" style="2" bestFit="1" customWidth="1"/>
    <col min="8" max="8" width="16.57421875" style="2" customWidth="1"/>
    <col min="9" max="14" width="9.140625" style="2" customWidth="1"/>
    <col min="15" max="15" width="13.28125" style="2" customWidth="1"/>
    <col min="16" max="18" width="9.140625" style="2" customWidth="1"/>
    <col min="19" max="22" width="9.8515625" style="2" customWidth="1"/>
    <col min="23" max="24" width="11.57421875" style="2" customWidth="1"/>
    <col min="25" max="16384" width="9.140625" style="2" customWidth="1"/>
  </cols>
  <sheetData>
    <row r="1" spans="1:31" ht="24" customHeight="1">
      <c r="A1" s="39" t="s">
        <v>297</v>
      </c>
      <c r="B1" s="40"/>
      <c r="C1" s="40"/>
      <c r="D1" s="40"/>
      <c r="E1" s="40"/>
      <c r="F1" s="40"/>
      <c r="G1" s="40"/>
      <c r="H1" s="40"/>
      <c r="M1" s="3"/>
      <c r="N1" s="3"/>
      <c r="O1" s="3"/>
      <c r="S1" s="3"/>
      <c r="T1" s="3"/>
      <c r="U1" s="3"/>
      <c r="V1" s="3"/>
      <c r="AC1" s="3"/>
      <c r="AD1" s="3"/>
      <c r="AE1" s="3"/>
    </row>
    <row r="2" spans="2:31" ht="22.5" customHeight="1">
      <c r="B2" s="4"/>
      <c r="C2" s="41" t="s">
        <v>137</v>
      </c>
      <c r="D2" s="41"/>
      <c r="E2" s="5"/>
      <c r="F2" s="41" t="s">
        <v>138</v>
      </c>
      <c r="G2" s="41"/>
      <c r="H2" s="21"/>
      <c r="M2" s="38" t="s">
        <v>284</v>
      </c>
      <c r="N2" s="33"/>
      <c r="O2" s="33"/>
      <c r="P2" s="33"/>
      <c r="Q2" s="33"/>
      <c r="R2" s="33"/>
      <c r="S2" s="34"/>
      <c r="T2" s="34"/>
      <c r="U2" s="34"/>
      <c r="V2" s="6"/>
      <c r="W2" s="33" t="s">
        <v>285</v>
      </c>
      <c r="X2" s="33"/>
      <c r="Y2" s="33"/>
      <c r="Z2" s="33"/>
      <c r="AA2" s="33"/>
      <c r="AB2" s="33"/>
      <c r="AC2" s="34"/>
      <c r="AD2" s="34"/>
      <c r="AE2" s="34"/>
    </row>
    <row r="3" spans="2:31" ht="25.5">
      <c r="B3" s="4"/>
      <c r="C3" s="7" t="s">
        <v>271</v>
      </c>
      <c r="D3" s="7" t="s">
        <v>283</v>
      </c>
      <c r="E3" s="8"/>
      <c r="F3" s="7" t="s">
        <v>271</v>
      </c>
      <c r="G3" s="8" t="s">
        <v>283</v>
      </c>
      <c r="H3" s="19"/>
      <c r="M3" s="3" t="s">
        <v>288</v>
      </c>
      <c r="N3" s="9" t="s">
        <v>286</v>
      </c>
      <c r="O3" s="9" t="s">
        <v>287</v>
      </c>
      <c r="P3" s="3" t="s">
        <v>289</v>
      </c>
      <c r="Q3" s="9" t="s">
        <v>292</v>
      </c>
      <c r="R3" s="9" t="s">
        <v>291</v>
      </c>
      <c r="S3" s="9"/>
      <c r="T3" s="9"/>
      <c r="U3" s="9"/>
      <c r="V3" s="9"/>
      <c r="W3" s="3" t="s">
        <v>288</v>
      </c>
      <c r="X3" s="9" t="s">
        <v>286</v>
      </c>
      <c r="Y3" s="9" t="s">
        <v>287</v>
      </c>
      <c r="Z3" s="3" t="s">
        <v>289</v>
      </c>
      <c r="AA3" s="9" t="s">
        <v>290</v>
      </c>
      <c r="AB3" s="9" t="s">
        <v>291</v>
      </c>
      <c r="AC3" s="9"/>
      <c r="AD3" s="9"/>
      <c r="AE3" s="9"/>
    </row>
    <row r="4" spans="1:31" ht="12.75">
      <c r="A4" s="4" t="s">
        <v>153</v>
      </c>
      <c r="B4" s="4" t="str">
        <f aca="true" ca="1" t="shared" si="0" ref="B4:B35">CONCATENATE(A4)&amp;(IF((CELL("contents",F4)&lt;&gt;" ")*OR(CELL("contents",G4)&lt;&gt;" ")*OR(CELL("contents",H4)&lt;&gt;" "),""," (s)"))</f>
        <v>South Eastman</v>
      </c>
      <c r="C4" s="10">
        <f>orig_data!L4</f>
        <v>0.4143353042</v>
      </c>
      <c r="D4" s="10">
        <f>orig_data!AF4</f>
        <v>0.5856646958</v>
      </c>
      <c r="E4" s="8"/>
      <c r="F4" s="11">
        <f>orig_data!C4</f>
        <v>0.4116055897</v>
      </c>
      <c r="G4" s="11">
        <f>orig_data!W4</f>
        <v>0.5883944103</v>
      </c>
      <c r="H4" s="20"/>
      <c r="M4" s="12" t="b">
        <f>IF(C4="","",IF(C4&lt;&gt;"",AND(orig_data!S4="*",C4,8)))</f>
        <v>0</v>
      </c>
      <c r="N4" s="3" t="b">
        <f>IF(C4="","",IF(C4&lt;&gt;"",AND(orig_data!T4="w",C4,8)))</f>
        <v>0</v>
      </c>
      <c r="O4" s="3" t="b">
        <f>IF(C4="","",IF(C4&lt;&gt;"",AND(orig_data!S4="*",AND(orig_data!T4="w"),C4,8)))</f>
        <v>0</v>
      </c>
      <c r="P4" s="2" t="b">
        <f>IF(D4="","",IF(D4&lt;&gt;"",AND(orig_data!AM4="*",D4,8)))</f>
        <v>0</v>
      </c>
      <c r="Q4" s="2" t="b">
        <f>IF(D4="","",IF(D4&lt;&gt;"",AND(orig_data!AN4="w",D55)))</f>
        <v>0</v>
      </c>
      <c r="R4" s="2" t="b">
        <f>IF(D4="","",IF(D4&lt;&gt;"",AND(orig_data!AM4="*",AND(orig_data!AN4="w"),D4,8)))</f>
        <v>0</v>
      </c>
      <c r="S4" s="12"/>
      <c r="T4" s="12"/>
      <c r="U4" s="12"/>
      <c r="V4" s="12"/>
      <c r="W4" s="13" t="b">
        <f>IF(F4="","",IF(F4&lt;&gt;"",AND(orig_data!J4="*",F4,8)))</f>
        <v>0</v>
      </c>
      <c r="X4" s="2" t="b">
        <f>IF(F4="","",IF(F4&lt;&gt;"",AND(orig_data!K4="w",F4,8)))</f>
        <v>0</v>
      </c>
      <c r="Y4" s="2" t="b">
        <f>IF(F4="","",IF(F4&lt;&gt;"",AND(orig_data!J4="*",AND(orig_data!K4="w"),F4,8)))</f>
        <v>0</v>
      </c>
      <c r="Z4" s="2" t="b">
        <f>IF(G4="","",IF(G4&lt;&gt;"",AND(orig_data!AD4="*",G4,8)))</f>
        <v>0</v>
      </c>
      <c r="AA4" s="14" t="b">
        <f>IF(G4="","",IF(G4&lt;&gt;"",AND(orig_data!AE4="w",G4,8)))</f>
        <v>0</v>
      </c>
      <c r="AB4" s="2" t="b">
        <f>IF(G4="","",IF(G4&lt;&gt;"",AND(orig_data!AE4="w",AND(orig_data!AD4="*"),G4,8)))</f>
        <v>0</v>
      </c>
      <c r="AC4" s="3">
        <f>IF(H4="","",IF(H4&lt;&gt;"",AND(orig_data!AX4="*",H4,8)))</f>
      </c>
      <c r="AD4" s="3">
        <f>IF(H4="","",IF(H4&lt;&gt;"",AND(orig_data!AY4="w",H4,8)))</f>
      </c>
      <c r="AE4" s="3">
        <f>IF(H4="","",IF(H4&lt;&gt;"",AND(orig_data!AX4="*",AND(orig_data!AY4="w"),H4,8)))</f>
      </c>
    </row>
    <row r="5" spans="1:31" ht="12.75">
      <c r="A5" s="4" t="s">
        <v>154</v>
      </c>
      <c r="B5" s="4" t="str">
        <f ca="1" t="shared" si="0"/>
        <v>Central</v>
      </c>
      <c r="C5" s="10">
        <f>orig_data!L5</f>
        <v>0.383875014</v>
      </c>
      <c r="D5" s="10">
        <f>orig_data!AF5</f>
        <v>0.616124986</v>
      </c>
      <c r="E5" s="8"/>
      <c r="F5" s="11">
        <f>orig_data!C5</f>
        <v>0.3840607252</v>
      </c>
      <c r="G5" s="11">
        <f>orig_data!W5</f>
        <v>0.6159392748</v>
      </c>
      <c r="H5" s="20"/>
      <c r="M5" s="12" t="b">
        <f>IF(C5="","",IF(C5&lt;&gt;"",AND(orig_data!S5="*",C5,8)))</f>
        <v>0</v>
      </c>
      <c r="N5" s="3" t="b">
        <f>IF(C5="","",IF(C5&lt;&gt;"",AND(orig_data!T5="w",C5,8)))</f>
        <v>0</v>
      </c>
      <c r="O5" s="3" t="b">
        <f>IF(C5="","",IF(C5&lt;&gt;"",AND(orig_data!S5="*",AND(orig_data!T5="w"),C5,8)))</f>
        <v>0</v>
      </c>
      <c r="P5" s="2" t="b">
        <f>IF(D5="","",IF(D5&lt;&gt;"",AND(orig_data!AM5="*",D5,8)))</f>
        <v>0</v>
      </c>
      <c r="Q5" s="2" t="b">
        <f>IF(D5="","",IF(D5&lt;&gt;"",AND(orig_data!AN5="w",D56)))</f>
        <v>0</v>
      </c>
      <c r="R5" s="2" t="b">
        <f>IF(D5="","",IF(D5&lt;&gt;"",AND(orig_data!AM5="*",AND(orig_data!AN5="w"),D5,8)))</f>
        <v>0</v>
      </c>
      <c r="S5" s="12"/>
      <c r="T5" s="12"/>
      <c r="U5" s="12"/>
      <c r="V5" s="12"/>
      <c r="W5" s="13" t="b">
        <f>IF(F5="","",IF(F5&lt;&gt;"",AND(orig_data!J5="*",F5,8)))</f>
        <v>0</v>
      </c>
      <c r="X5" s="2" t="b">
        <f>IF(F5="","",IF(F5&lt;&gt;"",AND(orig_data!K5="w",F5,8)))</f>
        <v>0</v>
      </c>
      <c r="Y5" s="2" t="b">
        <f>IF(F5="","",IF(F5&lt;&gt;"",AND(orig_data!J5="*",AND(orig_data!K5="w"),F5,8)))</f>
        <v>0</v>
      </c>
      <c r="Z5" s="2" t="b">
        <f>IF(G5="","",IF(G5&lt;&gt;"",AND(orig_data!AD5="*",G5,8)))</f>
        <v>0</v>
      </c>
      <c r="AA5" s="14" t="b">
        <f>IF(G5="","",IF(G5&lt;&gt;"",AND(orig_data!AE5="w",G5,8)))</f>
        <v>0</v>
      </c>
      <c r="AB5" s="2" t="b">
        <f>IF(G5="","",IF(G5&lt;&gt;"",AND(orig_data!AE5="w",AND(orig_data!AD5="*"),G5,8)))</f>
        <v>0</v>
      </c>
      <c r="AC5" s="3">
        <f>IF(H5="","",IF(H5&lt;&gt;"",AND(orig_data!AX5="*",H5,8)))</f>
      </c>
      <c r="AD5" s="3">
        <f>IF(H5="","",IF(H5&lt;&gt;"",AND(orig_data!AY5="w",H5,8)))</f>
      </c>
      <c r="AE5" s="3">
        <f>IF(H5="","",IF(H5&lt;&gt;"",AND(orig_data!AX5="*",AND(orig_data!AY5="w"),H5,8)))</f>
      </c>
    </row>
    <row r="6" spans="1:31" ht="12.75">
      <c r="A6" s="4" t="s">
        <v>158</v>
      </c>
      <c r="B6" s="4" t="str">
        <f ca="1" t="shared" si="0"/>
        <v>Assiniboine</v>
      </c>
      <c r="C6" s="10">
        <f>orig_data!L6</f>
        <v>0.3834711947</v>
      </c>
      <c r="D6" s="10">
        <f>orig_data!AF6</f>
        <v>0.6165288053</v>
      </c>
      <c r="E6" s="8"/>
      <c r="F6" s="11">
        <f>orig_data!C6</f>
        <v>0.3888247541</v>
      </c>
      <c r="G6" s="11">
        <f>orig_data!W6</f>
        <v>0.6111752459</v>
      </c>
      <c r="H6" s="20"/>
      <c r="M6" s="12" t="b">
        <f>IF(C6="","",IF(C6&lt;&gt;"",AND(orig_data!S6="*",C6,8)))</f>
        <v>0</v>
      </c>
      <c r="N6" s="3" t="b">
        <f>IF(C6="","",IF(C6&lt;&gt;"",AND(orig_data!T6="w",C6,8)))</f>
        <v>0</v>
      </c>
      <c r="O6" s="3" t="b">
        <f>IF(C6="","",IF(C6&lt;&gt;"",AND(orig_data!S6="*",AND(orig_data!T6="w"),C6,8)))</f>
        <v>0</v>
      </c>
      <c r="P6" s="2" t="b">
        <f>IF(D6="","",IF(D6&lt;&gt;"",AND(orig_data!AM6="*",D6,8)))</f>
        <v>0</v>
      </c>
      <c r="Q6" s="2" t="b">
        <f>IF(D6="","",IF(D6&lt;&gt;"",AND(orig_data!AN6="w",D58)))</f>
        <v>0</v>
      </c>
      <c r="R6" s="2" t="b">
        <f>IF(D6="","",IF(D6&lt;&gt;"",AND(orig_data!AM6="*",AND(orig_data!AN6="w"),D6,8)))</f>
        <v>0</v>
      </c>
      <c r="S6" s="12"/>
      <c r="T6" s="12"/>
      <c r="U6" s="12"/>
      <c r="V6" s="12"/>
      <c r="W6" s="13" t="b">
        <f>IF(F6="","",IF(F6&lt;&gt;"",AND(orig_data!J6="*",F6,8)))</f>
        <v>0</v>
      </c>
      <c r="X6" s="2" t="b">
        <f>IF(F6="","",IF(F6&lt;&gt;"",AND(orig_data!K6="w",F6,8)))</f>
        <v>0</v>
      </c>
      <c r="Y6" s="2" t="b">
        <f>IF(F6="","",IF(F6&lt;&gt;"",AND(orig_data!J6="*",AND(orig_data!K6="w"),F6,8)))</f>
        <v>0</v>
      </c>
      <c r="Z6" s="2" t="b">
        <f>IF(G6="","",IF(G6&lt;&gt;"",AND(orig_data!AD6="*",G6,8)))</f>
        <v>0</v>
      </c>
      <c r="AA6" s="14" t="b">
        <f>IF(G6="","",IF(G6&lt;&gt;"",AND(orig_data!AE6="w",G6,8)))</f>
        <v>0</v>
      </c>
      <c r="AB6" s="2" t="b">
        <f>IF(G6="","",IF(G6&lt;&gt;"",AND(orig_data!AE6="w",AND(orig_data!AD6="*"),G6,8)))</f>
        <v>0</v>
      </c>
      <c r="AC6" s="3">
        <f>IF(H6="","",IF(H6&lt;&gt;"",AND(orig_data!AX6="*",H6,8)))</f>
      </c>
      <c r="AD6" s="3">
        <f>IF(H6="","",IF(H6&lt;&gt;"",AND(orig_data!AY6="w",H6,8)))</f>
      </c>
      <c r="AE6" s="3">
        <f>IF(H6="","",IF(H6&lt;&gt;"",AND(orig_data!AX6="*",AND(orig_data!AY6="w"),H6,8)))</f>
      </c>
    </row>
    <row r="7" spans="1:31" ht="12.75">
      <c r="A7" s="4" t="s">
        <v>155</v>
      </c>
      <c r="B7" s="4" t="str">
        <f ca="1" t="shared" si="0"/>
        <v>Brandon</v>
      </c>
      <c r="C7" s="10">
        <f>orig_data!L7</f>
        <v>0.4189401761</v>
      </c>
      <c r="D7" s="10">
        <f>orig_data!AF7</f>
        <v>0.5810598239</v>
      </c>
      <c r="E7" s="8"/>
      <c r="F7" s="11">
        <f>orig_data!C7</f>
        <v>0.4221032506</v>
      </c>
      <c r="G7" s="11">
        <f>orig_data!W7</f>
        <v>0.5778967494</v>
      </c>
      <c r="H7" s="20"/>
      <c r="M7" s="12" t="b">
        <f>IF(C7="","",IF(C7&lt;&gt;"",AND(orig_data!S7="*",C7,8)))</f>
        <v>0</v>
      </c>
      <c r="N7" s="3" t="b">
        <f>IF(C7="","",IF(C7&lt;&gt;"",AND(orig_data!T7="w",C7,8)))</f>
        <v>0</v>
      </c>
      <c r="O7" s="3" t="b">
        <f>IF(C7="","",IF(C7&lt;&gt;"",AND(orig_data!S7="*",AND(orig_data!T7="w"),C7,8)))</f>
        <v>0</v>
      </c>
      <c r="P7" s="2" t="b">
        <f>IF(D7="","",IF(D7&lt;&gt;"",AND(orig_data!AM7="*",D7,8)))</f>
        <v>0</v>
      </c>
      <c r="Q7" s="2" t="b">
        <f>IF(D7="","",IF(D7&lt;&gt;"",AND(orig_data!AN7="w",D59)))</f>
        <v>0</v>
      </c>
      <c r="R7" s="2" t="b">
        <f>IF(D7="","",IF(D7&lt;&gt;"",AND(orig_data!AM7="*",AND(orig_data!AN7="w"),D7,8)))</f>
        <v>0</v>
      </c>
      <c r="S7" s="12"/>
      <c r="T7" s="12"/>
      <c r="U7" s="12"/>
      <c r="V7" s="12"/>
      <c r="W7" s="13" t="b">
        <f>IF(F7="","",IF(F7&lt;&gt;"",AND(orig_data!J7="*",F7,8)))</f>
        <v>0</v>
      </c>
      <c r="X7" s="2" t="b">
        <f>IF(F7="","",IF(F7&lt;&gt;"",AND(orig_data!K7="w",F7,8)))</f>
        <v>0</v>
      </c>
      <c r="Y7" s="2" t="b">
        <f>IF(F7="","",IF(F7&lt;&gt;"",AND(orig_data!J7="*",AND(orig_data!K7="w"),F7,8)))</f>
        <v>0</v>
      </c>
      <c r="Z7" s="2" t="b">
        <f>IF(G7="","",IF(G7&lt;&gt;"",AND(orig_data!AD7="*",G7,8)))</f>
        <v>0</v>
      </c>
      <c r="AA7" s="14" t="b">
        <f>IF(G7="","",IF(G7&lt;&gt;"",AND(orig_data!AE7="w",G7,8)))</f>
        <v>0</v>
      </c>
      <c r="AB7" s="2" t="b">
        <f>IF(G7="","",IF(G7&lt;&gt;"",AND(orig_data!AE7="w",AND(orig_data!AD7="*"),G7,8)))</f>
        <v>0</v>
      </c>
      <c r="AC7" s="3">
        <f>IF(H7="","",IF(H7&lt;&gt;"",AND(orig_data!AX7="*",H7,8)))</f>
      </c>
      <c r="AD7" s="3">
        <f>IF(H7="","",IF(H7&lt;&gt;"",AND(orig_data!AY7="w",H7,8)))</f>
      </c>
      <c r="AE7" s="3">
        <f>IF(H7="","",IF(H7&lt;&gt;"",AND(orig_data!AX7="*",AND(orig_data!AY7="w"),H7,8)))</f>
      </c>
    </row>
    <row r="8" spans="1:31" ht="12.75">
      <c r="A8" s="4" t="s">
        <v>159</v>
      </c>
      <c r="B8" s="4" t="str">
        <f ca="1" t="shared" si="0"/>
        <v>Winnipeg</v>
      </c>
      <c r="C8" s="10">
        <f>orig_data!L8</f>
        <v>0.3688812822</v>
      </c>
      <c r="D8" s="10">
        <f>orig_data!AF8</f>
        <v>0.6311187178</v>
      </c>
      <c r="E8" s="8"/>
      <c r="F8" s="11">
        <f>orig_data!C8</f>
        <v>0.3708557449</v>
      </c>
      <c r="G8" s="11">
        <f>orig_data!W8</f>
        <v>0.6291442551</v>
      </c>
      <c r="H8" s="20"/>
      <c r="M8" s="12" t="b">
        <f>IF(C8="","",IF(C8&lt;&gt;"",AND(orig_data!S8="*",C8,8)))</f>
        <v>0</v>
      </c>
      <c r="N8" s="3" t="b">
        <f>IF(C8="","",IF(C8&lt;&gt;"",AND(orig_data!T8="w",C8,8)))</f>
        <v>0</v>
      </c>
      <c r="O8" s="3" t="b">
        <f>IF(C8="","",IF(C8&lt;&gt;"",AND(orig_data!S8="*",AND(orig_data!T8="w"),C8,8)))</f>
        <v>0</v>
      </c>
      <c r="P8" s="2" t="b">
        <f>IF(D8="","",IF(D8&lt;&gt;"",AND(orig_data!AM8="*",D8,8)))</f>
        <v>0</v>
      </c>
      <c r="Q8" s="2" t="b">
        <f>IF(D8="","",IF(D8&lt;&gt;"",AND(orig_data!AN8="w",D60)))</f>
        <v>0</v>
      </c>
      <c r="R8" s="2" t="b">
        <f>IF(D8="","",IF(D8&lt;&gt;"",AND(orig_data!AM8="*",AND(orig_data!AN8="w"),D8,8)))</f>
        <v>0</v>
      </c>
      <c r="S8" s="12"/>
      <c r="T8" s="12"/>
      <c r="U8" s="12"/>
      <c r="V8" s="12"/>
      <c r="W8" s="13" t="b">
        <f>IF(F8="","",IF(F8&lt;&gt;"",AND(orig_data!J8="*",F8,8)))</f>
        <v>0</v>
      </c>
      <c r="X8" s="2" t="b">
        <f>IF(F8="","",IF(F8&lt;&gt;"",AND(orig_data!K8="w",F8,8)))</f>
        <v>0</v>
      </c>
      <c r="Y8" s="2" t="b">
        <f>IF(F8="","",IF(F8&lt;&gt;"",AND(orig_data!J8="*",AND(orig_data!K8="w"),F8,8)))</f>
        <v>0</v>
      </c>
      <c r="Z8" s="2" t="b">
        <f>IF(G8="","",IF(G8&lt;&gt;"",AND(orig_data!AD8="*",G8,8)))</f>
        <v>0</v>
      </c>
      <c r="AA8" s="14" t="b">
        <f>IF(G8="","",IF(G8&lt;&gt;"",AND(orig_data!AE8="w",G8,8)))</f>
        <v>0</v>
      </c>
      <c r="AB8" s="2" t="b">
        <f>IF(G8="","",IF(G8&lt;&gt;"",AND(orig_data!AE8="w",AND(orig_data!AD8="*"),G8,8)))</f>
        <v>0</v>
      </c>
      <c r="AC8" s="3">
        <f>IF(H8="","",IF(H8&lt;&gt;"",AND(orig_data!AX8="*",H8,8)))</f>
      </c>
      <c r="AD8" s="3">
        <f>IF(H8="","",IF(H8&lt;&gt;"",AND(orig_data!AY8="w",H8,8)))</f>
      </c>
      <c r="AE8" s="3">
        <f>IF(H8="","",IF(H8&lt;&gt;"",AND(orig_data!AX8="*",AND(orig_data!AY8="w"),H8,8)))</f>
      </c>
    </row>
    <row r="9" spans="1:31" ht="12.75">
      <c r="A9" s="4" t="s">
        <v>160</v>
      </c>
      <c r="B9" s="4" t="str">
        <f ca="1" t="shared" si="0"/>
        <v>Interlake</v>
      </c>
      <c r="C9" s="10">
        <f>orig_data!L9</f>
        <v>0.3735704584</v>
      </c>
      <c r="D9" s="10">
        <f>orig_data!AF9</f>
        <v>0.6264295416</v>
      </c>
      <c r="E9" s="8"/>
      <c r="F9" s="11">
        <f>orig_data!C9</f>
        <v>0.3688700788</v>
      </c>
      <c r="G9" s="11">
        <f>orig_data!W9</f>
        <v>0.6311299212</v>
      </c>
      <c r="H9" s="20"/>
      <c r="M9" s="12" t="b">
        <f>IF(C9="","",IF(C9&lt;&gt;"",AND(orig_data!S9="*",C9,8)))</f>
        <v>0</v>
      </c>
      <c r="N9" s="3" t="b">
        <f>IF(C9="","",IF(C9&lt;&gt;"",AND(orig_data!T9="w",C9,8)))</f>
        <v>0</v>
      </c>
      <c r="O9" s="3" t="b">
        <f>IF(C9="","",IF(C9&lt;&gt;"",AND(orig_data!S9="*",AND(orig_data!T9="w"),C9,8)))</f>
        <v>0</v>
      </c>
      <c r="P9" s="2" t="b">
        <f>IF(D9="","",IF(D9&lt;&gt;"",AND(orig_data!AM9="*",D9,8)))</f>
        <v>0</v>
      </c>
      <c r="Q9" s="2" t="b">
        <f>IF(D9="","",IF(D9&lt;&gt;"",AND(orig_data!AN9="w",D61)))</f>
        <v>0</v>
      </c>
      <c r="R9" s="2" t="b">
        <f>IF(D9="","",IF(D9&lt;&gt;"",AND(orig_data!AM9="*",AND(orig_data!AN9="w"),D9,8)))</f>
        <v>0</v>
      </c>
      <c r="S9" s="12"/>
      <c r="T9" s="12"/>
      <c r="U9" s="12"/>
      <c r="V9" s="12"/>
      <c r="W9" s="13" t="b">
        <f>IF(F9="","",IF(F9&lt;&gt;"",AND(orig_data!J9="*",F9,8)))</f>
        <v>0</v>
      </c>
      <c r="X9" s="2" t="b">
        <f>IF(F9="","",IF(F9&lt;&gt;"",AND(orig_data!K9="w",F9,8)))</f>
        <v>0</v>
      </c>
      <c r="Y9" s="2" t="b">
        <f>IF(F9="","",IF(F9&lt;&gt;"",AND(orig_data!J9="*",AND(orig_data!K9="w"),F9,8)))</f>
        <v>0</v>
      </c>
      <c r="Z9" s="2" t="b">
        <f>IF(G9="","",IF(G9&lt;&gt;"",AND(orig_data!AD9="*",G9,8)))</f>
        <v>0</v>
      </c>
      <c r="AA9" s="14" t="b">
        <f>IF(G9="","",IF(G9&lt;&gt;"",AND(orig_data!AE9="w",G9,8)))</f>
        <v>0</v>
      </c>
      <c r="AB9" s="2" t="b">
        <f>IF(G9="","",IF(G9&lt;&gt;"",AND(orig_data!AE9="w",AND(orig_data!AD9="*"),G9,8)))</f>
        <v>0</v>
      </c>
      <c r="AC9" s="3">
        <f>IF(H9="","",IF(H9&lt;&gt;"",AND(orig_data!AX9="*",H9,8)))</f>
      </c>
      <c r="AD9" s="3">
        <f>IF(H9="","",IF(H9&lt;&gt;"",AND(orig_data!AY9="w",H9,8)))</f>
      </c>
      <c r="AE9" s="3">
        <f>IF(H9="","",IF(H9&lt;&gt;"",AND(orig_data!AX9="*",AND(orig_data!AY9="w"),H9,8)))</f>
      </c>
    </row>
    <row r="10" spans="1:31" ht="12.75">
      <c r="A10" s="4" t="s">
        <v>156</v>
      </c>
      <c r="B10" s="4" t="str">
        <f ca="1" t="shared" si="0"/>
        <v>North Eastman</v>
      </c>
      <c r="C10" s="10">
        <f>orig_data!L10</f>
        <v>0.4299352368</v>
      </c>
      <c r="D10" s="10">
        <f>orig_data!AF10</f>
        <v>0.5700647632</v>
      </c>
      <c r="E10" s="8"/>
      <c r="F10" s="11">
        <f>orig_data!C10</f>
        <v>0.4274675117</v>
      </c>
      <c r="G10" s="11">
        <f>orig_data!W10</f>
        <v>0.5725324883</v>
      </c>
      <c r="H10" s="20"/>
      <c r="M10" s="12" t="b">
        <f>IF(C10="","",IF(C10&lt;&gt;"",AND(orig_data!S10="*",C10,8)))</f>
        <v>0</v>
      </c>
      <c r="N10" s="3" t="b">
        <f>IF(C10="","",IF(C10&lt;&gt;"",AND(orig_data!T10="w",C10,8)))</f>
        <v>0</v>
      </c>
      <c r="O10" s="3" t="b">
        <f>IF(C10="","",IF(C10&lt;&gt;"",AND(orig_data!S10="*",AND(orig_data!T10="w"),C10,8)))</f>
        <v>0</v>
      </c>
      <c r="P10" s="2" t="b">
        <f>IF(D10="","",IF(D10&lt;&gt;"",AND(orig_data!AM10="*",D10,8)))</f>
        <v>0</v>
      </c>
      <c r="Q10" s="2" t="b">
        <f>IF(D10="","",IF(D10&lt;&gt;"",AND(orig_data!AN10="w",D62)))</f>
        <v>0</v>
      </c>
      <c r="R10" s="2" t="b">
        <f>IF(D10="","",IF(D10&lt;&gt;"",AND(orig_data!AM10="*",AND(orig_data!AN10="w"),D10,8)))</f>
        <v>0</v>
      </c>
      <c r="S10" s="12"/>
      <c r="T10" s="12"/>
      <c r="U10" s="12"/>
      <c r="V10" s="12"/>
      <c r="W10" s="13" t="b">
        <f>IF(F10="","",IF(F10&lt;&gt;"",AND(orig_data!J10="*",F10,8)))</f>
        <v>0</v>
      </c>
      <c r="X10" s="2" t="b">
        <f>IF(F10="","",IF(F10&lt;&gt;"",AND(orig_data!K10="w",F10,8)))</f>
        <v>0</v>
      </c>
      <c r="Y10" s="2" t="b">
        <f>IF(F10="","",IF(F10&lt;&gt;"",AND(orig_data!J10="*",AND(orig_data!K10="w"),F10,8)))</f>
        <v>0</v>
      </c>
      <c r="Z10" s="2" t="b">
        <f>IF(G10="","",IF(G10&lt;&gt;"",AND(orig_data!AD10="*",G10,8)))</f>
        <v>0</v>
      </c>
      <c r="AA10" s="14" t="b">
        <f>IF(G10="","",IF(G10&lt;&gt;"",AND(orig_data!AE10="w",G10,8)))</f>
        <v>0</v>
      </c>
      <c r="AB10" s="2" t="b">
        <f>IF(G10="","",IF(G10&lt;&gt;"",AND(orig_data!AE10="w",AND(orig_data!AD10="*"),G10,8)))</f>
        <v>0</v>
      </c>
      <c r="AC10" s="3">
        <f>IF(H10="","",IF(H10&lt;&gt;"",AND(orig_data!AX10="*",H10,8)))</f>
      </c>
      <c r="AD10" s="3">
        <f>IF(H10="","",IF(H10&lt;&gt;"",AND(orig_data!AY10="w",H10,8)))</f>
      </c>
      <c r="AE10" s="3">
        <f>IF(H10="","",IF(H10&lt;&gt;"",AND(orig_data!AX10="*",AND(orig_data!AY10="w"),H10,8)))</f>
      </c>
    </row>
    <row r="11" spans="1:31" ht="12.75">
      <c r="A11" s="4" t="s">
        <v>157</v>
      </c>
      <c r="B11" s="4" t="str">
        <f ca="1" t="shared" si="0"/>
        <v>Parkland</v>
      </c>
      <c r="C11" s="10">
        <f>orig_data!L11</f>
        <v>0.3222653669</v>
      </c>
      <c r="D11" s="10">
        <f>orig_data!AF11</f>
        <v>0.6777346331</v>
      </c>
      <c r="E11" s="8"/>
      <c r="F11" s="11">
        <f>orig_data!C11</f>
        <v>0.3230017731</v>
      </c>
      <c r="G11" s="11">
        <f>orig_data!W11</f>
        <v>0.6769982269</v>
      </c>
      <c r="H11" s="20"/>
      <c r="M11" s="12" t="b">
        <f>IF(C11="","",IF(C11&lt;&gt;"",AND(orig_data!S11="*",C11,8)))</f>
        <v>1</v>
      </c>
      <c r="N11" s="3" t="b">
        <f>IF(C11="","",IF(C11&lt;&gt;"",AND(orig_data!T11="w",C11,8)))</f>
        <v>0</v>
      </c>
      <c r="O11" s="3" t="b">
        <f>IF(C11="","",IF(C11&lt;&gt;"",AND(orig_data!S11="*",AND(orig_data!T11="w"),C11,8)))</f>
        <v>0</v>
      </c>
      <c r="P11" s="2" t="b">
        <f>IF(D11="","",IF(D11&lt;&gt;"",AND(orig_data!AM11="*",D11,8)))</f>
        <v>1</v>
      </c>
      <c r="Q11" s="2" t="b">
        <f>IF(D11="","",IF(D11&lt;&gt;"",AND(orig_data!AN11="w",D63)))</f>
        <v>0</v>
      </c>
      <c r="R11" s="2" t="b">
        <f>IF(D11="","",IF(D11&lt;&gt;"",AND(orig_data!AM11="*",AND(orig_data!AN11="w"),D11,8)))</f>
        <v>0</v>
      </c>
      <c r="S11" s="12"/>
      <c r="T11" s="12"/>
      <c r="U11" s="12"/>
      <c r="V11" s="12"/>
      <c r="W11" s="13" t="b">
        <f>IF(F11="","",IF(F11&lt;&gt;"",AND(orig_data!J11="*",F11,8)))</f>
        <v>0</v>
      </c>
      <c r="X11" s="2" t="b">
        <f>IF(F11="","",IF(F11&lt;&gt;"",AND(orig_data!K11="w",F11,8)))</f>
        <v>0</v>
      </c>
      <c r="Y11" s="2" t="b">
        <f>IF(F11="","",IF(F11&lt;&gt;"",AND(orig_data!J11="*",AND(orig_data!K11="w"),F11,8)))</f>
        <v>0</v>
      </c>
      <c r="Z11" s="2" t="b">
        <f>IF(G11="","",IF(G11&lt;&gt;"",AND(orig_data!AD11="*",G11,8)))</f>
        <v>0</v>
      </c>
      <c r="AA11" s="14" t="b">
        <f>IF(G11="","",IF(G11&lt;&gt;"",AND(orig_data!AE11="w",G11,8)))</f>
        <v>0</v>
      </c>
      <c r="AB11" s="2" t="b">
        <f>IF(G11="","",IF(G11&lt;&gt;"",AND(orig_data!AE11="w",AND(orig_data!AD11="*"),G11,8)))</f>
        <v>0</v>
      </c>
      <c r="AC11" s="3">
        <f>IF(H11="","",IF(H11&lt;&gt;"",AND(orig_data!AX11="*",H11,8)))</f>
      </c>
      <c r="AD11" s="3">
        <f>IF(H11="","",IF(H11&lt;&gt;"",AND(orig_data!AY11="w",H11,8)))</f>
      </c>
      <c r="AE11" s="3">
        <f>IF(H11="","",IF(H11&lt;&gt;"",AND(orig_data!AX11="*",AND(orig_data!AY11="w"),H11,8)))</f>
      </c>
    </row>
    <row r="12" spans="1:31" ht="12.75" hidden="1">
      <c r="A12" s="4" t="s">
        <v>161</v>
      </c>
      <c r="B12" s="4" t="str">
        <f ca="1" t="shared" si="0"/>
        <v>Churchill (s)</v>
      </c>
      <c r="C12" s="10" t="str">
        <f>orig_data!L12</f>
        <v> </v>
      </c>
      <c r="D12" s="10" t="str">
        <f>orig_data!AF12</f>
        <v> </v>
      </c>
      <c r="E12" s="8"/>
      <c r="F12" s="11" t="str">
        <f>orig_data!C12</f>
        <v> </v>
      </c>
      <c r="G12" s="11" t="str">
        <f>orig_data!W12</f>
        <v> </v>
      </c>
      <c r="H12" s="20"/>
      <c r="M12" s="12" t="b">
        <f>IF(C12="","",IF(C12&lt;&gt;"",AND(orig_data!S12="*",C12,8)))</f>
        <v>0</v>
      </c>
      <c r="N12" s="3" t="b">
        <f>IF(C12="","",IF(C12&lt;&gt;"",AND(orig_data!T12="w",C12,8)))</f>
        <v>0</v>
      </c>
      <c r="O12" s="3" t="b">
        <f>IF(C12="","",IF(C12&lt;&gt;"",AND(orig_data!S12="*",AND(orig_data!T12="w"),C12,8)))</f>
        <v>0</v>
      </c>
      <c r="P12" s="2" t="b">
        <f>IF(D12="","",IF(D12&lt;&gt;"",AND(orig_data!AM12="*",D12,8)))</f>
        <v>0</v>
      </c>
      <c r="Q12" s="2" t="b">
        <f>IF(D12="","",IF(D12&lt;&gt;"",AND(orig_data!AN12="w",D64)))</f>
        <v>0</v>
      </c>
      <c r="R12" s="2" t="b">
        <f>IF(D12="","",IF(D12&lt;&gt;"",AND(orig_data!AM12="*",AND(orig_data!AN12="w"),D12,8)))</f>
        <v>0</v>
      </c>
      <c r="S12" s="12"/>
      <c r="T12" s="12"/>
      <c r="U12" s="12"/>
      <c r="V12" s="12"/>
      <c r="W12" s="13" t="b">
        <f>IF(F12="","",IF(F12&lt;&gt;"",AND(orig_data!J12="*",F12,8)))</f>
        <v>0</v>
      </c>
      <c r="X12" s="2" t="b">
        <f>IF(F12="","",IF(F12&lt;&gt;"",AND(orig_data!K12="w",F12,8)))</f>
        <v>0</v>
      </c>
      <c r="Y12" s="2" t="b">
        <f>IF(F12="","",IF(F12&lt;&gt;"",AND(orig_data!J12="*",AND(orig_data!K12="w"),F12,8)))</f>
        <v>0</v>
      </c>
      <c r="Z12" s="2" t="b">
        <f>IF(G12="","",IF(G12&lt;&gt;"",AND(orig_data!AD12="*",G12,8)))</f>
        <v>0</v>
      </c>
      <c r="AA12" s="14" t="b">
        <f>IF(G12="","",IF(G12&lt;&gt;"",AND(orig_data!AE12="w",G12,8)))</f>
        <v>0</v>
      </c>
      <c r="AB12" s="2" t="b">
        <f>IF(G12="","",IF(G12&lt;&gt;"",AND(orig_data!AE12="w",AND(orig_data!AD12="*"),G12,8)))</f>
        <v>0</v>
      </c>
      <c r="AC12" s="3">
        <f>IF(H12="","",IF(H12&lt;&gt;"",AND(orig_data!AX12="*",H12,8)))</f>
      </c>
      <c r="AD12" s="3">
        <f>IF(H12="","",IF(H12&lt;&gt;"",AND(orig_data!AY12="w",H12,8)))</f>
      </c>
      <c r="AE12" s="3">
        <f>IF(H12="","",IF(H12&lt;&gt;"",AND(orig_data!AX12="*",AND(orig_data!AY12="w"),H12,8)))</f>
      </c>
    </row>
    <row r="13" spans="1:31" ht="12.75">
      <c r="A13" s="4" t="s">
        <v>162</v>
      </c>
      <c r="B13" s="4" t="str">
        <f ca="1" t="shared" si="0"/>
        <v>Nor-Man</v>
      </c>
      <c r="C13" s="10">
        <f>orig_data!L13</f>
        <v>0.4623356047</v>
      </c>
      <c r="D13" s="10">
        <f>orig_data!AF13</f>
        <v>0.5376643953</v>
      </c>
      <c r="E13" s="8"/>
      <c r="F13" s="11">
        <f>orig_data!C13</f>
        <v>0.4577981263</v>
      </c>
      <c r="G13" s="11">
        <f>orig_data!W13</f>
        <v>0.5422018737</v>
      </c>
      <c r="H13" s="20"/>
      <c r="M13" s="12" t="b">
        <f>IF(C13="","",IF(C13&lt;&gt;"",AND(orig_data!S13="*",C13,8)))</f>
        <v>1</v>
      </c>
      <c r="N13" s="3" t="b">
        <f>IF(C13="","",IF(C13&lt;&gt;"",AND(orig_data!T13="w",C13,8)))</f>
        <v>0</v>
      </c>
      <c r="O13" s="3" t="b">
        <f>IF(C13="","",IF(C13&lt;&gt;"",AND(orig_data!S13="*",AND(orig_data!T13="w"),C13,8)))</f>
        <v>0</v>
      </c>
      <c r="P13" s="2" t="b">
        <f>IF(D13="","",IF(D13&lt;&gt;"",AND(orig_data!AM13="*",D13,8)))</f>
        <v>1</v>
      </c>
      <c r="Q13" s="2" t="b">
        <f>IF(D13="","",IF(D13&lt;&gt;"",AND(orig_data!AN13="w",D66)))</f>
        <v>0</v>
      </c>
      <c r="R13" s="2" t="b">
        <f>IF(D13="","",IF(D13&lt;&gt;"",AND(orig_data!AM13="*",AND(orig_data!AN13="w"),D13,8)))</f>
        <v>0</v>
      </c>
      <c r="S13" s="12"/>
      <c r="T13" s="12"/>
      <c r="U13" s="12"/>
      <c r="V13" s="12"/>
      <c r="W13" s="13" t="b">
        <f>IF(F13="","",IF(F13&lt;&gt;"",AND(orig_data!J13="*",F13,8)))</f>
        <v>1</v>
      </c>
      <c r="X13" s="2" t="b">
        <f>IF(F13="","",IF(F13&lt;&gt;"",AND(orig_data!K13="w",F13,8)))</f>
        <v>0</v>
      </c>
      <c r="Y13" s="2" t="b">
        <f>IF(F13="","",IF(F13&lt;&gt;"",AND(orig_data!J13="*",AND(orig_data!K13="w"),F13,8)))</f>
        <v>0</v>
      </c>
      <c r="Z13" s="2" t="b">
        <f>IF(G13="","",IF(G13&lt;&gt;"",AND(orig_data!AD13="*",G13,8)))</f>
        <v>1</v>
      </c>
      <c r="AA13" s="14" t="b">
        <f>IF(G13="","",IF(G13&lt;&gt;"",AND(orig_data!AE13="w",G13,8)))</f>
        <v>0</v>
      </c>
      <c r="AB13" s="2" t="b">
        <f>IF(G13="","",IF(G13&lt;&gt;"",AND(orig_data!AE13="w",AND(orig_data!AD13="*"),G13,8)))</f>
        <v>0</v>
      </c>
      <c r="AC13" s="3">
        <f>IF(H13="","",IF(H13&lt;&gt;"",AND(orig_data!AX13="*",H13,8)))</f>
      </c>
      <c r="AD13" s="3">
        <f>IF(H13="","",IF(H13&lt;&gt;"",AND(orig_data!AY13="w",H13,8)))</f>
      </c>
      <c r="AE13" s="3">
        <f>IF(H13="","",IF(H13&lt;&gt;"",AND(orig_data!AX13="*",AND(orig_data!AY13="w"),H13,8)))</f>
      </c>
    </row>
    <row r="14" spans="1:31" ht="12.75">
      <c r="A14" s="4" t="s">
        <v>163</v>
      </c>
      <c r="B14" s="4" t="str">
        <f ca="1" t="shared" si="0"/>
        <v>Burntwood</v>
      </c>
      <c r="C14" s="10">
        <f>orig_data!L14</f>
        <v>0.3646172953</v>
      </c>
      <c r="D14" s="10">
        <f>orig_data!AF14</f>
        <v>0.6353827047</v>
      </c>
      <c r="E14" s="8"/>
      <c r="F14" s="11">
        <f>orig_data!C14</f>
        <v>0.3526005361</v>
      </c>
      <c r="G14" s="11">
        <f>orig_data!W14</f>
        <v>0.6473994639</v>
      </c>
      <c r="H14" s="20"/>
      <c r="M14" s="12" t="b">
        <f>IF(C14="","",IF(C14&lt;&gt;"",AND(orig_data!S14="*",C14,8)))</f>
        <v>0</v>
      </c>
      <c r="N14" s="3" t="b">
        <f>IF(C14="","",IF(C14&lt;&gt;"",AND(orig_data!T14="w",C14,8)))</f>
        <v>0</v>
      </c>
      <c r="O14" s="3" t="b">
        <f>IF(C14="","",IF(C14&lt;&gt;"",AND(orig_data!S14="*",AND(orig_data!T14="w"),C14,8)))</f>
        <v>0</v>
      </c>
      <c r="P14" s="2" t="b">
        <f>IF(D14="","",IF(D14&lt;&gt;"",AND(orig_data!AM14="*",D14,8)))</f>
        <v>0</v>
      </c>
      <c r="Q14" s="2" t="b">
        <f>IF(D14="","",IF(D14&lt;&gt;"",AND(orig_data!AN14="w",D67)))</f>
        <v>0</v>
      </c>
      <c r="R14" s="2" t="b">
        <f>IF(D14="","",IF(D14&lt;&gt;"",AND(orig_data!AM14="*",AND(orig_data!AN14="w"),D14,8)))</f>
        <v>0</v>
      </c>
      <c r="S14" s="12"/>
      <c r="T14" s="12"/>
      <c r="U14" s="12"/>
      <c r="V14" s="12"/>
      <c r="W14" s="13" t="b">
        <f>IF(F14="","",IF(F14&lt;&gt;"",AND(orig_data!J14="*",F14,8)))</f>
        <v>0</v>
      </c>
      <c r="X14" s="2" t="b">
        <f>IF(F14="","",IF(F14&lt;&gt;"",AND(orig_data!K14="w",F14,8)))</f>
        <v>0</v>
      </c>
      <c r="Y14" s="2" t="b">
        <f>IF(F14="","",IF(F14&lt;&gt;"",AND(orig_data!J14="*",AND(orig_data!K14="w"),F14,8)))</f>
        <v>0</v>
      </c>
      <c r="Z14" s="2" t="b">
        <f>IF(G14="","",IF(G14&lt;&gt;"",AND(orig_data!AD14="*",G14,8)))</f>
        <v>0</v>
      </c>
      <c r="AA14" s="14" t="b">
        <f>IF(G14="","",IF(G14&lt;&gt;"",AND(orig_data!AE14="w",G14,8)))</f>
        <v>0</v>
      </c>
      <c r="AB14" s="2" t="b">
        <f>IF(G14="","",IF(G14&lt;&gt;"",AND(orig_data!AE14="w",AND(orig_data!AD14="*"),G14,8)))</f>
        <v>0</v>
      </c>
      <c r="AC14" s="3">
        <f>IF(H14="","",IF(H14&lt;&gt;"",AND(orig_data!AX14="*",H14,8)))</f>
      </c>
      <c r="AD14" s="3">
        <f>IF(H14="","",IF(H14&lt;&gt;"",AND(orig_data!AY14="w",H14,8)))</f>
      </c>
      <c r="AE14" s="3">
        <f>IF(H14="","",IF(H14&lt;&gt;"",AND(orig_data!AX14="*",AND(orig_data!AY14="w"),H14,8)))</f>
      </c>
    </row>
    <row r="15" spans="1:31" ht="12.75">
      <c r="A15" s="4"/>
      <c r="B15" s="4">
        <f ca="1" t="shared" si="0"/>
      </c>
      <c r="C15" s="10"/>
      <c r="D15" s="10"/>
      <c r="E15" s="8"/>
      <c r="F15" s="11"/>
      <c r="G15" s="11"/>
      <c r="H15" s="20"/>
      <c r="M15" s="12"/>
      <c r="N15" s="3"/>
      <c r="O15" s="3"/>
      <c r="S15" s="12"/>
      <c r="T15" s="12"/>
      <c r="U15" s="12"/>
      <c r="V15" s="12"/>
      <c r="W15" s="13"/>
      <c r="AA15" s="14"/>
      <c r="AC15" s="3"/>
      <c r="AD15" s="3"/>
      <c r="AE15" s="3"/>
    </row>
    <row r="16" spans="1:31" ht="12.75">
      <c r="A16" s="4" t="s">
        <v>270</v>
      </c>
      <c r="B16" s="4" t="str">
        <f ca="1" t="shared" si="0"/>
        <v>South</v>
      </c>
      <c r="C16" s="10">
        <f>orig_data!L15</f>
        <v>0.3919805046</v>
      </c>
      <c r="D16" s="10">
        <f>orig_data!AF15</f>
        <v>0.6080194954</v>
      </c>
      <c r="E16" s="8"/>
      <c r="F16" s="11">
        <f>orig_data!C15</f>
        <v>0.3926069115</v>
      </c>
      <c r="G16" s="11">
        <f>orig_data!W15</f>
        <v>0.6073930885</v>
      </c>
      <c r="H16" s="20"/>
      <c r="M16" s="12" t="b">
        <f>IF(C16="","",IF(C16&lt;&gt;"",AND(orig_data!S15="*",C16,8)))</f>
        <v>0</v>
      </c>
      <c r="N16" s="3" t="b">
        <f>IF(C16="","",IF(C16&lt;&gt;"",AND(orig_data!T15="w",C16,8)))</f>
        <v>0</v>
      </c>
      <c r="O16" s="3" t="b">
        <f>IF(C16="","",IF(C16&lt;&gt;"",AND(orig_data!S15="*",AND(orig_data!T15="w"),C16,8)))</f>
        <v>0</v>
      </c>
      <c r="P16" s="2" t="b">
        <f>IF(D16="","",IF(D16&lt;&gt;"",AND(orig_data!AM15="*",D16,8)))</f>
        <v>0</v>
      </c>
      <c r="Q16" s="2" t="b">
        <f>IF(D16="","",IF(D16&lt;&gt;"",AND(orig_data!AN15="w",D68)))</f>
        <v>0</v>
      </c>
      <c r="R16" s="2" t="b">
        <f>IF(D16="","",IF(D16&lt;&gt;"",AND(orig_data!AM15="*",AND(orig_data!AN15="w"),D16,8)))</f>
        <v>0</v>
      </c>
      <c r="S16" s="12"/>
      <c r="T16" s="12"/>
      <c r="U16" s="12"/>
      <c r="V16" s="12"/>
      <c r="W16" s="13" t="b">
        <f>IF(F16="","",IF(F16&lt;&gt;"",AND(orig_data!J15="*",F16,8)))</f>
        <v>0</v>
      </c>
      <c r="X16" s="2" t="b">
        <f>IF(F16="","",IF(F16&lt;&gt;"",AND(orig_data!K15="w",F16,8)))</f>
        <v>0</v>
      </c>
      <c r="Y16" s="2" t="b">
        <f>IF(F16="","",IF(F16&lt;&gt;"",AND(orig_data!J15="*",AND(orig_data!K15="w"),F16,8)))</f>
        <v>0</v>
      </c>
      <c r="Z16" s="2" t="b">
        <f>IF(G16="","",IF(G16&lt;&gt;"",AND(orig_data!AD15="*",G16,8)))</f>
        <v>0</v>
      </c>
      <c r="AA16" s="14" t="b">
        <f>IF(G16="","",IF(G16&lt;&gt;"",AND(orig_data!AE15="w",G16,8)))</f>
        <v>0</v>
      </c>
      <c r="AB16" s="2" t="b">
        <f>IF(G16="","",IF(G16&lt;&gt;"",AND(orig_data!AE15="w",AND(orig_data!AD15="*"),G16,8)))</f>
        <v>0</v>
      </c>
      <c r="AC16" s="3">
        <f>IF(H16="","",IF(H16&lt;&gt;"",AND(orig_data!AX15="*",H16,8)))</f>
      </c>
      <c r="AD16" s="3">
        <f>IF(H16="","",IF(H16&lt;&gt;"",AND(orig_data!AY15="w",H16,8)))</f>
      </c>
      <c r="AE16" s="3">
        <f>IF(H16="","",IF(H16&lt;&gt;"",AND(orig_data!AX15="*",AND(orig_data!AY15="w"),H16,8)))</f>
      </c>
    </row>
    <row r="17" spans="1:31" ht="12.75">
      <c r="A17" s="4" t="s">
        <v>266</v>
      </c>
      <c r="B17" s="4" t="str">
        <f ca="1" t="shared" si="0"/>
        <v>Mid</v>
      </c>
      <c r="C17" s="10">
        <f>orig_data!L16</f>
        <v>0.3765225727</v>
      </c>
      <c r="D17" s="10">
        <f>orig_data!AF16</f>
        <v>0.6234774273</v>
      </c>
      <c r="E17" s="8"/>
      <c r="F17" s="11">
        <f>orig_data!C16</f>
        <v>0.3758708369</v>
      </c>
      <c r="G17" s="11">
        <f>orig_data!W16</f>
        <v>0.6241291631</v>
      </c>
      <c r="H17" s="20"/>
      <c r="M17" s="12" t="b">
        <f>IF(C17="","",IF(C17&lt;&gt;"",AND(orig_data!S16="*",C17,8)))</f>
        <v>0</v>
      </c>
      <c r="N17" s="3" t="b">
        <f>IF(C17="","",IF(C17&lt;&gt;"",AND(orig_data!T16="w",C17,8)))</f>
        <v>0</v>
      </c>
      <c r="O17" s="3" t="b">
        <f>IF(C17="","",IF(C17&lt;&gt;"",AND(orig_data!S16="*",AND(orig_data!T16="w"),C17,8)))</f>
        <v>0</v>
      </c>
      <c r="P17" s="2" t="b">
        <f>IF(D17="","",IF(D17&lt;&gt;"",AND(orig_data!AM16="*",D17,8)))</f>
        <v>0</v>
      </c>
      <c r="Q17" s="2" t="b">
        <f>IF(D17="","",IF(D17&lt;&gt;"",AND(orig_data!AN16="w",D69)))</f>
        <v>0</v>
      </c>
      <c r="R17" s="2" t="b">
        <f>IF(D17="","",IF(D17&lt;&gt;"",AND(orig_data!AM16="*",AND(orig_data!AN16="w"),D17,8)))</f>
        <v>0</v>
      </c>
      <c r="S17" s="12"/>
      <c r="T17" s="12"/>
      <c r="U17" s="12"/>
      <c r="V17" s="12"/>
      <c r="W17" s="13" t="b">
        <f>IF(F17="","",IF(F17&lt;&gt;"",AND(orig_data!J16="*",F17,8)))</f>
        <v>0</v>
      </c>
      <c r="X17" s="2" t="b">
        <f>IF(F17="","",IF(F17&lt;&gt;"",AND(orig_data!K16="w",F17,8)))</f>
        <v>0</v>
      </c>
      <c r="Y17" s="2" t="b">
        <f>IF(F17="","",IF(F17&lt;&gt;"",AND(orig_data!J16="*",AND(orig_data!K16="w"),F17,8)))</f>
        <v>0</v>
      </c>
      <c r="Z17" s="2" t="b">
        <f>IF(G17="","",IF(G17&lt;&gt;"",AND(orig_data!AD16="*",G17,8)))</f>
        <v>0</v>
      </c>
      <c r="AA17" s="14" t="b">
        <f>IF(G17="","",IF(G17&lt;&gt;"",AND(orig_data!AE16="w",G17,8)))</f>
        <v>0</v>
      </c>
      <c r="AB17" s="2" t="b">
        <f>IF(G17="","",IF(G17&lt;&gt;"",AND(orig_data!AE16="w",AND(orig_data!AD16="*"),G17,8)))</f>
        <v>0</v>
      </c>
      <c r="AC17" s="3">
        <f>IF(H17="","",IF(H17&lt;&gt;"",AND(orig_data!AX16="*",H17,8)))</f>
      </c>
      <c r="AD17" s="3">
        <f>IF(H17="","",IF(H17&lt;&gt;"",AND(orig_data!AY16="w",H17,8)))</f>
      </c>
      <c r="AE17" s="3">
        <f>IF(H17="","",IF(H17&lt;&gt;"",AND(orig_data!AX16="*",AND(orig_data!AY16="w"),H17,8)))</f>
      </c>
    </row>
    <row r="18" spans="1:31" ht="12.75">
      <c r="A18" s="4" t="s">
        <v>267</v>
      </c>
      <c r="B18" s="4" t="str">
        <f ca="1" t="shared" si="0"/>
        <v>North</v>
      </c>
      <c r="C18" s="10">
        <f>orig_data!L17</f>
        <v>0.4146348293</v>
      </c>
      <c r="D18" s="10">
        <f>orig_data!AF17</f>
        <v>0.5853651707</v>
      </c>
      <c r="E18" s="8"/>
      <c r="F18" s="11">
        <f>orig_data!C17</f>
        <v>0.410666721</v>
      </c>
      <c r="G18" s="11">
        <f>orig_data!W17</f>
        <v>0.589333279</v>
      </c>
      <c r="H18" s="20"/>
      <c r="M18" s="12" t="b">
        <f>IF(C18="","",IF(C18&lt;&gt;"",AND(orig_data!S17="*",C18,8)))</f>
        <v>0</v>
      </c>
      <c r="N18" s="3" t="b">
        <f>IF(C18="","",IF(C18&lt;&gt;"",AND(orig_data!T17="w",C18,8)))</f>
        <v>0</v>
      </c>
      <c r="O18" s="3" t="b">
        <f>IF(C18="","",IF(C18&lt;&gt;"",AND(orig_data!S17="*",AND(orig_data!T17="w"),C18,8)))</f>
        <v>0</v>
      </c>
      <c r="P18" s="2" t="b">
        <f>IF(D18="","",IF(D18&lt;&gt;"",AND(orig_data!AM17="*",D18,8)))</f>
        <v>0</v>
      </c>
      <c r="Q18" s="2" t="b">
        <f>IF(D18="","",IF(D18&lt;&gt;"",AND(orig_data!AN17="w",D71)))</f>
        <v>0</v>
      </c>
      <c r="R18" s="2" t="b">
        <f>IF(D18="","",IF(D18&lt;&gt;"",AND(orig_data!AM17="*",AND(orig_data!AN17="w"),D18,8)))</f>
        <v>0</v>
      </c>
      <c r="S18" s="12"/>
      <c r="T18" s="12"/>
      <c r="U18" s="12"/>
      <c r="V18" s="12"/>
      <c r="W18" s="13" t="b">
        <f>IF(F18="","",IF(F18&lt;&gt;"",AND(orig_data!J17="*",F18,8)))</f>
        <v>0</v>
      </c>
      <c r="X18" s="2" t="b">
        <f>IF(F18="","",IF(F18&lt;&gt;"",AND(orig_data!K17="w",F18,8)))</f>
        <v>0</v>
      </c>
      <c r="Y18" s="2" t="b">
        <f>IF(F18="","",IF(F18&lt;&gt;"",AND(orig_data!J17="*",AND(orig_data!K17="w"),F18,8)))</f>
        <v>0</v>
      </c>
      <c r="Z18" s="2" t="b">
        <f>IF(G18="","",IF(G18&lt;&gt;"",AND(orig_data!AD17="*",G18,8)))</f>
        <v>0</v>
      </c>
      <c r="AA18" s="14" t="b">
        <f>IF(G18="","",IF(G18&lt;&gt;"",AND(orig_data!AE17="w",G18,8)))</f>
        <v>0</v>
      </c>
      <c r="AB18" s="2" t="b">
        <f>IF(G18="","",IF(G18&lt;&gt;"",AND(orig_data!AE17="w",AND(orig_data!AD17="*"),G18,8)))</f>
        <v>0</v>
      </c>
      <c r="AC18" s="3">
        <f>IF(H18="","",IF(H18&lt;&gt;"",AND(orig_data!AX17="*",H18,8)))</f>
      </c>
      <c r="AD18" s="3">
        <f>IF(H18="","",IF(H18&lt;&gt;"",AND(orig_data!AY17="w",H18,8)))</f>
      </c>
      <c r="AE18" s="3">
        <f>IF(H18="","",IF(H18&lt;&gt;"",AND(orig_data!AX17="*",AND(orig_data!AY17="w"),H18,8)))</f>
      </c>
    </row>
    <row r="19" spans="1:31" ht="12.75">
      <c r="A19" s="4"/>
      <c r="B19" s="4">
        <f ca="1" t="shared" si="0"/>
      </c>
      <c r="C19" s="10"/>
      <c r="D19" s="10"/>
      <c r="E19" s="8"/>
      <c r="F19" s="11"/>
      <c r="G19" s="11"/>
      <c r="H19" s="20"/>
      <c r="M19" s="12"/>
      <c r="N19" s="3"/>
      <c r="O19" s="3"/>
      <c r="S19" s="12"/>
      <c r="T19" s="12"/>
      <c r="U19" s="12"/>
      <c r="V19" s="12"/>
      <c r="W19" s="13"/>
      <c r="AA19" s="14"/>
      <c r="AC19" s="3"/>
      <c r="AD19" s="3"/>
      <c r="AE19" s="3"/>
    </row>
    <row r="20" spans="1:31" ht="12.75">
      <c r="A20" s="4" t="s">
        <v>179</v>
      </c>
      <c r="B20" s="4" t="str">
        <f ca="1" t="shared" si="0"/>
        <v>Manitoba</v>
      </c>
      <c r="C20" s="10">
        <f>orig_data!L18</f>
        <v>0.3781493187</v>
      </c>
      <c r="D20" s="10">
        <f>orig_data!AF18</f>
        <v>0.6218506813</v>
      </c>
      <c r="E20" s="8"/>
      <c r="F20" s="11">
        <f>orig_data!C18</f>
        <v>0.3780416816</v>
      </c>
      <c r="G20" s="11">
        <f>orig_data!W18</f>
        <v>0.6219583184</v>
      </c>
      <c r="H20" s="20"/>
      <c r="M20" s="12" t="b">
        <f>IF(C20="","",IF(C20&lt;&gt;"",AND(orig_data!S18="*",C20,8)))</f>
        <v>0</v>
      </c>
      <c r="N20" s="3" t="b">
        <f>IF(C20="","",IF(C20&lt;&gt;"",AND(orig_data!T18="w",C20,8)))</f>
        <v>0</v>
      </c>
      <c r="O20" s="3" t="b">
        <f>IF(C20="","",IF(C20&lt;&gt;"",AND(orig_data!S18="*",AND(orig_data!T18="w"),C20,8)))</f>
        <v>0</v>
      </c>
      <c r="P20" s="2" t="b">
        <f>IF(D20="","",IF(D20&lt;&gt;"",AND(orig_data!AM18="*",D20,8)))</f>
        <v>0</v>
      </c>
      <c r="Q20" s="2" t="b">
        <f>IF(D20="","",IF(D20&lt;&gt;"",AND(orig_data!AN18="w",D72)))</f>
        <v>0</v>
      </c>
      <c r="R20" s="2" t="b">
        <f>IF(D20="","",IF(D20&lt;&gt;"",AND(orig_data!AM18="*",AND(orig_data!AN18="w"),D20,8)))</f>
        <v>0</v>
      </c>
      <c r="S20" s="12"/>
      <c r="T20" s="12"/>
      <c r="U20" s="12"/>
      <c r="V20" s="12"/>
      <c r="W20" s="13" t="b">
        <f>IF(F20="","",IF(F20&lt;&gt;"",AND(orig_data!J18="*",F20,8)))</f>
        <v>0</v>
      </c>
      <c r="X20" s="2" t="b">
        <f>IF(F20="","",IF(F20&lt;&gt;"",AND(orig_data!K18="w",F20,8)))</f>
        <v>0</v>
      </c>
      <c r="Y20" s="2" t="b">
        <f>IF(F20="","",IF(F20&lt;&gt;"",AND(orig_data!J18="*",AND(orig_data!K18="w"),F20,8)))</f>
        <v>0</v>
      </c>
      <c r="Z20" s="2" t="b">
        <f>IF(G20="","",IF(G20&lt;&gt;"",AND(orig_data!AD18="*",G20,8)))</f>
        <v>0</v>
      </c>
      <c r="AA20" s="14" t="b">
        <f>IF(G20="","",IF(G20&lt;&gt;"",AND(orig_data!AE18="w",G20,8)))</f>
        <v>0</v>
      </c>
      <c r="AB20" s="2" t="b">
        <f>IF(G20="","",IF(G20&lt;&gt;"",AND(orig_data!AE18="w",AND(orig_data!AD18="*"),G20,8)))</f>
        <v>0</v>
      </c>
      <c r="AC20" s="3">
        <f>IF(H20="","",IF(H20&lt;&gt;"",AND(orig_data!AX18="*",H20,8)))</f>
      </c>
      <c r="AD20" s="3">
        <f>IF(H20="","",IF(H20&lt;&gt;"",AND(orig_data!AY18="w",H20,8)))</f>
      </c>
      <c r="AE20" s="3">
        <f>IF(H20="","",IF(H20&lt;&gt;"",AND(orig_data!AX18="*",AND(orig_data!AY18="w"),H20,8)))</f>
      </c>
    </row>
    <row r="21" spans="1:31" ht="12.75">
      <c r="A21" s="3"/>
      <c r="B21" s="4">
        <f ca="1" t="shared" si="0"/>
      </c>
      <c r="C21" s="15"/>
      <c r="D21" s="10"/>
      <c r="E21" s="16"/>
      <c r="F21" s="11"/>
      <c r="G21" s="11"/>
      <c r="H21" s="20"/>
      <c r="M21" s="12"/>
      <c r="N21" s="3"/>
      <c r="O21" s="3"/>
      <c r="S21" s="12"/>
      <c r="T21" s="12"/>
      <c r="U21" s="12"/>
      <c r="V21" s="12"/>
      <c r="W21" s="13"/>
      <c r="AA21" s="14"/>
      <c r="AC21" s="3"/>
      <c r="AD21" s="3"/>
      <c r="AE21" s="3"/>
    </row>
    <row r="22" spans="1:31" ht="12.75">
      <c r="A22" s="2" t="s">
        <v>180</v>
      </c>
      <c r="B22" s="4" t="str">
        <f ca="1" t="shared" si="0"/>
        <v>Fort Garry</v>
      </c>
      <c r="C22" s="13">
        <f>orig_data!L19</f>
        <v>0.439036223</v>
      </c>
      <c r="D22" s="10">
        <f>orig_data!AF19</f>
        <v>0.560963777</v>
      </c>
      <c r="F22" s="11">
        <f>orig_data!C19</f>
        <v>0.4452618275</v>
      </c>
      <c r="G22" s="11">
        <f>orig_data!W19</f>
        <v>0.5547381725</v>
      </c>
      <c r="H22" s="20"/>
      <c r="M22" s="12" t="b">
        <f>IF(C22="","",IF(C22&lt;&gt;"",AND(orig_data!S19="*",C22,8)))</f>
        <v>0</v>
      </c>
      <c r="N22" s="3" t="b">
        <f>IF(C22="","",IF(C22&lt;&gt;"",AND(orig_data!T19="w",C22,8)))</f>
        <v>0</v>
      </c>
      <c r="O22" s="3" t="b">
        <f>IF(C22="","",IF(C22&lt;&gt;"",AND(orig_data!S19="*",AND(orig_data!T19="w"),C22,8)))</f>
        <v>0</v>
      </c>
      <c r="P22" s="2" t="b">
        <f>IF(D22="","",IF(D22&lt;&gt;"",AND(orig_data!AM19="*",D22,8)))</f>
        <v>0</v>
      </c>
      <c r="Q22" s="2" t="b">
        <f>IF(D22="","",IF(D22&lt;&gt;"",AND(orig_data!AN19="w",D73)))</f>
        <v>0</v>
      </c>
      <c r="R22" s="2" t="b">
        <f>IF(D22="","",IF(D22&lt;&gt;"",AND(orig_data!AM19="*",AND(orig_data!AN19="w"),D22,8)))</f>
        <v>0</v>
      </c>
      <c r="S22" s="12"/>
      <c r="T22" s="12"/>
      <c r="U22" s="12"/>
      <c r="V22" s="12"/>
      <c r="W22" s="13" t="b">
        <f>IF(F22="","",IF(F22&lt;&gt;"",AND(orig_data!J19="*",F22,8)))</f>
        <v>0</v>
      </c>
      <c r="X22" s="2" t="b">
        <f>IF(F22="","",IF(F22&lt;&gt;"",AND(orig_data!K19="w",F22,8)))</f>
        <v>0</v>
      </c>
      <c r="Y22" s="2" t="b">
        <f>IF(F22="","",IF(F22&lt;&gt;"",AND(orig_data!J19="*",AND(orig_data!K19="w"),F22,8)))</f>
        <v>0</v>
      </c>
      <c r="Z22" s="2" t="b">
        <f>IF(G22="","",IF(G22&lt;&gt;"",AND(orig_data!AD19="*",G22,8)))</f>
        <v>0</v>
      </c>
      <c r="AA22" s="14" t="b">
        <f>IF(G22="","",IF(G22&lt;&gt;"",AND(orig_data!AE19="w",G22,8)))</f>
        <v>0</v>
      </c>
      <c r="AB22" s="2" t="b">
        <f>IF(G22="","",IF(G22&lt;&gt;"",AND(orig_data!AE19="w",AND(orig_data!AD19="*"),G22,8)))</f>
        <v>0</v>
      </c>
      <c r="AC22" s="3">
        <f>IF(H22="","",IF(H22&lt;&gt;"",AND(orig_data!AX19="*",H22,8)))</f>
      </c>
      <c r="AD22" s="3">
        <f>IF(H22="","",IF(H22&lt;&gt;"",AND(orig_data!AY19="w",H22,8)))</f>
      </c>
      <c r="AE22" s="3">
        <f>IF(H22="","",IF(H22&lt;&gt;"",AND(orig_data!AX19="*",AND(orig_data!AY19="w"),H22,8)))</f>
      </c>
    </row>
    <row r="23" spans="1:31" ht="12.75">
      <c r="A23" s="2" t="s">
        <v>181</v>
      </c>
      <c r="B23" s="4" t="str">
        <f ca="1" t="shared" si="0"/>
        <v>Assiniboine South</v>
      </c>
      <c r="C23" s="13">
        <f>orig_data!L20</f>
        <v>0.5612480135</v>
      </c>
      <c r="D23" s="10">
        <f>orig_data!AF20</f>
        <v>0.4387519865</v>
      </c>
      <c r="F23" s="11">
        <f>orig_data!C20</f>
        <v>0.5483256675</v>
      </c>
      <c r="G23" s="11">
        <f>orig_data!W20</f>
        <v>0.4516743325</v>
      </c>
      <c r="H23" s="20"/>
      <c r="M23" s="12" t="b">
        <f>IF(C23="","",IF(C23&lt;&gt;"",AND(orig_data!S20="*",C23,8)))</f>
        <v>1</v>
      </c>
      <c r="N23" s="3" t="b">
        <f>IF(C23="","",IF(C23&lt;&gt;"",AND(orig_data!T20="w",C23,8)))</f>
        <v>0</v>
      </c>
      <c r="O23" s="3" t="b">
        <f>IF(C23="","",IF(C23&lt;&gt;"",AND(orig_data!S20="*",AND(orig_data!T20="w"),C23,8)))</f>
        <v>0</v>
      </c>
      <c r="P23" s="2" t="b">
        <f>IF(D23="","",IF(D23&lt;&gt;"",AND(orig_data!AM20="*",D23,8)))</f>
        <v>1</v>
      </c>
      <c r="Q23" s="2" t="b">
        <f>IF(D23="","",IF(D23&lt;&gt;"",AND(orig_data!AN20="w",D74)))</f>
        <v>0</v>
      </c>
      <c r="R23" s="2" t="b">
        <f>IF(D23="","",IF(D23&lt;&gt;"",AND(orig_data!AM20="*",AND(orig_data!AN20="w"),D23,8)))</f>
        <v>0</v>
      </c>
      <c r="S23" s="12"/>
      <c r="T23" s="12"/>
      <c r="U23" s="12"/>
      <c r="V23" s="12"/>
      <c r="W23" s="13" t="b">
        <f>IF(F23="","",IF(F23&lt;&gt;"",AND(orig_data!J20="*",F23,8)))</f>
        <v>1</v>
      </c>
      <c r="X23" s="2" t="b">
        <f>IF(F23="","",IF(F23&lt;&gt;"",AND(orig_data!K20="w",F23,8)))</f>
        <v>0</v>
      </c>
      <c r="Y23" s="2" t="b">
        <f>IF(F23="","",IF(F23&lt;&gt;"",AND(orig_data!J20="*",AND(orig_data!K20="w"),F23,8)))</f>
        <v>0</v>
      </c>
      <c r="Z23" s="2" t="b">
        <f>IF(G23="","",IF(G23&lt;&gt;"",AND(orig_data!AD20="*",G23,8)))</f>
        <v>1</v>
      </c>
      <c r="AA23" s="14" t="b">
        <f>IF(G23="","",IF(G23&lt;&gt;"",AND(orig_data!AE20="w",G23,8)))</f>
        <v>0</v>
      </c>
      <c r="AB23" s="2" t="b">
        <f>IF(G23="","",IF(G23&lt;&gt;"",AND(orig_data!AE20="w",AND(orig_data!AD20="*"),G23,8)))</f>
        <v>0</v>
      </c>
      <c r="AC23" s="3">
        <f>IF(H23="","",IF(H23&lt;&gt;"",AND(orig_data!AX20="*",H23,8)))</f>
      </c>
      <c r="AD23" s="3">
        <f>IF(H23="","",IF(H23&lt;&gt;"",AND(orig_data!AY20="w",H23,8)))</f>
      </c>
      <c r="AE23" s="3">
        <f>IF(H23="","",IF(H23&lt;&gt;"",AND(orig_data!AX20="*",AND(orig_data!AY20="w"),H23,8)))</f>
      </c>
    </row>
    <row r="24" spans="1:31" ht="12.75">
      <c r="A24" s="2" t="s">
        <v>182</v>
      </c>
      <c r="B24" s="4" t="str">
        <f ca="1" t="shared" si="0"/>
        <v>St. Boniface</v>
      </c>
      <c r="C24" s="13">
        <f>orig_data!L21</f>
        <v>0.3549471715</v>
      </c>
      <c r="D24" s="10">
        <f>orig_data!AF21</f>
        <v>0.6450528285</v>
      </c>
      <c r="F24" s="11">
        <f>orig_data!C21</f>
        <v>0.3634955337</v>
      </c>
      <c r="G24" s="11">
        <f>orig_data!W21</f>
        <v>0.6365044663</v>
      </c>
      <c r="H24" s="20"/>
      <c r="M24" s="12" t="b">
        <f>IF(C24="","",IF(C24&lt;&gt;"",AND(orig_data!S21="*",C24,8)))</f>
        <v>0</v>
      </c>
      <c r="N24" s="3" t="b">
        <f>IF(C24="","",IF(C24&lt;&gt;"",AND(orig_data!T21="w",C24,8)))</f>
        <v>0</v>
      </c>
      <c r="O24" s="3" t="b">
        <f>IF(C24="","",IF(C24&lt;&gt;"",AND(orig_data!S21="*",AND(orig_data!T21="w"),C24,8)))</f>
        <v>0</v>
      </c>
      <c r="P24" s="2" t="b">
        <f>IF(D24="","",IF(D24&lt;&gt;"",AND(orig_data!AM21="*",D24,8)))</f>
        <v>0</v>
      </c>
      <c r="Q24" s="2" t="b">
        <f>IF(D24="","",IF(D24&lt;&gt;"",AND(orig_data!AN21="w",D75)))</f>
        <v>0</v>
      </c>
      <c r="R24" s="2" t="b">
        <f>IF(D24="","",IF(D24&lt;&gt;"",AND(orig_data!AM21="*",AND(orig_data!AN21="w"),D24,8)))</f>
        <v>0</v>
      </c>
      <c r="S24" s="12"/>
      <c r="T24" s="12"/>
      <c r="U24" s="12"/>
      <c r="V24" s="12"/>
      <c r="W24" s="13" t="b">
        <f>IF(F24="","",IF(F24&lt;&gt;"",AND(orig_data!J21="*",F24,8)))</f>
        <v>0</v>
      </c>
      <c r="X24" s="2" t="b">
        <f>IF(F24="","",IF(F24&lt;&gt;"",AND(orig_data!K21="w",F24,8)))</f>
        <v>0</v>
      </c>
      <c r="Y24" s="2" t="b">
        <f>IF(F24="","",IF(F24&lt;&gt;"",AND(orig_data!J21="*",AND(orig_data!K21="w"),F24,8)))</f>
        <v>0</v>
      </c>
      <c r="Z24" s="2" t="b">
        <f>IF(G24="","",IF(G24&lt;&gt;"",AND(orig_data!AD21="*",G24,8)))</f>
        <v>0</v>
      </c>
      <c r="AA24" s="14" t="b">
        <f>IF(G24="","",IF(G24&lt;&gt;"",AND(orig_data!AE21="w",G24,8)))</f>
        <v>0</v>
      </c>
      <c r="AB24" s="2" t="b">
        <f>IF(G24="","",IF(G24&lt;&gt;"",AND(orig_data!AE21="w",AND(orig_data!AD21="*"),G24,8)))</f>
        <v>0</v>
      </c>
      <c r="AC24" s="3">
        <f>IF(H24="","",IF(H24&lt;&gt;"",AND(orig_data!AX21="*",H24,8)))</f>
      </c>
      <c r="AD24" s="3">
        <f>IF(H24="","",IF(H24&lt;&gt;"",AND(orig_data!AY21="w",H24,8)))</f>
      </c>
      <c r="AE24" s="3">
        <f>IF(H24="","",IF(H24&lt;&gt;"",AND(orig_data!AX21="*",AND(orig_data!AY21="w"),H24,8)))</f>
      </c>
    </row>
    <row r="25" spans="1:31" ht="12.75">
      <c r="A25" s="2" t="s">
        <v>183</v>
      </c>
      <c r="B25" s="4" t="str">
        <f ca="1" t="shared" si="0"/>
        <v>St. Vital</v>
      </c>
      <c r="C25" s="13">
        <f>orig_data!L22</f>
        <v>0.4104639544</v>
      </c>
      <c r="D25" s="10">
        <f>orig_data!AF22</f>
        <v>0.5895360456</v>
      </c>
      <c r="F25" s="11">
        <f>orig_data!C22</f>
        <v>0.4090013543</v>
      </c>
      <c r="G25" s="11">
        <f>orig_data!W22</f>
        <v>0.5909986457</v>
      </c>
      <c r="H25" s="20"/>
      <c r="M25" s="12" t="b">
        <f>IF(C25="","",IF(C25&lt;&gt;"",AND(orig_data!S22="*",C25,8)))</f>
        <v>0</v>
      </c>
      <c r="N25" s="3" t="b">
        <f>IF(C25="","",IF(C25&lt;&gt;"",AND(orig_data!T22="w",C25,8)))</f>
        <v>0</v>
      </c>
      <c r="O25" s="3" t="b">
        <f>IF(C25="","",IF(C25&lt;&gt;"",AND(orig_data!S22="*",AND(orig_data!T22="w"),C25,8)))</f>
        <v>0</v>
      </c>
      <c r="P25" s="2" t="b">
        <f>IF(D25="","",IF(D25&lt;&gt;"",AND(orig_data!AM22="*",D25,8)))</f>
        <v>0</v>
      </c>
      <c r="Q25" s="2" t="b">
        <f>IF(D25="","",IF(D25&lt;&gt;"",AND(orig_data!AN22="w",D76)))</f>
        <v>0</v>
      </c>
      <c r="R25" s="2" t="b">
        <f>IF(D25="","",IF(D25&lt;&gt;"",AND(orig_data!AM22="*",AND(orig_data!AN22="w"),D25,8)))</f>
        <v>0</v>
      </c>
      <c r="S25" s="12"/>
      <c r="T25" s="12"/>
      <c r="U25" s="12"/>
      <c r="V25" s="12"/>
      <c r="W25" s="13" t="b">
        <f>IF(F25="","",IF(F25&lt;&gt;"",AND(orig_data!J22="*",F25,8)))</f>
        <v>0</v>
      </c>
      <c r="X25" s="2" t="b">
        <f>IF(F25="","",IF(F25&lt;&gt;"",AND(orig_data!K22="w",F25,8)))</f>
        <v>0</v>
      </c>
      <c r="Y25" s="2" t="b">
        <f>IF(F25="","",IF(F25&lt;&gt;"",AND(orig_data!J22="*",AND(orig_data!K22="w"),F25,8)))</f>
        <v>0</v>
      </c>
      <c r="Z25" s="2" t="b">
        <f>IF(G25="","",IF(G25&lt;&gt;"",AND(orig_data!AD22="*",G25,8)))</f>
        <v>0</v>
      </c>
      <c r="AA25" s="14" t="b">
        <f>IF(G25="","",IF(G25&lt;&gt;"",AND(orig_data!AE22="w",G25,8)))</f>
        <v>0</v>
      </c>
      <c r="AB25" s="2" t="b">
        <f>IF(G25="","",IF(G25&lt;&gt;"",AND(orig_data!AE22="w",AND(orig_data!AD22="*"),G25,8)))</f>
        <v>0</v>
      </c>
      <c r="AC25" s="3">
        <f>IF(H25="","",IF(H25&lt;&gt;"",AND(orig_data!AX22="*",H25,8)))</f>
      </c>
      <c r="AD25" s="3">
        <f>IF(H25="","",IF(H25&lt;&gt;"",AND(orig_data!AY22="w",H25,8)))</f>
      </c>
      <c r="AE25" s="3">
        <f>IF(H25="","",IF(H25&lt;&gt;"",AND(orig_data!AX22="*",AND(orig_data!AY22="w"),H25,8)))</f>
      </c>
    </row>
    <row r="26" spans="1:31" ht="12.75">
      <c r="A26" s="2" t="s">
        <v>184</v>
      </c>
      <c r="B26" s="4" t="str">
        <f ca="1" t="shared" si="0"/>
        <v>Transcona</v>
      </c>
      <c r="C26" s="13">
        <f>orig_data!L23</f>
        <v>0.3330227444</v>
      </c>
      <c r="D26" s="10">
        <f>orig_data!AF23</f>
        <v>0.6669772556</v>
      </c>
      <c r="F26" s="11">
        <f>orig_data!C23</f>
        <v>0.3410457685</v>
      </c>
      <c r="G26" s="11">
        <f>orig_data!W23</f>
        <v>0.6589542315</v>
      </c>
      <c r="H26" s="20"/>
      <c r="M26" s="12" t="b">
        <f>IF(C26="","",IF(C26&lt;&gt;"",AND(orig_data!S23="*",C26,8)))</f>
        <v>0</v>
      </c>
      <c r="N26" s="3" t="b">
        <f>IF(C26="","",IF(C26&lt;&gt;"",AND(orig_data!T23="w",C26,8)))</f>
        <v>0</v>
      </c>
      <c r="O26" s="3" t="b">
        <f>IF(C26="","",IF(C26&lt;&gt;"",AND(orig_data!S23="*",AND(orig_data!T23="w"),C26,8)))</f>
        <v>0</v>
      </c>
      <c r="P26" s="2" t="b">
        <f>IF(D26="","",IF(D26&lt;&gt;"",AND(orig_data!AM23="*",D26,8)))</f>
        <v>0</v>
      </c>
      <c r="Q26" s="2" t="b">
        <f>IF(D26="","",IF(D26&lt;&gt;"",AND(orig_data!AN23="w",D78)))</f>
        <v>0</v>
      </c>
      <c r="R26" s="2" t="b">
        <f>IF(D26="","",IF(D26&lt;&gt;"",AND(orig_data!AM23="*",AND(orig_data!AN23="w"),D26,8)))</f>
        <v>0</v>
      </c>
      <c r="S26" s="12"/>
      <c r="T26" s="12"/>
      <c r="U26" s="12"/>
      <c r="V26" s="12"/>
      <c r="W26" s="13" t="b">
        <f>IF(F26="","",IF(F26&lt;&gt;"",AND(orig_data!J23="*",F26,8)))</f>
        <v>0</v>
      </c>
      <c r="X26" s="2" t="b">
        <f>IF(F26="","",IF(F26&lt;&gt;"",AND(orig_data!K23="w",F26,8)))</f>
        <v>0</v>
      </c>
      <c r="Y26" s="2" t="b">
        <f>IF(F26="","",IF(F26&lt;&gt;"",AND(orig_data!J23="*",AND(orig_data!K23="w"),F26,8)))</f>
        <v>0</v>
      </c>
      <c r="Z26" s="2" t="b">
        <f>IF(G26="","",IF(G26&lt;&gt;"",AND(orig_data!AD23="*",G26,8)))</f>
        <v>0</v>
      </c>
      <c r="AA26" s="14" t="b">
        <f>IF(G26="","",IF(G26&lt;&gt;"",AND(orig_data!AE23="w",G26,8)))</f>
        <v>0</v>
      </c>
      <c r="AB26" s="2" t="b">
        <f>IF(G26="","",IF(G26&lt;&gt;"",AND(orig_data!AE23="w",AND(orig_data!AD23="*"),G26,8)))</f>
        <v>0</v>
      </c>
      <c r="AC26" s="3">
        <f>IF(H26="","",IF(H26&lt;&gt;"",AND(orig_data!AX23="*",H26,8)))</f>
      </c>
      <c r="AD26" s="3">
        <f>IF(H26="","",IF(H26&lt;&gt;"",AND(orig_data!AY23="w",H26,8)))</f>
      </c>
      <c r="AE26" s="3">
        <f>IF(H26="","",IF(H26&lt;&gt;"",AND(orig_data!AX23="*",AND(orig_data!AY23="w"),H26,8)))</f>
      </c>
    </row>
    <row r="27" spans="1:31" ht="12.75">
      <c r="A27" s="2" t="s">
        <v>185</v>
      </c>
      <c r="B27" s="4" t="str">
        <f ca="1" t="shared" si="0"/>
        <v>River Heights</v>
      </c>
      <c r="C27" s="13">
        <f>orig_data!L24</f>
        <v>0.4286557487</v>
      </c>
      <c r="D27" s="10">
        <f>orig_data!AF24</f>
        <v>0.5713442513</v>
      </c>
      <c r="F27" s="11">
        <f>orig_data!C24</f>
        <v>0.4145537222</v>
      </c>
      <c r="G27" s="11">
        <f>orig_data!W24</f>
        <v>0.5854462778</v>
      </c>
      <c r="H27" s="20"/>
      <c r="M27" s="12" t="b">
        <f>IF(C27="","",IF(C27&lt;&gt;"",AND(orig_data!S24="*",C27,8)))</f>
        <v>0</v>
      </c>
      <c r="N27" s="3" t="b">
        <f>IF(C27="","",IF(C27&lt;&gt;"",AND(orig_data!T24="w",C27,8)))</f>
        <v>0</v>
      </c>
      <c r="O27" s="3" t="b">
        <f>IF(C27="","",IF(C27&lt;&gt;"",AND(orig_data!S24="*",AND(orig_data!T24="w"),C27,8)))</f>
        <v>0</v>
      </c>
      <c r="P27" s="2" t="b">
        <f>IF(D27="","",IF(D27&lt;&gt;"",AND(orig_data!AM24="*",D27,8)))</f>
        <v>0</v>
      </c>
      <c r="Q27" s="2" t="b">
        <f>IF(D27="","",IF(D27&lt;&gt;"",AND(orig_data!AN24="w",D79)))</f>
        <v>0</v>
      </c>
      <c r="R27" s="2" t="b">
        <f>IF(D27="","",IF(D27&lt;&gt;"",AND(orig_data!AM24="*",AND(orig_data!AN24="w"),D27,8)))</f>
        <v>0</v>
      </c>
      <c r="S27" s="12"/>
      <c r="T27" s="12"/>
      <c r="U27" s="12"/>
      <c r="V27" s="12"/>
      <c r="W27" s="13" t="b">
        <f>IF(F27="","",IF(F27&lt;&gt;"",AND(orig_data!J24="*",F27,8)))</f>
        <v>0</v>
      </c>
      <c r="X27" s="2" t="b">
        <f>IF(F27="","",IF(F27&lt;&gt;"",AND(orig_data!K24="w",F27,8)))</f>
        <v>0</v>
      </c>
      <c r="Y27" s="2" t="b">
        <f>IF(F27="","",IF(F27&lt;&gt;"",AND(orig_data!J24="*",AND(orig_data!K24="w"),F27,8)))</f>
        <v>0</v>
      </c>
      <c r="Z27" s="2" t="b">
        <f>IF(G27="","",IF(G27&lt;&gt;"",AND(orig_data!AD24="*",G27,8)))</f>
        <v>0</v>
      </c>
      <c r="AA27" s="14" t="b">
        <f>IF(G27="","",IF(G27&lt;&gt;"",AND(orig_data!AE24="w",G27,8)))</f>
        <v>0</v>
      </c>
      <c r="AB27" s="2" t="b">
        <f>IF(G27="","",IF(G27&lt;&gt;"",AND(orig_data!AE24="w",AND(orig_data!AD24="*"),G27,8)))</f>
        <v>0</v>
      </c>
      <c r="AC27" s="3">
        <f>IF(H27="","",IF(H27&lt;&gt;"",AND(orig_data!AX24="*",H27,8)))</f>
      </c>
      <c r="AD27" s="3">
        <f>IF(H27="","",IF(H27&lt;&gt;"",AND(orig_data!AY24="w",H27,8)))</f>
      </c>
      <c r="AE27" s="3">
        <f>IF(H27="","",IF(H27&lt;&gt;"",AND(orig_data!AX24="*",AND(orig_data!AY24="w"),H27,8)))</f>
      </c>
    </row>
    <row r="28" spans="1:31" ht="12.75">
      <c r="A28" s="2" t="s">
        <v>186</v>
      </c>
      <c r="B28" s="4" t="str">
        <f ca="1" t="shared" si="0"/>
        <v>River East</v>
      </c>
      <c r="C28" s="13">
        <f>orig_data!L25</f>
        <v>0.3407096147</v>
      </c>
      <c r="D28" s="10">
        <f>orig_data!AF25</f>
        <v>0.6592903853</v>
      </c>
      <c r="F28" s="11">
        <f>orig_data!C25</f>
        <v>0.3433279081</v>
      </c>
      <c r="G28" s="11">
        <f>orig_data!W25</f>
        <v>0.6566720919</v>
      </c>
      <c r="H28" s="20"/>
      <c r="M28" s="12" t="b">
        <f>IF(C28="","",IF(C28&lt;&gt;"",AND(orig_data!S25="*",C28,8)))</f>
        <v>0</v>
      </c>
      <c r="N28" s="3" t="b">
        <f>IF(C28="","",IF(C28&lt;&gt;"",AND(orig_data!T25="w",C28,8)))</f>
        <v>0</v>
      </c>
      <c r="O28" s="3" t="b">
        <f>IF(C28="","",IF(C28&lt;&gt;"",AND(orig_data!S25="*",AND(orig_data!T25="w"),C28,8)))</f>
        <v>0</v>
      </c>
      <c r="P28" s="2" t="b">
        <f>IF(D28="","",IF(D28&lt;&gt;"",AND(orig_data!AM25="*",D28,8)))</f>
        <v>0</v>
      </c>
      <c r="Q28" s="2" t="b">
        <f>IF(D28="","",IF(D28&lt;&gt;"",AND(orig_data!AN25="w",D80)))</f>
        <v>0</v>
      </c>
      <c r="R28" s="2" t="b">
        <f>IF(D28="","",IF(D28&lt;&gt;"",AND(orig_data!AM25="*",AND(orig_data!AN25="w"),D28,8)))</f>
        <v>0</v>
      </c>
      <c r="S28" s="12"/>
      <c r="T28" s="12"/>
      <c r="U28" s="12"/>
      <c r="V28" s="12"/>
      <c r="W28" s="13" t="b">
        <f>IF(F28="","",IF(F28&lt;&gt;"",AND(orig_data!J25="*",F28,8)))</f>
        <v>0</v>
      </c>
      <c r="X28" s="2" t="b">
        <f>IF(F28="","",IF(F28&lt;&gt;"",AND(orig_data!K25="w",F28,8)))</f>
        <v>0</v>
      </c>
      <c r="Y28" s="2" t="b">
        <f>IF(F28="","",IF(F28&lt;&gt;"",AND(orig_data!J25="*",AND(orig_data!K25="w"),F28,8)))</f>
        <v>0</v>
      </c>
      <c r="Z28" s="2" t="b">
        <f>IF(G28="","",IF(G28&lt;&gt;"",AND(orig_data!AD25="*",G28,8)))</f>
        <v>0</v>
      </c>
      <c r="AA28" s="14" t="b">
        <f>IF(G28="","",IF(G28&lt;&gt;"",AND(orig_data!AE25="w",G28,8)))</f>
        <v>0</v>
      </c>
      <c r="AB28" s="2" t="b">
        <f>IF(G28="","",IF(G28&lt;&gt;"",AND(orig_data!AE25="w",AND(orig_data!AD25="*"),G28,8)))</f>
        <v>0</v>
      </c>
      <c r="AC28" s="3">
        <f>IF(H28="","",IF(H28&lt;&gt;"",AND(orig_data!AX25="*",H28,8)))</f>
      </c>
      <c r="AD28" s="3">
        <f>IF(H28="","",IF(H28&lt;&gt;"",AND(orig_data!AY25="w",H28,8)))</f>
      </c>
      <c r="AE28" s="3">
        <f>IF(H28="","",IF(H28&lt;&gt;"",AND(orig_data!AX25="*",AND(orig_data!AY25="w"),H28,8)))</f>
      </c>
    </row>
    <row r="29" spans="1:31" ht="12.75">
      <c r="A29" s="2" t="s">
        <v>187</v>
      </c>
      <c r="B29" s="4" t="str">
        <f ca="1" t="shared" si="0"/>
        <v>Seven Oaks</v>
      </c>
      <c r="C29" s="13">
        <f>orig_data!L26</f>
        <v>0.2907307428</v>
      </c>
      <c r="D29" s="10">
        <f>orig_data!AF26</f>
        <v>0.7092692572</v>
      </c>
      <c r="F29" s="11">
        <f>orig_data!C26</f>
        <v>0.3003369293</v>
      </c>
      <c r="G29" s="11">
        <f>orig_data!W26</f>
        <v>0.6996630707</v>
      </c>
      <c r="H29" s="20"/>
      <c r="M29" s="12" t="b">
        <f>IF(C29="","",IF(C29&lt;&gt;"",AND(orig_data!S26="*",C29,8)))</f>
        <v>0</v>
      </c>
      <c r="N29" s="3" t="b">
        <f>IF(C29="","",IF(C29&lt;&gt;"",AND(orig_data!T26="w",C29,8)))</f>
        <v>0</v>
      </c>
      <c r="O29" s="3" t="b">
        <f>IF(C29="","",IF(C29&lt;&gt;"",AND(orig_data!S26="*",AND(orig_data!T26="w"),C29,8)))</f>
        <v>0</v>
      </c>
      <c r="P29" s="2" t="b">
        <f>IF(D29="","",IF(D29&lt;&gt;"",AND(orig_data!AM26="*",D29,8)))</f>
        <v>0</v>
      </c>
      <c r="Q29" s="2" t="b">
        <f>IF(D29="","",IF(D29&lt;&gt;"",AND(orig_data!AN26="w",D81)))</f>
        <v>0</v>
      </c>
      <c r="R29" s="2" t="b">
        <f>IF(D29="","",IF(D29&lt;&gt;"",AND(orig_data!AM26="*",AND(orig_data!AN26="w"),D29,8)))</f>
        <v>0</v>
      </c>
      <c r="S29" s="12"/>
      <c r="T29" s="12"/>
      <c r="U29" s="12"/>
      <c r="V29" s="12"/>
      <c r="W29" s="13" t="b">
        <f>IF(F29="","",IF(F29&lt;&gt;"",AND(orig_data!J26="*",F29,8)))</f>
        <v>0</v>
      </c>
      <c r="X29" s="2" t="b">
        <f>IF(F29="","",IF(F29&lt;&gt;"",AND(orig_data!K26="w",F29,8)))</f>
        <v>0</v>
      </c>
      <c r="Y29" s="2" t="b">
        <f>IF(F29="","",IF(F29&lt;&gt;"",AND(orig_data!J26="*",AND(orig_data!K26="w"),F29,8)))</f>
        <v>0</v>
      </c>
      <c r="Z29" s="2" t="b">
        <f>IF(G29="","",IF(G29&lt;&gt;"",AND(orig_data!AD26="*",G29,8)))</f>
        <v>0</v>
      </c>
      <c r="AA29" s="14" t="b">
        <f>IF(G29="","",IF(G29&lt;&gt;"",AND(orig_data!AE26="w",G29,8)))</f>
        <v>0</v>
      </c>
      <c r="AB29" s="2" t="b">
        <f>IF(G29="","",IF(G29&lt;&gt;"",AND(orig_data!AE26="w",AND(orig_data!AD26="*"),G29,8)))</f>
        <v>0</v>
      </c>
      <c r="AC29" s="3">
        <f>IF(H29="","",IF(H29&lt;&gt;"",AND(orig_data!AX26="*",H29,8)))</f>
      </c>
      <c r="AD29" s="3">
        <f>IF(H29="","",IF(H29&lt;&gt;"",AND(orig_data!AY26="w",H29,8)))</f>
      </c>
      <c r="AE29" s="3">
        <f>IF(H29="","",IF(H29&lt;&gt;"",AND(orig_data!AX26="*",AND(orig_data!AY26="w"),H29,8)))</f>
      </c>
    </row>
    <row r="30" spans="1:31" ht="12.75">
      <c r="A30" s="2" t="s">
        <v>188</v>
      </c>
      <c r="B30" s="4" t="str">
        <f ca="1" t="shared" si="0"/>
        <v>St. James - Assiniboia</v>
      </c>
      <c r="C30" s="13">
        <f>orig_data!L27</f>
        <v>0.3898675748</v>
      </c>
      <c r="D30" s="10">
        <f>orig_data!AF27</f>
        <v>0.6101324252</v>
      </c>
      <c r="F30" s="11">
        <f>orig_data!C27</f>
        <v>0.383730147</v>
      </c>
      <c r="G30" s="11">
        <f>orig_data!W27</f>
        <v>0.616269853</v>
      </c>
      <c r="H30" s="20"/>
      <c r="M30" s="12" t="b">
        <f>IF(C30="","",IF(C30&lt;&gt;"",AND(orig_data!S27="*",C30,8)))</f>
        <v>0</v>
      </c>
      <c r="N30" s="3" t="b">
        <f>IF(C30="","",IF(C30&lt;&gt;"",AND(orig_data!T27="w",C30,8)))</f>
        <v>0</v>
      </c>
      <c r="O30" s="3" t="b">
        <f>IF(C30="","",IF(C30&lt;&gt;"",AND(orig_data!S27="*",AND(orig_data!T27="w"),C30,8)))</f>
        <v>0</v>
      </c>
      <c r="P30" s="2" t="b">
        <f>IF(D30="","",IF(D30&lt;&gt;"",AND(orig_data!AM27="*",D30,8)))</f>
        <v>0</v>
      </c>
      <c r="Q30" s="2" t="b">
        <f>IF(D30="","",IF(D30&lt;&gt;"",AND(orig_data!AN27="w",D83)))</f>
        <v>0</v>
      </c>
      <c r="R30" s="2" t="b">
        <f>IF(D30="","",IF(D30&lt;&gt;"",AND(orig_data!AM27="*",AND(orig_data!AN27="w"),D30,8)))</f>
        <v>0</v>
      </c>
      <c r="S30" s="12"/>
      <c r="T30" s="12"/>
      <c r="U30" s="12"/>
      <c r="V30" s="12"/>
      <c r="W30" s="13" t="b">
        <f>IF(F30="","",IF(F30&lt;&gt;"",AND(orig_data!J27="*",F30,8)))</f>
        <v>0</v>
      </c>
      <c r="X30" s="2" t="b">
        <f>IF(F30="","",IF(F30&lt;&gt;"",AND(orig_data!K27="w",F30,8)))</f>
        <v>0</v>
      </c>
      <c r="Y30" s="2" t="b">
        <f>IF(F30="","",IF(F30&lt;&gt;"",AND(orig_data!J27="*",AND(orig_data!K27="w"),F30,8)))</f>
        <v>0</v>
      </c>
      <c r="Z30" s="2" t="b">
        <f>IF(G30="","",IF(G30&lt;&gt;"",AND(orig_data!AD27="*",G30,8)))</f>
        <v>0</v>
      </c>
      <c r="AA30" s="14" t="b">
        <f>IF(G30="","",IF(G30&lt;&gt;"",AND(orig_data!AE27="w",G30,8)))</f>
        <v>0</v>
      </c>
      <c r="AB30" s="2" t="b">
        <f>IF(G30="","",IF(G30&lt;&gt;"",AND(orig_data!AE27="w",AND(orig_data!AD27="*"),G30,8)))</f>
        <v>0</v>
      </c>
      <c r="AC30" s="3">
        <f>IF(H30="","",IF(H30&lt;&gt;"",AND(orig_data!AX27="*",H30,8)))</f>
      </c>
      <c r="AD30" s="3">
        <f>IF(H30="","",IF(H30&lt;&gt;"",AND(orig_data!AY27="w",H30,8)))</f>
      </c>
      <c r="AE30" s="3">
        <f>IF(H30="","",IF(H30&lt;&gt;"",AND(orig_data!AX27="*",AND(orig_data!AY27="w"),H30,8)))</f>
      </c>
    </row>
    <row r="31" spans="1:31" ht="12.75">
      <c r="A31" s="2" t="s">
        <v>189</v>
      </c>
      <c r="B31" s="4" t="str">
        <f ca="1" t="shared" si="0"/>
        <v>Inkster</v>
      </c>
      <c r="C31" s="13">
        <f>orig_data!L28</f>
        <v>0.3691494169</v>
      </c>
      <c r="D31" s="10">
        <f>orig_data!AF28</f>
        <v>0.6308505831</v>
      </c>
      <c r="F31" s="11">
        <f>orig_data!C28</f>
        <v>0.3526066618</v>
      </c>
      <c r="G31" s="11">
        <f>orig_data!W28</f>
        <v>0.6473933382</v>
      </c>
      <c r="H31" s="20"/>
      <c r="M31" s="12" t="b">
        <f>IF(C31="","",IF(C31&lt;&gt;"",AND(orig_data!S28="*",C31,8)))</f>
        <v>0</v>
      </c>
      <c r="N31" s="3" t="b">
        <f>IF(C31="","",IF(C31&lt;&gt;"",AND(orig_data!T28="w",C31,8)))</f>
        <v>0</v>
      </c>
      <c r="O31" s="3" t="b">
        <f>IF(C31="","",IF(C31&lt;&gt;"",AND(orig_data!S28="*",AND(orig_data!T28="w"),C31,8)))</f>
        <v>0</v>
      </c>
      <c r="P31" s="2" t="b">
        <f>IF(D31="","",IF(D31&lt;&gt;"",AND(orig_data!AM28="*",D31,8)))</f>
        <v>0</v>
      </c>
      <c r="Q31" s="2" t="b">
        <f>IF(D31="","",IF(D31&lt;&gt;"",AND(orig_data!AN28="w",D84)))</f>
        <v>0</v>
      </c>
      <c r="R31" s="2" t="b">
        <f>IF(D31="","",IF(D31&lt;&gt;"",AND(orig_data!AM28="*",AND(orig_data!AN28="w"),D31,8)))</f>
        <v>0</v>
      </c>
      <c r="S31" s="12"/>
      <c r="T31" s="12"/>
      <c r="U31" s="12"/>
      <c r="V31" s="12"/>
      <c r="W31" s="13" t="b">
        <f>IF(F31="","",IF(F31&lt;&gt;"",AND(orig_data!J28="*",F31,8)))</f>
        <v>0</v>
      </c>
      <c r="X31" s="2" t="b">
        <f>IF(F31="","",IF(F31&lt;&gt;"",AND(orig_data!K28="w",F31,8)))</f>
        <v>0</v>
      </c>
      <c r="Y31" s="2" t="b">
        <f>IF(F31="","",IF(F31&lt;&gt;"",AND(orig_data!J28="*",AND(orig_data!K28="w"),F31,8)))</f>
        <v>0</v>
      </c>
      <c r="Z31" s="2" t="b">
        <f>IF(G31="","",IF(G31&lt;&gt;"",AND(orig_data!AD28="*",G31,8)))</f>
        <v>0</v>
      </c>
      <c r="AA31" s="14" t="b">
        <f>IF(G31="","",IF(G31&lt;&gt;"",AND(orig_data!AE28="w",G31,8)))</f>
        <v>0</v>
      </c>
      <c r="AB31" s="2" t="b">
        <f>IF(G31="","",IF(G31&lt;&gt;"",AND(orig_data!AE28="w",AND(orig_data!AD28="*"),G31,8)))</f>
        <v>0</v>
      </c>
      <c r="AC31" s="3">
        <f>IF(H31="","",IF(H31&lt;&gt;"",AND(orig_data!AX28="*",H31,8)))</f>
      </c>
      <c r="AD31" s="3">
        <f>IF(H31="","",IF(H31&lt;&gt;"",AND(orig_data!AY28="w",H31,8)))</f>
      </c>
      <c r="AE31" s="3">
        <f>IF(H31="","",IF(H31&lt;&gt;"",AND(orig_data!AX28="*",AND(orig_data!AY28="w"),H31,8)))</f>
      </c>
    </row>
    <row r="32" spans="1:31" ht="12.75">
      <c r="A32" s="2" t="s">
        <v>190</v>
      </c>
      <c r="B32" s="4" t="str">
        <f ca="1" t="shared" si="0"/>
        <v>Downtown</v>
      </c>
      <c r="C32" s="13">
        <f>orig_data!L29</f>
        <v>0.2505255992</v>
      </c>
      <c r="D32" s="10">
        <f>orig_data!AF29</f>
        <v>0.7494744008</v>
      </c>
      <c r="F32" s="11">
        <f>orig_data!C29</f>
        <v>0.2513352505</v>
      </c>
      <c r="G32" s="11">
        <f>orig_data!W29</f>
        <v>0.7486647495</v>
      </c>
      <c r="H32" s="20"/>
      <c r="M32" s="12" t="b">
        <f>IF(C32="","",IF(C32&lt;&gt;"",AND(orig_data!S29="*",C32,8)))</f>
        <v>1</v>
      </c>
      <c r="N32" s="3" t="b">
        <f>IF(C32="","",IF(C32&lt;&gt;"",AND(orig_data!T29="w",C32,8)))</f>
        <v>0</v>
      </c>
      <c r="O32" s="3" t="b">
        <f>IF(C32="","",IF(C32&lt;&gt;"",AND(orig_data!S29="*",AND(orig_data!T29="w"),C32,8)))</f>
        <v>0</v>
      </c>
      <c r="P32" s="2" t="b">
        <f>IF(D32="","",IF(D32&lt;&gt;"",AND(orig_data!AM29="*",D32,8)))</f>
        <v>1</v>
      </c>
      <c r="Q32" s="2" t="b">
        <f>IF(D32="","",IF(D32&lt;&gt;"",AND(orig_data!AN29="w",D85)))</f>
        <v>0</v>
      </c>
      <c r="R32" s="2" t="b">
        <f>IF(D32="","",IF(D32&lt;&gt;"",AND(orig_data!AM29="*",AND(orig_data!AN29="w"),D32,8)))</f>
        <v>0</v>
      </c>
      <c r="S32" s="12"/>
      <c r="T32" s="12"/>
      <c r="U32" s="12"/>
      <c r="V32" s="12"/>
      <c r="W32" s="13" t="b">
        <f>IF(F32="","",IF(F32&lt;&gt;"",AND(orig_data!J29="*",F32,8)))</f>
        <v>1</v>
      </c>
      <c r="X32" s="2" t="b">
        <f>IF(F32="","",IF(F32&lt;&gt;"",AND(orig_data!K29="w",F32,8)))</f>
        <v>0</v>
      </c>
      <c r="Y32" s="2" t="b">
        <f>IF(F32="","",IF(F32&lt;&gt;"",AND(orig_data!J29="*",AND(orig_data!K29="w"),F32,8)))</f>
        <v>0</v>
      </c>
      <c r="Z32" s="2" t="b">
        <f>IF(G32="","",IF(G32&lt;&gt;"",AND(orig_data!AD29="*",G32,8)))</f>
        <v>1</v>
      </c>
      <c r="AA32" s="14" t="b">
        <f>IF(G32="","",IF(G32&lt;&gt;"",AND(orig_data!AE29="w",G32,8)))</f>
        <v>0</v>
      </c>
      <c r="AB32" s="2" t="b">
        <f>IF(G32="","",IF(G32&lt;&gt;"",AND(orig_data!AE29="w",AND(orig_data!AD29="*"),G32,8)))</f>
        <v>0</v>
      </c>
      <c r="AC32" s="3">
        <f>IF(H32="","",IF(H32&lt;&gt;"",AND(orig_data!AX29="*",H32,8)))</f>
      </c>
      <c r="AD32" s="3">
        <f>IF(H32="","",IF(H32&lt;&gt;"",AND(orig_data!AY29="w",H32,8)))</f>
      </c>
      <c r="AE32" s="3">
        <f>IF(H32="","",IF(H32&lt;&gt;"",AND(orig_data!AX29="*",AND(orig_data!AY29="w"),H32,8)))</f>
      </c>
    </row>
    <row r="33" spans="1:31" ht="12.75">
      <c r="A33" s="2" t="s">
        <v>191</v>
      </c>
      <c r="B33" s="4" t="str">
        <f ca="1" t="shared" si="0"/>
        <v>Point Douglas</v>
      </c>
      <c r="C33" s="13">
        <f>orig_data!L30</f>
        <v>0.2881755355</v>
      </c>
      <c r="D33" s="10">
        <f>orig_data!AF30</f>
        <v>0.7118244645</v>
      </c>
      <c r="F33" s="11">
        <f>orig_data!C30</f>
        <v>0.2766847392</v>
      </c>
      <c r="G33" s="11">
        <f>orig_data!W30</f>
        <v>0.7233152608</v>
      </c>
      <c r="H33" s="20"/>
      <c r="M33" s="12" t="b">
        <f>IF(C33="","",IF(C33&lt;&gt;"",AND(orig_data!S30="*",C33,8)))</f>
        <v>0</v>
      </c>
      <c r="N33" s="3" t="b">
        <f>IF(C33="","",IF(C33&lt;&gt;"",AND(orig_data!T30="w",C33,8)))</f>
        <v>1</v>
      </c>
      <c r="O33" s="3" t="b">
        <f>IF(C33="","",IF(C33&lt;&gt;"",AND(orig_data!S30="*",AND(orig_data!T30="w"),C33,8)))</f>
        <v>0</v>
      </c>
      <c r="P33" s="2" t="b">
        <f>IF(D33="","",IF(D33&lt;&gt;"",AND(orig_data!AM30="*",D33,8)))</f>
        <v>0</v>
      </c>
      <c r="Q33" s="2" t="b">
        <f>IF(D33="","",IF(D33&lt;&gt;"",AND(orig_data!AN30="w",D87)))</f>
        <v>0</v>
      </c>
      <c r="R33" s="2" t="b">
        <f>IF(D33="","",IF(D33&lt;&gt;"",AND(orig_data!AM30="*",AND(orig_data!AN30="w"),D33,8)))</f>
        <v>0</v>
      </c>
      <c r="S33" s="12"/>
      <c r="T33" s="12"/>
      <c r="U33" s="12"/>
      <c r="V33" s="12"/>
      <c r="W33" s="13" t="b">
        <f>IF(F33="","",IF(F33&lt;&gt;"",AND(orig_data!J30="*",F33,8)))</f>
        <v>0</v>
      </c>
      <c r="X33" s="2" t="b">
        <f>IF(F33="","",IF(F33&lt;&gt;"",AND(orig_data!K30="w",F33,8)))</f>
        <v>1</v>
      </c>
      <c r="Y33" s="2" t="b">
        <f>IF(F33="","",IF(F33&lt;&gt;"",AND(orig_data!J30="*",AND(orig_data!K30="w"),F33,8)))</f>
        <v>0</v>
      </c>
      <c r="Z33" s="2" t="b">
        <f>IF(G33="","",IF(G33&lt;&gt;"",AND(orig_data!AD30="*",G33,8)))</f>
        <v>0</v>
      </c>
      <c r="AA33" s="14" t="b">
        <f>IF(G33="","",IF(G33&lt;&gt;"",AND(orig_data!AE30="w",G33,8)))</f>
        <v>0</v>
      </c>
      <c r="AB33" s="2" t="b">
        <f>IF(G33="","",IF(G33&lt;&gt;"",AND(orig_data!AE30="w",AND(orig_data!AD30="*"),G33,8)))</f>
        <v>0</v>
      </c>
      <c r="AC33" s="3">
        <f>IF(H33="","",IF(H33&lt;&gt;"",AND(orig_data!AX30="*",H33,8)))</f>
      </c>
      <c r="AD33" s="3">
        <f>IF(H33="","",IF(H33&lt;&gt;"",AND(orig_data!AY30="w",H33,8)))</f>
      </c>
      <c r="AE33" s="3">
        <f>IF(H33="","",IF(H33&lt;&gt;"",AND(orig_data!AX30="*",AND(orig_data!AY30="w"),H33,8)))</f>
      </c>
    </row>
    <row r="34" spans="2:31" ht="12.75">
      <c r="B34" s="4">
        <f ca="1" t="shared" si="0"/>
      </c>
      <c r="C34" s="13"/>
      <c r="D34" s="10"/>
      <c r="F34" s="11"/>
      <c r="G34" s="11"/>
      <c r="H34" s="20"/>
      <c r="M34" s="12"/>
      <c r="N34" s="3"/>
      <c r="O34" s="3"/>
      <c r="S34" s="12"/>
      <c r="T34" s="12"/>
      <c r="U34" s="12"/>
      <c r="V34" s="12"/>
      <c r="W34" s="13"/>
      <c r="AA34" s="14"/>
      <c r="AC34" s="3"/>
      <c r="AD34" s="3"/>
      <c r="AE34" s="3"/>
    </row>
    <row r="35" spans="2:31" ht="12.75">
      <c r="B35" s="4">
        <f ca="1" t="shared" si="0"/>
      </c>
      <c r="C35" s="13"/>
      <c r="D35" s="10"/>
      <c r="F35" s="11"/>
      <c r="G35" s="11"/>
      <c r="H35" s="20"/>
      <c r="M35" s="12"/>
      <c r="N35" s="3"/>
      <c r="O35" s="3"/>
      <c r="S35" s="12"/>
      <c r="T35" s="12"/>
      <c r="U35" s="12"/>
      <c r="V35" s="12"/>
      <c r="W35" s="13"/>
      <c r="AA35" s="14"/>
      <c r="AC35" s="3"/>
      <c r="AD35" s="3"/>
      <c r="AE35" s="3"/>
    </row>
    <row r="36" spans="1:31" ht="12.75">
      <c r="A36" s="2" t="s">
        <v>192</v>
      </c>
      <c r="B36" s="4" t="str">
        <f aca="true" ca="1" t="shared" si="1" ref="B36:B67">CONCATENATE(A36)&amp;(IF((CELL("contents",F36)&lt;&gt;" ")*OR(CELL("contents",G36)&lt;&gt;" ")*OR(CELL("contents",H36)&lt;&gt;" "),""," (s)"))</f>
        <v>SE Northern</v>
      </c>
      <c r="C36" s="13">
        <f>orig_data!L31</f>
        <v>0.4513158538</v>
      </c>
      <c r="D36" s="10">
        <f>orig_data!AF31</f>
        <v>0.5486841462</v>
      </c>
      <c r="F36" s="11">
        <f>orig_data!C31</f>
        <v>0.4458332477</v>
      </c>
      <c r="G36" s="11">
        <f>orig_data!W31</f>
        <v>0.5541667523</v>
      </c>
      <c r="H36" s="20"/>
      <c r="M36" s="12" t="b">
        <f>IF(C36="","",IF(C36&lt;&gt;"",AND(orig_data!S31="*",C36,8)))</f>
        <v>0</v>
      </c>
      <c r="N36" s="3" t="b">
        <f>IF(C36="","",IF(C36&lt;&gt;"",AND(orig_data!T31="w",C36,8)))</f>
        <v>0</v>
      </c>
      <c r="O36" s="3" t="b">
        <f>IF(C36="","",IF(C36&lt;&gt;"",AND(orig_data!S31="*",AND(orig_data!T31="w"),C36,8)))</f>
        <v>0</v>
      </c>
      <c r="P36" s="2" t="b">
        <f>IF(D36="","",IF(D36&lt;&gt;"",AND(orig_data!AM31="*",D36,8)))</f>
        <v>0</v>
      </c>
      <c r="Q36" s="2" t="b">
        <f>IF(D36="","",IF(D36&lt;&gt;"",AND(orig_data!AN31="w",D88)))</f>
        <v>0</v>
      </c>
      <c r="R36" s="2" t="b">
        <f>IF(D36="","",IF(D36&lt;&gt;"",AND(orig_data!AM31="*",AND(orig_data!AN31="w"),D36,8)))</f>
        <v>0</v>
      </c>
      <c r="S36" s="12"/>
      <c r="T36" s="12"/>
      <c r="U36" s="12"/>
      <c r="V36" s="12"/>
      <c r="W36" s="13" t="b">
        <f>IF(F36="","",IF(F36&lt;&gt;"",AND(orig_data!J31="*",F36,8)))</f>
        <v>0</v>
      </c>
      <c r="X36" s="2" t="b">
        <f>IF(F36="","",IF(F36&lt;&gt;"",AND(orig_data!K31="w",F36,8)))</f>
        <v>0</v>
      </c>
      <c r="Y36" s="2" t="b">
        <f>IF(F36="","",IF(F36&lt;&gt;"",AND(orig_data!J31="*",AND(orig_data!K31="w"),F36,8)))</f>
        <v>0</v>
      </c>
      <c r="Z36" s="2" t="b">
        <f>IF(G36="","",IF(G36&lt;&gt;"",AND(orig_data!AD31="*",G36,8)))</f>
        <v>0</v>
      </c>
      <c r="AA36" s="14" t="b">
        <f>IF(G36="","",IF(G36&lt;&gt;"",AND(orig_data!AE31="w",G36,8)))</f>
        <v>0</v>
      </c>
      <c r="AB36" s="2" t="b">
        <f>IF(G36="","",IF(G36&lt;&gt;"",AND(orig_data!AE31="w",AND(orig_data!AD31="*"),G36,8)))</f>
        <v>0</v>
      </c>
      <c r="AC36" s="3">
        <f>IF(H36="","",IF(H36&lt;&gt;"",AND(orig_data!AX31="*",H36,8)))</f>
      </c>
      <c r="AD36" s="3">
        <f>IF(H36="","",IF(H36&lt;&gt;"",AND(orig_data!AY31="w",H36,8)))</f>
      </c>
      <c r="AE36" s="3">
        <f>IF(H36="","",IF(H36&lt;&gt;"",AND(orig_data!AX31="*",AND(orig_data!AY31="w"),H36,8)))</f>
      </c>
    </row>
    <row r="37" spans="1:31" ht="12.75">
      <c r="A37" s="2" t="s">
        <v>193</v>
      </c>
      <c r="B37" s="4" t="str">
        <f ca="1" t="shared" si="1"/>
        <v>SE Central</v>
      </c>
      <c r="C37" s="13">
        <f>orig_data!L32</f>
        <v>0.3901537241</v>
      </c>
      <c r="D37" s="10">
        <f>orig_data!AF32</f>
        <v>0.6098462759</v>
      </c>
      <c r="F37" s="11">
        <f>orig_data!C32</f>
        <v>0.3912883271</v>
      </c>
      <c r="G37" s="11">
        <f>orig_data!W32</f>
        <v>0.6087116729</v>
      </c>
      <c r="H37" s="20"/>
      <c r="M37" s="12" t="b">
        <f>IF(C37="","",IF(C37&lt;&gt;"",AND(orig_data!S32="*",C37,8)))</f>
        <v>0</v>
      </c>
      <c r="N37" s="3" t="b">
        <f>IF(C37="","",IF(C37&lt;&gt;"",AND(orig_data!T32="w",C37,8)))</f>
        <v>0</v>
      </c>
      <c r="O37" s="3" t="b">
        <f>IF(C37="","",IF(C37&lt;&gt;"",AND(orig_data!S32="*",AND(orig_data!T32="w"),C37,8)))</f>
        <v>0</v>
      </c>
      <c r="P37" s="2" t="b">
        <f>IF(D37="","",IF(D37&lt;&gt;"",AND(orig_data!AM32="*",D37,8)))</f>
        <v>0</v>
      </c>
      <c r="Q37" s="2" t="b">
        <f>IF(D37="","",IF(D37&lt;&gt;"",AND(orig_data!AN32="w",D89)))</f>
        <v>0</v>
      </c>
      <c r="R37" s="2" t="b">
        <f>IF(D37="","",IF(D37&lt;&gt;"",AND(orig_data!AM32="*",AND(orig_data!AN32="w"),D37,8)))</f>
        <v>0</v>
      </c>
      <c r="S37" s="12"/>
      <c r="T37" s="12"/>
      <c r="U37" s="12"/>
      <c r="V37" s="12"/>
      <c r="W37" s="13" t="b">
        <f>IF(F37="","",IF(F37&lt;&gt;"",AND(orig_data!J32="*",F37,8)))</f>
        <v>0</v>
      </c>
      <c r="X37" s="2" t="b">
        <f>IF(F37="","",IF(F37&lt;&gt;"",AND(orig_data!K32="w",F37,8)))</f>
        <v>0</v>
      </c>
      <c r="Y37" s="2" t="b">
        <f>IF(F37="","",IF(F37&lt;&gt;"",AND(orig_data!J32="*",AND(orig_data!K32="w"),F37,8)))</f>
        <v>0</v>
      </c>
      <c r="Z37" s="2" t="b">
        <f>IF(G37="","",IF(G37&lt;&gt;"",AND(orig_data!AD32="*",G37,8)))</f>
        <v>0</v>
      </c>
      <c r="AA37" s="14" t="b">
        <f>IF(G37="","",IF(G37&lt;&gt;"",AND(orig_data!AE32="w",G37,8)))</f>
        <v>0</v>
      </c>
      <c r="AB37" s="2" t="b">
        <f>IF(G37="","",IF(G37&lt;&gt;"",AND(orig_data!AE32="w",AND(orig_data!AD32="*"),G37,8)))</f>
        <v>0</v>
      </c>
      <c r="AC37" s="3">
        <f>IF(H37="","",IF(H37&lt;&gt;"",AND(orig_data!AX32="*",H37,8)))</f>
      </c>
      <c r="AD37" s="3">
        <f>IF(H37="","",IF(H37&lt;&gt;"",AND(orig_data!AY32="w",H37,8)))</f>
      </c>
      <c r="AE37" s="3">
        <f>IF(H37="","",IF(H37&lt;&gt;"",AND(orig_data!AX32="*",AND(orig_data!AY32="w"),H37,8)))</f>
      </c>
    </row>
    <row r="38" spans="1:31" ht="12.75">
      <c r="A38" s="2" t="s">
        <v>194</v>
      </c>
      <c r="B38" s="4" t="str">
        <f ca="1" t="shared" si="1"/>
        <v>SE Western</v>
      </c>
      <c r="C38" s="13">
        <f>orig_data!L33</f>
        <v>0.4063218338</v>
      </c>
      <c r="D38" s="10">
        <f>orig_data!AF33</f>
        <v>0.5936781662</v>
      </c>
      <c r="F38" s="11">
        <f>orig_data!C33</f>
        <v>0.3988010405</v>
      </c>
      <c r="G38" s="11">
        <f>orig_data!W33</f>
        <v>0.6011989595</v>
      </c>
      <c r="H38" s="20"/>
      <c r="M38" s="12" t="b">
        <f>IF(C38="","",IF(C38&lt;&gt;"",AND(orig_data!S33="*",C38,8)))</f>
        <v>0</v>
      </c>
      <c r="N38" s="3" t="b">
        <f>IF(C38="","",IF(C38&lt;&gt;"",AND(orig_data!T33="w",C38,8)))</f>
        <v>0</v>
      </c>
      <c r="O38" s="3" t="b">
        <f>IF(C38="","",IF(C38&lt;&gt;"",AND(orig_data!S33="*",AND(orig_data!T33="w"),C38,8)))</f>
        <v>0</v>
      </c>
      <c r="P38" s="2" t="b">
        <f>IF(D38="","",IF(D38&lt;&gt;"",AND(orig_data!AM33="*",D38,8)))</f>
        <v>0</v>
      </c>
      <c r="Q38" s="2" t="b">
        <f>IF(D38="","",IF(D38&lt;&gt;"",AND(orig_data!AN33="w",D90)))</f>
        <v>0</v>
      </c>
      <c r="R38" s="2" t="b">
        <f>IF(D38="","",IF(D38&lt;&gt;"",AND(orig_data!AM33="*",AND(orig_data!AN33="w"),D38,8)))</f>
        <v>0</v>
      </c>
      <c r="S38" s="12"/>
      <c r="T38" s="12"/>
      <c r="U38" s="12"/>
      <c r="V38" s="12"/>
      <c r="W38" s="13" t="b">
        <f>IF(F38="","",IF(F38&lt;&gt;"",AND(orig_data!J33="*",F38,8)))</f>
        <v>0</v>
      </c>
      <c r="X38" s="2" t="b">
        <f>IF(F38="","",IF(F38&lt;&gt;"",AND(orig_data!K33="w",F38,8)))</f>
        <v>0</v>
      </c>
      <c r="Y38" s="2" t="b">
        <f>IF(F38="","",IF(F38&lt;&gt;"",AND(orig_data!J33="*",AND(orig_data!K33="w"),F38,8)))</f>
        <v>0</v>
      </c>
      <c r="Z38" s="2" t="b">
        <f>IF(G38="","",IF(G38&lt;&gt;"",AND(orig_data!AD33="*",G38,8)))</f>
        <v>0</v>
      </c>
      <c r="AA38" s="14" t="b">
        <f>IF(G38="","",IF(G38&lt;&gt;"",AND(orig_data!AE33="w",G38,8)))</f>
        <v>0</v>
      </c>
      <c r="AB38" s="2" t="b">
        <f>IF(G38="","",IF(G38&lt;&gt;"",AND(orig_data!AE33="w",AND(orig_data!AD33="*"),G38,8)))</f>
        <v>0</v>
      </c>
      <c r="AC38" s="3">
        <f>IF(H38="","",IF(H38&lt;&gt;"",AND(orig_data!AX33="*",H38,8)))</f>
      </c>
      <c r="AD38" s="3">
        <f>IF(H38="","",IF(H38&lt;&gt;"",AND(orig_data!AY33="w",H38,8)))</f>
      </c>
      <c r="AE38" s="3">
        <f>IF(H38="","",IF(H38&lt;&gt;"",AND(orig_data!AX33="*",AND(orig_data!AY33="w"),H38,8)))</f>
      </c>
    </row>
    <row r="39" spans="1:31" ht="12.75">
      <c r="A39" s="2" t="s">
        <v>195</v>
      </c>
      <c r="B39" s="4" t="str">
        <f ca="1" t="shared" si="1"/>
        <v>SE Southern</v>
      </c>
      <c r="C39" s="13">
        <f>orig_data!L34</f>
        <v>0.4041456868</v>
      </c>
      <c r="D39" s="10">
        <f>orig_data!AF34</f>
        <v>0.5958543132</v>
      </c>
      <c r="F39" s="11">
        <f>orig_data!C34</f>
        <v>0.3926396384</v>
      </c>
      <c r="G39" s="11">
        <f>orig_data!W34</f>
        <v>0.6073603616</v>
      </c>
      <c r="H39" s="20"/>
      <c r="M39" s="12" t="b">
        <f>IF(C39="","",IF(C39&lt;&gt;"",AND(orig_data!S34="*",C39,8)))</f>
        <v>0</v>
      </c>
      <c r="N39" s="3" t="b">
        <f>IF(C39="","",IF(C39&lt;&gt;"",AND(orig_data!T34="w",C39,8)))</f>
        <v>1</v>
      </c>
      <c r="O39" s="3" t="b">
        <f>IF(C39="","",IF(C39&lt;&gt;"",AND(orig_data!S34="*",AND(orig_data!T34="w"),C39,8)))</f>
        <v>0</v>
      </c>
      <c r="P39" s="2" t="b">
        <f>IF(D39="","",IF(D39&lt;&gt;"",AND(orig_data!AM34="*",D39,8)))</f>
        <v>0</v>
      </c>
      <c r="Q39" s="2" t="b">
        <f>IF(D39="","",IF(D39&lt;&gt;"",AND(orig_data!AN34="w",D91)))</f>
        <v>0</v>
      </c>
      <c r="R39" s="2" t="b">
        <f>IF(D39="","",IF(D39&lt;&gt;"",AND(orig_data!AM34="*",AND(orig_data!AN34="w"),D39,8)))</f>
        <v>0</v>
      </c>
      <c r="S39" s="12"/>
      <c r="T39" s="12"/>
      <c r="U39" s="12"/>
      <c r="V39" s="12"/>
      <c r="W39" s="13" t="b">
        <f>IF(F39="","",IF(F39&lt;&gt;"",AND(orig_data!J34="*",F39,8)))</f>
        <v>0</v>
      </c>
      <c r="X39" s="2" t="b">
        <f>IF(F39="","",IF(F39&lt;&gt;"",AND(orig_data!K34="w",F39,8)))</f>
        <v>0</v>
      </c>
      <c r="Y39" s="2" t="b">
        <f>IF(F39="","",IF(F39&lt;&gt;"",AND(orig_data!J34="*",AND(orig_data!K34="w"),F39,8)))</f>
        <v>0</v>
      </c>
      <c r="Z39" s="2" t="b">
        <f>IF(G39="","",IF(G39&lt;&gt;"",AND(orig_data!AD34="*",G39,8)))</f>
        <v>0</v>
      </c>
      <c r="AA39" s="14" t="b">
        <f>IF(G39="","",IF(G39&lt;&gt;"",AND(orig_data!AE34="w",G39,8)))</f>
        <v>0</v>
      </c>
      <c r="AB39" s="2" t="b">
        <f>IF(G39="","",IF(G39&lt;&gt;"",AND(orig_data!AE34="w",AND(orig_data!AD34="*"),G39,8)))</f>
        <v>0</v>
      </c>
      <c r="AC39" s="3">
        <f>IF(H39="","",IF(H39&lt;&gt;"",AND(orig_data!AX34="*",H39,8)))</f>
      </c>
      <c r="AD39" s="3">
        <f>IF(H39="","",IF(H39&lt;&gt;"",AND(orig_data!AY34="w",H39,8)))</f>
      </c>
      <c r="AE39" s="3">
        <f>IF(H39="","",IF(H39&lt;&gt;"",AND(orig_data!AX34="*",AND(orig_data!AY34="w"),H39,8)))</f>
      </c>
    </row>
    <row r="40" spans="2:31" ht="12.75">
      <c r="B40" s="4">
        <f ca="1" t="shared" si="1"/>
      </c>
      <c r="C40" s="13"/>
      <c r="D40" s="10"/>
      <c r="F40" s="11"/>
      <c r="G40" s="11"/>
      <c r="H40" s="20"/>
      <c r="M40" s="12"/>
      <c r="N40" s="3"/>
      <c r="O40" s="3"/>
      <c r="S40" s="12"/>
      <c r="T40" s="12"/>
      <c r="U40" s="12"/>
      <c r="V40" s="12"/>
      <c r="W40" s="13"/>
      <c r="AA40" s="14"/>
      <c r="AC40" s="3"/>
      <c r="AD40" s="3"/>
      <c r="AE40" s="3"/>
    </row>
    <row r="41" spans="1:31" ht="12.75">
      <c r="A41" s="2" t="s">
        <v>196</v>
      </c>
      <c r="B41" s="4" t="str">
        <f ca="1" t="shared" si="1"/>
        <v>Cent Altona</v>
      </c>
      <c r="C41" s="13">
        <f>orig_data!L35</f>
        <v>0.3464376916</v>
      </c>
      <c r="D41" s="10">
        <f>orig_data!AF35</f>
        <v>0.6535623084</v>
      </c>
      <c r="F41" s="11">
        <f>orig_data!C35</f>
        <v>0.3315778797</v>
      </c>
      <c r="G41" s="11">
        <f>orig_data!W35</f>
        <v>0.6684221203</v>
      </c>
      <c r="H41" s="20"/>
      <c r="M41" s="12" t="b">
        <f>IF(C41="","",IF(C41&lt;&gt;"",AND(orig_data!S35="*",C41,8)))</f>
        <v>0</v>
      </c>
      <c r="N41" s="3" t="b">
        <f>IF(C41="","",IF(C41&lt;&gt;"",AND(orig_data!T35="w",C41,8)))</f>
        <v>1</v>
      </c>
      <c r="O41" s="3" t="b">
        <f>IF(C41="","",IF(C41&lt;&gt;"",AND(orig_data!S35="*",AND(orig_data!T35="w"),C41,8)))</f>
        <v>0</v>
      </c>
      <c r="P41" s="2" t="b">
        <f>IF(D41="","",IF(D41&lt;&gt;"",AND(orig_data!AM35="*",D41,8)))</f>
        <v>0</v>
      </c>
      <c r="Q41" s="2" t="b">
        <f>IF(D41="","",IF(D41&lt;&gt;"",AND(orig_data!AN35="w",D92)))</f>
        <v>0</v>
      </c>
      <c r="R41" s="2" t="b">
        <f>IF(D41="","",IF(D41&lt;&gt;"",AND(orig_data!AM35="*",AND(orig_data!AN35="w"),D41,8)))</f>
        <v>0</v>
      </c>
      <c r="S41" s="12"/>
      <c r="T41" s="12"/>
      <c r="U41" s="12"/>
      <c r="V41" s="12"/>
      <c r="W41" s="13" t="b">
        <f>IF(F41="","",IF(F41&lt;&gt;"",AND(orig_data!J35="*",F41,8)))</f>
        <v>0</v>
      </c>
      <c r="X41" s="2" t="b">
        <f>IF(F41="","",IF(F41&lt;&gt;"",AND(orig_data!K35="w",F41,8)))</f>
        <v>1</v>
      </c>
      <c r="Y41" s="2" t="b">
        <f>IF(F41="","",IF(F41&lt;&gt;"",AND(orig_data!J35="*",AND(orig_data!K35="w"),F41,8)))</f>
        <v>0</v>
      </c>
      <c r="Z41" s="2" t="b">
        <f>IF(G41="","",IF(G41&lt;&gt;"",AND(orig_data!AD35="*",G41,8)))</f>
        <v>0</v>
      </c>
      <c r="AA41" s="14" t="b">
        <f>IF(G41="","",IF(G41&lt;&gt;"",AND(orig_data!AE35="w",G41,8)))</f>
        <v>0</v>
      </c>
      <c r="AB41" s="2" t="b">
        <f>IF(G41="","",IF(G41&lt;&gt;"",AND(orig_data!AE35="w",AND(orig_data!AD35="*"),G41,8)))</f>
        <v>0</v>
      </c>
      <c r="AC41" s="3">
        <f>IF(H41="","",IF(H41&lt;&gt;"",AND(orig_data!AX35="*",H41,8)))</f>
      </c>
      <c r="AD41" s="3">
        <f>IF(H41="","",IF(H41&lt;&gt;"",AND(orig_data!AY35="w",H41,8)))</f>
      </c>
      <c r="AE41" s="3">
        <f>IF(H41="","",IF(H41&lt;&gt;"",AND(orig_data!AX35="*",AND(orig_data!AY35="w"),H41,8)))</f>
      </c>
    </row>
    <row r="42" spans="1:31" ht="12.75">
      <c r="A42" s="2" t="s">
        <v>197</v>
      </c>
      <c r="B42" s="4" t="str">
        <f ca="1" t="shared" si="1"/>
        <v>Cent Cartier/SFX (s)</v>
      </c>
      <c r="C42" s="13" t="str">
        <f>orig_data!L36</f>
        <v> </v>
      </c>
      <c r="D42" s="10" t="str">
        <f>orig_data!AF36</f>
        <v> </v>
      </c>
      <c r="F42" s="11" t="str">
        <f>orig_data!C36</f>
        <v> </v>
      </c>
      <c r="G42" s="11" t="str">
        <f>orig_data!W36</f>
        <v> </v>
      </c>
      <c r="H42" s="20"/>
      <c r="M42" s="12" t="b">
        <f>IF(C42="","",IF(C42&lt;&gt;"",AND(orig_data!S36="*",C42,8)))</f>
        <v>0</v>
      </c>
      <c r="N42" s="3" t="b">
        <f>IF(C42="","",IF(C42&lt;&gt;"",AND(orig_data!T36="w",C42,8)))</f>
        <v>0</v>
      </c>
      <c r="O42" s="3" t="b">
        <f>IF(C42="","",IF(C42&lt;&gt;"",AND(orig_data!S36="*",AND(orig_data!T36="w"),C42,8)))</f>
        <v>0</v>
      </c>
      <c r="P42" s="2" t="b">
        <f>IF(D42="","",IF(D42&lt;&gt;"",AND(orig_data!AM36="*",D42,8)))</f>
        <v>0</v>
      </c>
      <c r="Q42" s="2" t="b">
        <f>IF(D42="","",IF(D42&lt;&gt;"",AND(orig_data!AN36="w",D93)))</f>
        <v>0</v>
      </c>
      <c r="R42" s="2" t="b">
        <f>IF(D42="","",IF(D42&lt;&gt;"",AND(orig_data!AM36="*",AND(orig_data!AN36="w"),D42,8)))</f>
        <v>0</v>
      </c>
      <c r="S42" s="12"/>
      <c r="T42" s="12"/>
      <c r="U42" s="12"/>
      <c r="V42" s="12"/>
      <c r="W42" s="13" t="b">
        <f>IF(F42="","",IF(F42&lt;&gt;"",AND(orig_data!J36="*",F42,8)))</f>
        <v>0</v>
      </c>
      <c r="X42" s="2" t="b">
        <f>IF(F42="","",IF(F42&lt;&gt;"",AND(orig_data!K36="w",F42,8)))</f>
        <v>0</v>
      </c>
      <c r="Y42" s="2" t="b">
        <f>IF(F42="","",IF(F42&lt;&gt;"",AND(orig_data!J36="*",AND(orig_data!K36="w"),F42,8)))</f>
        <v>0</v>
      </c>
      <c r="Z42" s="2" t="b">
        <f>IF(G42="","",IF(G42&lt;&gt;"",AND(orig_data!AD36="*",G42,8)))</f>
        <v>0</v>
      </c>
      <c r="AA42" s="14" t="b">
        <f>IF(G42="","",IF(G42&lt;&gt;"",AND(orig_data!AE36="w",G42,8)))</f>
        <v>0</v>
      </c>
      <c r="AB42" s="2" t="b">
        <f>IF(G42="","",IF(G42&lt;&gt;"",AND(orig_data!AE36="w",AND(orig_data!AD36="*"),G42,8)))</f>
        <v>0</v>
      </c>
      <c r="AC42" s="3">
        <f>IF(H42="","",IF(H42&lt;&gt;"",AND(orig_data!AX36="*",H42,8)))</f>
      </c>
      <c r="AD42" s="3">
        <f>IF(H42="","",IF(H42&lt;&gt;"",AND(orig_data!AY36="w",H42,8)))</f>
      </c>
      <c r="AE42" s="3">
        <f>IF(H42="","",IF(H42&lt;&gt;"",AND(orig_data!AX36="*",AND(orig_data!AY36="w"),H42,8)))</f>
      </c>
    </row>
    <row r="43" spans="1:31" ht="12.75">
      <c r="A43" s="2" t="s">
        <v>198</v>
      </c>
      <c r="B43" s="4" t="str">
        <f ca="1" t="shared" si="1"/>
        <v>Cent Louise/Pembina</v>
      </c>
      <c r="C43" s="13">
        <f>orig_data!L37</f>
        <v>0.3667297725</v>
      </c>
      <c r="D43" s="10">
        <f>orig_data!AF37</f>
        <v>0.6332702275</v>
      </c>
      <c r="F43" s="11">
        <f>orig_data!C37</f>
        <v>0.3703488625</v>
      </c>
      <c r="G43" s="11">
        <f>orig_data!W37</f>
        <v>0.6296511375</v>
      </c>
      <c r="H43" s="20"/>
      <c r="M43" s="12" t="b">
        <f>IF(C43="","",IF(C43&lt;&gt;"",AND(orig_data!S37="*",C43,8)))</f>
        <v>0</v>
      </c>
      <c r="N43" s="3" t="b">
        <f>IF(C43="","",IF(C43&lt;&gt;"",AND(orig_data!T37="w",C43,8)))</f>
        <v>1</v>
      </c>
      <c r="O43" s="3" t="b">
        <f>IF(C43="","",IF(C43&lt;&gt;"",AND(orig_data!S37="*",AND(orig_data!T37="w"),C43,8)))</f>
        <v>0</v>
      </c>
      <c r="P43" s="2" t="b">
        <f>IF(D43="","",IF(D43&lt;&gt;"",AND(orig_data!AM37="*",D43,8)))</f>
        <v>0</v>
      </c>
      <c r="Q43" s="2" t="b">
        <f>IF(D43="","",IF(D43&lt;&gt;"",AND(orig_data!AN37="w",D94)))</f>
        <v>0</v>
      </c>
      <c r="R43" s="2" t="b">
        <f>IF(D43="","",IF(D43&lt;&gt;"",AND(orig_data!AM37="*",AND(orig_data!AN37="w"),D43,8)))</f>
        <v>0</v>
      </c>
      <c r="S43" s="12"/>
      <c r="T43" s="12"/>
      <c r="U43" s="12"/>
      <c r="V43" s="12"/>
      <c r="W43" s="13" t="b">
        <f>IF(F43="","",IF(F43&lt;&gt;"",AND(orig_data!J37="*",F43,8)))</f>
        <v>0</v>
      </c>
      <c r="X43" s="2" t="b">
        <f>IF(F43="","",IF(F43&lt;&gt;"",AND(orig_data!K37="w",F43,8)))</f>
        <v>1</v>
      </c>
      <c r="Y43" s="2" t="b">
        <f>IF(F43="","",IF(F43&lt;&gt;"",AND(orig_data!J37="*",AND(orig_data!K37="w"),F43,8)))</f>
        <v>0</v>
      </c>
      <c r="Z43" s="2" t="b">
        <f>IF(G43="","",IF(G43&lt;&gt;"",AND(orig_data!AD37="*",G43,8)))</f>
        <v>0</v>
      </c>
      <c r="AA43" s="14" t="b">
        <f>IF(G43="","",IF(G43&lt;&gt;"",AND(orig_data!AE37="w",G43,8)))</f>
        <v>0</v>
      </c>
      <c r="AB43" s="2" t="b">
        <f>IF(G43="","",IF(G43&lt;&gt;"",AND(orig_data!AE37="w",AND(orig_data!AD37="*"),G43,8)))</f>
        <v>0</v>
      </c>
      <c r="AC43" s="3">
        <f>IF(H43="","",IF(H43&lt;&gt;"",AND(orig_data!AX37="*",H43,8)))</f>
      </c>
      <c r="AD43" s="3">
        <f>IF(H43="","",IF(H43&lt;&gt;"",AND(orig_data!AY37="w",H43,8)))</f>
      </c>
      <c r="AE43" s="3">
        <f>IF(H43="","",IF(H43&lt;&gt;"",AND(orig_data!AX37="*",AND(orig_data!AY37="w"),H43,8)))</f>
      </c>
    </row>
    <row r="44" spans="1:31" ht="12.75">
      <c r="A44" s="2" t="s">
        <v>199</v>
      </c>
      <c r="B44" s="4" t="str">
        <f ca="1" t="shared" si="1"/>
        <v>Cent Morden/Winkler</v>
      </c>
      <c r="C44" s="13">
        <f>orig_data!L38</f>
        <v>0.389164812</v>
      </c>
      <c r="D44" s="10">
        <f>orig_data!AF38</f>
        <v>0.610835188</v>
      </c>
      <c r="F44" s="11">
        <f>orig_data!C38</f>
        <v>0.3813615588</v>
      </c>
      <c r="G44" s="11">
        <f>orig_data!W38</f>
        <v>0.6186384412</v>
      </c>
      <c r="H44" s="20"/>
      <c r="M44" s="12" t="b">
        <f>IF(C44="","",IF(C44&lt;&gt;"",AND(orig_data!S38="*",C44,8)))</f>
        <v>0</v>
      </c>
      <c r="N44" s="3" t="b">
        <f>IF(C44="","",IF(C44&lt;&gt;"",AND(orig_data!T38="w",C44,8)))</f>
        <v>0</v>
      </c>
      <c r="O44" s="3" t="b">
        <f>IF(C44="","",IF(C44&lt;&gt;"",AND(orig_data!S38="*",AND(orig_data!T38="w"),C44,8)))</f>
        <v>0</v>
      </c>
      <c r="P44" s="2" t="b">
        <f>IF(D44="","",IF(D44&lt;&gt;"",AND(orig_data!AM38="*",D44,8)))</f>
        <v>0</v>
      </c>
      <c r="Q44" s="2" t="b">
        <f>IF(D44="","",IF(D44&lt;&gt;"",AND(orig_data!AN38="w",D95)))</f>
        <v>0</v>
      </c>
      <c r="R44" s="2" t="b">
        <f>IF(D44="","",IF(D44&lt;&gt;"",AND(orig_data!AM38="*",AND(orig_data!AN38="w"),D44,8)))</f>
        <v>0</v>
      </c>
      <c r="S44" s="12"/>
      <c r="T44" s="12"/>
      <c r="U44" s="12"/>
      <c r="V44" s="12"/>
      <c r="W44" s="13" t="b">
        <f>IF(F44="","",IF(F44&lt;&gt;"",AND(orig_data!J38="*",F44,8)))</f>
        <v>0</v>
      </c>
      <c r="X44" s="2" t="b">
        <f>IF(F44="","",IF(F44&lt;&gt;"",AND(orig_data!K38="w",F44,8)))</f>
        <v>0</v>
      </c>
      <c r="Y44" s="2" t="b">
        <f>IF(F44="","",IF(F44&lt;&gt;"",AND(orig_data!J38="*",AND(orig_data!K38="w"),F44,8)))</f>
        <v>0</v>
      </c>
      <c r="Z44" s="2" t="b">
        <f>IF(G44="","",IF(G44&lt;&gt;"",AND(orig_data!AD38="*",G44,8)))</f>
        <v>0</v>
      </c>
      <c r="AA44" s="14" t="b">
        <f>IF(G44="","",IF(G44&lt;&gt;"",AND(orig_data!AE38="w",G44,8)))</f>
        <v>0</v>
      </c>
      <c r="AB44" s="2" t="b">
        <f>IF(G44="","",IF(G44&lt;&gt;"",AND(orig_data!AE38="w",AND(orig_data!AD38="*"),G44,8)))</f>
        <v>0</v>
      </c>
      <c r="AC44" s="3">
        <f>IF(H44="","",IF(H44&lt;&gt;"",AND(orig_data!AX38="*",H44,8)))</f>
      </c>
      <c r="AD44" s="3">
        <f>IF(H44="","",IF(H44&lt;&gt;"",AND(orig_data!AY38="w",H44,8)))</f>
      </c>
      <c r="AE44" s="3">
        <f>IF(H44="","",IF(H44&lt;&gt;"",AND(orig_data!AX38="*",AND(orig_data!AY38="w"),H44,8)))</f>
      </c>
    </row>
    <row r="45" spans="1:31" ht="12.75">
      <c r="A45" s="2" t="s">
        <v>200</v>
      </c>
      <c r="B45" s="4" t="str">
        <f ca="1" t="shared" si="1"/>
        <v>Cent Carman</v>
      </c>
      <c r="C45" s="13">
        <f>orig_data!L39</f>
        <v>0.4009905604</v>
      </c>
      <c r="D45" s="10">
        <f>orig_data!AF39</f>
        <v>0.5990094396</v>
      </c>
      <c r="F45" s="11">
        <f>orig_data!C39</f>
        <v>0.3874872986</v>
      </c>
      <c r="G45" s="11">
        <f>orig_data!W39</f>
        <v>0.6125127014</v>
      </c>
      <c r="H45" s="20"/>
      <c r="M45" s="12" t="b">
        <f>IF(C45="","",IF(C45&lt;&gt;"",AND(orig_data!S39="*",C45,8)))</f>
        <v>0</v>
      </c>
      <c r="N45" s="3" t="b">
        <f>IF(C45="","",IF(C45&lt;&gt;"",AND(orig_data!T39="w",C45,8)))</f>
        <v>0</v>
      </c>
      <c r="O45" s="3" t="b">
        <f>IF(C45="","",IF(C45&lt;&gt;"",AND(orig_data!S39="*",AND(orig_data!T39="w"),C45,8)))</f>
        <v>0</v>
      </c>
      <c r="P45" s="2" t="b">
        <f>IF(D45="","",IF(D45&lt;&gt;"",AND(orig_data!AM39="*",D45,8)))</f>
        <v>0</v>
      </c>
      <c r="Q45" s="2" t="b">
        <f>IF(D45="","",IF(D45&lt;&gt;"",AND(orig_data!AN39="w",D96)))</f>
        <v>0</v>
      </c>
      <c r="R45" s="2" t="b">
        <f>IF(D45="","",IF(D45&lt;&gt;"",AND(orig_data!AM39="*",AND(orig_data!AN39="w"),D45,8)))</f>
        <v>0</v>
      </c>
      <c r="S45" s="12"/>
      <c r="T45" s="12"/>
      <c r="U45" s="12"/>
      <c r="V45" s="12"/>
      <c r="W45" s="13" t="b">
        <f>IF(F45="","",IF(F45&lt;&gt;"",AND(orig_data!J39="*",F45,8)))</f>
        <v>0</v>
      </c>
      <c r="X45" s="2" t="b">
        <f>IF(F45="","",IF(F45&lt;&gt;"",AND(orig_data!K39="w",F45,8)))</f>
        <v>0</v>
      </c>
      <c r="Y45" s="2" t="b">
        <f>IF(F45="","",IF(F45&lt;&gt;"",AND(orig_data!J39="*",AND(orig_data!K39="w"),F45,8)))</f>
        <v>0</v>
      </c>
      <c r="Z45" s="2" t="b">
        <f>IF(G45="","",IF(G45&lt;&gt;"",AND(orig_data!AD39="*",G45,8)))</f>
        <v>0</v>
      </c>
      <c r="AA45" s="14" t="b">
        <f>IF(G45="","",IF(G45&lt;&gt;"",AND(orig_data!AE39="w",G45,8)))</f>
        <v>0</v>
      </c>
      <c r="AB45" s="2" t="b">
        <f>IF(G45="","",IF(G45&lt;&gt;"",AND(orig_data!AE39="w",AND(orig_data!AD39="*"),G45,8)))</f>
        <v>0</v>
      </c>
      <c r="AC45" s="3">
        <f>IF(H45="","",IF(H45&lt;&gt;"",AND(orig_data!AX39="*",H45,8)))</f>
      </c>
      <c r="AD45" s="3">
        <f>IF(H45="","",IF(H45&lt;&gt;"",AND(orig_data!AY39="w",H45,8)))</f>
      </c>
      <c r="AE45" s="3">
        <f>IF(H45="","",IF(H45&lt;&gt;"",AND(orig_data!AX39="*",AND(orig_data!AY39="w"),H45,8)))</f>
      </c>
    </row>
    <row r="46" spans="1:31" ht="12.75">
      <c r="A46" s="2" t="s">
        <v>201</v>
      </c>
      <c r="B46" s="4" t="str">
        <f ca="1" t="shared" si="1"/>
        <v>Cent Red River</v>
      </c>
      <c r="C46" s="13">
        <f>orig_data!L40</f>
        <v>0.394419595</v>
      </c>
      <c r="D46" s="10">
        <f>orig_data!AF40</f>
        <v>0.605580405</v>
      </c>
      <c r="F46" s="11">
        <f>orig_data!C40</f>
        <v>0.3967862374</v>
      </c>
      <c r="G46" s="11">
        <f>orig_data!W40</f>
        <v>0.6032137626</v>
      </c>
      <c r="H46" s="20"/>
      <c r="M46" s="12" t="b">
        <f>IF(C46="","",IF(C46&lt;&gt;"",AND(orig_data!S40="*",C46,8)))</f>
        <v>0</v>
      </c>
      <c r="N46" s="3" t="b">
        <f>IF(C46="","",IF(C46&lt;&gt;"",AND(orig_data!T40="w",C46,8)))</f>
        <v>0</v>
      </c>
      <c r="O46" s="3" t="b">
        <f>IF(C46="","",IF(C46&lt;&gt;"",AND(orig_data!S40="*",AND(orig_data!T40="w"),C46,8)))</f>
        <v>0</v>
      </c>
      <c r="P46" s="2" t="b">
        <f>IF(D46="","",IF(D46&lt;&gt;"",AND(orig_data!AM40="*",D46,8)))</f>
        <v>0</v>
      </c>
      <c r="Q46" s="2" t="b">
        <f>IF(D46="","",IF(D46&lt;&gt;"",AND(orig_data!AN40="w",D97)))</f>
        <v>0</v>
      </c>
      <c r="R46" s="2" t="b">
        <f>IF(D46="","",IF(D46&lt;&gt;"",AND(orig_data!AM40="*",AND(orig_data!AN40="w"),D46,8)))</f>
        <v>0</v>
      </c>
      <c r="S46" s="12"/>
      <c r="T46" s="12"/>
      <c r="U46" s="12"/>
      <c r="V46" s="12"/>
      <c r="W46" s="13" t="b">
        <f>IF(F46="","",IF(F46&lt;&gt;"",AND(orig_data!J40="*",F46,8)))</f>
        <v>0</v>
      </c>
      <c r="X46" s="2" t="b">
        <f>IF(F46="","",IF(F46&lt;&gt;"",AND(orig_data!K40="w",F46,8)))</f>
        <v>0</v>
      </c>
      <c r="Y46" s="2" t="b">
        <f>IF(F46="","",IF(F46&lt;&gt;"",AND(orig_data!J40="*",AND(orig_data!K40="w"),F46,8)))</f>
        <v>0</v>
      </c>
      <c r="Z46" s="2" t="b">
        <f>IF(G46="","",IF(G46&lt;&gt;"",AND(orig_data!AD40="*",G46,8)))</f>
        <v>0</v>
      </c>
      <c r="AA46" s="14" t="b">
        <f>IF(G46="","",IF(G46&lt;&gt;"",AND(orig_data!AE40="w",G46,8)))</f>
        <v>0</v>
      </c>
      <c r="AB46" s="2" t="b">
        <f>IF(G46="","",IF(G46&lt;&gt;"",AND(orig_data!AE40="w",AND(orig_data!AD40="*"),G46,8)))</f>
        <v>0</v>
      </c>
      <c r="AC46" s="3">
        <f>IF(H46="","",IF(H46&lt;&gt;"",AND(orig_data!AX40="*",H46,8)))</f>
      </c>
      <c r="AD46" s="3">
        <f>IF(H46="","",IF(H46&lt;&gt;"",AND(orig_data!AY40="w",H46,8)))</f>
      </c>
      <c r="AE46" s="3">
        <f>IF(H46="","",IF(H46&lt;&gt;"",AND(orig_data!AX40="*",AND(orig_data!AY40="w"),H46,8)))</f>
      </c>
    </row>
    <row r="47" spans="1:31" ht="12.75">
      <c r="A47" s="2" t="s">
        <v>202</v>
      </c>
      <c r="B47" s="4" t="str">
        <f ca="1" t="shared" si="1"/>
        <v>Cent Swan Lake</v>
      </c>
      <c r="C47" s="13">
        <f>orig_data!L41</f>
        <v>0.3598626586</v>
      </c>
      <c r="D47" s="10">
        <f>orig_data!AF41</f>
        <v>0.6401373414</v>
      </c>
      <c r="F47" s="11">
        <f>orig_data!C41</f>
        <v>0.3492099054</v>
      </c>
      <c r="G47" s="11">
        <f>orig_data!W41</f>
        <v>0.6507900946</v>
      </c>
      <c r="H47" s="20"/>
      <c r="M47" s="12" t="b">
        <f>IF(C47="","",IF(C47&lt;&gt;"",AND(orig_data!S41="*",C47,8)))</f>
        <v>0</v>
      </c>
      <c r="N47" s="3" t="b">
        <f>IF(C47="","",IF(C47&lt;&gt;"",AND(orig_data!T41="w",C47,8)))</f>
        <v>1</v>
      </c>
      <c r="O47" s="3" t="b">
        <f>IF(C47="","",IF(C47&lt;&gt;"",AND(orig_data!S41="*",AND(orig_data!T41="w"),C47,8)))</f>
        <v>0</v>
      </c>
      <c r="P47" s="2" t="b">
        <f>IF(D47="","",IF(D47&lt;&gt;"",AND(orig_data!AM41="*",D47,8)))</f>
        <v>0</v>
      </c>
      <c r="Q47" s="2" t="b">
        <f>IF(D47="","",IF(D47&lt;&gt;"",AND(orig_data!AN41="w",D99)))</f>
        <v>0</v>
      </c>
      <c r="R47" s="2" t="b">
        <f>IF(D47="","",IF(D47&lt;&gt;"",AND(orig_data!AM41="*",AND(orig_data!AN41="w"),D47,8)))</f>
        <v>0</v>
      </c>
      <c r="S47" s="12"/>
      <c r="T47" s="12"/>
      <c r="U47" s="12"/>
      <c r="V47" s="12"/>
      <c r="W47" s="13" t="b">
        <f>IF(F47="","",IF(F47&lt;&gt;"",AND(orig_data!J41="*",F47,8)))</f>
        <v>0</v>
      </c>
      <c r="X47" s="2" t="b">
        <f>IF(F47="","",IF(F47&lt;&gt;"",AND(orig_data!K41="w",F47,8)))</f>
        <v>1</v>
      </c>
      <c r="Y47" s="2" t="b">
        <f>IF(F47="","",IF(F47&lt;&gt;"",AND(orig_data!J41="*",AND(orig_data!K41="w"),F47,8)))</f>
        <v>0</v>
      </c>
      <c r="Z47" s="2" t="b">
        <f>IF(G47="","",IF(G47&lt;&gt;"",AND(orig_data!AD41="*",G47,8)))</f>
        <v>0</v>
      </c>
      <c r="AA47" s="14" t="b">
        <f>IF(G47="","",IF(G47&lt;&gt;"",AND(orig_data!AE41="w",G47,8)))</f>
        <v>1</v>
      </c>
      <c r="AB47" s="2" t="b">
        <f>IF(G47="","",IF(G47&lt;&gt;"",AND(orig_data!AE41="w",AND(orig_data!AD41="*"),G47,8)))</f>
        <v>0</v>
      </c>
      <c r="AC47" s="3">
        <f>IF(H47="","",IF(H47&lt;&gt;"",AND(orig_data!AX41="*",H47,8)))</f>
      </c>
      <c r="AD47" s="3">
        <f>IF(H47="","",IF(H47&lt;&gt;"",AND(orig_data!AY41="w",H47,8)))</f>
      </c>
      <c r="AE47" s="3">
        <f>IF(H47="","",IF(H47&lt;&gt;"",AND(orig_data!AX41="*",AND(orig_data!AY41="w"),H47,8)))</f>
      </c>
    </row>
    <row r="48" spans="1:31" ht="12.75">
      <c r="A48" s="2" t="s">
        <v>203</v>
      </c>
      <c r="B48" s="4" t="str">
        <f ca="1" t="shared" si="1"/>
        <v>Cent Portage</v>
      </c>
      <c r="C48" s="13">
        <f>orig_data!L42</f>
        <v>0.3957333383</v>
      </c>
      <c r="D48" s="10">
        <f>orig_data!AF42</f>
        <v>0.6042666617</v>
      </c>
      <c r="F48" s="11">
        <f>orig_data!C42</f>
        <v>0.3974446129</v>
      </c>
      <c r="G48" s="11">
        <f>orig_data!W42</f>
        <v>0.6025553871</v>
      </c>
      <c r="H48" s="20"/>
      <c r="M48" s="12" t="b">
        <f>IF(C48="","",IF(C48&lt;&gt;"",AND(orig_data!S42="*",C48,8)))</f>
        <v>0</v>
      </c>
      <c r="N48" s="3" t="b">
        <f>IF(C48="","",IF(C48&lt;&gt;"",AND(orig_data!T42="w",C48,8)))</f>
        <v>0</v>
      </c>
      <c r="O48" s="3" t="b">
        <f>IF(C48="","",IF(C48&lt;&gt;"",AND(orig_data!S42="*",AND(orig_data!T42="w"),C48,8)))</f>
        <v>0</v>
      </c>
      <c r="P48" s="2" t="b">
        <f>IF(D48="","",IF(D48&lt;&gt;"",AND(orig_data!AM42="*",D48,8)))</f>
        <v>0</v>
      </c>
      <c r="Q48" s="2" t="b">
        <f>IF(D48="","",IF(D48&lt;&gt;"",AND(orig_data!AN42="w",D100)))</f>
        <v>0</v>
      </c>
      <c r="R48" s="2" t="b">
        <f>IF(D48="","",IF(D48&lt;&gt;"",AND(orig_data!AM42="*",AND(orig_data!AN42="w"),D48,8)))</f>
        <v>0</v>
      </c>
      <c r="S48" s="12"/>
      <c r="T48" s="12"/>
      <c r="U48" s="12"/>
      <c r="V48" s="12"/>
      <c r="W48" s="13" t="b">
        <f>IF(F48="","",IF(F48&lt;&gt;"",AND(orig_data!J42="*",F48,8)))</f>
        <v>0</v>
      </c>
      <c r="X48" s="2" t="b">
        <f>IF(F48="","",IF(F48&lt;&gt;"",AND(orig_data!K42="w",F48,8)))</f>
        <v>0</v>
      </c>
      <c r="Y48" s="2" t="b">
        <f>IF(F48="","",IF(F48&lt;&gt;"",AND(orig_data!J42="*",AND(orig_data!K42="w"),F48,8)))</f>
        <v>0</v>
      </c>
      <c r="Z48" s="2" t="b">
        <f>IF(G48="","",IF(G48&lt;&gt;"",AND(orig_data!AD42="*",G48,8)))</f>
        <v>0</v>
      </c>
      <c r="AA48" s="14" t="b">
        <f>IF(G48="","",IF(G48&lt;&gt;"",AND(orig_data!AE42="w",G48,8)))</f>
        <v>0</v>
      </c>
      <c r="AB48" s="2" t="b">
        <f>IF(G48="","",IF(G48&lt;&gt;"",AND(orig_data!AE42="w",AND(orig_data!AD42="*"),G48,8)))</f>
        <v>0</v>
      </c>
      <c r="AC48" s="3">
        <f>IF(H48="","",IF(H48&lt;&gt;"",AND(orig_data!AX42="*",H48,8)))</f>
      </c>
      <c r="AD48" s="3">
        <f>IF(H48="","",IF(H48&lt;&gt;"",AND(orig_data!AY42="w",H48,8)))</f>
      </c>
      <c r="AE48" s="3">
        <f>IF(H48="","",IF(H48&lt;&gt;"",AND(orig_data!AX42="*",AND(orig_data!AY42="w"),H48,8)))</f>
      </c>
    </row>
    <row r="49" spans="1:31" ht="12.75">
      <c r="A49" s="2" t="s">
        <v>204</v>
      </c>
      <c r="B49" s="4" t="str">
        <f ca="1" t="shared" si="1"/>
        <v>Cent Seven Regions</v>
      </c>
      <c r="C49" s="13">
        <f>orig_data!L43</f>
        <v>0.6091344472</v>
      </c>
      <c r="D49" s="10">
        <f>orig_data!AF43</f>
        <v>0.3908655528</v>
      </c>
      <c r="F49" s="11">
        <f>orig_data!C43</f>
        <v>0.6321110578</v>
      </c>
      <c r="G49" s="11">
        <f>orig_data!W43</f>
        <v>0.3678889422</v>
      </c>
      <c r="H49" s="20"/>
      <c r="M49" s="12" t="b">
        <f>IF(C49="","",IF(C49&lt;&gt;"",AND(orig_data!S43="*",C49,8)))</f>
        <v>1</v>
      </c>
      <c r="N49" s="3" t="b">
        <f>IF(C49="","",IF(C49&lt;&gt;"",AND(orig_data!T43="w",C49,8)))</f>
        <v>0</v>
      </c>
      <c r="O49" s="3" t="b">
        <f>IF(C49="","",IF(C49&lt;&gt;"",AND(orig_data!S43="*",AND(orig_data!T43="w"),C49,8)))</f>
        <v>0</v>
      </c>
      <c r="P49" s="2" t="b">
        <f>IF(D49="","",IF(D49&lt;&gt;"",AND(orig_data!AM43="*",D49,8)))</f>
        <v>1</v>
      </c>
      <c r="Q49" s="2" t="b">
        <f>IF(D49="","",IF(D49&lt;&gt;"",AND(orig_data!AN43="w",D102)))</f>
        <v>1</v>
      </c>
      <c r="R49" s="2" t="b">
        <f>IF(D49="","",IF(D49&lt;&gt;"",AND(orig_data!AM43="*",AND(orig_data!AN43="w"),D49,8)))</f>
        <v>1</v>
      </c>
      <c r="S49" s="12"/>
      <c r="T49" s="12"/>
      <c r="U49" s="12"/>
      <c r="V49" s="12"/>
      <c r="W49" s="13" t="b">
        <f>IF(F49="","",IF(F49&lt;&gt;"",AND(orig_data!J43="*",F49,8)))</f>
        <v>0</v>
      </c>
      <c r="X49" s="2" t="b">
        <f>IF(F49="","",IF(F49&lt;&gt;"",AND(orig_data!K43="w",F49,8)))</f>
        <v>0</v>
      </c>
      <c r="Y49" s="2" t="b">
        <f>IF(F49="","",IF(F49&lt;&gt;"",AND(orig_data!J43="*",AND(orig_data!K43="w"),F49,8)))</f>
        <v>0</v>
      </c>
      <c r="Z49" s="2" t="b">
        <f>IF(G49="","",IF(G49&lt;&gt;"",AND(orig_data!AD43="*",G49,8)))</f>
        <v>0</v>
      </c>
      <c r="AA49" s="14" t="b">
        <f>IF(G49="","",IF(G49&lt;&gt;"",AND(orig_data!AE43="w",G49,8)))</f>
        <v>1</v>
      </c>
      <c r="AB49" s="2" t="b">
        <f>IF(G49="","",IF(G49&lt;&gt;"",AND(orig_data!AE43="w",AND(orig_data!AD43="*"),G49,8)))</f>
        <v>0</v>
      </c>
      <c r="AC49" s="3">
        <f>IF(H49="","",IF(H49&lt;&gt;"",AND(orig_data!AX43="*",H49,8)))</f>
      </c>
      <c r="AD49" s="3">
        <f>IF(H49="","",IF(H49&lt;&gt;"",AND(orig_data!AY43="w",H49,8)))</f>
      </c>
      <c r="AE49" s="3">
        <f>IF(H49="","",IF(H49&lt;&gt;"",AND(orig_data!AX43="*",AND(orig_data!AY43="w"),H49,8)))</f>
      </c>
    </row>
    <row r="50" spans="2:31" ht="12.75">
      <c r="B50" s="4">
        <f ca="1" t="shared" si="1"/>
      </c>
      <c r="C50" s="13"/>
      <c r="D50" s="10"/>
      <c r="F50" s="11"/>
      <c r="G50" s="11"/>
      <c r="H50" s="20"/>
      <c r="M50" s="12"/>
      <c r="N50" s="3"/>
      <c r="O50" s="3"/>
      <c r="S50" s="12"/>
      <c r="T50" s="12"/>
      <c r="U50" s="12"/>
      <c r="V50" s="12"/>
      <c r="W50" s="13"/>
      <c r="AA50" s="14"/>
      <c r="AC50" s="3"/>
      <c r="AD50" s="3"/>
      <c r="AE50" s="3"/>
    </row>
    <row r="51" spans="1:31" ht="12.75">
      <c r="A51" s="2" t="s">
        <v>205</v>
      </c>
      <c r="B51" s="4" t="str">
        <f ca="1" t="shared" si="1"/>
        <v>Assin East 2</v>
      </c>
      <c r="C51" s="13">
        <f>orig_data!L44</f>
        <v>0.4263516014</v>
      </c>
      <c r="D51" s="10">
        <f>orig_data!AF44</f>
        <v>0.5736483986</v>
      </c>
      <c r="F51" s="11">
        <f>orig_data!C44</f>
        <v>0.4214999332</v>
      </c>
      <c r="G51" s="11">
        <f>orig_data!W44</f>
        <v>0.5785000668</v>
      </c>
      <c r="H51" s="20"/>
      <c r="M51" s="12" t="b">
        <f>IF(C51="","",IF(C51&lt;&gt;"",AND(orig_data!S44="*",C51,8)))</f>
        <v>0</v>
      </c>
      <c r="N51" s="3" t="b">
        <f>IF(C51="","",IF(C51&lt;&gt;"",AND(orig_data!T44="w",C51,8)))</f>
        <v>0</v>
      </c>
      <c r="O51" s="3" t="b">
        <f>IF(C51="","",IF(C51&lt;&gt;"",AND(orig_data!S44="*",AND(orig_data!T44="w"),C51,8)))</f>
        <v>0</v>
      </c>
      <c r="P51" s="2" t="b">
        <f>IF(D51="","",IF(D51&lt;&gt;"",AND(orig_data!AM44="*",D51,8)))</f>
        <v>0</v>
      </c>
      <c r="Q51" s="2" t="b">
        <f>IF(D51="","",IF(D51&lt;&gt;"",AND(orig_data!AN44="w",D104)))</f>
        <v>0</v>
      </c>
      <c r="R51" s="2" t="b">
        <f>IF(D51="","",IF(D51&lt;&gt;"",AND(orig_data!AM44="*",AND(orig_data!AN44="w"),D51,8)))</f>
        <v>0</v>
      </c>
      <c r="S51" s="12"/>
      <c r="T51" s="12"/>
      <c r="U51" s="12"/>
      <c r="V51" s="12"/>
      <c r="W51" s="13" t="b">
        <f>IF(F51="","",IF(F51&lt;&gt;"",AND(orig_data!J44="*",F51,8)))</f>
        <v>0</v>
      </c>
      <c r="X51" s="2" t="b">
        <f>IF(F51="","",IF(F51&lt;&gt;"",AND(orig_data!K44="w",F51,8)))</f>
        <v>0</v>
      </c>
      <c r="Y51" s="2" t="b">
        <f>IF(F51="","",IF(F51&lt;&gt;"",AND(orig_data!J44="*",AND(orig_data!K44="w"),F51,8)))</f>
        <v>0</v>
      </c>
      <c r="Z51" s="2" t="b">
        <f>IF(G51="","",IF(G51&lt;&gt;"",AND(orig_data!AD44="*",G51,8)))</f>
        <v>0</v>
      </c>
      <c r="AA51" s="14" t="b">
        <f>IF(G51="","",IF(G51&lt;&gt;"",AND(orig_data!AE44="w",G51,8)))</f>
        <v>0</v>
      </c>
      <c r="AB51" s="2" t="b">
        <f>IF(G51="","",IF(G51&lt;&gt;"",AND(orig_data!AE44="w",AND(orig_data!AD44="*"),G51,8)))</f>
        <v>0</v>
      </c>
      <c r="AC51" s="3">
        <f>IF(H51="","",IF(H51&lt;&gt;"",AND(orig_data!AX44="*",H51,8)))</f>
      </c>
      <c r="AD51" s="3">
        <f>IF(H51="","",IF(H51&lt;&gt;"",AND(orig_data!AY44="w",H51,8)))</f>
      </c>
      <c r="AE51" s="3">
        <f>IF(H51="","",IF(H51&lt;&gt;"",AND(orig_data!AX44="*",AND(orig_data!AY44="w"),H51,8)))</f>
      </c>
    </row>
    <row r="52" spans="1:31" ht="12.75">
      <c r="A52" s="2" t="s">
        <v>206</v>
      </c>
      <c r="B52" s="4" t="str">
        <f ca="1" t="shared" si="1"/>
        <v>Assin West 1</v>
      </c>
      <c r="C52" s="13">
        <f>orig_data!L45</f>
        <v>0.3567401738</v>
      </c>
      <c r="D52" s="10">
        <f>orig_data!AF45</f>
        <v>0.6432598262</v>
      </c>
      <c r="F52" s="11">
        <f>orig_data!C45</f>
        <v>0.3917475657</v>
      </c>
      <c r="G52" s="11">
        <f>orig_data!W45</f>
        <v>0.6082524343</v>
      </c>
      <c r="H52" s="20"/>
      <c r="M52" s="12" t="b">
        <f>IF(C52="","",IF(C52&lt;&gt;"",AND(orig_data!S45="*",C52,8)))</f>
        <v>0</v>
      </c>
      <c r="N52" s="3" t="b">
        <f>IF(C52="","",IF(C52&lt;&gt;"",AND(orig_data!T45="w",C52,8)))</f>
        <v>0</v>
      </c>
      <c r="O52" s="3" t="b">
        <f>IF(C52="","",IF(C52&lt;&gt;"",AND(orig_data!S45="*",AND(orig_data!T45="w"),C52,8)))</f>
        <v>0</v>
      </c>
      <c r="P52" s="2" t="b">
        <f>IF(D52="","",IF(D52&lt;&gt;"",AND(orig_data!AM45="*",D52,8)))</f>
        <v>0</v>
      </c>
      <c r="Q52" s="2" t="b">
        <f>IF(D52="","",IF(D52&lt;&gt;"",AND(orig_data!AN45="w",D105)))</f>
        <v>0</v>
      </c>
      <c r="R52" s="2" t="b">
        <f>IF(D52="","",IF(D52&lt;&gt;"",AND(orig_data!AM45="*",AND(orig_data!AN45="w"),D52,8)))</f>
        <v>0</v>
      </c>
      <c r="S52" s="12"/>
      <c r="T52" s="12"/>
      <c r="U52" s="12"/>
      <c r="V52" s="12"/>
      <c r="W52" s="13" t="b">
        <f>IF(F52="","",IF(F52&lt;&gt;"",AND(orig_data!J45="*",F52,8)))</f>
        <v>0</v>
      </c>
      <c r="X52" s="2" t="b">
        <f>IF(F52="","",IF(F52&lt;&gt;"",AND(orig_data!K45="w",F52,8)))</f>
        <v>0</v>
      </c>
      <c r="Y52" s="2" t="b">
        <f>IF(F52="","",IF(F52&lt;&gt;"",AND(orig_data!J45="*",AND(orig_data!K45="w"),F52,8)))</f>
        <v>0</v>
      </c>
      <c r="Z52" s="2" t="b">
        <f>IF(G52="","",IF(G52&lt;&gt;"",AND(orig_data!AD45="*",G52,8)))</f>
        <v>0</v>
      </c>
      <c r="AA52" s="14" t="b">
        <f>IF(G52="","",IF(G52&lt;&gt;"",AND(orig_data!AE45="w",G52,8)))</f>
        <v>0</v>
      </c>
      <c r="AB52" s="2" t="b">
        <f>IF(G52="","",IF(G52&lt;&gt;"",AND(orig_data!AE45="w",AND(orig_data!AD45="*"),G52,8)))</f>
        <v>0</v>
      </c>
      <c r="AC52" s="3">
        <f>IF(H52="","",IF(H52&lt;&gt;"",AND(orig_data!AX45="*",H52,8)))</f>
      </c>
      <c r="AD52" s="3">
        <f>IF(H52="","",IF(H52&lt;&gt;"",AND(orig_data!AY45="w",H52,8)))</f>
      </c>
      <c r="AE52" s="3">
        <f>IF(H52="","",IF(H52&lt;&gt;"",AND(orig_data!AX45="*",AND(orig_data!AY45="w"),H52,8)))</f>
      </c>
    </row>
    <row r="53" spans="1:31" ht="12.75">
      <c r="A53" s="2" t="s">
        <v>207</v>
      </c>
      <c r="B53" s="4" t="str">
        <f ca="1" t="shared" si="1"/>
        <v>Assin North 1</v>
      </c>
      <c r="C53" s="13">
        <f>orig_data!L46</f>
        <v>0.3626618422</v>
      </c>
      <c r="D53" s="10">
        <f>orig_data!AF46</f>
        <v>0.6373381578</v>
      </c>
      <c r="F53" s="11">
        <f>orig_data!C46</f>
        <v>0.3694965022</v>
      </c>
      <c r="G53" s="11">
        <f>orig_data!W46</f>
        <v>0.6305034978</v>
      </c>
      <c r="H53" s="20"/>
      <c r="M53" s="12" t="b">
        <f>IF(C53="","",IF(C53&lt;&gt;"",AND(orig_data!S46="*",C53,8)))</f>
        <v>0</v>
      </c>
      <c r="N53" s="3" t="b">
        <f>IF(C53="","",IF(C53&lt;&gt;"",AND(orig_data!T46="w",C53,8)))</f>
        <v>0</v>
      </c>
      <c r="O53" s="3" t="b">
        <f>IF(C53="","",IF(C53&lt;&gt;"",AND(orig_data!S46="*",AND(orig_data!T46="w"),C53,8)))</f>
        <v>0</v>
      </c>
      <c r="P53" s="2" t="b">
        <f>IF(D53="","",IF(D53&lt;&gt;"",AND(orig_data!AM46="*",D53,8)))</f>
        <v>0</v>
      </c>
      <c r="Q53" s="2" t="b">
        <f>IF(D53="","",IF(D53&lt;&gt;"",AND(orig_data!AN46="w",D107)))</f>
        <v>0</v>
      </c>
      <c r="R53" s="2" t="b">
        <f>IF(D53="","",IF(D53&lt;&gt;"",AND(orig_data!AM46="*",AND(orig_data!AN46="w"),D53,8)))</f>
        <v>0</v>
      </c>
      <c r="S53" s="12"/>
      <c r="T53" s="12"/>
      <c r="U53" s="12"/>
      <c r="V53" s="12"/>
      <c r="W53" s="13" t="b">
        <f>IF(F53="","",IF(F53&lt;&gt;"",AND(orig_data!J46="*",F53,8)))</f>
        <v>0</v>
      </c>
      <c r="X53" s="2" t="b">
        <f>IF(F53="","",IF(F53&lt;&gt;"",AND(orig_data!K46="w",F53,8)))</f>
        <v>0</v>
      </c>
      <c r="Y53" s="2" t="b">
        <f>IF(F53="","",IF(F53&lt;&gt;"",AND(orig_data!J46="*",AND(orig_data!K46="w"),F53,8)))</f>
        <v>0</v>
      </c>
      <c r="Z53" s="2" t="b">
        <f>IF(G53="","",IF(G53&lt;&gt;"",AND(orig_data!AD46="*",G53,8)))</f>
        <v>0</v>
      </c>
      <c r="AA53" s="14" t="b">
        <f>IF(G53="","",IF(G53&lt;&gt;"",AND(orig_data!AE46="w",G53,8)))</f>
        <v>0</v>
      </c>
      <c r="AB53" s="2" t="b">
        <f>IF(G53="","",IF(G53&lt;&gt;"",AND(orig_data!AE46="w",AND(orig_data!AD46="*"),G53,8)))</f>
        <v>0</v>
      </c>
      <c r="AC53" s="3">
        <f>IF(H53="","",IF(H53&lt;&gt;"",AND(orig_data!AX46="*",H53,8)))</f>
      </c>
      <c r="AD53" s="3">
        <f>IF(H53="","",IF(H53&lt;&gt;"",AND(orig_data!AY46="w",H53,8)))</f>
      </c>
      <c r="AE53" s="3">
        <f>IF(H53="","",IF(H53&lt;&gt;"",AND(orig_data!AX46="*",AND(orig_data!AY46="w"),H53,8)))</f>
      </c>
    </row>
    <row r="54" spans="1:31" ht="12.75">
      <c r="A54" s="2" t="s">
        <v>208</v>
      </c>
      <c r="B54" s="4" t="str">
        <f ca="1" t="shared" si="1"/>
        <v>Assin West 2</v>
      </c>
      <c r="C54" s="13">
        <f>orig_data!L47</f>
        <v>0.3854628739</v>
      </c>
      <c r="D54" s="10">
        <f>orig_data!AF47</f>
        <v>0.6145371261</v>
      </c>
      <c r="F54" s="11">
        <f>orig_data!C47</f>
        <v>0.3939922186</v>
      </c>
      <c r="G54" s="11">
        <f>orig_data!W47</f>
        <v>0.6060077814</v>
      </c>
      <c r="H54" s="20"/>
      <c r="M54" s="12" t="b">
        <f>IF(C54="","",IF(C54&lt;&gt;"",AND(orig_data!S47="*",C54,8)))</f>
        <v>0</v>
      </c>
      <c r="N54" s="3" t="b">
        <f>IF(C54="","",IF(C54&lt;&gt;"",AND(orig_data!T47="w",C54,8)))</f>
        <v>0</v>
      </c>
      <c r="O54" s="3" t="b">
        <f>IF(C54="","",IF(C54&lt;&gt;"",AND(orig_data!S47="*",AND(orig_data!T47="w"),C54,8)))</f>
        <v>0</v>
      </c>
      <c r="P54" s="2" t="b">
        <f>IF(D54="","",IF(D54&lt;&gt;"",AND(orig_data!AM47="*",D54,8)))</f>
        <v>0</v>
      </c>
      <c r="Q54" s="2" t="b">
        <f>IF(D54="","",IF(D54&lt;&gt;"",AND(orig_data!AN47="w",D108)))</f>
        <v>0</v>
      </c>
      <c r="R54" s="2" t="b">
        <f>IF(D54="","",IF(D54&lt;&gt;"",AND(orig_data!AM47="*",AND(orig_data!AN47="w"),D54,8)))</f>
        <v>0</v>
      </c>
      <c r="S54" s="12"/>
      <c r="T54" s="12"/>
      <c r="U54" s="12"/>
      <c r="V54" s="12"/>
      <c r="W54" s="13" t="b">
        <f>IF(F54="","",IF(F54&lt;&gt;"",AND(orig_data!J47="*",F54,8)))</f>
        <v>0</v>
      </c>
      <c r="X54" s="2" t="b">
        <f>IF(F54="","",IF(F54&lt;&gt;"",AND(orig_data!K47="w",F54,8)))</f>
        <v>0</v>
      </c>
      <c r="Y54" s="2" t="b">
        <f>IF(F54="","",IF(F54&lt;&gt;"",AND(orig_data!J47="*",AND(orig_data!K47="w"),F54,8)))</f>
        <v>0</v>
      </c>
      <c r="Z54" s="2" t="b">
        <f>IF(G54="","",IF(G54&lt;&gt;"",AND(orig_data!AD47="*",G54,8)))</f>
        <v>0</v>
      </c>
      <c r="AA54" s="14" t="b">
        <f>IF(G54="","",IF(G54&lt;&gt;"",AND(orig_data!AE47="w",G54,8)))</f>
        <v>0</v>
      </c>
      <c r="AB54" s="2" t="b">
        <f>IF(G54="","",IF(G54&lt;&gt;"",AND(orig_data!AE47="w",AND(orig_data!AD47="*"),G54,8)))</f>
        <v>0</v>
      </c>
      <c r="AC54" s="3">
        <f>IF(H54="","",IF(H54&lt;&gt;"",AND(orig_data!AX47="*",H54,8)))</f>
      </c>
      <c r="AD54" s="3">
        <f>IF(H54="","",IF(H54&lt;&gt;"",AND(orig_data!AY47="w",H54,8)))</f>
      </c>
      <c r="AE54" s="3">
        <f>IF(H54="","",IF(H54&lt;&gt;"",AND(orig_data!AX47="*",AND(orig_data!AY47="w"),H54,8)))</f>
      </c>
    </row>
    <row r="55" spans="1:31" ht="12.75">
      <c r="A55" s="2" t="s">
        <v>209</v>
      </c>
      <c r="B55" s="4" t="str">
        <f ca="1" t="shared" si="1"/>
        <v>Assin East 1</v>
      </c>
      <c r="C55" s="13">
        <f>orig_data!L48</f>
        <v>0.3205227308</v>
      </c>
      <c r="D55" s="10">
        <f>orig_data!AF48</f>
        <v>0.6794772692</v>
      </c>
      <c r="F55" s="11">
        <f>orig_data!C48</f>
        <v>0.3013868318</v>
      </c>
      <c r="G55" s="11">
        <f>orig_data!W48</f>
        <v>0.6986131682</v>
      </c>
      <c r="H55" s="20"/>
      <c r="M55" s="12" t="b">
        <f>IF(C55="","",IF(C55&lt;&gt;"",AND(orig_data!S48="*",C55,8)))</f>
        <v>0</v>
      </c>
      <c r="N55" s="3" t="b">
        <f>IF(C55="","",IF(C55&lt;&gt;"",AND(orig_data!T48="w",C55,8)))</f>
        <v>1</v>
      </c>
      <c r="O55" s="3" t="b">
        <f>IF(C55="","",IF(C55&lt;&gt;"",AND(orig_data!S48="*",AND(orig_data!T48="w"),C55,8)))</f>
        <v>0</v>
      </c>
      <c r="P55" s="2" t="b">
        <f>IF(D55="","",IF(D55&lt;&gt;"",AND(orig_data!AM48="*",D55,8)))</f>
        <v>0</v>
      </c>
      <c r="Q55" s="2" t="b">
        <f>IF(D55="","",IF(D55&lt;&gt;"",AND(orig_data!AN48="w",D110)))</f>
        <v>0</v>
      </c>
      <c r="R55" s="2" t="b">
        <f>IF(D55="","",IF(D55&lt;&gt;"",AND(orig_data!AM48="*",AND(orig_data!AN48="w"),D55,8)))</f>
        <v>0</v>
      </c>
      <c r="S55" s="12"/>
      <c r="T55" s="12"/>
      <c r="U55" s="12"/>
      <c r="V55" s="12"/>
      <c r="W55" s="13" t="b">
        <f>IF(F55="","",IF(F55&lt;&gt;"",AND(orig_data!J48="*",F55,8)))</f>
        <v>0</v>
      </c>
      <c r="X55" s="2" t="b">
        <f>IF(F55="","",IF(F55&lt;&gt;"",AND(orig_data!K48="w",F55,8)))</f>
        <v>1</v>
      </c>
      <c r="Y55" s="2" t="b">
        <f>IF(F55="","",IF(F55&lt;&gt;"",AND(orig_data!J48="*",AND(orig_data!K48="w"),F55,8)))</f>
        <v>0</v>
      </c>
      <c r="Z55" s="2" t="b">
        <f>IF(G55="","",IF(G55&lt;&gt;"",AND(orig_data!AD48="*",G55,8)))</f>
        <v>0</v>
      </c>
      <c r="AA55" s="14" t="b">
        <f>IF(G55="","",IF(G55&lt;&gt;"",AND(orig_data!AE48="w",G55,8)))</f>
        <v>0</v>
      </c>
      <c r="AB55" s="2" t="b">
        <f>IF(G55="","",IF(G55&lt;&gt;"",AND(orig_data!AE48="w",AND(orig_data!AD48="*"),G55,8)))</f>
        <v>0</v>
      </c>
      <c r="AC55" s="3">
        <f>IF(H55="","",IF(H55&lt;&gt;"",AND(orig_data!AX48="*",H55,8)))</f>
      </c>
      <c r="AD55" s="3">
        <f>IF(H55="","",IF(H55&lt;&gt;"",AND(orig_data!AY48="w",H55,8)))</f>
      </c>
      <c r="AE55" s="3">
        <f>IF(H55="","",IF(H55&lt;&gt;"",AND(orig_data!AX48="*",AND(orig_data!AY48="w"),H55,8)))</f>
      </c>
    </row>
    <row r="56" spans="1:31" ht="12.75">
      <c r="A56" s="2" t="s">
        <v>210</v>
      </c>
      <c r="B56" s="4" t="str">
        <f ca="1" t="shared" si="1"/>
        <v>Assin North 2</v>
      </c>
      <c r="C56" s="13">
        <f>orig_data!L49</f>
        <v>0.406736543</v>
      </c>
      <c r="D56" s="10">
        <f>orig_data!AF49</f>
        <v>0.593263457</v>
      </c>
      <c r="F56" s="11">
        <f>orig_data!C49</f>
        <v>0.4286789222</v>
      </c>
      <c r="G56" s="11">
        <f>orig_data!W49</f>
        <v>0.5713210778</v>
      </c>
      <c r="H56" s="20"/>
      <c r="M56" s="12" t="b">
        <f>IF(C56="","",IF(C56&lt;&gt;"",AND(orig_data!S49="*",C56,8)))</f>
        <v>0</v>
      </c>
      <c r="N56" s="3" t="b">
        <f>IF(C56="","",IF(C56&lt;&gt;"",AND(orig_data!T49="w",C56,8)))</f>
        <v>1</v>
      </c>
      <c r="O56" s="3" t="b">
        <f>IF(C56="","",IF(C56&lt;&gt;"",AND(orig_data!S49="*",AND(orig_data!T49="w"),C56,8)))</f>
        <v>0</v>
      </c>
      <c r="P56" s="2" t="b">
        <f>IF(D56="","",IF(D56&lt;&gt;"",AND(orig_data!AM49="*",D56,8)))</f>
        <v>0</v>
      </c>
      <c r="Q56" s="2" t="b">
        <f>IF(D56="","",IF(D56&lt;&gt;"",AND(orig_data!AN49="w",D112)))</f>
        <v>0</v>
      </c>
      <c r="R56" s="2" t="b">
        <f>IF(D56="","",IF(D56&lt;&gt;"",AND(orig_data!AM49="*",AND(orig_data!AN49="w"),D56,8)))</f>
        <v>0</v>
      </c>
      <c r="S56" s="12"/>
      <c r="T56" s="12"/>
      <c r="U56" s="12"/>
      <c r="V56" s="12"/>
      <c r="W56" s="13" t="b">
        <f>IF(F56="","",IF(F56&lt;&gt;"",AND(orig_data!J49="*",F56,8)))</f>
        <v>0</v>
      </c>
      <c r="X56" s="2" t="b">
        <f>IF(F56="","",IF(F56&lt;&gt;"",AND(orig_data!K49="w",F56,8)))</f>
        <v>1</v>
      </c>
      <c r="Y56" s="2" t="b">
        <f>IF(F56="","",IF(F56&lt;&gt;"",AND(orig_data!J49="*",AND(orig_data!K49="w"),F56,8)))</f>
        <v>0</v>
      </c>
      <c r="Z56" s="2" t="b">
        <f>IF(G56="","",IF(G56&lt;&gt;"",AND(orig_data!AD49="*",G56,8)))</f>
        <v>0</v>
      </c>
      <c r="AA56" s="14" t="b">
        <f>IF(G56="","",IF(G56&lt;&gt;"",AND(orig_data!AE49="w",G56,8)))</f>
        <v>0</v>
      </c>
      <c r="AB56" s="2" t="b">
        <f>IF(G56="","",IF(G56&lt;&gt;"",AND(orig_data!AE49="w",AND(orig_data!AD49="*"),G56,8)))</f>
        <v>0</v>
      </c>
      <c r="AC56" s="3">
        <f>IF(H56="","",IF(H56&lt;&gt;"",AND(orig_data!AX49="*",H56,8)))</f>
      </c>
      <c r="AD56" s="3">
        <f>IF(H56="","",IF(H56&lt;&gt;"",AND(orig_data!AY49="w",H56,8)))</f>
      </c>
      <c r="AE56" s="3">
        <f>IF(H56="","",IF(H56&lt;&gt;"",AND(orig_data!AX49="*",AND(orig_data!AY49="w"),H56,8)))</f>
      </c>
    </row>
    <row r="57" spans="2:31" ht="12.75">
      <c r="B57" s="4">
        <f ca="1" t="shared" si="1"/>
      </c>
      <c r="C57" s="13"/>
      <c r="D57" s="10"/>
      <c r="F57" s="11"/>
      <c r="G57" s="11"/>
      <c r="H57" s="20"/>
      <c r="M57" s="12"/>
      <c r="N57" s="3"/>
      <c r="O57" s="3"/>
      <c r="S57" s="12"/>
      <c r="T57" s="12"/>
      <c r="U57" s="12"/>
      <c r="V57" s="12"/>
      <c r="W57" s="13"/>
      <c r="AA57" s="14"/>
      <c r="AC57" s="3"/>
      <c r="AD57" s="3"/>
      <c r="AE57" s="3"/>
    </row>
    <row r="58" spans="1:31" ht="12.75">
      <c r="A58" s="2" t="s">
        <v>269</v>
      </c>
      <c r="B58" s="4" t="str">
        <f ca="1" t="shared" si="1"/>
        <v>Bdn Rural</v>
      </c>
      <c r="C58" s="13">
        <f>orig_data!L50</f>
        <v>0.5990293719</v>
      </c>
      <c r="D58" s="10">
        <f>orig_data!AF50</f>
        <v>0.4009706281</v>
      </c>
      <c r="F58" s="11">
        <f>orig_data!C50</f>
        <v>0.617975464</v>
      </c>
      <c r="G58" s="11">
        <f>orig_data!W50</f>
        <v>0.382024536</v>
      </c>
      <c r="H58" s="20"/>
      <c r="M58" s="12" t="b">
        <f>IF(C58="","",IF(C58&lt;&gt;"",AND(orig_data!S50="*",C58,8)))</f>
        <v>1</v>
      </c>
      <c r="N58" s="3" t="b">
        <f>IF(C58="","",IF(C58&lt;&gt;"",AND(orig_data!T50="w",C58,8)))</f>
        <v>0</v>
      </c>
      <c r="O58" s="3" t="b">
        <f>IF(C58="","",IF(C58&lt;&gt;"",AND(orig_data!S50="*",AND(orig_data!T50="w"),C58,8)))</f>
        <v>0</v>
      </c>
      <c r="P58" s="2" t="b">
        <f>IF(D58="","",IF(D58&lt;&gt;"",AND(orig_data!AM50="*",D58,8)))</f>
        <v>1</v>
      </c>
      <c r="Q58" s="2" t="b">
        <f>IF(D58="","",IF(D58&lt;&gt;"",AND(orig_data!AN50="w",D113)))</f>
        <v>1</v>
      </c>
      <c r="R58" s="2" t="b">
        <f>IF(D58="","",IF(D58&lt;&gt;"",AND(orig_data!AM50="*",AND(orig_data!AN50="w"),D58,8)))</f>
        <v>1</v>
      </c>
      <c r="S58" s="12"/>
      <c r="T58" s="12"/>
      <c r="U58" s="12"/>
      <c r="V58" s="12"/>
      <c r="W58" s="13" t="b">
        <f>IF(F58="","",IF(F58&lt;&gt;"",AND(orig_data!J50="*",F58,8)))</f>
        <v>0</v>
      </c>
      <c r="X58" s="2" t="b">
        <f>IF(F58="","",IF(F58&lt;&gt;"",AND(orig_data!K50="w",F58,8)))</f>
        <v>0</v>
      </c>
      <c r="Y58" s="2" t="b">
        <f>IF(F58="","",IF(F58&lt;&gt;"",AND(orig_data!J50="*",AND(orig_data!K50="w"),F58,8)))</f>
        <v>0</v>
      </c>
      <c r="Z58" s="2" t="b">
        <f>IF(G58="","",IF(G58&lt;&gt;"",AND(orig_data!AD50="*",G58,8)))</f>
        <v>0</v>
      </c>
      <c r="AA58" s="14" t="b">
        <f>IF(G58="","",IF(G58&lt;&gt;"",AND(orig_data!AE50="w",G58,8)))</f>
        <v>1</v>
      </c>
      <c r="AB58" s="2" t="b">
        <f>IF(G58="","",IF(G58&lt;&gt;"",AND(orig_data!AE50="w",AND(orig_data!AD50="*"),G58,8)))</f>
        <v>0</v>
      </c>
      <c r="AC58" s="3">
        <f>IF(H58="","",IF(H58&lt;&gt;"",AND(orig_data!AX50="*",H58,8)))</f>
      </c>
      <c r="AD58" s="3">
        <f>IF(H58="","",IF(H58&lt;&gt;"",AND(orig_data!AY50="w",H58,8)))</f>
      </c>
      <c r="AE58" s="3">
        <f>IF(H58="","",IF(H58&lt;&gt;"",AND(orig_data!AX50="*",AND(orig_data!AY50="w"),H58,8)))</f>
      </c>
    </row>
    <row r="59" spans="1:31" ht="12.75">
      <c r="A59" s="2" t="s">
        <v>211</v>
      </c>
      <c r="B59" s="4" t="str">
        <f ca="1" t="shared" si="1"/>
        <v>Southeast</v>
      </c>
      <c r="C59" s="13">
        <f>orig_data!L51</f>
        <v>0.4481913379</v>
      </c>
      <c r="D59" s="10">
        <f>orig_data!AF51</f>
        <v>0.5518086621</v>
      </c>
      <c r="F59" s="11">
        <f>orig_data!C51</f>
        <v>0.4709292536</v>
      </c>
      <c r="G59" s="11">
        <f>orig_data!W51</f>
        <v>0.5290707464</v>
      </c>
      <c r="H59" s="20"/>
      <c r="M59" s="12" t="b">
        <f>IF(C59="","",IF(C59&lt;&gt;"",AND(orig_data!S51="*",C59,8)))</f>
        <v>0</v>
      </c>
      <c r="N59" s="3" t="b">
        <f>IF(C59="","",IF(C59&lt;&gt;"",AND(orig_data!T51="w",C59,8)))</f>
        <v>0</v>
      </c>
      <c r="O59" s="3" t="b">
        <f>IF(C59="","",IF(C59&lt;&gt;"",AND(orig_data!S51="*",AND(orig_data!T51="w"),C59,8)))</f>
        <v>0</v>
      </c>
      <c r="P59" s="2" t="b">
        <f>IF(D59="","",IF(D59&lt;&gt;"",AND(orig_data!AM51="*",D59,8)))</f>
        <v>0</v>
      </c>
      <c r="Q59" s="2" t="b">
        <f>IF(D59="","",IF(D59&lt;&gt;"",AND(orig_data!AN51="w",D115)))</f>
        <v>0</v>
      </c>
      <c r="R59" s="2" t="b">
        <f>IF(D59="","",IF(D59&lt;&gt;"",AND(orig_data!AM51="*",AND(orig_data!AN51="w"),D59,8)))</f>
        <v>0</v>
      </c>
      <c r="S59" s="12"/>
      <c r="T59" s="12"/>
      <c r="U59" s="12"/>
      <c r="V59" s="12"/>
      <c r="W59" s="13" t="b">
        <f>IF(F59="","",IF(F59&lt;&gt;"",AND(orig_data!J51="*",F59,8)))</f>
        <v>0</v>
      </c>
      <c r="X59" s="2" t="b">
        <f>IF(F59="","",IF(F59&lt;&gt;"",AND(orig_data!K51="w",F59,8)))</f>
        <v>0</v>
      </c>
      <c r="Y59" s="2" t="b">
        <f>IF(F59="","",IF(F59&lt;&gt;"",AND(orig_data!J51="*",AND(orig_data!K51="w"),F59,8)))</f>
        <v>0</v>
      </c>
      <c r="Z59" s="2" t="b">
        <f>IF(G59="","",IF(G59&lt;&gt;"",AND(orig_data!AD51="*",G59,8)))</f>
        <v>0</v>
      </c>
      <c r="AA59" s="14" t="b">
        <f>IF(G59="","",IF(G59&lt;&gt;"",AND(orig_data!AE51="w",G59,8)))</f>
        <v>0</v>
      </c>
      <c r="AB59" s="2" t="b">
        <f>IF(G59="","",IF(G59&lt;&gt;"",AND(orig_data!AE51="w",AND(orig_data!AD51="*"),G59,8)))</f>
        <v>0</v>
      </c>
      <c r="AC59" s="3">
        <f>IF(H59="","",IF(H59&lt;&gt;"",AND(orig_data!AX51="*",H59,8)))</f>
      </c>
      <c r="AD59" s="3">
        <f>IF(H59="","",IF(H59&lt;&gt;"",AND(orig_data!AY51="w",H59,8)))</f>
      </c>
      <c r="AE59" s="3">
        <f>IF(H59="","",IF(H59&lt;&gt;"",AND(orig_data!AX51="*",AND(orig_data!AY51="w"),H59,8)))</f>
      </c>
    </row>
    <row r="60" spans="1:31" ht="12.75">
      <c r="A60" s="2" t="s">
        <v>212</v>
      </c>
      <c r="B60" s="4" t="str">
        <f ca="1" t="shared" si="1"/>
        <v>West</v>
      </c>
      <c r="C60" s="13">
        <f>orig_data!L52</f>
        <v>0.3835320281</v>
      </c>
      <c r="D60" s="10">
        <f>orig_data!AF52</f>
        <v>0.6164679719</v>
      </c>
      <c r="F60" s="11">
        <f>orig_data!C52</f>
        <v>0.3767562784</v>
      </c>
      <c r="G60" s="11">
        <f>orig_data!W52</f>
        <v>0.6232437216</v>
      </c>
      <c r="H60" s="20"/>
      <c r="M60" s="12" t="b">
        <f>IF(C60="","",IF(C60&lt;&gt;"",AND(orig_data!S52="*",C60,8)))</f>
        <v>0</v>
      </c>
      <c r="N60" s="3" t="b">
        <f>IF(C60="","",IF(C60&lt;&gt;"",AND(orig_data!T52="w",C60,8)))</f>
        <v>0</v>
      </c>
      <c r="O60" s="3" t="b">
        <f>IF(C60="","",IF(C60&lt;&gt;"",AND(orig_data!S52="*",AND(orig_data!T52="w"),C60,8)))</f>
        <v>0</v>
      </c>
      <c r="P60" s="2" t="b">
        <f>IF(D60="","",IF(D60&lt;&gt;"",AND(orig_data!AM52="*",D60,8)))</f>
        <v>0</v>
      </c>
      <c r="Q60" s="2" t="b">
        <f>IF(D60="","",IF(D60&lt;&gt;"",AND(orig_data!AN52="w",D116)))</f>
        <v>0</v>
      </c>
      <c r="R60" s="2" t="b">
        <f>IF(D60="","",IF(D60&lt;&gt;"",AND(orig_data!AM52="*",AND(orig_data!AN52="w"),D60,8)))</f>
        <v>0</v>
      </c>
      <c r="S60" s="12"/>
      <c r="T60" s="12"/>
      <c r="U60" s="12"/>
      <c r="V60" s="12"/>
      <c r="W60" s="13" t="b">
        <f>IF(F60="","",IF(F60&lt;&gt;"",AND(orig_data!J52="*",F60,8)))</f>
        <v>0</v>
      </c>
      <c r="X60" s="2" t="b">
        <f>IF(F60="","",IF(F60&lt;&gt;"",AND(orig_data!K52="w",F60,8)))</f>
        <v>0</v>
      </c>
      <c r="Y60" s="2" t="b">
        <f>IF(F60="","",IF(F60&lt;&gt;"",AND(orig_data!J52="*",AND(orig_data!K52="w"),F60,8)))</f>
        <v>0</v>
      </c>
      <c r="Z60" s="2" t="b">
        <f>IF(G60="","",IF(G60&lt;&gt;"",AND(orig_data!AD52="*",G60,8)))</f>
        <v>0</v>
      </c>
      <c r="AA60" s="14" t="b">
        <f>IF(G60="","",IF(G60&lt;&gt;"",AND(orig_data!AE52="w",G60,8)))</f>
        <v>0</v>
      </c>
      <c r="AB60" s="2" t="b">
        <f>IF(G60="","",IF(G60&lt;&gt;"",AND(orig_data!AE52="w",AND(orig_data!AD52="*"),G60,8)))</f>
        <v>0</v>
      </c>
      <c r="AC60" s="3">
        <f>IF(H60="","",IF(H60&lt;&gt;"",AND(orig_data!AX52="*",H60,8)))</f>
      </c>
      <c r="AD60" s="3">
        <f>IF(H60="","",IF(H60&lt;&gt;"",AND(orig_data!AY52="w",H60,8)))</f>
      </c>
      <c r="AE60" s="3">
        <f>IF(H60="","",IF(H60&lt;&gt;"",AND(orig_data!AX52="*",AND(orig_data!AY52="w"),H60,8)))</f>
      </c>
    </row>
    <row r="61" spans="1:31" ht="12.75">
      <c r="A61" s="2" t="s">
        <v>213</v>
      </c>
      <c r="B61" s="4" t="str">
        <f ca="1" t="shared" si="1"/>
        <v>Southwest</v>
      </c>
      <c r="C61" s="13">
        <f>orig_data!L53</f>
        <v>0.3779081561</v>
      </c>
      <c r="D61" s="10">
        <f>orig_data!AF53</f>
        <v>0.6220918439</v>
      </c>
      <c r="F61" s="11">
        <f>orig_data!C53</f>
        <v>0.3874120727</v>
      </c>
      <c r="G61" s="11">
        <f>orig_data!W53</f>
        <v>0.6125879273</v>
      </c>
      <c r="H61" s="20"/>
      <c r="M61" s="12" t="b">
        <f>IF(C61="","",IF(C61&lt;&gt;"",AND(orig_data!S53="*",C61,8)))</f>
        <v>0</v>
      </c>
      <c r="N61" s="3" t="b">
        <f>IF(C61="","",IF(C61&lt;&gt;"",AND(orig_data!T53="w",C61,8)))</f>
        <v>0</v>
      </c>
      <c r="O61" s="3" t="b">
        <f>IF(C61="","",IF(C61&lt;&gt;"",AND(orig_data!S53="*",AND(orig_data!T53="w"),C61,8)))</f>
        <v>0</v>
      </c>
      <c r="P61" s="2" t="b">
        <f>IF(D61="","",IF(D61&lt;&gt;"",AND(orig_data!AM53="*",D61,8)))</f>
        <v>0</v>
      </c>
      <c r="Q61" s="2" t="b">
        <f>IF(D61="","",IF(D61&lt;&gt;"",AND(orig_data!AN53="w",D117)))</f>
        <v>0</v>
      </c>
      <c r="R61" s="2" t="b">
        <f>IF(D61="","",IF(D61&lt;&gt;"",AND(orig_data!AM53="*",AND(orig_data!AN53="w"),D61,8)))</f>
        <v>0</v>
      </c>
      <c r="S61" s="12"/>
      <c r="T61" s="12"/>
      <c r="U61" s="12"/>
      <c r="V61" s="12"/>
      <c r="W61" s="13" t="b">
        <f>IF(F61="","",IF(F61&lt;&gt;"",AND(orig_data!J53="*",F61,8)))</f>
        <v>0</v>
      </c>
      <c r="X61" s="2" t="b">
        <f>IF(F61="","",IF(F61&lt;&gt;"",AND(orig_data!K53="w",F61,8)))</f>
        <v>0</v>
      </c>
      <c r="Y61" s="2" t="b">
        <f>IF(F61="","",IF(F61&lt;&gt;"",AND(orig_data!J53="*",AND(orig_data!K53="w"),F61,8)))</f>
        <v>0</v>
      </c>
      <c r="Z61" s="2" t="b">
        <f>IF(G61="","",IF(G61&lt;&gt;"",AND(orig_data!AD53="*",G61,8)))</f>
        <v>0</v>
      </c>
      <c r="AA61" s="14" t="b">
        <f>IF(G61="","",IF(G61&lt;&gt;"",AND(orig_data!AE53="w",G61,8)))</f>
        <v>0</v>
      </c>
      <c r="AB61" s="2" t="b">
        <f>IF(G61="","",IF(G61&lt;&gt;"",AND(orig_data!AE53="w",AND(orig_data!AD53="*"),G61,8)))</f>
        <v>0</v>
      </c>
      <c r="AC61" s="3">
        <f>IF(H61="","",IF(H61&lt;&gt;"",AND(orig_data!AX53="*",H61,8)))</f>
      </c>
      <c r="AD61" s="3">
        <f>IF(H61="","",IF(H61&lt;&gt;"",AND(orig_data!AY53="w",H61,8)))</f>
      </c>
      <c r="AE61" s="3">
        <f>IF(H61="","",IF(H61&lt;&gt;"",AND(orig_data!AX53="*",AND(orig_data!AY53="w"),H61,8)))</f>
      </c>
    </row>
    <row r="62" spans="1:31" ht="12.75">
      <c r="A62" s="2" t="s">
        <v>214</v>
      </c>
      <c r="B62" s="4" t="str">
        <f ca="1" t="shared" si="1"/>
        <v>North End</v>
      </c>
      <c r="C62" s="13">
        <f>orig_data!L54</f>
        <v>0.4194918679</v>
      </c>
      <c r="D62" s="10">
        <f>orig_data!AF54</f>
        <v>0.5805081321</v>
      </c>
      <c r="F62" s="11">
        <f>orig_data!C54</f>
        <v>0.4136008154</v>
      </c>
      <c r="G62" s="11">
        <f>orig_data!W54</f>
        <v>0.5863991846</v>
      </c>
      <c r="H62" s="20"/>
      <c r="M62" s="12" t="b">
        <f>IF(C62="","",IF(C62&lt;&gt;"",AND(orig_data!S54="*",C62,8)))</f>
        <v>0</v>
      </c>
      <c r="N62" s="3" t="b">
        <f>IF(C62="","",IF(C62&lt;&gt;"",AND(orig_data!T54="w",C62,8)))</f>
        <v>0</v>
      </c>
      <c r="O62" s="3" t="b">
        <f>IF(C62="","",IF(C62&lt;&gt;"",AND(orig_data!S54="*",AND(orig_data!T54="w"),C62,8)))</f>
        <v>0</v>
      </c>
      <c r="P62" s="2" t="b">
        <f>IF(D62="","",IF(D62&lt;&gt;"",AND(orig_data!AM54="*",D62,8)))</f>
        <v>0</v>
      </c>
      <c r="Q62" s="2" t="b">
        <f>IF(D62="","",IF(D62&lt;&gt;"",AND(orig_data!AN54="w",D118)))</f>
        <v>0</v>
      </c>
      <c r="R62" s="2" t="b">
        <f>IF(D62="","",IF(D62&lt;&gt;"",AND(orig_data!AM54="*",AND(orig_data!AN54="w"),D62,8)))</f>
        <v>0</v>
      </c>
      <c r="S62" s="12"/>
      <c r="T62" s="12"/>
      <c r="U62" s="12"/>
      <c r="V62" s="12"/>
      <c r="W62" s="13" t="b">
        <f>IF(F62="","",IF(F62&lt;&gt;"",AND(orig_data!J54="*",F62,8)))</f>
        <v>0</v>
      </c>
      <c r="X62" s="2" t="b">
        <f>IF(F62="","",IF(F62&lt;&gt;"",AND(orig_data!K54="w",F62,8)))</f>
        <v>0</v>
      </c>
      <c r="Y62" s="2" t="b">
        <f>IF(F62="","",IF(F62&lt;&gt;"",AND(orig_data!J54="*",AND(orig_data!K54="w"),F62,8)))</f>
        <v>0</v>
      </c>
      <c r="Z62" s="2" t="b">
        <f>IF(G62="","",IF(G62&lt;&gt;"",AND(orig_data!AD54="*",G62,8)))</f>
        <v>0</v>
      </c>
      <c r="AA62" s="14" t="b">
        <f>IF(G62="","",IF(G62&lt;&gt;"",AND(orig_data!AE54="w",G62,8)))</f>
        <v>0</v>
      </c>
      <c r="AB62" s="2" t="b">
        <f>IF(G62="","",IF(G62&lt;&gt;"",AND(orig_data!AE54="w",AND(orig_data!AD54="*"),G62,8)))</f>
        <v>0</v>
      </c>
      <c r="AC62" s="3">
        <f>IF(H62="","",IF(H62&lt;&gt;"",AND(orig_data!AX54="*",H62,8)))</f>
      </c>
      <c r="AD62" s="3">
        <f>IF(H62="","",IF(H62&lt;&gt;"",AND(orig_data!AY54="w",H62,8)))</f>
      </c>
      <c r="AE62" s="3">
        <f>IF(H62="","",IF(H62&lt;&gt;"",AND(orig_data!AX54="*",AND(orig_data!AY54="w"),H62,8)))</f>
      </c>
    </row>
    <row r="63" spans="1:31" ht="12.75">
      <c r="A63" s="2" t="s">
        <v>215</v>
      </c>
      <c r="B63" s="4" t="str">
        <f ca="1" t="shared" si="1"/>
        <v>East</v>
      </c>
      <c r="C63" s="13">
        <f>orig_data!L55</f>
        <v>0.454366824</v>
      </c>
      <c r="D63" s="10">
        <f>orig_data!AF55</f>
        <v>0.545633176</v>
      </c>
      <c r="F63" s="11">
        <f>orig_data!C55</f>
        <v>0.5029241679</v>
      </c>
      <c r="G63" s="11">
        <f>orig_data!W55</f>
        <v>0.4970758321</v>
      </c>
      <c r="H63" s="20"/>
      <c r="M63" s="12" t="b">
        <f>IF(C63="","",IF(C63&lt;&gt;"",AND(orig_data!S55="*",C63,8)))</f>
        <v>0</v>
      </c>
      <c r="N63" s="3" t="b">
        <f>IF(C63="","",IF(C63&lt;&gt;"",AND(orig_data!T55="w",C63,8)))</f>
        <v>0</v>
      </c>
      <c r="O63" s="3" t="b">
        <f>IF(C63="","",IF(C63&lt;&gt;"",AND(orig_data!S55="*",AND(orig_data!T55="w"),C63,8)))</f>
        <v>0</v>
      </c>
      <c r="P63" s="2" t="b">
        <f>IF(D63="","",IF(D63&lt;&gt;"",AND(orig_data!AM55="*",D63,8)))</f>
        <v>0</v>
      </c>
      <c r="Q63" s="2" t="b">
        <f>IF(D63="","",IF(D63&lt;&gt;"",AND(orig_data!AN55="w",D120)))</f>
        <v>0</v>
      </c>
      <c r="R63" s="2" t="b">
        <f>IF(D63="","",IF(D63&lt;&gt;"",AND(orig_data!AM55="*",AND(orig_data!AN55="w"),D63,8)))</f>
        <v>0</v>
      </c>
      <c r="S63" s="12"/>
      <c r="T63" s="12"/>
      <c r="U63" s="12"/>
      <c r="V63" s="12"/>
      <c r="W63" s="13" t="b">
        <f>IF(F63="","",IF(F63&lt;&gt;"",AND(orig_data!J55="*",F63,8)))</f>
        <v>0</v>
      </c>
      <c r="X63" s="2" t="b">
        <f>IF(F63="","",IF(F63&lt;&gt;"",AND(orig_data!K55="w",F63,8)))</f>
        <v>0</v>
      </c>
      <c r="Y63" s="2" t="b">
        <f>IF(F63="","",IF(F63&lt;&gt;"",AND(orig_data!J55="*",AND(orig_data!K55="w"),F63,8)))</f>
        <v>0</v>
      </c>
      <c r="Z63" s="2" t="b">
        <f>IF(G63="","",IF(G63&lt;&gt;"",AND(orig_data!AD55="*",G63,8)))</f>
        <v>0</v>
      </c>
      <c r="AA63" s="14" t="b">
        <f>IF(G63="","",IF(G63&lt;&gt;"",AND(orig_data!AE55="w",G63,8)))</f>
        <v>0</v>
      </c>
      <c r="AB63" s="2" t="b">
        <f>IF(G63="","",IF(G63&lt;&gt;"",AND(orig_data!AE55="w",AND(orig_data!AD55="*"),G63,8)))</f>
        <v>0</v>
      </c>
      <c r="AC63" s="3">
        <f>IF(H63="","",IF(H63&lt;&gt;"",AND(orig_data!AX55="*",H63,8)))</f>
      </c>
      <c r="AD63" s="3">
        <f>IF(H63="","",IF(H63&lt;&gt;"",AND(orig_data!AY55="w",H63,8)))</f>
      </c>
      <c r="AE63" s="3">
        <f>IF(H63="","",IF(H63&lt;&gt;"",AND(orig_data!AX55="*",AND(orig_data!AY55="w"),H63,8)))</f>
      </c>
    </row>
    <row r="64" spans="1:31" ht="12.75">
      <c r="A64" s="2" t="s">
        <v>154</v>
      </c>
      <c r="B64" s="4" t="str">
        <f ca="1" t="shared" si="1"/>
        <v>Central</v>
      </c>
      <c r="C64" s="13">
        <f>orig_data!L56</f>
        <v>0.336555707</v>
      </c>
      <c r="D64" s="10">
        <f>orig_data!AF56</f>
        <v>0.663444293</v>
      </c>
      <c r="F64" s="11">
        <f>orig_data!C56</f>
        <v>0.3504150105</v>
      </c>
      <c r="G64" s="11">
        <f>orig_data!W56</f>
        <v>0.6495849895</v>
      </c>
      <c r="H64" s="20"/>
      <c r="M64" s="12" t="b">
        <f>IF(C64="","",IF(C64&lt;&gt;"",AND(orig_data!S56="*",C64,8)))</f>
        <v>0</v>
      </c>
      <c r="N64" s="3" t="b">
        <f>IF(C64="","",IF(C64&lt;&gt;"",AND(orig_data!T56="w",C64,8)))</f>
        <v>0</v>
      </c>
      <c r="O64" s="3" t="b">
        <f>IF(C64="","",IF(C64&lt;&gt;"",AND(orig_data!S56="*",AND(orig_data!T56="w"),C64,8)))</f>
        <v>0</v>
      </c>
      <c r="P64" s="2" t="b">
        <f>IF(D64="","",IF(D64&lt;&gt;"",AND(orig_data!AM56="*",D64,8)))</f>
        <v>0</v>
      </c>
      <c r="Q64" s="2" t="b">
        <f>IF(D64="","",IF(D64&lt;&gt;"",AND(orig_data!AN56="w",D121)))</f>
        <v>0</v>
      </c>
      <c r="R64" s="2" t="b">
        <f>IF(D64="","",IF(D64&lt;&gt;"",AND(orig_data!AM56="*",AND(orig_data!AN56="w"),D64,8)))</f>
        <v>0</v>
      </c>
      <c r="S64" s="12"/>
      <c r="T64" s="12"/>
      <c r="U64" s="12"/>
      <c r="V64" s="12"/>
      <c r="W64" s="13" t="b">
        <f>IF(F64="","",IF(F64&lt;&gt;"",AND(orig_data!J56="*",F64,8)))</f>
        <v>0</v>
      </c>
      <c r="X64" s="2" t="b">
        <f>IF(F64="","",IF(F64&lt;&gt;"",AND(orig_data!K56="w",F64,8)))</f>
        <v>0</v>
      </c>
      <c r="Y64" s="2" t="b">
        <f>IF(F64="","",IF(F64&lt;&gt;"",AND(orig_data!J56="*",AND(orig_data!K56="w"),F64,8)))</f>
        <v>0</v>
      </c>
      <c r="Z64" s="2" t="b">
        <f>IF(G64="","",IF(G64&lt;&gt;"",AND(orig_data!AD56="*",G64,8)))</f>
        <v>0</v>
      </c>
      <c r="AA64" s="14" t="b">
        <f>IF(G64="","",IF(G64&lt;&gt;"",AND(orig_data!AE56="w",G64,8)))</f>
        <v>0</v>
      </c>
      <c r="AB64" s="2" t="b">
        <f>IF(G64="","",IF(G64&lt;&gt;"",AND(orig_data!AE56="w",AND(orig_data!AD56="*"),G64,8)))</f>
        <v>0</v>
      </c>
      <c r="AC64" s="3">
        <f>IF(H64="","",IF(H64&lt;&gt;"",AND(orig_data!AX56="*",H64,8)))</f>
      </c>
      <c r="AD64" s="3">
        <f>IF(H64="","",IF(H64&lt;&gt;"",AND(orig_data!AY56="w",H64,8)))</f>
      </c>
      <c r="AE64" s="3">
        <f>IF(H64="","",IF(H64&lt;&gt;"",AND(orig_data!AX56="*",AND(orig_data!AY56="w"),H64,8)))</f>
      </c>
    </row>
    <row r="65" spans="2:31" ht="12.75">
      <c r="B65" s="4">
        <f ca="1" t="shared" si="1"/>
      </c>
      <c r="C65" s="13"/>
      <c r="D65" s="10"/>
      <c r="F65" s="11"/>
      <c r="G65" s="11"/>
      <c r="H65" s="20"/>
      <c r="M65" s="12"/>
      <c r="N65" s="3"/>
      <c r="O65" s="3"/>
      <c r="S65" s="12"/>
      <c r="T65" s="12"/>
      <c r="U65" s="12"/>
      <c r="V65" s="12"/>
      <c r="W65" s="13"/>
      <c r="AA65" s="14"/>
      <c r="AC65" s="3"/>
      <c r="AD65" s="3"/>
      <c r="AE65" s="3"/>
    </row>
    <row r="66" spans="1:31" ht="12.75">
      <c r="A66" s="2" t="s">
        <v>216</v>
      </c>
      <c r="B66" s="4" t="str">
        <f ca="1" t="shared" si="1"/>
        <v>IL Southwest</v>
      </c>
      <c r="C66" s="13">
        <f>orig_data!L57</f>
        <v>0.4096559343</v>
      </c>
      <c r="D66" s="10">
        <f>orig_data!AF57</f>
        <v>0.5903440657</v>
      </c>
      <c r="F66" s="11">
        <f>orig_data!C57</f>
        <v>0.4095281447</v>
      </c>
      <c r="G66" s="11">
        <f>orig_data!W57</f>
        <v>0.5904718553</v>
      </c>
      <c r="H66" s="20"/>
      <c r="M66" s="12" t="b">
        <f>IF(C66="","",IF(C66&lt;&gt;"",AND(orig_data!S57="*",C66,8)))</f>
        <v>0</v>
      </c>
      <c r="N66" s="3" t="b">
        <f>IF(C66="","",IF(C66&lt;&gt;"",AND(orig_data!T57="w",C66,8)))</f>
        <v>0</v>
      </c>
      <c r="O66" s="3" t="b">
        <f>IF(C66="","",IF(C66&lt;&gt;"",AND(orig_data!S57="*",AND(orig_data!T57="w"),C66,8)))</f>
        <v>0</v>
      </c>
      <c r="P66" s="2" t="b">
        <f>IF(D66="","",IF(D66&lt;&gt;"",AND(orig_data!AM57="*",D66,8)))</f>
        <v>0</v>
      </c>
      <c r="Q66" s="2" t="b">
        <f>IF(D66="","",IF(D66&lt;&gt;"",AND(orig_data!AN57="w",D122)))</f>
        <v>0</v>
      </c>
      <c r="R66" s="2" t="b">
        <f>IF(D66="","",IF(D66&lt;&gt;"",AND(orig_data!AM57="*",AND(orig_data!AN57="w"),D66,8)))</f>
        <v>0</v>
      </c>
      <c r="S66" s="12"/>
      <c r="T66" s="12"/>
      <c r="U66" s="12"/>
      <c r="V66" s="12"/>
      <c r="W66" s="13" t="b">
        <f>IF(F66="","",IF(F66&lt;&gt;"",AND(orig_data!J57="*",F66,8)))</f>
        <v>0</v>
      </c>
      <c r="X66" s="2" t="b">
        <f>IF(F66="","",IF(F66&lt;&gt;"",AND(orig_data!K57="w",F66,8)))</f>
        <v>0</v>
      </c>
      <c r="Y66" s="2" t="b">
        <f>IF(F66="","",IF(F66&lt;&gt;"",AND(orig_data!J57="*",AND(orig_data!K57="w"),F66,8)))</f>
        <v>0</v>
      </c>
      <c r="Z66" s="2" t="b">
        <f>IF(G66="","",IF(G66&lt;&gt;"",AND(orig_data!AD57="*",G66,8)))</f>
        <v>0</v>
      </c>
      <c r="AA66" s="14" t="b">
        <f>IF(G66="","",IF(G66&lt;&gt;"",AND(orig_data!AE57="w",G66,8)))</f>
        <v>0</v>
      </c>
      <c r="AB66" s="2" t="b">
        <f>IF(G66="","",IF(G66&lt;&gt;"",AND(orig_data!AE57="w",AND(orig_data!AD57="*"),G66,8)))</f>
        <v>0</v>
      </c>
      <c r="AC66" s="3">
        <f>IF(H66="","",IF(H66&lt;&gt;"",AND(orig_data!AX57="*",H66,8)))</f>
      </c>
      <c r="AD66" s="3">
        <f>IF(H66="","",IF(H66&lt;&gt;"",AND(orig_data!AY57="w",H66,8)))</f>
      </c>
      <c r="AE66" s="3">
        <f>IF(H66="","",IF(H66&lt;&gt;"",AND(orig_data!AX57="*",AND(orig_data!AY57="w"),H66,8)))</f>
      </c>
    </row>
    <row r="67" spans="1:31" ht="12.75">
      <c r="A67" s="2" t="s">
        <v>217</v>
      </c>
      <c r="B67" s="4" t="str">
        <f ca="1" t="shared" si="1"/>
        <v>IL Northeast</v>
      </c>
      <c r="C67" s="13">
        <f>orig_data!L58</f>
        <v>0.3248151432</v>
      </c>
      <c r="D67" s="10">
        <f>orig_data!AF58</f>
        <v>0.6751848568</v>
      </c>
      <c r="F67" s="11">
        <f>orig_data!C58</f>
        <v>0.3183331387</v>
      </c>
      <c r="G67" s="11">
        <f>orig_data!W58</f>
        <v>0.6816668613</v>
      </c>
      <c r="H67" s="20"/>
      <c r="M67" s="12" t="b">
        <f>IF(C67="","",IF(C67&lt;&gt;"",AND(orig_data!S58="*",C67,8)))</f>
        <v>0</v>
      </c>
      <c r="N67" s="3" t="b">
        <f>IF(C67="","",IF(C67&lt;&gt;"",AND(orig_data!T58="w",C67,8)))</f>
        <v>0</v>
      </c>
      <c r="O67" s="3" t="b">
        <f>IF(C67="","",IF(C67&lt;&gt;"",AND(orig_data!S58="*",AND(orig_data!T58="w"),C67,8)))</f>
        <v>0</v>
      </c>
      <c r="P67" s="2" t="b">
        <f>IF(D67="","",IF(D67&lt;&gt;"",AND(orig_data!AM58="*",D67,8)))</f>
        <v>0</v>
      </c>
      <c r="Q67" s="2" t="b">
        <f>IF(D67="","",IF(D67&lt;&gt;"",AND(orig_data!AN58="w",D124)))</f>
        <v>0</v>
      </c>
      <c r="R67" s="2" t="b">
        <f>IF(D67="","",IF(D67&lt;&gt;"",AND(orig_data!AM58="*",AND(orig_data!AN58="w"),D67,8)))</f>
        <v>0</v>
      </c>
      <c r="S67" s="12"/>
      <c r="T67" s="12"/>
      <c r="U67" s="12"/>
      <c r="V67" s="12"/>
      <c r="W67" s="13" t="b">
        <f>IF(F67="","",IF(F67&lt;&gt;"",AND(orig_data!J58="*",F67,8)))</f>
        <v>0</v>
      </c>
      <c r="X67" s="2" t="b">
        <f>IF(F67="","",IF(F67&lt;&gt;"",AND(orig_data!K58="w",F67,8)))</f>
        <v>0</v>
      </c>
      <c r="Y67" s="2" t="b">
        <f>IF(F67="","",IF(F67&lt;&gt;"",AND(orig_data!J58="*",AND(orig_data!K58="w"),F67,8)))</f>
        <v>0</v>
      </c>
      <c r="Z67" s="2" t="b">
        <f>IF(G67="","",IF(G67&lt;&gt;"",AND(orig_data!AD58="*",G67,8)))</f>
        <v>0</v>
      </c>
      <c r="AA67" s="14" t="b">
        <f>IF(G67="","",IF(G67&lt;&gt;"",AND(orig_data!AE58="w",G67,8)))</f>
        <v>0</v>
      </c>
      <c r="AB67" s="2" t="b">
        <f>IF(G67="","",IF(G67&lt;&gt;"",AND(orig_data!AE58="w",AND(orig_data!AD58="*"),G67,8)))</f>
        <v>0</v>
      </c>
      <c r="AC67" s="3">
        <f>IF(H67="","",IF(H67&lt;&gt;"",AND(orig_data!AX58="*",H67,8)))</f>
      </c>
      <c r="AD67" s="3">
        <f>IF(H67="","",IF(H67&lt;&gt;"",AND(orig_data!AY58="w",H67,8)))</f>
      </c>
      <c r="AE67" s="3">
        <f>IF(H67="","",IF(H67&lt;&gt;"",AND(orig_data!AX58="*",AND(orig_data!AY58="w"),H67,8)))</f>
      </c>
    </row>
    <row r="68" spans="1:31" ht="12.75">
      <c r="A68" s="2" t="s">
        <v>218</v>
      </c>
      <c r="B68" s="4" t="str">
        <f aca="true" ca="1" t="shared" si="2" ref="B68:B99">CONCATENATE(A68)&amp;(IF((CELL("contents",F68)&lt;&gt;" ")*OR(CELL("contents",G68)&lt;&gt;" ")*OR(CELL("contents",H68)&lt;&gt;" "),""," (s)"))</f>
        <v>IL Southeast</v>
      </c>
      <c r="C68" s="13">
        <f>orig_data!L59</f>
        <v>0.3929682997</v>
      </c>
      <c r="D68" s="10">
        <f>orig_data!AF59</f>
        <v>0.6070317003</v>
      </c>
      <c r="F68" s="11">
        <f>orig_data!C59</f>
        <v>0.363787582</v>
      </c>
      <c r="G68" s="11">
        <f>orig_data!W59</f>
        <v>0.636212418</v>
      </c>
      <c r="H68" s="20"/>
      <c r="M68" s="12" t="b">
        <f>IF(C68="","",IF(C68&lt;&gt;"",AND(orig_data!S59="*",C68,8)))</f>
        <v>0</v>
      </c>
      <c r="N68" s="3" t="b">
        <f>IF(C68="","",IF(C68&lt;&gt;"",AND(orig_data!T59="w",C68,8)))</f>
        <v>0</v>
      </c>
      <c r="O68" s="3" t="b">
        <f>IF(C68="","",IF(C68&lt;&gt;"",AND(orig_data!S59="*",AND(orig_data!T59="w"),C68,8)))</f>
        <v>0</v>
      </c>
      <c r="P68" s="2" t="b">
        <f>IF(D68="","",IF(D68&lt;&gt;"",AND(orig_data!AM59="*",D68,8)))</f>
        <v>0</v>
      </c>
      <c r="Q68" s="2" t="b">
        <f>IF(D68="","",IF(D68&lt;&gt;"",AND(orig_data!AN59="w",D125)))</f>
        <v>0</v>
      </c>
      <c r="R68" s="2" t="b">
        <f>IF(D68="","",IF(D68&lt;&gt;"",AND(orig_data!AM59="*",AND(orig_data!AN59="w"),D68,8)))</f>
        <v>0</v>
      </c>
      <c r="S68" s="12"/>
      <c r="T68" s="12"/>
      <c r="U68" s="12"/>
      <c r="V68" s="12"/>
      <c r="W68" s="13" t="b">
        <f>IF(F68="","",IF(F68&lt;&gt;"",AND(orig_data!J59="*",F68,8)))</f>
        <v>0</v>
      </c>
      <c r="X68" s="2" t="b">
        <f>IF(F68="","",IF(F68&lt;&gt;"",AND(orig_data!K59="w",F68,8)))</f>
        <v>0</v>
      </c>
      <c r="Y68" s="2" t="b">
        <f>IF(F68="","",IF(F68&lt;&gt;"",AND(orig_data!J59="*",AND(orig_data!K59="w"),F68,8)))</f>
        <v>0</v>
      </c>
      <c r="Z68" s="2" t="b">
        <f>IF(G68="","",IF(G68&lt;&gt;"",AND(orig_data!AD59="*",G68,8)))</f>
        <v>0</v>
      </c>
      <c r="AA68" s="14" t="b">
        <f>IF(G68="","",IF(G68&lt;&gt;"",AND(orig_data!AE59="w",G68,8)))</f>
        <v>0</v>
      </c>
      <c r="AB68" s="2" t="b">
        <f>IF(G68="","",IF(G68&lt;&gt;"",AND(orig_data!AE59="w",AND(orig_data!AD59="*"),G68,8)))</f>
        <v>0</v>
      </c>
      <c r="AC68" s="3">
        <f>IF(H68="","",IF(H68&lt;&gt;"",AND(orig_data!AX59="*",H68,8)))</f>
      </c>
      <c r="AD68" s="3">
        <f>IF(H68="","",IF(H68&lt;&gt;"",AND(orig_data!AY59="w",H68,8)))</f>
      </c>
      <c r="AE68" s="3">
        <f>IF(H68="","",IF(H68&lt;&gt;"",AND(orig_data!AX59="*",AND(orig_data!AY59="w"),H68,8)))</f>
      </c>
    </row>
    <row r="69" spans="1:31" ht="12.75">
      <c r="A69" s="2" t="s">
        <v>219</v>
      </c>
      <c r="B69" s="4" t="str">
        <f ca="1" t="shared" si="2"/>
        <v>IL Northwest</v>
      </c>
      <c r="C69" s="13">
        <f>orig_data!L60</f>
        <v>0.2599136688</v>
      </c>
      <c r="D69" s="10">
        <f>orig_data!AF60</f>
        <v>0.7400863312</v>
      </c>
      <c r="F69" s="11">
        <f>orig_data!C60</f>
        <v>0.2654161476</v>
      </c>
      <c r="G69" s="11">
        <f>orig_data!W60</f>
        <v>0.7345838524</v>
      </c>
      <c r="H69" s="20"/>
      <c r="M69" s="12" t="b">
        <f>IF(C69="","",IF(C69&lt;&gt;"",AND(orig_data!S60="*",C69,8)))</f>
        <v>0</v>
      </c>
      <c r="N69" s="3" t="b">
        <f>IF(C69="","",IF(C69&lt;&gt;"",AND(orig_data!T60="w",C69,8)))</f>
        <v>0</v>
      </c>
      <c r="O69" s="3" t="b">
        <f>IF(C69="","",IF(C69&lt;&gt;"",AND(orig_data!S60="*",AND(orig_data!T60="w"),C69,8)))</f>
        <v>0</v>
      </c>
      <c r="P69" s="2" t="b">
        <f>IF(D69="","",IF(D69&lt;&gt;"",AND(orig_data!AM60="*",D69,8)))</f>
        <v>0</v>
      </c>
      <c r="Q69" s="2" t="b">
        <f>IF(D69="","",IF(D69&lt;&gt;"",AND(orig_data!AN60="w",D127)))</f>
        <v>0</v>
      </c>
      <c r="R69" s="2" t="b">
        <f>IF(D69="","",IF(D69&lt;&gt;"",AND(orig_data!AM60="*",AND(orig_data!AN60="w"),D69,8)))</f>
        <v>0</v>
      </c>
      <c r="S69" s="12"/>
      <c r="T69" s="12"/>
      <c r="U69" s="12"/>
      <c r="V69" s="12"/>
      <c r="W69" s="13" t="b">
        <f>IF(F69="","",IF(F69&lt;&gt;"",AND(orig_data!J60="*",F69,8)))</f>
        <v>0</v>
      </c>
      <c r="X69" s="2" t="b">
        <f>IF(F69="","",IF(F69&lt;&gt;"",AND(orig_data!K60="w",F69,8)))</f>
        <v>1</v>
      </c>
      <c r="Y69" s="2" t="b">
        <f>IF(F69="","",IF(F69&lt;&gt;"",AND(orig_data!J60="*",AND(orig_data!K60="w"),F69,8)))</f>
        <v>0</v>
      </c>
      <c r="Z69" s="2" t="b">
        <f>IF(G69="","",IF(G69&lt;&gt;"",AND(orig_data!AD60="*",G69,8)))</f>
        <v>0</v>
      </c>
      <c r="AA69" s="14" t="b">
        <f>IF(G69="","",IF(G69&lt;&gt;"",AND(orig_data!AE60="w",G69,8)))</f>
        <v>0</v>
      </c>
      <c r="AB69" s="2" t="b">
        <f>IF(G69="","",IF(G69&lt;&gt;"",AND(orig_data!AE60="w",AND(orig_data!AD60="*"),G69,8)))</f>
        <v>0</v>
      </c>
      <c r="AC69" s="3">
        <f>IF(H69="","",IF(H69&lt;&gt;"",AND(orig_data!AX60="*",H69,8)))</f>
      </c>
      <c r="AD69" s="3">
        <f>IF(H69="","",IF(H69&lt;&gt;"",AND(orig_data!AY60="w",H69,8)))</f>
      </c>
      <c r="AE69" s="3">
        <f>IF(H69="","",IF(H69&lt;&gt;"",AND(orig_data!AX60="*",AND(orig_data!AY60="w"),H69,8)))</f>
      </c>
    </row>
    <row r="70" spans="2:31" ht="12.75">
      <c r="B70" s="4">
        <f ca="1" t="shared" si="2"/>
      </c>
      <c r="C70" s="13"/>
      <c r="D70" s="10"/>
      <c r="F70" s="11"/>
      <c r="G70" s="11"/>
      <c r="H70" s="20"/>
      <c r="M70" s="12"/>
      <c r="N70" s="3"/>
      <c r="O70" s="3"/>
      <c r="S70" s="12"/>
      <c r="T70" s="12"/>
      <c r="U70" s="12"/>
      <c r="V70" s="12"/>
      <c r="W70" s="13"/>
      <c r="AA70" s="14"/>
      <c r="AC70" s="3"/>
      <c r="AD70" s="3"/>
      <c r="AE70" s="3"/>
    </row>
    <row r="71" spans="1:31" ht="12.75">
      <c r="A71" s="2" t="s">
        <v>220</v>
      </c>
      <c r="B71" s="4" t="str">
        <f ca="1" t="shared" si="2"/>
        <v>Iron Rose</v>
      </c>
      <c r="C71" s="13">
        <f>orig_data!L61</f>
        <v>0.3001078265</v>
      </c>
      <c r="D71" s="10">
        <f>orig_data!AF61</f>
        <v>0.6998921735</v>
      </c>
      <c r="F71" s="11">
        <f>orig_data!C61</f>
        <v>0.3347081087</v>
      </c>
      <c r="G71" s="11">
        <f>orig_data!W61</f>
        <v>0.6652918913</v>
      </c>
      <c r="H71" s="20"/>
      <c r="M71" s="12" t="b">
        <f>IF(C71="","",IF(C71&lt;&gt;"",AND(orig_data!S61="*",C71,8)))</f>
        <v>0</v>
      </c>
      <c r="N71" s="3" t="b">
        <f>IF(C71="","",IF(C71&lt;&gt;"",AND(orig_data!T61="w",C71,8)))</f>
        <v>0</v>
      </c>
      <c r="O71" s="3" t="b">
        <f>IF(C71="","",IF(C71&lt;&gt;"",AND(orig_data!S61="*",AND(orig_data!T61="w"),C71,8)))</f>
        <v>0</v>
      </c>
      <c r="P71" s="2" t="b">
        <f>IF(D71="","",IF(D71&lt;&gt;"",AND(orig_data!AM61="*",D71,8)))</f>
        <v>0</v>
      </c>
      <c r="Q71" s="2" t="b">
        <f>IF(D71="","",IF(D71&lt;&gt;"",AND(orig_data!AN61="w",D128)))</f>
        <v>0</v>
      </c>
      <c r="R71" s="2" t="b">
        <f>IF(D71="","",IF(D71&lt;&gt;"",AND(orig_data!AM61="*",AND(orig_data!AN61="w"),D71,8)))</f>
        <v>0</v>
      </c>
      <c r="S71" s="12"/>
      <c r="T71" s="12"/>
      <c r="U71" s="12"/>
      <c r="V71" s="12"/>
      <c r="W71" s="13" t="b">
        <f>IF(F71="","",IF(F71&lt;&gt;"",AND(orig_data!J61="*",F71,8)))</f>
        <v>0</v>
      </c>
      <c r="X71" s="2" t="b">
        <f>IF(F71="","",IF(F71&lt;&gt;"",AND(orig_data!K61="w",F71,8)))</f>
        <v>0</v>
      </c>
      <c r="Y71" s="2" t="b">
        <f>IF(F71="","",IF(F71&lt;&gt;"",AND(orig_data!J61="*",AND(orig_data!K61="w"),F71,8)))</f>
        <v>0</v>
      </c>
      <c r="Z71" s="2" t="b">
        <f>IF(G71="","",IF(G71&lt;&gt;"",AND(orig_data!AD61="*",G71,8)))</f>
        <v>0</v>
      </c>
      <c r="AA71" s="14" t="b">
        <f>IF(G71="","",IF(G71&lt;&gt;"",AND(orig_data!AE61="w",G71,8)))</f>
        <v>0</v>
      </c>
      <c r="AB71" s="2" t="b">
        <f>IF(G71="","",IF(G71&lt;&gt;"",AND(orig_data!AE61="w",AND(orig_data!AD61="*"),G71,8)))</f>
        <v>0</v>
      </c>
      <c r="AC71" s="3">
        <f>IF(H71="","",IF(H71&lt;&gt;"",AND(orig_data!AX61="*",H71,8)))</f>
      </c>
      <c r="AD71" s="3">
        <f>IF(H71="","",IF(H71&lt;&gt;"",AND(orig_data!AY61="w",H71,8)))</f>
      </c>
      <c r="AE71" s="3">
        <f>IF(H71="","",IF(H71&lt;&gt;"",AND(orig_data!AX61="*",AND(orig_data!AY61="w"),H71,8)))</f>
      </c>
    </row>
    <row r="72" spans="1:31" ht="12.75">
      <c r="A72" s="2" t="s">
        <v>221</v>
      </c>
      <c r="B72" s="4" t="str">
        <f ca="1" t="shared" si="2"/>
        <v>Springfield</v>
      </c>
      <c r="C72" s="13">
        <f>orig_data!L62</f>
        <v>0.4819330224</v>
      </c>
      <c r="D72" s="10">
        <f>orig_data!AF62</f>
        <v>0.5180669776</v>
      </c>
      <c r="F72" s="11">
        <f>orig_data!C62</f>
        <v>0.4578450654</v>
      </c>
      <c r="G72" s="11">
        <f>orig_data!W62</f>
        <v>0.5421549346</v>
      </c>
      <c r="H72" s="20"/>
      <c r="M72" s="12" t="b">
        <f>IF(C72="","",IF(C72&lt;&gt;"",AND(orig_data!S62="*",C72,8)))</f>
        <v>0</v>
      </c>
      <c r="N72" s="3" t="b">
        <f>IF(C72="","",IF(C72&lt;&gt;"",AND(orig_data!T62="w",C72,8)))</f>
        <v>0</v>
      </c>
      <c r="O72" s="3" t="b">
        <f>IF(C72="","",IF(C72&lt;&gt;"",AND(orig_data!S62="*",AND(orig_data!T62="w"),C72,8)))</f>
        <v>0</v>
      </c>
      <c r="P72" s="2" t="b">
        <f>IF(D72="","",IF(D72&lt;&gt;"",AND(orig_data!AM62="*",D72,8)))</f>
        <v>0</v>
      </c>
      <c r="Q72" s="2" t="b">
        <f>IF(D72="","",IF(D72&lt;&gt;"",AND(orig_data!AN62="w",D130)))</f>
        <v>0</v>
      </c>
      <c r="R72" s="2" t="b">
        <f>IF(D72="","",IF(D72&lt;&gt;"",AND(orig_data!AM62="*",AND(orig_data!AN62="w"),D72,8)))</f>
        <v>0</v>
      </c>
      <c r="S72" s="12"/>
      <c r="T72" s="12"/>
      <c r="U72" s="12"/>
      <c r="V72" s="12"/>
      <c r="W72" s="13" t="b">
        <f>IF(F72="","",IF(F72&lt;&gt;"",AND(orig_data!J62="*",F72,8)))</f>
        <v>0</v>
      </c>
      <c r="X72" s="2" t="b">
        <f>IF(F72="","",IF(F72&lt;&gt;"",AND(orig_data!K62="w",F72,8)))</f>
        <v>0</v>
      </c>
      <c r="Y72" s="2" t="b">
        <f>IF(F72="","",IF(F72&lt;&gt;"",AND(orig_data!J62="*",AND(orig_data!K62="w"),F72,8)))</f>
        <v>0</v>
      </c>
      <c r="Z72" s="2" t="b">
        <f>IF(G72="","",IF(G72&lt;&gt;"",AND(orig_data!AD62="*",G72,8)))</f>
        <v>0</v>
      </c>
      <c r="AA72" s="14" t="b">
        <f>IF(G72="","",IF(G72&lt;&gt;"",AND(orig_data!AE62="w",G72,8)))</f>
        <v>0</v>
      </c>
      <c r="AB72" s="2" t="b">
        <f>IF(G72="","",IF(G72&lt;&gt;"",AND(orig_data!AE62="w",AND(orig_data!AD62="*"),G72,8)))</f>
        <v>0</v>
      </c>
      <c r="AC72" s="3">
        <f>IF(H72="","",IF(H72&lt;&gt;"",AND(orig_data!AX62="*",H72,8)))</f>
      </c>
      <c r="AD72" s="3">
        <f>IF(H72="","",IF(H72&lt;&gt;"",AND(orig_data!AY62="w",H72,8)))</f>
      </c>
      <c r="AE72" s="3">
        <f>IF(H72="","",IF(H72&lt;&gt;"",AND(orig_data!AX62="*",AND(orig_data!AY62="w"),H72,8)))</f>
      </c>
    </row>
    <row r="73" spans="1:31" ht="12.75">
      <c r="A73" s="2" t="s">
        <v>222</v>
      </c>
      <c r="B73" s="4" t="str">
        <f ca="1" t="shared" si="2"/>
        <v>Winnipeg River</v>
      </c>
      <c r="C73" s="13">
        <f>orig_data!L63</f>
        <v>0.4857921201</v>
      </c>
      <c r="D73" s="10">
        <f>orig_data!AF63</f>
        <v>0.5142078799</v>
      </c>
      <c r="F73" s="11">
        <f>orig_data!C63</f>
        <v>0.5124244049</v>
      </c>
      <c r="G73" s="11">
        <f>orig_data!W63</f>
        <v>0.4875755951</v>
      </c>
      <c r="H73" s="20"/>
      <c r="M73" s="12" t="b">
        <f>IF(C73="","",IF(C73&lt;&gt;"",AND(orig_data!S63="*",C73,8)))</f>
        <v>0</v>
      </c>
      <c r="N73" s="3" t="b">
        <f>IF(C73="","",IF(C73&lt;&gt;"",AND(orig_data!T63="w",C73,8)))</f>
        <v>0</v>
      </c>
      <c r="O73" s="3" t="b">
        <f>IF(C73="","",IF(C73&lt;&gt;"",AND(orig_data!S63="*",AND(orig_data!T63="w"),C73,8)))</f>
        <v>0</v>
      </c>
      <c r="P73" s="2" t="b">
        <f>IF(D73="","",IF(D73&lt;&gt;"",AND(orig_data!AM63="*",D73,8)))</f>
        <v>0</v>
      </c>
      <c r="Q73" s="2" t="b">
        <f>IF(D73="","",IF(D73&lt;&gt;"",AND(orig_data!AN63="w",D131)))</f>
        <v>0</v>
      </c>
      <c r="R73" s="2" t="b">
        <f>IF(D73="","",IF(D73&lt;&gt;"",AND(orig_data!AM63="*",AND(orig_data!AN63="w"),D73,8)))</f>
        <v>0</v>
      </c>
      <c r="S73" s="12"/>
      <c r="T73" s="12"/>
      <c r="U73" s="12"/>
      <c r="V73" s="12"/>
      <c r="W73" s="13" t="b">
        <f>IF(F73="","",IF(F73&lt;&gt;"",AND(orig_data!J63="*",F73,8)))</f>
        <v>0</v>
      </c>
      <c r="X73" s="2" t="b">
        <f>IF(F73="","",IF(F73&lt;&gt;"",AND(orig_data!K63="w",F73,8)))</f>
        <v>0</v>
      </c>
      <c r="Y73" s="2" t="b">
        <f>IF(F73="","",IF(F73&lt;&gt;"",AND(orig_data!J63="*",AND(orig_data!K63="w"),F73,8)))</f>
        <v>0</v>
      </c>
      <c r="Z73" s="2" t="b">
        <f>IF(G73="","",IF(G73&lt;&gt;"",AND(orig_data!AD63="*",G73,8)))</f>
        <v>0</v>
      </c>
      <c r="AA73" s="14" t="b">
        <f>IF(G73="","",IF(G73&lt;&gt;"",AND(orig_data!AE63="w",G73,8)))</f>
        <v>0</v>
      </c>
      <c r="AB73" s="2" t="b">
        <f>IF(G73="","",IF(G73&lt;&gt;"",AND(orig_data!AE63="w",AND(orig_data!AD63="*"),G73,8)))</f>
        <v>0</v>
      </c>
      <c r="AC73" s="3">
        <f>IF(H73="","",IF(H73&lt;&gt;"",AND(orig_data!AX63="*",H73,8)))</f>
      </c>
      <c r="AD73" s="3">
        <f>IF(H73="","",IF(H73&lt;&gt;"",AND(orig_data!AY63="w",H73,8)))</f>
      </c>
      <c r="AE73" s="3">
        <f>IF(H73="","",IF(H73&lt;&gt;"",AND(orig_data!AX63="*",AND(orig_data!AY63="w"),H73,8)))</f>
      </c>
    </row>
    <row r="74" spans="1:31" ht="12.75">
      <c r="A74" s="2" t="s">
        <v>223</v>
      </c>
      <c r="B74" s="4" t="str">
        <f ca="1" t="shared" si="2"/>
        <v>Brokenhead</v>
      </c>
      <c r="C74" s="13">
        <f>orig_data!L64</f>
        <v>0.4303338951</v>
      </c>
      <c r="D74" s="10">
        <f>orig_data!AF64</f>
        <v>0.5696661049</v>
      </c>
      <c r="F74" s="11">
        <f>orig_data!C64</f>
        <v>0.4291023783</v>
      </c>
      <c r="G74" s="11">
        <f>orig_data!W64</f>
        <v>0.5708976217</v>
      </c>
      <c r="H74" s="20"/>
      <c r="M74" s="12" t="b">
        <f>IF(C74="","",IF(C74&lt;&gt;"",AND(orig_data!S64="*",C74,8)))</f>
        <v>0</v>
      </c>
      <c r="N74" s="3" t="b">
        <f>IF(C74="","",IF(C74&lt;&gt;"",AND(orig_data!T64="w",C74,8)))</f>
        <v>0</v>
      </c>
      <c r="O74" s="3" t="b">
        <f>IF(C74="","",IF(C74&lt;&gt;"",AND(orig_data!S64="*",AND(orig_data!T64="w"),C74,8)))</f>
        <v>0</v>
      </c>
      <c r="P74" s="2" t="b">
        <f>IF(D74="","",IF(D74&lt;&gt;"",AND(orig_data!AM64="*",D74,8)))</f>
        <v>0</v>
      </c>
      <c r="Q74" s="2" t="b">
        <f>IF(D74="","",IF(D74&lt;&gt;"",AND(orig_data!AN64="w",D133)))</f>
        <v>0</v>
      </c>
      <c r="R74" s="2" t="b">
        <f>IF(D74="","",IF(D74&lt;&gt;"",AND(orig_data!AM64="*",AND(orig_data!AN64="w"),D74,8)))</f>
        <v>0</v>
      </c>
      <c r="S74" s="12"/>
      <c r="T74" s="12"/>
      <c r="U74" s="12"/>
      <c r="V74" s="12"/>
      <c r="W74" s="13" t="b">
        <f>IF(F74="","",IF(F74&lt;&gt;"",AND(orig_data!J64="*",F74,8)))</f>
        <v>0</v>
      </c>
      <c r="X74" s="2" t="b">
        <f>IF(F74="","",IF(F74&lt;&gt;"",AND(orig_data!K64="w",F74,8)))</f>
        <v>0</v>
      </c>
      <c r="Y74" s="2" t="b">
        <f>IF(F74="","",IF(F74&lt;&gt;"",AND(orig_data!J64="*",AND(orig_data!K64="w"),F74,8)))</f>
        <v>0</v>
      </c>
      <c r="Z74" s="2" t="b">
        <f>IF(G74="","",IF(G74&lt;&gt;"",AND(orig_data!AD64="*",G74,8)))</f>
        <v>0</v>
      </c>
      <c r="AA74" s="14" t="b">
        <f>IF(G74="","",IF(G74&lt;&gt;"",AND(orig_data!AE64="w",G74,8)))</f>
        <v>0</v>
      </c>
      <c r="AB74" s="2" t="b">
        <f>IF(G74="","",IF(G74&lt;&gt;"",AND(orig_data!AE64="w",AND(orig_data!AD64="*"),G74,8)))</f>
        <v>0</v>
      </c>
      <c r="AC74" s="3">
        <f>IF(H74="","",IF(H74&lt;&gt;"",AND(orig_data!AX64="*",H74,8)))</f>
      </c>
      <c r="AD74" s="3">
        <f>IF(H74="","",IF(H74&lt;&gt;"",AND(orig_data!AY64="w",H74,8)))</f>
      </c>
      <c r="AE74" s="3">
        <f>IF(H74="","",IF(H74&lt;&gt;"",AND(orig_data!AX64="*",AND(orig_data!AY64="w"),H74,8)))</f>
      </c>
    </row>
    <row r="75" spans="1:31" ht="12.75">
      <c r="A75" s="2" t="s">
        <v>224</v>
      </c>
      <c r="B75" s="4" t="str">
        <f ca="1" t="shared" si="2"/>
        <v>Blue Water</v>
      </c>
      <c r="C75" s="13">
        <f>orig_data!L65</f>
        <v>0.2817592008</v>
      </c>
      <c r="D75" s="10">
        <f>orig_data!AF65</f>
        <v>0.7182407992</v>
      </c>
      <c r="F75" s="11">
        <f>orig_data!C65</f>
        <v>0.3164762577</v>
      </c>
      <c r="G75" s="11">
        <f>orig_data!W65</f>
        <v>0.6835237423</v>
      </c>
      <c r="H75" s="20"/>
      <c r="M75" s="12" t="b">
        <f>IF(C75="","",IF(C75&lt;&gt;"",AND(orig_data!S65="*",C75,8)))</f>
        <v>0</v>
      </c>
      <c r="N75" s="3" t="b">
        <f>IF(C75="","",IF(C75&lt;&gt;"",AND(orig_data!T65="w",C75,8)))</f>
        <v>1</v>
      </c>
      <c r="O75" s="3" t="b">
        <f>IF(C75="","",IF(C75&lt;&gt;"",AND(orig_data!S65="*",AND(orig_data!T65="w"),C75,8)))</f>
        <v>0</v>
      </c>
      <c r="P75" s="2" t="b">
        <f>IF(D75="","",IF(D75&lt;&gt;"",AND(orig_data!AM65="*",D75,8)))</f>
        <v>0</v>
      </c>
      <c r="Q75" s="2" t="b">
        <f>IF(D75="","",IF(D75&lt;&gt;"",AND(orig_data!AN65="w",D134)))</f>
        <v>0</v>
      </c>
      <c r="R75" s="2" t="b">
        <f>IF(D75="","",IF(D75&lt;&gt;"",AND(orig_data!AM65="*",AND(orig_data!AN65="w"),D75,8)))</f>
        <v>0</v>
      </c>
      <c r="S75" s="12"/>
      <c r="T75" s="12"/>
      <c r="U75" s="12"/>
      <c r="V75" s="12"/>
      <c r="W75" s="13" t="b">
        <f>IF(F75="","",IF(F75&lt;&gt;"",AND(orig_data!J65="*",F75,8)))</f>
        <v>0</v>
      </c>
      <c r="X75" s="2" t="b">
        <f>IF(F75="","",IF(F75&lt;&gt;"",AND(orig_data!K65="w",F75,8)))</f>
        <v>1</v>
      </c>
      <c r="Y75" s="2" t="b">
        <f>IF(F75="","",IF(F75&lt;&gt;"",AND(orig_data!J65="*",AND(orig_data!K65="w"),F75,8)))</f>
        <v>0</v>
      </c>
      <c r="Z75" s="2" t="b">
        <f>IF(G75="","",IF(G75&lt;&gt;"",AND(orig_data!AD65="*",G75,8)))</f>
        <v>0</v>
      </c>
      <c r="AA75" s="14" t="b">
        <f>IF(G75="","",IF(G75&lt;&gt;"",AND(orig_data!AE65="w",G75,8)))</f>
        <v>0</v>
      </c>
      <c r="AB75" s="2" t="b">
        <f>IF(G75="","",IF(G75&lt;&gt;"",AND(orig_data!AE65="w",AND(orig_data!AD65="*"),G75,8)))</f>
        <v>0</v>
      </c>
      <c r="AC75" s="3">
        <f>IF(H75="","",IF(H75&lt;&gt;"",AND(orig_data!AX65="*",H75,8)))</f>
      </c>
      <c r="AD75" s="3">
        <f>IF(H75="","",IF(H75&lt;&gt;"",AND(orig_data!AY65="w",H75,8)))</f>
      </c>
      <c r="AE75" s="3">
        <f>IF(H75="","",IF(H75&lt;&gt;"",AND(orig_data!AX65="*",AND(orig_data!AY65="w"),H75,8)))</f>
      </c>
    </row>
    <row r="76" spans="1:31" ht="12.75">
      <c r="A76" s="2" t="s">
        <v>225</v>
      </c>
      <c r="B76" s="4" t="str">
        <f ca="1" t="shared" si="2"/>
        <v>Northern Remote (s)</v>
      </c>
      <c r="C76" s="13" t="str">
        <f>orig_data!L66</f>
        <v> </v>
      </c>
      <c r="D76" s="10" t="str">
        <f>orig_data!AF66</f>
        <v> </v>
      </c>
      <c r="F76" s="11" t="str">
        <f>orig_data!C66</f>
        <v> </v>
      </c>
      <c r="G76" s="11" t="str">
        <f>orig_data!W66</f>
        <v> </v>
      </c>
      <c r="H76" s="20"/>
      <c r="M76" s="12" t="b">
        <f>IF(C76="","",IF(C76&lt;&gt;"",AND(orig_data!S66="*",C76,8)))</f>
        <v>0</v>
      </c>
      <c r="N76" s="3" t="b">
        <f>IF(C76="","",IF(C76&lt;&gt;"",AND(orig_data!T66="w",C76,8)))</f>
        <v>0</v>
      </c>
      <c r="O76" s="3" t="b">
        <f>IF(C76="","",IF(C76&lt;&gt;"",AND(orig_data!S66="*",AND(orig_data!T66="w"),C76,8)))</f>
        <v>0</v>
      </c>
      <c r="P76" s="2" t="b">
        <f>IF(D76="","",IF(D76&lt;&gt;"",AND(orig_data!AM66="*",D76,8)))</f>
        <v>0</v>
      </c>
      <c r="Q76" s="2" t="b">
        <f>IF(D76="","",IF(D76&lt;&gt;"",AND(orig_data!AN66="w",D135)))</f>
        <v>0</v>
      </c>
      <c r="R76" s="2" t="b">
        <f>IF(D76="","",IF(D76&lt;&gt;"",AND(orig_data!AM66="*",AND(orig_data!AN66="w"),D76,8)))</f>
        <v>0</v>
      </c>
      <c r="S76" s="12"/>
      <c r="T76" s="12"/>
      <c r="U76" s="12"/>
      <c r="V76" s="12"/>
      <c r="W76" s="13" t="b">
        <f>IF(F76="","",IF(F76&lt;&gt;"",AND(orig_data!J66="*",F76,8)))</f>
        <v>0</v>
      </c>
      <c r="X76" s="2" t="b">
        <f>IF(F76="","",IF(F76&lt;&gt;"",AND(orig_data!K66="w",F76,8)))</f>
        <v>0</v>
      </c>
      <c r="Y76" s="2" t="b">
        <f>IF(F76="","",IF(F76&lt;&gt;"",AND(orig_data!J66="*",AND(orig_data!K66="w"),F76,8)))</f>
        <v>0</v>
      </c>
      <c r="Z76" s="2" t="b">
        <f>IF(G76="","",IF(G76&lt;&gt;"",AND(orig_data!AD66="*",G76,8)))</f>
        <v>0</v>
      </c>
      <c r="AA76" s="14" t="b">
        <f>IF(G76="","",IF(G76&lt;&gt;"",AND(orig_data!AE66="w",G76,8)))</f>
        <v>0</v>
      </c>
      <c r="AB76" s="2" t="b">
        <f>IF(G76="","",IF(G76&lt;&gt;"",AND(orig_data!AE66="w",AND(orig_data!AD66="*"),G76,8)))</f>
        <v>0</v>
      </c>
      <c r="AC76" s="3">
        <f>IF(H76="","",IF(H76&lt;&gt;"",AND(orig_data!AX66="*",H76,8)))</f>
      </c>
      <c r="AD76" s="3">
        <f>IF(H76="","",IF(H76&lt;&gt;"",AND(orig_data!AY66="w",H76,8)))</f>
      </c>
      <c r="AE76" s="3">
        <f>IF(H76="","",IF(H76&lt;&gt;"",AND(orig_data!AX66="*",AND(orig_data!AY66="w"),H76,8)))</f>
      </c>
    </row>
    <row r="77" spans="2:31" ht="12.75">
      <c r="B77" s="4">
        <f ca="1" t="shared" si="2"/>
      </c>
      <c r="C77" s="13"/>
      <c r="D77" s="10"/>
      <c r="F77" s="11"/>
      <c r="G77" s="11"/>
      <c r="H77" s="20"/>
      <c r="M77" s="12"/>
      <c r="N77" s="3"/>
      <c r="O77" s="3"/>
      <c r="S77" s="12"/>
      <c r="T77" s="12"/>
      <c r="U77" s="12"/>
      <c r="V77" s="12"/>
      <c r="W77" s="13"/>
      <c r="AA77" s="14"/>
      <c r="AC77" s="3"/>
      <c r="AD77" s="3"/>
      <c r="AE77" s="3"/>
    </row>
    <row r="78" spans="1:31" ht="12.75">
      <c r="A78" s="2" t="s">
        <v>226</v>
      </c>
      <c r="B78" s="4" t="str">
        <f ca="1" t="shared" si="2"/>
        <v>PL West</v>
      </c>
      <c r="C78" s="13">
        <f>orig_data!L67</f>
        <v>0.2418506222</v>
      </c>
      <c r="D78" s="10">
        <f>orig_data!AF67</f>
        <v>0.7581493778</v>
      </c>
      <c r="F78" s="11">
        <f>orig_data!C67</f>
        <v>0.2558930566</v>
      </c>
      <c r="G78" s="11">
        <f>orig_data!W67</f>
        <v>0.7441069434</v>
      </c>
      <c r="H78" s="20"/>
      <c r="M78" s="12" t="b">
        <f>IF(C78="","",IF(C78&lt;&gt;"",AND(orig_data!S67="*",C78,8)))</f>
        <v>0</v>
      </c>
      <c r="N78" s="3" t="b">
        <f>IF(C78="","",IF(C78&lt;&gt;"",AND(orig_data!T67="w",C78,8)))</f>
        <v>1</v>
      </c>
      <c r="O78" s="3" t="b">
        <f>IF(C78="","",IF(C78&lt;&gt;"",AND(orig_data!S67="*",AND(orig_data!T67="w"),C78,8)))</f>
        <v>0</v>
      </c>
      <c r="P78" s="2" t="b">
        <f>IF(D78="","",IF(D78&lt;&gt;"",AND(orig_data!AM67="*",D78,8)))</f>
        <v>0</v>
      </c>
      <c r="Q78" s="2" t="b">
        <f>IF(D78="","",IF(D78&lt;&gt;"",AND(orig_data!AN67="w",D136)))</f>
        <v>0</v>
      </c>
      <c r="R78" s="2" t="b">
        <f>IF(D78="","",IF(D78&lt;&gt;"",AND(orig_data!AM67="*",AND(orig_data!AN67="w"),D78,8)))</f>
        <v>0</v>
      </c>
      <c r="S78" s="12"/>
      <c r="T78" s="12"/>
      <c r="U78" s="12"/>
      <c r="V78" s="12"/>
      <c r="W78" s="13" t="b">
        <f>IF(F78="","",IF(F78&lt;&gt;"",AND(orig_data!J67="*",F78,8)))</f>
        <v>0</v>
      </c>
      <c r="X78" s="2" t="b">
        <f>IF(F78="","",IF(F78&lt;&gt;"",AND(orig_data!K67="w",F78,8)))</f>
        <v>1</v>
      </c>
      <c r="Y78" s="2" t="b">
        <f>IF(F78="","",IF(F78&lt;&gt;"",AND(orig_data!J67="*",AND(orig_data!K67="w"),F78,8)))</f>
        <v>0</v>
      </c>
      <c r="Z78" s="2" t="b">
        <f>IF(G78="","",IF(G78&lt;&gt;"",AND(orig_data!AD67="*",G78,8)))</f>
        <v>0</v>
      </c>
      <c r="AA78" s="14" t="b">
        <f>IF(G78="","",IF(G78&lt;&gt;"",AND(orig_data!AE67="w",G78,8)))</f>
        <v>0</v>
      </c>
      <c r="AB78" s="2" t="b">
        <f>IF(G78="","",IF(G78&lt;&gt;"",AND(orig_data!AE67="w",AND(orig_data!AD67="*"),G78,8)))</f>
        <v>0</v>
      </c>
      <c r="AC78" s="3">
        <f>IF(H78="","",IF(H78&lt;&gt;"",AND(orig_data!AX67="*",H78,8)))</f>
      </c>
      <c r="AD78" s="3">
        <f>IF(H78="","",IF(H78&lt;&gt;"",AND(orig_data!AY67="w",H78,8)))</f>
      </c>
      <c r="AE78" s="3">
        <f>IF(H78="","",IF(H78&lt;&gt;"",AND(orig_data!AX67="*",AND(orig_data!AY67="w"),H78,8)))</f>
      </c>
    </row>
    <row r="79" spans="1:31" ht="12.75">
      <c r="A79" s="2" t="s">
        <v>227</v>
      </c>
      <c r="B79" s="4" t="str">
        <f ca="1" t="shared" si="2"/>
        <v>PL East</v>
      </c>
      <c r="C79" s="13">
        <f>orig_data!L68</f>
        <v>0.2715355906</v>
      </c>
      <c r="D79" s="10">
        <f>orig_data!AF68</f>
        <v>0.7284644094</v>
      </c>
      <c r="F79" s="11">
        <f>orig_data!C68</f>
        <v>0.264216475</v>
      </c>
      <c r="G79" s="11">
        <f>orig_data!W68</f>
        <v>0.735783525</v>
      </c>
      <c r="H79" s="20"/>
      <c r="M79" s="12" t="b">
        <f>IF(C79="","",IF(C79&lt;&gt;"",AND(orig_data!S68="*",C79,8)))</f>
        <v>0</v>
      </c>
      <c r="N79" s="3" t="b">
        <f>IF(C79="","",IF(C79&lt;&gt;"",AND(orig_data!T68="w",C79,8)))</f>
        <v>1</v>
      </c>
      <c r="O79" s="3" t="b">
        <f>IF(C79="","",IF(C79&lt;&gt;"",AND(orig_data!S68="*",AND(orig_data!T68="w"),C79,8)))</f>
        <v>0</v>
      </c>
      <c r="P79" s="2" t="b">
        <f>IF(D79="","",IF(D79&lt;&gt;"",AND(orig_data!AM68="*",D79,8)))</f>
        <v>0</v>
      </c>
      <c r="Q79" s="2" t="b">
        <f>IF(D79="","",IF(D79&lt;&gt;"",AND(orig_data!AN68="w",D137)))</f>
        <v>0</v>
      </c>
      <c r="R79" s="2" t="b">
        <f>IF(D79="","",IF(D79&lt;&gt;"",AND(orig_data!AM68="*",AND(orig_data!AN68="w"),D79,8)))</f>
        <v>0</v>
      </c>
      <c r="S79" s="12"/>
      <c r="T79" s="12"/>
      <c r="U79" s="12"/>
      <c r="V79" s="12"/>
      <c r="W79" s="13" t="b">
        <f>IF(F79="","",IF(F79&lt;&gt;"",AND(orig_data!J68="*",F79,8)))</f>
        <v>0</v>
      </c>
      <c r="X79" s="2" t="b">
        <f>IF(F79="","",IF(F79&lt;&gt;"",AND(orig_data!K68="w",F79,8)))</f>
        <v>1</v>
      </c>
      <c r="Y79" s="2" t="b">
        <f>IF(F79="","",IF(F79&lt;&gt;"",AND(orig_data!J68="*",AND(orig_data!K68="w"),F79,8)))</f>
        <v>0</v>
      </c>
      <c r="Z79" s="2" t="b">
        <f>IF(G79="","",IF(G79&lt;&gt;"",AND(orig_data!AD68="*",G79,8)))</f>
        <v>0</v>
      </c>
      <c r="AA79" s="14" t="b">
        <f>IF(G79="","",IF(G79&lt;&gt;"",AND(orig_data!AE68="w",G79,8)))</f>
        <v>0</v>
      </c>
      <c r="AB79" s="2" t="b">
        <f>IF(G79="","",IF(G79&lt;&gt;"",AND(orig_data!AE68="w",AND(orig_data!AD68="*"),G79,8)))</f>
        <v>0</v>
      </c>
      <c r="AC79" s="3">
        <f>IF(H79="","",IF(H79&lt;&gt;"",AND(orig_data!AX68="*",H79,8)))</f>
      </c>
      <c r="AD79" s="3">
        <f>IF(H79="","",IF(H79&lt;&gt;"",AND(orig_data!AY68="w",H79,8)))</f>
      </c>
      <c r="AE79" s="3">
        <f>IF(H79="","",IF(H79&lt;&gt;"",AND(orig_data!AX68="*",AND(orig_data!AY68="w"),H79,8)))</f>
      </c>
    </row>
    <row r="80" spans="1:31" ht="12.75">
      <c r="A80" s="2" t="s">
        <v>228</v>
      </c>
      <c r="B80" s="4" t="str">
        <f ca="1" t="shared" si="2"/>
        <v>PL Central</v>
      </c>
      <c r="C80" s="13">
        <f>orig_data!L69</f>
        <v>0.3481513493</v>
      </c>
      <c r="D80" s="10">
        <f>orig_data!AF69</f>
        <v>0.6518486507</v>
      </c>
      <c r="F80" s="11">
        <f>orig_data!C69</f>
        <v>0.3648029707</v>
      </c>
      <c r="G80" s="11">
        <f>orig_data!W69</f>
        <v>0.6351970293</v>
      </c>
      <c r="H80" s="20"/>
      <c r="M80" s="12" t="b">
        <f>IF(C80="","",IF(C80&lt;&gt;"",AND(orig_data!S69="*",C80,8)))</f>
        <v>0</v>
      </c>
      <c r="N80" s="3" t="b">
        <f>IF(C80="","",IF(C80&lt;&gt;"",AND(orig_data!T69="w",C80,8)))</f>
        <v>0</v>
      </c>
      <c r="O80" s="3" t="b">
        <f>IF(C80="","",IF(C80&lt;&gt;"",AND(orig_data!S69="*",AND(orig_data!T69="w"),C80,8)))</f>
        <v>0</v>
      </c>
      <c r="P80" s="2" t="b">
        <f>IF(D80="","",IF(D80&lt;&gt;"",AND(orig_data!AM69="*",D80,8)))</f>
        <v>0</v>
      </c>
      <c r="Q80" s="2" t="b">
        <f>IF(D80="","",IF(D80&lt;&gt;"",AND(orig_data!AN69="w",D138)))</f>
        <v>0</v>
      </c>
      <c r="R80" s="2" t="b">
        <f>IF(D80="","",IF(D80&lt;&gt;"",AND(orig_data!AM69="*",AND(orig_data!AN69="w"),D80,8)))</f>
        <v>0</v>
      </c>
      <c r="S80" s="12"/>
      <c r="T80" s="12"/>
      <c r="U80" s="12"/>
      <c r="V80" s="12"/>
      <c r="W80" s="13" t="b">
        <f>IF(F80="","",IF(F80&lt;&gt;"",AND(orig_data!J69="*",F80,8)))</f>
        <v>0</v>
      </c>
      <c r="X80" s="2" t="b">
        <f>IF(F80="","",IF(F80&lt;&gt;"",AND(orig_data!K69="w",F80,8)))</f>
        <v>0</v>
      </c>
      <c r="Y80" s="2" t="b">
        <f>IF(F80="","",IF(F80&lt;&gt;"",AND(orig_data!J69="*",AND(orig_data!K69="w"),F80,8)))</f>
        <v>0</v>
      </c>
      <c r="Z80" s="2" t="b">
        <f>IF(G80="","",IF(G80&lt;&gt;"",AND(orig_data!AD69="*",G80,8)))</f>
        <v>0</v>
      </c>
      <c r="AA80" s="14" t="b">
        <f>IF(G80="","",IF(G80&lt;&gt;"",AND(orig_data!AE69="w",G80,8)))</f>
        <v>0</v>
      </c>
      <c r="AB80" s="2" t="b">
        <f>IF(G80="","",IF(G80&lt;&gt;"",AND(orig_data!AE69="w",AND(orig_data!AD69="*"),G80,8)))</f>
        <v>0</v>
      </c>
      <c r="AC80" s="3">
        <f>IF(H80="","",IF(H80&lt;&gt;"",AND(orig_data!AX69="*",H80,8)))</f>
      </c>
      <c r="AD80" s="3">
        <f>IF(H80="","",IF(H80&lt;&gt;"",AND(orig_data!AY69="w",H80,8)))</f>
      </c>
      <c r="AE80" s="3">
        <f>IF(H80="","",IF(H80&lt;&gt;"",AND(orig_data!AX69="*",AND(orig_data!AY69="w"),H80,8)))</f>
      </c>
    </row>
    <row r="81" spans="1:31" ht="12.75">
      <c r="A81" s="2" t="s">
        <v>229</v>
      </c>
      <c r="B81" s="4" t="str">
        <f ca="1" t="shared" si="2"/>
        <v>PL North</v>
      </c>
      <c r="C81" s="13">
        <f>orig_data!L70</f>
        <v>0.3437015401</v>
      </c>
      <c r="D81" s="10">
        <f>orig_data!AF70</f>
        <v>0.6562984599</v>
      </c>
      <c r="F81" s="11">
        <f>orig_data!C70</f>
        <v>0.3474088605</v>
      </c>
      <c r="G81" s="11">
        <f>orig_data!W70</f>
        <v>0.6525911395</v>
      </c>
      <c r="H81" s="20"/>
      <c r="M81" s="12" t="b">
        <f>IF(C81="","",IF(C81&lt;&gt;"",AND(orig_data!S70="*",C81,8)))</f>
        <v>0</v>
      </c>
      <c r="N81" s="3" t="b">
        <f>IF(C81="","",IF(C81&lt;&gt;"",AND(orig_data!T70="w",C81,8)))</f>
        <v>0</v>
      </c>
      <c r="O81" s="3" t="b">
        <f>IF(C81="","",IF(C81&lt;&gt;"",AND(orig_data!S70="*",AND(orig_data!T70="w"),C81,8)))</f>
        <v>0</v>
      </c>
      <c r="P81" s="2" t="b">
        <f>IF(D81="","",IF(D81&lt;&gt;"",AND(orig_data!AM70="*",D81,8)))</f>
        <v>0</v>
      </c>
      <c r="Q81" s="2" t="b">
        <f>IF(D81="","",IF(D81&lt;&gt;"",AND(orig_data!AN70="w",D139)))</f>
        <v>0</v>
      </c>
      <c r="R81" s="2" t="b">
        <f>IF(D81="","",IF(D81&lt;&gt;"",AND(orig_data!AM70="*",AND(orig_data!AN70="w"),D81,8)))</f>
        <v>0</v>
      </c>
      <c r="S81" s="12"/>
      <c r="T81" s="12"/>
      <c r="U81" s="12"/>
      <c r="V81" s="12"/>
      <c r="W81" s="13" t="b">
        <f>IF(F81="","",IF(F81&lt;&gt;"",AND(orig_data!J70="*",F81,8)))</f>
        <v>0</v>
      </c>
      <c r="X81" s="2" t="b">
        <f>IF(F81="","",IF(F81&lt;&gt;"",AND(orig_data!K70="w",F81,8)))</f>
        <v>0</v>
      </c>
      <c r="Y81" s="2" t="b">
        <f>IF(F81="","",IF(F81&lt;&gt;"",AND(orig_data!J70="*",AND(orig_data!K70="w"),F81,8)))</f>
        <v>0</v>
      </c>
      <c r="Z81" s="2" t="b">
        <f>IF(G81="","",IF(G81&lt;&gt;"",AND(orig_data!AD70="*",G81,8)))</f>
        <v>0</v>
      </c>
      <c r="AA81" s="14" t="b">
        <f>IF(G81="","",IF(G81&lt;&gt;"",AND(orig_data!AE70="w",G81,8)))</f>
        <v>0</v>
      </c>
      <c r="AB81" s="2" t="b">
        <f>IF(G81="","",IF(G81&lt;&gt;"",AND(orig_data!AE70="w",AND(orig_data!AD70="*"),G81,8)))</f>
        <v>0</v>
      </c>
      <c r="AC81" s="3">
        <f>IF(H81="","",IF(H81&lt;&gt;"",AND(orig_data!AX70="*",H81,8)))</f>
      </c>
      <c r="AD81" s="3">
        <f>IF(H81="","",IF(H81&lt;&gt;"",AND(orig_data!AY70="w",H81,8)))</f>
      </c>
      <c r="AE81" s="3">
        <f>IF(H81="","",IF(H81&lt;&gt;"",AND(orig_data!AX70="*",AND(orig_data!AY70="w"),H81,8)))</f>
      </c>
    </row>
    <row r="82" spans="2:31" ht="12.75">
      <c r="B82" s="4">
        <f ca="1" t="shared" si="2"/>
      </c>
      <c r="C82" s="13"/>
      <c r="D82" s="10"/>
      <c r="F82" s="11"/>
      <c r="G82" s="11"/>
      <c r="H82" s="20"/>
      <c r="M82" s="12"/>
      <c r="N82" s="3"/>
      <c r="O82" s="3"/>
      <c r="S82" s="12"/>
      <c r="T82" s="12"/>
      <c r="U82" s="12"/>
      <c r="V82" s="12"/>
      <c r="W82" s="13"/>
      <c r="AA82" s="14"/>
      <c r="AC82" s="3"/>
      <c r="AD82" s="3"/>
      <c r="AE82" s="3"/>
    </row>
    <row r="83" spans="1:31" ht="12.75">
      <c r="A83" s="2" t="s">
        <v>230</v>
      </c>
      <c r="B83" s="4" t="str">
        <f ca="1" t="shared" si="2"/>
        <v>F Flon/Snow L/Cran</v>
      </c>
      <c r="C83" s="13">
        <f>orig_data!L71</f>
        <v>0.4926585464</v>
      </c>
      <c r="D83" s="10">
        <f>orig_data!AF71</f>
        <v>0.5073414536</v>
      </c>
      <c r="F83" s="11">
        <f>orig_data!C71</f>
        <v>0.4953099777</v>
      </c>
      <c r="G83" s="11">
        <f>orig_data!W71</f>
        <v>0.5046900223</v>
      </c>
      <c r="H83" s="20"/>
      <c r="M83" s="12" t="b">
        <f>IF(C83="","",IF(C83&lt;&gt;"",AND(orig_data!S71="*",C83,8)))</f>
        <v>0</v>
      </c>
      <c r="N83" s="3" t="b">
        <f>IF(C83="","",IF(C83&lt;&gt;"",AND(orig_data!T71="w",C83,8)))</f>
        <v>0</v>
      </c>
      <c r="O83" s="3" t="b">
        <f>IF(C83="","",IF(C83&lt;&gt;"",AND(orig_data!S71="*",AND(orig_data!T71="w"),C83,8)))</f>
        <v>0</v>
      </c>
      <c r="P83" s="2" t="b">
        <f>IF(D83="","",IF(D83&lt;&gt;"",AND(orig_data!AM71="*",D83,8)))</f>
        <v>0</v>
      </c>
      <c r="Q83" s="2" t="b">
        <f>IF(D83="","",IF(D83&lt;&gt;"",AND(orig_data!AN71="w",D140)))</f>
        <v>0</v>
      </c>
      <c r="R83" s="2" t="b">
        <f>IF(D83="","",IF(D83&lt;&gt;"",AND(orig_data!AM71="*",AND(orig_data!AN71="w"),D83,8)))</f>
        <v>0</v>
      </c>
      <c r="S83" s="12"/>
      <c r="T83" s="12"/>
      <c r="U83" s="12"/>
      <c r="V83" s="12"/>
      <c r="W83" s="13" t="b">
        <f>IF(F83="","",IF(F83&lt;&gt;"",AND(orig_data!J71="*",F83,8)))</f>
        <v>0</v>
      </c>
      <c r="X83" s="2" t="b">
        <f>IF(F83="","",IF(F83&lt;&gt;"",AND(orig_data!K71="w",F83,8)))</f>
        <v>0</v>
      </c>
      <c r="Y83" s="2" t="b">
        <f>IF(F83="","",IF(F83&lt;&gt;"",AND(orig_data!J71="*",AND(orig_data!K71="w"),F83,8)))</f>
        <v>0</v>
      </c>
      <c r="Z83" s="2" t="b">
        <f>IF(G83="","",IF(G83&lt;&gt;"",AND(orig_data!AD71="*",G83,8)))</f>
        <v>0</v>
      </c>
      <c r="AA83" s="14" t="b">
        <f>IF(G83="","",IF(G83&lt;&gt;"",AND(orig_data!AE71="w",G83,8)))</f>
        <v>0</v>
      </c>
      <c r="AB83" s="2" t="b">
        <f>IF(G83="","",IF(G83&lt;&gt;"",AND(orig_data!AE71="w",AND(orig_data!AD71="*"),G83,8)))</f>
        <v>0</v>
      </c>
      <c r="AC83" s="3">
        <f>IF(H83="","",IF(H83&lt;&gt;"",AND(orig_data!AX71="*",H83,8)))</f>
      </c>
      <c r="AD83" s="3">
        <f>IF(H83="","",IF(H83&lt;&gt;"",AND(orig_data!AY71="w",H83,8)))</f>
      </c>
      <c r="AE83" s="3">
        <f>IF(H83="","",IF(H83&lt;&gt;"",AND(orig_data!AX71="*",AND(orig_data!AY71="w"),H83,8)))</f>
      </c>
    </row>
    <row r="84" spans="1:31" ht="12.75">
      <c r="A84" s="2" t="s">
        <v>231</v>
      </c>
      <c r="B84" s="4" t="str">
        <f ca="1" t="shared" si="2"/>
        <v>The Pas/OCN/Kelsey</v>
      </c>
      <c r="C84" s="13">
        <f>orig_data!L72</f>
        <v>0.4311405183</v>
      </c>
      <c r="D84" s="10">
        <f>orig_data!AF72</f>
        <v>0.5688594817</v>
      </c>
      <c r="F84" s="11">
        <f>orig_data!C72</f>
        <v>0.4256633837</v>
      </c>
      <c r="G84" s="11">
        <f>orig_data!W72</f>
        <v>0.5743366163</v>
      </c>
      <c r="H84" s="20"/>
      <c r="M84" s="12" t="b">
        <f>IF(C84="","",IF(C84&lt;&gt;"",AND(orig_data!S72="*",C84,8)))</f>
        <v>0</v>
      </c>
      <c r="N84" s="3" t="b">
        <f>IF(C84="","",IF(C84&lt;&gt;"",AND(orig_data!T72="w",C84,8)))</f>
        <v>0</v>
      </c>
      <c r="O84" s="3" t="b">
        <f>IF(C84="","",IF(C84&lt;&gt;"",AND(orig_data!S72="*",AND(orig_data!T72="w"),C84,8)))</f>
        <v>0</v>
      </c>
      <c r="P84" s="2" t="b">
        <f>IF(D84="","",IF(D84&lt;&gt;"",AND(orig_data!AM72="*",D84,8)))</f>
        <v>0</v>
      </c>
      <c r="Q84" s="2" t="b">
        <f>IF(D84="","",IF(D84&lt;&gt;"",AND(orig_data!AN72="w",D141)))</f>
        <v>0</v>
      </c>
      <c r="R84" s="2" t="b">
        <f>IF(D84="","",IF(D84&lt;&gt;"",AND(orig_data!AM72="*",AND(orig_data!AN72="w"),D84,8)))</f>
        <v>0</v>
      </c>
      <c r="S84" s="12"/>
      <c r="T84" s="12"/>
      <c r="U84" s="12"/>
      <c r="V84" s="12"/>
      <c r="W84" s="13" t="b">
        <f>IF(F84="","",IF(F84&lt;&gt;"",AND(orig_data!J72="*",F84,8)))</f>
        <v>0</v>
      </c>
      <c r="X84" s="2" t="b">
        <f>IF(F84="","",IF(F84&lt;&gt;"",AND(orig_data!K72="w",F84,8)))</f>
        <v>0</v>
      </c>
      <c r="Y84" s="2" t="b">
        <f>IF(F84="","",IF(F84&lt;&gt;"",AND(orig_data!J72="*",AND(orig_data!K72="w"),F84,8)))</f>
        <v>0</v>
      </c>
      <c r="Z84" s="2" t="b">
        <f>IF(G84="","",IF(G84&lt;&gt;"",AND(orig_data!AD72="*",G84,8)))</f>
        <v>0</v>
      </c>
      <c r="AA84" s="14" t="b">
        <f>IF(G84="","",IF(G84&lt;&gt;"",AND(orig_data!AE72="w",G84,8)))</f>
        <v>0</v>
      </c>
      <c r="AB84" s="2" t="b">
        <f>IF(G84="","",IF(G84&lt;&gt;"",AND(orig_data!AE72="w",AND(orig_data!AD72="*"),G84,8)))</f>
        <v>0</v>
      </c>
      <c r="AC84" s="3">
        <f>IF(H84="","",IF(H84&lt;&gt;"",AND(orig_data!AX72="*",H84,8)))</f>
      </c>
      <c r="AD84" s="3">
        <f>IF(H84="","",IF(H84&lt;&gt;"",AND(orig_data!AY72="w",H84,8)))</f>
      </c>
      <c r="AE84" s="3">
        <f>IF(H84="","",IF(H84&lt;&gt;"",AND(orig_data!AX72="*",AND(orig_data!AY72="w"),H84,8)))</f>
      </c>
    </row>
    <row r="85" spans="1:31" ht="12.75">
      <c r="A85" s="2" t="s">
        <v>232</v>
      </c>
      <c r="B85" s="4" t="str">
        <f ca="1" t="shared" si="2"/>
        <v>Nor-Man Other (s)</v>
      </c>
      <c r="C85" s="13" t="str">
        <f>orig_data!L73</f>
        <v> </v>
      </c>
      <c r="D85" s="10" t="str">
        <f>orig_data!AF73</f>
        <v> </v>
      </c>
      <c r="F85" s="11" t="str">
        <f>orig_data!C73</f>
        <v> </v>
      </c>
      <c r="G85" s="11" t="str">
        <f>orig_data!W73</f>
        <v> </v>
      </c>
      <c r="H85" s="20"/>
      <c r="M85" s="12" t="b">
        <f>IF(C85="","",IF(C85&lt;&gt;"",AND(orig_data!S73="*",C85,8)))</f>
        <v>0</v>
      </c>
      <c r="N85" s="3" t="b">
        <f>IF(C85="","",IF(C85&lt;&gt;"",AND(orig_data!T73="w",C85,8)))</f>
        <v>0</v>
      </c>
      <c r="O85" s="3" t="b">
        <f>IF(C85="","",IF(C85&lt;&gt;"",AND(orig_data!S73="*",AND(orig_data!T73="w"),C85,8)))</f>
        <v>0</v>
      </c>
      <c r="P85" s="2" t="b">
        <f>IF(D85="","",IF(D85&lt;&gt;"",AND(orig_data!AM73="*",D85,8)))</f>
        <v>0</v>
      </c>
      <c r="Q85" s="2" t="b">
        <f>IF(D85="","",IF(D85&lt;&gt;"",AND(orig_data!AN73="w",D142)))</f>
        <v>0</v>
      </c>
      <c r="R85" s="2" t="b">
        <f>IF(D85="","",IF(D85&lt;&gt;"",AND(orig_data!AM73="*",AND(orig_data!AN73="w"),D85,8)))</f>
        <v>0</v>
      </c>
      <c r="S85" s="12"/>
      <c r="T85" s="12"/>
      <c r="U85" s="12"/>
      <c r="V85" s="12"/>
      <c r="W85" s="13" t="b">
        <f>IF(F85="","",IF(F85&lt;&gt;"",AND(orig_data!J73="*",F85,8)))</f>
        <v>0</v>
      </c>
      <c r="X85" s="2" t="b">
        <f>IF(F85="","",IF(F85&lt;&gt;"",AND(orig_data!K73="w",F85,8)))</f>
        <v>0</v>
      </c>
      <c r="Y85" s="2" t="b">
        <f>IF(F85="","",IF(F85&lt;&gt;"",AND(orig_data!J73="*",AND(orig_data!K73="w"),F85,8)))</f>
        <v>0</v>
      </c>
      <c r="Z85" s="2" t="b">
        <f>IF(G85="","",IF(G85&lt;&gt;"",AND(orig_data!AD73="*",G85,8)))</f>
        <v>0</v>
      </c>
      <c r="AA85" s="14" t="b">
        <f>IF(G85="","",IF(G85&lt;&gt;"",AND(orig_data!AE73="w",G85,8)))</f>
        <v>0</v>
      </c>
      <c r="AB85" s="2" t="b">
        <f>IF(G85="","",IF(G85&lt;&gt;"",AND(orig_data!AE73="w",AND(orig_data!AD73="*"),G85,8)))</f>
        <v>0</v>
      </c>
      <c r="AC85" s="3">
        <f>IF(H85="","",IF(H85&lt;&gt;"",AND(orig_data!AX73="*",H85,8)))</f>
      </c>
      <c r="AD85" s="3">
        <f>IF(H85="","",IF(H85&lt;&gt;"",AND(orig_data!AY73="w",H85,8)))</f>
      </c>
      <c r="AE85" s="3">
        <f>IF(H85="","",IF(H85&lt;&gt;"",AND(orig_data!AX73="*",AND(orig_data!AY73="w"),H85,8)))</f>
      </c>
    </row>
    <row r="86" spans="2:31" ht="12.75">
      <c r="B86" s="4">
        <f ca="1" t="shared" si="2"/>
      </c>
      <c r="C86" s="13"/>
      <c r="D86" s="10"/>
      <c r="F86" s="11"/>
      <c r="G86" s="11"/>
      <c r="H86" s="20"/>
      <c r="M86" s="12"/>
      <c r="N86" s="3"/>
      <c r="O86" s="3"/>
      <c r="S86" s="12"/>
      <c r="T86" s="12"/>
      <c r="U86" s="12"/>
      <c r="V86" s="12"/>
      <c r="W86" s="13"/>
      <c r="AA86" s="14"/>
      <c r="AC86" s="3"/>
      <c r="AD86" s="3"/>
      <c r="AE86" s="3"/>
    </row>
    <row r="87" spans="1:31" ht="12.75">
      <c r="A87" s="2" t="s">
        <v>233</v>
      </c>
      <c r="B87" s="4" t="str">
        <f ca="1" t="shared" si="2"/>
        <v>Thompson</v>
      </c>
      <c r="C87" s="13">
        <f>orig_data!L74</f>
        <v>0.3573554331</v>
      </c>
      <c r="D87" s="10">
        <f>orig_data!AF74</f>
        <v>0.6426445669</v>
      </c>
      <c r="F87" s="11">
        <f>orig_data!C74</f>
        <v>0.362938127</v>
      </c>
      <c r="G87" s="11">
        <f>orig_data!W74</f>
        <v>0.637061873</v>
      </c>
      <c r="H87" s="20"/>
      <c r="M87" s="12" t="b">
        <f>IF(C87="","",IF(C87&lt;&gt;"",AND(orig_data!S74="*",C87,8)))</f>
        <v>0</v>
      </c>
      <c r="N87" s="3" t="b">
        <f>IF(C87="","",IF(C87&lt;&gt;"",AND(orig_data!T74="w",C87,8)))</f>
        <v>0</v>
      </c>
      <c r="O87" s="3" t="b">
        <f>IF(C87="","",IF(C87&lt;&gt;"",AND(orig_data!S74="*",AND(orig_data!T74="w"),C87,8)))</f>
        <v>0</v>
      </c>
      <c r="P87" s="2" t="b">
        <f>IF(D87="","",IF(D87&lt;&gt;"",AND(orig_data!AM74="*",D87,8)))</f>
        <v>0</v>
      </c>
      <c r="Q87" s="2" t="b">
        <f>IF(D87="","",IF(D87&lt;&gt;"",AND(orig_data!AN74="w",D143)))</f>
        <v>0</v>
      </c>
      <c r="R87" s="2" t="b">
        <f>IF(D87="","",IF(D87&lt;&gt;"",AND(orig_data!AM74="*",AND(orig_data!AN74="w"),D87,8)))</f>
        <v>0</v>
      </c>
      <c r="S87" s="12"/>
      <c r="T87" s="12"/>
      <c r="U87" s="12"/>
      <c r="V87" s="12"/>
      <c r="W87" s="13" t="b">
        <f>IF(F87="","",IF(F87&lt;&gt;"",AND(orig_data!J74="*",F87,8)))</f>
        <v>0</v>
      </c>
      <c r="X87" s="2" t="b">
        <f>IF(F87="","",IF(F87&lt;&gt;"",AND(orig_data!K74="w",F87,8)))</f>
        <v>0</v>
      </c>
      <c r="Y87" s="2" t="b">
        <f>IF(F87="","",IF(F87&lt;&gt;"",AND(orig_data!J74="*",AND(orig_data!K74="w"),F87,8)))</f>
        <v>0</v>
      </c>
      <c r="Z87" s="2" t="b">
        <f>IF(G87="","",IF(G87&lt;&gt;"",AND(orig_data!AD74="*",G87,8)))</f>
        <v>0</v>
      </c>
      <c r="AA87" s="14" t="b">
        <f>IF(G87="","",IF(G87&lt;&gt;"",AND(orig_data!AE74="w",G87,8)))</f>
        <v>0</v>
      </c>
      <c r="AB87" s="2" t="b">
        <f>IF(G87="","",IF(G87&lt;&gt;"",AND(orig_data!AE74="w",AND(orig_data!AD74="*"),G87,8)))</f>
        <v>0</v>
      </c>
      <c r="AC87" s="3">
        <f>IF(H87="","",IF(H87&lt;&gt;"",AND(orig_data!AX74="*",H87,8)))</f>
      </c>
      <c r="AD87" s="3">
        <f>IF(H87="","",IF(H87&lt;&gt;"",AND(orig_data!AY74="w",H87,8)))</f>
      </c>
      <c r="AE87" s="3">
        <f>IF(H87="","",IF(H87&lt;&gt;"",AND(orig_data!AX74="*",AND(orig_data!AY74="w"),H87,8)))</f>
      </c>
    </row>
    <row r="88" spans="1:31" ht="12.75">
      <c r="A88" s="2" t="s">
        <v>234</v>
      </c>
      <c r="B88" s="4" t="str">
        <f ca="1" t="shared" si="2"/>
        <v>Gillam/Fox Lake</v>
      </c>
      <c r="C88" s="13">
        <f>orig_data!L75</f>
        <v>0.4900317245</v>
      </c>
      <c r="D88" s="10">
        <f>orig_data!AF75</f>
        <v>0.5099682755</v>
      </c>
      <c r="F88" s="11">
        <f>orig_data!C75</f>
        <v>0.3950997874</v>
      </c>
      <c r="G88" s="11">
        <f>orig_data!W75</f>
        <v>0.5107207573</v>
      </c>
      <c r="H88" s="20"/>
      <c r="M88" s="12" t="b">
        <f>IF(C88="","",IF(C88&lt;&gt;"",AND(orig_data!S75="*",C88,8)))</f>
        <v>0</v>
      </c>
      <c r="N88" s="3" t="b">
        <f>IF(C88="","",IF(C88&lt;&gt;"",AND(orig_data!T75="w",C88,8)))</f>
        <v>1</v>
      </c>
      <c r="O88" s="3" t="b">
        <f>IF(C88="","",IF(C88&lt;&gt;"",AND(orig_data!S75="*",AND(orig_data!T75="w"),C88,8)))</f>
        <v>0</v>
      </c>
      <c r="P88" s="2" t="b">
        <f>IF(D88="","",IF(D88&lt;&gt;"",AND(orig_data!AM75="*",D88,8)))</f>
        <v>0</v>
      </c>
      <c r="Q88" s="2" t="b">
        <f>IF(D88="","",IF(D88&lt;&gt;"",AND(orig_data!AN75="w",D144)))</f>
        <v>1</v>
      </c>
      <c r="R88" s="2" t="b">
        <f>IF(D88="","",IF(D88&lt;&gt;"",AND(orig_data!AM75="*",AND(orig_data!AN75="w"),D88,8)))</f>
        <v>0</v>
      </c>
      <c r="S88" s="12"/>
      <c r="T88" s="12"/>
      <c r="U88" s="12"/>
      <c r="V88" s="12"/>
      <c r="W88" s="13" t="b">
        <f>IF(F88="","",IF(F88&lt;&gt;"",AND(orig_data!J75="*",F88,8)))</f>
        <v>0</v>
      </c>
      <c r="X88" s="2" t="b">
        <f>IF(F88="","",IF(F88&lt;&gt;"",AND(orig_data!K75="w",F88,8)))</f>
        <v>1</v>
      </c>
      <c r="Y88" s="2" t="b">
        <f>IF(F88="","",IF(F88&lt;&gt;"",AND(orig_data!J75="*",AND(orig_data!K75="w"),F88,8)))</f>
        <v>0</v>
      </c>
      <c r="Z88" s="2" t="b">
        <f>IF(G88="","",IF(G88&lt;&gt;"",AND(orig_data!AD75="*",G88,8)))</f>
        <v>0</v>
      </c>
      <c r="AA88" s="14" t="b">
        <f>IF(G88="","",IF(G88&lt;&gt;"",AND(orig_data!AE75="w",G88,8)))</f>
        <v>1</v>
      </c>
      <c r="AB88" s="2" t="b">
        <f>IF(G88="","",IF(G88&lt;&gt;"",AND(orig_data!AE75="w",AND(orig_data!AD75="*"),G88,8)))</f>
        <v>0</v>
      </c>
      <c r="AC88" s="3">
        <f>IF(H88="","",IF(H88&lt;&gt;"",AND(orig_data!AX75="*",H88,8)))</f>
      </c>
      <c r="AD88" s="3">
        <f>IF(H88="","",IF(H88&lt;&gt;"",AND(orig_data!AY75="w",H88,8)))</f>
      </c>
      <c r="AE88" s="3">
        <f>IF(H88="","",IF(H88&lt;&gt;"",AND(orig_data!AX75="*",AND(orig_data!AY75="w"),H88,8)))</f>
      </c>
    </row>
    <row r="89" spans="1:31" ht="12.75">
      <c r="A89" s="2" t="s">
        <v>235</v>
      </c>
      <c r="B89" s="4" t="str">
        <f ca="1" t="shared" si="2"/>
        <v>Lynn/Leaf/SIL (s)</v>
      </c>
      <c r="C89" s="13" t="str">
        <f>orig_data!L76</f>
        <v> </v>
      </c>
      <c r="D89" s="10" t="str">
        <f>orig_data!AF76</f>
        <v> </v>
      </c>
      <c r="F89" s="11" t="str">
        <f>orig_data!C76</f>
        <v> </v>
      </c>
      <c r="G89" s="11" t="str">
        <f>orig_data!W76</f>
        <v> </v>
      </c>
      <c r="H89" s="20"/>
      <c r="M89" s="12" t="b">
        <f>IF(C89="","",IF(C89&lt;&gt;"",AND(orig_data!S76="*",C89,8)))</f>
        <v>0</v>
      </c>
      <c r="N89" s="3" t="b">
        <f>IF(C89="","",IF(C89&lt;&gt;"",AND(orig_data!T76="w",C89,8)))</f>
        <v>0</v>
      </c>
      <c r="O89" s="3" t="b">
        <f>IF(C89="","",IF(C89&lt;&gt;"",AND(orig_data!S76="*",AND(orig_data!T76="w"),C89,8)))</f>
        <v>0</v>
      </c>
      <c r="P89" s="2" t="b">
        <f>IF(D89="","",IF(D89&lt;&gt;"",AND(orig_data!AM76="*",D89,8)))</f>
        <v>0</v>
      </c>
      <c r="Q89" s="2" t="b">
        <f>IF(D89="","",IF(D89&lt;&gt;"",AND(orig_data!AN76="w",D145)))</f>
        <v>0</v>
      </c>
      <c r="R89" s="2" t="b">
        <f>IF(D89="","",IF(D89&lt;&gt;"",AND(orig_data!AM76="*",AND(orig_data!AN76="w"),D89,8)))</f>
        <v>0</v>
      </c>
      <c r="S89" s="12"/>
      <c r="T89" s="12"/>
      <c r="U89" s="12"/>
      <c r="V89" s="12"/>
      <c r="W89" s="13" t="b">
        <f>IF(F89="","",IF(F89&lt;&gt;"",AND(orig_data!J76="*",F89,8)))</f>
        <v>0</v>
      </c>
      <c r="X89" s="2" t="b">
        <f>IF(F89="","",IF(F89&lt;&gt;"",AND(orig_data!K76="w",F89,8)))</f>
        <v>0</v>
      </c>
      <c r="Y89" s="2" t="b">
        <f>IF(F89="","",IF(F89&lt;&gt;"",AND(orig_data!J76="*",AND(orig_data!K76="w"),F89,8)))</f>
        <v>0</v>
      </c>
      <c r="Z89" s="2" t="b">
        <f>IF(G89="","",IF(G89&lt;&gt;"",AND(orig_data!AD76="*",G89,8)))</f>
        <v>0</v>
      </c>
      <c r="AA89" s="14" t="b">
        <f>IF(G89="","",IF(G89&lt;&gt;"",AND(orig_data!AE76="w",G89,8)))</f>
        <v>0</v>
      </c>
      <c r="AB89" s="2" t="b">
        <f>IF(G89="","",IF(G89&lt;&gt;"",AND(orig_data!AE76="w",AND(orig_data!AD76="*"),G89,8)))</f>
        <v>0</v>
      </c>
      <c r="AC89" s="3">
        <f>IF(H89="","",IF(H89&lt;&gt;"",AND(orig_data!AX76="*",H89,8)))</f>
      </c>
      <c r="AD89" s="3">
        <f>IF(H89="","",IF(H89&lt;&gt;"",AND(orig_data!AY76="w",H89,8)))</f>
      </c>
      <c r="AE89" s="3">
        <f>IF(H89="","",IF(H89&lt;&gt;"",AND(orig_data!AX76="*",AND(orig_data!AY76="w"),H89,8)))</f>
      </c>
    </row>
    <row r="90" spans="1:31" ht="12.75">
      <c r="A90" s="2" t="s">
        <v>236</v>
      </c>
      <c r="B90" s="4" t="str">
        <f ca="1" t="shared" si="2"/>
        <v>Thick Por/Pik/Wab (s)</v>
      </c>
      <c r="C90" s="13" t="str">
        <f>orig_data!L77</f>
        <v> </v>
      </c>
      <c r="D90" s="10" t="str">
        <f>orig_data!AF77</f>
        <v> </v>
      </c>
      <c r="F90" s="11" t="str">
        <f>orig_data!C77</f>
        <v> </v>
      </c>
      <c r="G90" s="11" t="str">
        <f>orig_data!W77</f>
        <v> </v>
      </c>
      <c r="H90" s="20"/>
      <c r="M90" s="12" t="b">
        <f>IF(C90="","",IF(C90&lt;&gt;"",AND(orig_data!S77="*",C90,8)))</f>
        <v>0</v>
      </c>
      <c r="N90" s="3" t="b">
        <f>IF(C90="","",IF(C90&lt;&gt;"",AND(orig_data!T77="w",C90,8)))</f>
        <v>0</v>
      </c>
      <c r="O90" s="3" t="b">
        <f>IF(C90="","",IF(C90&lt;&gt;"",AND(orig_data!S77="*",AND(orig_data!T77="w"),C90,8)))</f>
        <v>0</v>
      </c>
      <c r="P90" s="2" t="b">
        <f>IF(D90="","",IF(D90&lt;&gt;"",AND(orig_data!AM77="*",D90,8)))</f>
        <v>0</v>
      </c>
      <c r="Q90" s="2" t="b">
        <f>IF(D90="","",IF(D90&lt;&gt;"",AND(orig_data!AN77="w",D146)))</f>
        <v>0</v>
      </c>
      <c r="R90" s="2" t="b">
        <f>IF(D90="","",IF(D90&lt;&gt;"",AND(orig_data!AM77="*",AND(orig_data!AN77="w"),D90,8)))</f>
        <v>0</v>
      </c>
      <c r="S90" s="12"/>
      <c r="T90" s="12"/>
      <c r="U90" s="12"/>
      <c r="V90" s="12"/>
      <c r="W90" s="13" t="b">
        <f>IF(F90="","",IF(F90&lt;&gt;"",AND(orig_data!J77="*",F90,8)))</f>
        <v>0</v>
      </c>
      <c r="X90" s="2" t="b">
        <f>IF(F90="","",IF(F90&lt;&gt;"",AND(orig_data!K77="w",F90,8)))</f>
        <v>0</v>
      </c>
      <c r="Y90" s="2" t="b">
        <f>IF(F90="","",IF(F90&lt;&gt;"",AND(orig_data!J77="*",AND(orig_data!K77="w"),F90,8)))</f>
        <v>0</v>
      </c>
      <c r="Z90" s="2" t="b">
        <f>IF(G90="","",IF(G90&lt;&gt;"",AND(orig_data!AD77="*",G90,8)))</f>
        <v>0</v>
      </c>
      <c r="AA90" s="14" t="b">
        <f>IF(G90="","",IF(G90&lt;&gt;"",AND(orig_data!AE77="w",G90,8)))</f>
        <v>0</v>
      </c>
      <c r="AB90" s="2" t="b">
        <f>IF(G90="","",IF(G90&lt;&gt;"",AND(orig_data!AE77="w",AND(orig_data!AD77="*"),G90,8)))</f>
        <v>0</v>
      </c>
      <c r="AC90" s="3">
        <f>IF(H90="","",IF(H90&lt;&gt;"",AND(orig_data!AX77="*",H90,8)))</f>
      </c>
      <c r="AD90" s="3">
        <f>IF(H90="","",IF(H90&lt;&gt;"",AND(orig_data!AY77="w",H90,8)))</f>
      </c>
      <c r="AE90" s="3">
        <f>IF(H90="","",IF(H90&lt;&gt;"",AND(orig_data!AX77="*",AND(orig_data!AY77="w"),H90,8)))</f>
      </c>
    </row>
    <row r="91" spans="1:31" ht="12.75">
      <c r="A91" s="2" t="s">
        <v>237</v>
      </c>
      <c r="B91" s="4" t="str">
        <f ca="1" t="shared" si="2"/>
        <v>Oxford H &amp; Gods (s)</v>
      </c>
      <c r="C91" s="13" t="str">
        <f>orig_data!L78</f>
        <v> </v>
      </c>
      <c r="D91" s="10" t="str">
        <f>orig_data!AF78</f>
        <v> </v>
      </c>
      <c r="F91" s="11" t="str">
        <f>orig_data!C78</f>
        <v> </v>
      </c>
      <c r="G91" s="11" t="str">
        <f>orig_data!W78</f>
        <v> </v>
      </c>
      <c r="H91" s="20"/>
      <c r="M91" s="12" t="b">
        <f>IF(C91="","",IF(C91&lt;&gt;"",AND(orig_data!S78="*",C91,8)))</f>
        <v>0</v>
      </c>
      <c r="N91" s="3" t="b">
        <f>IF(C91="","",IF(C91&lt;&gt;"",AND(orig_data!T78="w",C91,8)))</f>
        <v>0</v>
      </c>
      <c r="O91" s="3" t="b">
        <f>IF(C91="","",IF(C91&lt;&gt;"",AND(orig_data!S78="*",AND(orig_data!T78="w"),C91,8)))</f>
        <v>0</v>
      </c>
      <c r="P91" s="2" t="b">
        <f>IF(D91="","",IF(D91&lt;&gt;"",AND(orig_data!AM78="*",D91,8)))</f>
        <v>0</v>
      </c>
      <c r="Q91" s="2" t="b">
        <f>IF(D91="","",IF(D91&lt;&gt;"",AND(orig_data!AN78="w",D147)))</f>
        <v>0</v>
      </c>
      <c r="R91" s="2" t="b">
        <f>IF(D91="","",IF(D91&lt;&gt;"",AND(orig_data!AM78="*",AND(orig_data!AN78="w"),D91,8)))</f>
        <v>0</v>
      </c>
      <c r="S91" s="12"/>
      <c r="T91" s="12"/>
      <c r="U91" s="12"/>
      <c r="V91" s="12"/>
      <c r="W91" s="13" t="b">
        <f>IF(F91="","",IF(F91&lt;&gt;"",AND(orig_data!J78="*",F91,8)))</f>
        <v>0</v>
      </c>
      <c r="X91" s="2" t="b">
        <f>IF(F91="","",IF(F91&lt;&gt;"",AND(orig_data!K78="w",F91,8)))</f>
        <v>0</v>
      </c>
      <c r="Y91" s="2" t="b">
        <f>IF(F91="","",IF(F91&lt;&gt;"",AND(orig_data!J78="*",AND(orig_data!K78="w"),F91,8)))</f>
        <v>0</v>
      </c>
      <c r="Z91" s="2" t="b">
        <f>IF(G91="","",IF(G91&lt;&gt;"",AND(orig_data!AD78="*",G91,8)))</f>
        <v>0</v>
      </c>
      <c r="AA91" s="14" t="b">
        <f>IF(G91="","",IF(G91&lt;&gt;"",AND(orig_data!AE78="w",G91,8)))</f>
        <v>0</v>
      </c>
      <c r="AB91" s="2" t="b">
        <f>IF(G91="","",IF(G91&lt;&gt;"",AND(orig_data!AE78="w",AND(orig_data!AD78="*"),G91,8)))</f>
        <v>0</v>
      </c>
      <c r="AC91" s="3">
        <f>IF(H91="","",IF(H91&lt;&gt;"",AND(orig_data!AX78="*",H91,8)))</f>
      </c>
      <c r="AD91" s="3">
        <f>IF(H91="","",IF(H91&lt;&gt;"",AND(orig_data!AY78="w",H91,8)))</f>
      </c>
      <c r="AE91" s="3">
        <f>IF(H91="","",IF(H91&lt;&gt;"",AND(orig_data!AX78="*",AND(orig_data!AY78="w"),H91,8)))</f>
      </c>
    </row>
    <row r="92" spans="1:31" ht="12.75">
      <c r="A92" s="2" t="s">
        <v>238</v>
      </c>
      <c r="B92" s="4" t="str">
        <f ca="1" t="shared" si="2"/>
        <v>Cross Lake (s)</v>
      </c>
      <c r="C92" s="13" t="str">
        <f>orig_data!L79</f>
        <v> </v>
      </c>
      <c r="D92" s="10" t="str">
        <f>orig_data!AF79</f>
        <v> </v>
      </c>
      <c r="F92" s="11" t="str">
        <f>orig_data!C79</f>
        <v> </v>
      </c>
      <c r="G92" s="11" t="str">
        <f>orig_data!W79</f>
        <v> </v>
      </c>
      <c r="H92" s="20"/>
      <c r="M92" s="12" t="b">
        <f>IF(C92="","",IF(C92&lt;&gt;"",AND(orig_data!S79="*",C92,8)))</f>
        <v>0</v>
      </c>
      <c r="N92" s="3" t="b">
        <f>IF(C92="","",IF(C92&lt;&gt;"",AND(orig_data!T79="w",C92,8)))</f>
        <v>0</v>
      </c>
      <c r="O92" s="3" t="b">
        <f>IF(C92="","",IF(C92&lt;&gt;"",AND(orig_data!S79="*",AND(orig_data!T79="w"),C92,8)))</f>
        <v>0</v>
      </c>
      <c r="P92" s="2" t="b">
        <f>IF(D92="","",IF(D92&lt;&gt;"",AND(orig_data!AM79="*",D92,8)))</f>
        <v>0</v>
      </c>
      <c r="Q92" s="2" t="b">
        <f>IF(D92="","",IF(D92&lt;&gt;"",AND(orig_data!AN79="w",D148)))</f>
        <v>0</v>
      </c>
      <c r="R92" s="2" t="b">
        <f>IF(D92="","",IF(D92&lt;&gt;"",AND(orig_data!AM79="*",AND(orig_data!AN79="w"),D92,8)))</f>
        <v>0</v>
      </c>
      <c r="S92" s="12"/>
      <c r="T92" s="12"/>
      <c r="U92" s="12"/>
      <c r="V92" s="12"/>
      <c r="W92" s="13" t="b">
        <f>IF(F92="","",IF(F92&lt;&gt;"",AND(orig_data!J79="*",F92,8)))</f>
        <v>0</v>
      </c>
      <c r="X92" s="2" t="b">
        <f>IF(F92="","",IF(F92&lt;&gt;"",AND(orig_data!K79="w",F92,8)))</f>
        <v>0</v>
      </c>
      <c r="Y92" s="2" t="b">
        <f>IF(F92="","",IF(F92&lt;&gt;"",AND(orig_data!J79="*",AND(orig_data!K79="w"),F92,8)))</f>
        <v>0</v>
      </c>
      <c r="Z92" s="2" t="b">
        <f>IF(G92="","",IF(G92&lt;&gt;"",AND(orig_data!AD79="*",G92,8)))</f>
        <v>0</v>
      </c>
      <c r="AA92" s="14" t="b">
        <f>IF(G92="","",IF(G92&lt;&gt;"",AND(orig_data!AE79="w",G92,8)))</f>
        <v>0</v>
      </c>
      <c r="AB92" s="2" t="b">
        <f>IF(G92="","",IF(G92&lt;&gt;"",AND(orig_data!AE79="w",AND(orig_data!AD79="*"),G92,8)))</f>
        <v>0</v>
      </c>
      <c r="AC92" s="3">
        <f>IF(H92="","",IF(H92&lt;&gt;"",AND(orig_data!AX79="*",H92,8)))</f>
      </c>
      <c r="AD92" s="3">
        <f>IF(H92="","",IF(H92&lt;&gt;"",AND(orig_data!AY79="w",H92,8)))</f>
      </c>
      <c r="AE92" s="3">
        <f>IF(H92="","",IF(H92&lt;&gt;"",AND(orig_data!AX79="*",AND(orig_data!AY79="w"),H92,8)))</f>
      </c>
    </row>
    <row r="93" spans="1:31" ht="12.75">
      <c r="A93" s="2" t="s">
        <v>239</v>
      </c>
      <c r="B93" s="4" t="str">
        <f ca="1" t="shared" si="2"/>
        <v>Tad/Broch/Lac Br (s)</v>
      </c>
      <c r="C93" s="13" t="str">
        <f>orig_data!L80</f>
        <v> </v>
      </c>
      <c r="D93" s="10" t="str">
        <f>orig_data!AF80</f>
        <v> </v>
      </c>
      <c r="F93" s="11" t="str">
        <f>orig_data!C80</f>
        <v> </v>
      </c>
      <c r="G93" s="11" t="str">
        <f>orig_data!W80</f>
        <v> </v>
      </c>
      <c r="H93" s="20"/>
      <c r="M93" s="12" t="b">
        <f>IF(C93="","",IF(C93&lt;&gt;"",AND(orig_data!S80="*",C93,8)))</f>
        <v>0</v>
      </c>
      <c r="N93" s="3" t="b">
        <f>IF(C93="","",IF(C93&lt;&gt;"",AND(orig_data!T80="w",C93,8)))</f>
        <v>0</v>
      </c>
      <c r="O93" s="3" t="b">
        <f>IF(C93="","",IF(C93&lt;&gt;"",AND(orig_data!S80="*",AND(orig_data!T80="w"),C93,8)))</f>
        <v>0</v>
      </c>
      <c r="P93" s="2" t="b">
        <f>IF(D93="","",IF(D93&lt;&gt;"",AND(orig_data!AM80="*",D93,8)))</f>
        <v>0</v>
      </c>
      <c r="Q93" s="2" t="b">
        <f>IF(D93="","",IF(D93&lt;&gt;"",AND(orig_data!AN80="w",D149)))</f>
        <v>0</v>
      </c>
      <c r="R93" s="2" t="b">
        <f>IF(D93="","",IF(D93&lt;&gt;"",AND(orig_data!AM80="*",AND(orig_data!AN80="w"),D93,8)))</f>
        <v>0</v>
      </c>
      <c r="S93" s="12"/>
      <c r="T93" s="12"/>
      <c r="U93" s="12"/>
      <c r="V93" s="12"/>
      <c r="W93" s="13" t="b">
        <f>IF(F93="","",IF(F93&lt;&gt;"",AND(orig_data!J80="*",F93,8)))</f>
        <v>0</v>
      </c>
      <c r="X93" s="2" t="b">
        <f>IF(F93="","",IF(F93&lt;&gt;"",AND(orig_data!K80="w",F93,8)))</f>
        <v>0</v>
      </c>
      <c r="Y93" s="2" t="b">
        <f>IF(F93="","",IF(F93&lt;&gt;"",AND(orig_data!J80="*",AND(orig_data!K80="w"),F93,8)))</f>
        <v>0</v>
      </c>
      <c r="Z93" s="2" t="b">
        <f>IF(G93="","",IF(G93&lt;&gt;"",AND(orig_data!AD80="*",G93,8)))</f>
        <v>0</v>
      </c>
      <c r="AA93" s="14" t="b">
        <f>IF(G93="","",IF(G93&lt;&gt;"",AND(orig_data!AE80="w",G93,8)))</f>
        <v>0</v>
      </c>
      <c r="AB93" s="2" t="b">
        <f>IF(G93="","",IF(G93&lt;&gt;"",AND(orig_data!AE80="w",AND(orig_data!AD80="*"),G93,8)))</f>
        <v>0</v>
      </c>
      <c r="AC93" s="3">
        <f>IF(H93="","",IF(H93&lt;&gt;"",AND(orig_data!AX80="*",H93,8)))</f>
      </c>
      <c r="AD93" s="3">
        <f>IF(H93="","",IF(H93&lt;&gt;"",AND(orig_data!AY80="w",H93,8)))</f>
      </c>
      <c r="AE93" s="3">
        <f>IF(H93="","",IF(H93&lt;&gt;"",AND(orig_data!AX80="*",AND(orig_data!AY80="w"),H93,8)))</f>
      </c>
    </row>
    <row r="94" spans="1:31" ht="12.75">
      <c r="A94" s="2" t="s">
        <v>240</v>
      </c>
      <c r="B94" s="4" t="str">
        <f ca="1" t="shared" si="2"/>
        <v>Norway House (s)</v>
      </c>
      <c r="C94" s="13" t="str">
        <f>orig_data!L81</f>
        <v> </v>
      </c>
      <c r="D94" s="10" t="str">
        <f>orig_data!AF81</f>
        <v> </v>
      </c>
      <c r="F94" s="11" t="str">
        <f>orig_data!C81</f>
        <v> </v>
      </c>
      <c r="G94" s="11" t="str">
        <f>orig_data!W81</f>
        <v> </v>
      </c>
      <c r="H94" s="20"/>
      <c r="M94" s="12" t="b">
        <f>IF(C94="","",IF(C94&lt;&gt;"",AND(orig_data!S81="*",C94,8)))</f>
        <v>0</v>
      </c>
      <c r="N94" s="3" t="b">
        <f>IF(C94="","",IF(C94&lt;&gt;"",AND(orig_data!T81="w",C94,8)))</f>
        <v>0</v>
      </c>
      <c r="O94" s="3" t="b">
        <f>IF(C94="","",IF(C94&lt;&gt;"",AND(orig_data!S81="*",AND(orig_data!T81="w"),C94,8)))</f>
        <v>0</v>
      </c>
      <c r="P94" s="2" t="b">
        <f>IF(D94="","",IF(D94&lt;&gt;"",AND(orig_data!AM81="*",D94,8)))</f>
        <v>0</v>
      </c>
      <c r="Q94" s="2" t="b">
        <f>IF(D94="","",IF(D94&lt;&gt;"",AND(orig_data!AN81="w",D150)))</f>
        <v>0</v>
      </c>
      <c r="R94" s="2" t="b">
        <f>IF(D94="","",IF(D94&lt;&gt;"",AND(orig_data!AM81="*",AND(orig_data!AN81="w"),D94,8)))</f>
        <v>0</v>
      </c>
      <c r="S94" s="12"/>
      <c r="T94" s="12"/>
      <c r="U94" s="12"/>
      <c r="V94" s="12"/>
      <c r="W94" s="13" t="b">
        <f>IF(F94="","",IF(F94&lt;&gt;"",AND(orig_data!J81="*",F94,8)))</f>
        <v>0</v>
      </c>
      <c r="X94" s="2" t="b">
        <f>IF(F94="","",IF(F94&lt;&gt;"",AND(orig_data!K81="w",F94,8)))</f>
        <v>0</v>
      </c>
      <c r="Y94" s="2" t="b">
        <f>IF(F94="","",IF(F94&lt;&gt;"",AND(orig_data!J81="*",AND(orig_data!K81="w"),F94,8)))</f>
        <v>0</v>
      </c>
      <c r="Z94" s="2" t="b">
        <f>IF(G94="","",IF(G94&lt;&gt;"",AND(orig_data!AD81="*",G94,8)))</f>
        <v>0</v>
      </c>
      <c r="AA94" s="14" t="b">
        <f>IF(G94="","",IF(G94&lt;&gt;"",AND(orig_data!AE81="w",G94,8)))</f>
        <v>0</v>
      </c>
      <c r="AB94" s="2" t="b">
        <f>IF(G94="","",IF(G94&lt;&gt;"",AND(orig_data!AE81="w",AND(orig_data!AD81="*"),G94,8)))</f>
        <v>0</v>
      </c>
      <c r="AC94" s="3">
        <f>IF(H94="","",IF(H94&lt;&gt;"",AND(orig_data!AX81="*",H94,8)))</f>
      </c>
      <c r="AD94" s="3">
        <f>IF(H94="","",IF(H94&lt;&gt;"",AND(orig_data!AY81="w",H94,8)))</f>
      </c>
      <c r="AE94" s="3">
        <f>IF(H94="","",IF(H94&lt;&gt;"",AND(orig_data!AX81="*",AND(orig_data!AY81="w"),H94,8)))</f>
      </c>
    </row>
    <row r="95" spans="1:31" ht="12.75">
      <c r="A95" s="2" t="s">
        <v>241</v>
      </c>
      <c r="B95" s="4" t="str">
        <f ca="1" t="shared" si="2"/>
        <v>Island Lake (s)</v>
      </c>
      <c r="C95" s="13" t="str">
        <f>orig_data!L82</f>
        <v> </v>
      </c>
      <c r="D95" s="10" t="str">
        <f>orig_data!AF82</f>
        <v> </v>
      </c>
      <c r="F95" s="11" t="str">
        <f>orig_data!C82</f>
        <v> </v>
      </c>
      <c r="G95" s="11" t="str">
        <f>orig_data!W82</f>
        <v> </v>
      </c>
      <c r="H95" s="20"/>
      <c r="M95" s="12" t="b">
        <f>IF(C95="","",IF(C95&lt;&gt;"",AND(orig_data!S82="*",C95,8)))</f>
        <v>0</v>
      </c>
      <c r="N95" s="3" t="b">
        <f>IF(C95="","",IF(C95&lt;&gt;"",AND(orig_data!T82="w",C95,8)))</f>
        <v>0</v>
      </c>
      <c r="O95" s="3" t="b">
        <f>IF(C95="","",IF(C95&lt;&gt;"",AND(orig_data!S82="*",AND(orig_data!T82="w"),C95,8)))</f>
        <v>0</v>
      </c>
      <c r="P95" s="2" t="b">
        <f>IF(D95="","",IF(D95&lt;&gt;"",AND(orig_data!AM82="*",D95,8)))</f>
        <v>0</v>
      </c>
      <c r="Q95" s="2" t="b">
        <f>IF(D95="","",IF(D95&lt;&gt;"",AND(orig_data!AN82="w",D151)))</f>
        <v>0</v>
      </c>
      <c r="R95" s="2" t="b">
        <f>IF(D95="","",IF(D95&lt;&gt;"",AND(orig_data!AM82="*",AND(orig_data!AN82="w"),D95,8)))</f>
        <v>0</v>
      </c>
      <c r="S95" s="12"/>
      <c r="T95" s="12"/>
      <c r="U95" s="12"/>
      <c r="V95" s="12"/>
      <c r="W95" s="13" t="b">
        <f>IF(F95="","",IF(F95&lt;&gt;"",AND(orig_data!J82="*",F95,8)))</f>
        <v>0</v>
      </c>
      <c r="X95" s="2" t="b">
        <f>IF(F95="","",IF(F95&lt;&gt;"",AND(orig_data!K82="w",F95,8)))</f>
        <v>0</v>
      </c>
      <c r="Y95" s="2" t="b">
        <f>IF(F95="","",IF(F95&lt;&gt;"",AND(orig_data!J82="*",AND(orig_data!K82="w"),F95,8)))</f>
        <v>0</v>
      </c>
      <c r="Z95" s="2" t="b">
        <f>IF(G95="","",IF(G95&lt;&gt;"",AND(orig_data!AD82="*",G95,8)))</f>
        <v>0</v>
      </c>
      <c r="AA95" s="14" t="b">
        <f>IF(G95="","",IF(G95&lt;&gt;"",AND(orig_data!AE82="w",G95,8)))</f>
        <v>0</v>
      </c>
      <c r="AB95" s="2" t="b">
        <f>IF(G95="","",IF(G95&lt;&gt;"",AND(orig_data!AE82="w",AND(orig_data!AD82="*"),G95,8)))</f>
        <v>0</v>
      </c>
      <c r="AC95" s="3">
        <f>IF(H95="","",IF(H95&lt;&gt;"",AND(orig_data!AX82="*",H95,8)))</f>
      </c>
      <c r="AD95" s="3">
        <f>IF(H95="","",IF(H95&lt;&gt;"",AND(orig_data!AY82="w",H95,8)))</f>
      </c>
      <c r="AE95" s="3">
        <f>IF(H95="","",IF(H95&lt;&gt;"",AND(orig_data!AX82="*",AND(orig_data!AY82="w"),H95,8)))</f>
      </c>
    </row>
    <row r="96" spans="1:31" ht="12.75">
      <c r="A96" s="2" t="s">
        <v>242</v>
      </c>
      <c r="B96" s="4" t="str">
        <f ca="1" t="shared" si="2"/>
        <v>Sha/York/Split/War (s)</v>
      </c>
      <c r="C96" s="13" t="str">
        <f>orig_data!L83</f>
        <v> </v>
      </c>
      <c r="D96" s="10" t="str">
        <f>orig_data!AF83</f>
        <v> </v>
      </c>
      <c r="F96" s="11" t="str">
        <f>orig_data!C83</f>
        <v> </v>
      </c>
      <c r="G96" s="11" t="str">
        <f>orig_data!W83</f>
        <v> </v>
      </c>
      <c r="H96" s="20"/>
      <c r="M96" s="12" t="b">
        <f>IF(C96="","",IF(C96&lt;&gt;"",AND(orig_data!S83="*",C96,8)))</f>
        <v>0</v>
      </c>
      <c r="N96" s="3" t="b">
        <f>IF(C96="","",IF(C96&lt;&gt;"",AND(orig_data!T83="w",C96,8)))</f>
        <v>0</v>
      </c>
      <c r="O96" s="3" t="b">
        <f>IF(C96="","",IF(C96&lt;&gt;"",AND(orig_data!S83="*",AND(orig_data!T83="w"),C96,8)))</f>
        <v>0</v>
      </c>
      <c r="P96" s="2" t="b">
        <f>IF(D96="","",IF(D96&lt;&gt;"",AND(orig_data!AM83="*",D96,8)))</f>
        <v>0</v>
      </c>
      <c r="Q96" s="2" t="b">
        <f>IF(D96="","",IF(D96&lt;&gt;"",AND(orig_data!AN83="w",D152)))</f>
        <v>0</v>
      </c>
      <c r="R96" s="2" t="b">
        <f>IF(D96="","",IF(D96&lt;&gt;"",AND(orig_data!AM83="*",AND(orig_data!AN83="w"),D96,8)))</f>
        <v>0</v>
      </c>
      <c r="S96" s="12"/>
      <c r="T96" s="12"/>
      <c r="U96" s="12"/>
      <c r="V96" s="12"/>
      <c r="W96" s="13" t="b">
        <f>IF(F96="","",IF(F96&lt;&gt;"",AND(orig_data!J83="*",F96,8)))</f>
        <v>0</v>
      </c>
      <c r="X96" s="2" t="b">
        <f>IF(F96="","",IF(F96&lt;&gt;"",AND(orig_data!K83="w",F96,8)))</f>
        <v>0</v>
      </c>
      <c r="Y96" s="2" t="b">
        <f>IF(F96="","",IF(F96&lt;&gt;"",AND(orig_data!J83="*",AND(orig_data!K83="w"),F96,8)))</f>
        <v>0</v>
      </c>
      <c r="Z96" s="2" t="b">
        <f>IF(G96="","",IF(G96&lt;&gt;"",AND(orig_data!AD83="*",G96,8)))</f>
        <v>0</v>
      </c>
      <c r="AA96" s="14" t="b">
        <f>IF(G96="","",IF(G96&lt;&gt;"",AND(orig_data!AE83="w",G96,8)))</f>
        <v>0</v>
      </c>
      <c r="AB96" s="2" t="b">
        <f>IF(G96="","",IF(G96&lt;&gt;"",AND(orig_data!AE83="w",AND(orig_data!AD83="*"),G96,8)))</f>
        <v>0</v>
      </c>
      <c r="AC96" s="3">
        <f>IF(H96="","",IF(H96&lt;&gt;"",AND(orig_data!AX83="*",H96,8)))</f>
      </c>
      <c r="AD96" s="3">
        <f>IF(H96="","",IF(H96&lt;&gt;"",AND(orig_data!AY83="w",H96,8)))</f>
      </c>
      <c r="AE96" s="3">
        <f>IF(H96="","",IF(H96&lt;&gt;"",AND(orig_data!AX83="*",AND(orig_data!AY83="w"),H96,8)))</f>
      </c>
    </row>
    <row r="97" spans="1:31" ht="12.75">
      <c r="A97" s="2" t="s">
        <v>243</v>
      </c>
      <c r="B97" s="4" t="str">
        <f ca="1" t="shared" si="2"/>
        <v>Nelson House (s)</v>
      </c>
      <c r="C97" s="13" t="str">
        <f>orig_data!L84</f>
        <v> </v>
      </c>
      <c r="D97" s="10" t="str">
        <f>orig_data!AF84</f>
        <v> </v>
      </c>
      <c r="F97" s="11" t="str">
        <f>orig_data!C84</f>
        <v> </v>
      </c>
      <c r="G97" s="11" t="str">
        <f>orig_data!W84</f>
        <v> </v>
      </c>
      <c r="H97" s="20"/>
      <c r="M97" s="12" t="b">
        <f>IF(C97="","",IF(C97&lt;&gt;"",AND(orig_data!S84="*",C97,8)))</f>
        <v>0</v>
      </c>
      <c r="N97" s="3" t="b">
        <f>IF(C97="","",IF(C97&lt;&gt;"",AND(orig_data!T84="w",C97,8)))</f>
        <v>0</v>
      </c>
      <c r="O97" s="3" t="b">
        <f>IF(C97="","",IF(C97&lt;&gt;"",AND(orig_data!S84="*",AND(orig_data!T84="w"),C97,8)))</f>
        <v>0</v>
      </c>
      <c r="P97" s="2" t="b">
        <f>IF(D97="","",IF(D97&lt;&gt;"",AND(orig_data!AM84="*",D97,8)))</f>
        <v>0</v>
      </c>
      <c r="Q97" s="2" t="b">
        <f>IF(D97="","",IF(D97&lt;&gt;"",AND(orig_data!AN84="w",D153)))</f>
        <v>0</v>
      </c>
      <c r="R97" s="2" t="b">
        <f>IF(D97="","",IF(D97&lt;&gt;"",AND(orig_data!AM84="*",AND(orig_data!AN84="w"),D97,8)))</f>
        <v>0</v>
      </c>
      <c r="S97" s="12"/>
      <c r="T97" s="12"/>
      <c r="U97" s="12"/>
      <c r="V97" s="12"/>
      <c r="W97" s="13" t="b">
        <f>IF(F97="","",IF(F97&lt;&gt;"",AND(orig_data!J84="*",F97,8)))</f>
        <v>0</v>
      </c>
      <c r="X97" s="2" t="b">
        <f>IF(F97="","",IF(F97&lt;&gt;"",AND(orig_data!K84="w",F97,8)))</f>
        <v>0</v>
      </c>
      <c r="Y97" s="2" t="b">
        <f>IF(F97="","",IF(F97&lt;&gt;"",AND(orig_data!J84="*",AND(orig_data!K84="w"),F97,8)))</f>
        <v>0</v>
      </c>
      <c r="Z97" s="2" t="b">
        <f>IF(G97="","",IF(G97&lt;&gt;"",AND(orig_data!AD84="*",G97,8)))</f>
        <v>0</v>
      </c>
      <c r="AA97" s="14" t="b">
        <f>IF(G97="","",IF(G97&lt;&gt;"",AND(orig_data!AE84="w",G97,8)))</f>
        <v>0</v>
      </c>
      <c r="AB97" s="2" t="b">
        <f>IF(G97="","",IF(G97&lt;&gt;"",AND(orig_data!AE84="w",AND(orig_data!AD84="*"),G97,8)))</f>
        <v>0</v>
      </c>
      <c r="AC97" s="3">
        <f>IF(H97="","",IF(H97&lt;&gt;"",AND(orig_data!AX84="*",H97,8)))</f>
      </c>
      <c r="AD97" s="3">
        <f>IF(H97="","",IF(H97&lt;&gt;"",AND(orig_data!AY84="w",H97,8)))</f>
      </c>
      <c r="AE97" s="3">
        <f>IF(H97="","",IF(H97&lt;&gt;"",AND(orig_data!AX84="*",AND(orig_data!AY84="w"),H97,8)))</f>
      </c>
    </row>
    <row r="98" spans="2:31" ht="12.75">
      <c r="B98" s="4">
        <f ca="1" t="shared" si="2"/>
      </c>
      <c r="C98" s="13"/>
      <c r="D98" s="10"/>
      <c r="F98" s="11"/>
      <c r="G98" s="11"/>
      <c r="H98" s="20"/>
      <c r="M98" s="12"/>
      <c r="N98" s="3"/>
      <c r="O98" s="3"/>
      <c r="S98" s="12"/>
      <c r="T98" s="12"/>
      <c r="U98" s="12"/>
      <c r="V98" s="12"/>
      <c r="W98" s="13"/>
      <c r="AA98" s="14"/>
      <c r="AC98" s="3"/>
      <c r="AD98" s="3"/>
      <c r="AE98" s="3"/>
    </row>
    <row r="99" spans="1:31" ht="12.75">
      <c r="A99" s="2" t="s">
        <v>244</v>
      </c>
      <c r="B99" s="4" t="str">
        <f ca="1" t="shared" si="2"/>
        <v>Fort Garry S</v>
      </c>
      <c r="C99" s="13">
        <f>orig_data!L85</f>
        <v>0.4379516324</v>
      </c>
      <c r="D99" s="10">
        <f>orig_data!AF85</f>
        <v>0.5620483676</v>
      </c>
      <c r="F99" s="11">
        <f>orig_data!C85</f>
        <v>0.4372043424</v>
      </c>
      <c r="G99" s="11">
        <f>orig_data!W85</f>
        <v>0.5627956576</v>
      </c>
      <c r="H99" s="20"/>
      <c r="M99" s="12" t="b">
        <f>IF(C99="","",IF(C99&lt;&gt;"",AND(orig_data!S85="*",C99,8)))</f>
        <v>0</v>
      </c>
      <c r="N99" s="3" t="b">
        <f>IF(C99="","",IF(C99&lt;&gt;"",AND(orig_data!T85="w",C99,8)))</f>
        <v>0</v>
      </c>
      <c r="O99" s="3" t="b">
        <f>IF(C99="","",IF(C99&lt;&gt;"",AND(orig_data!S85="*",AND(orig_data!T85="w"),C99,8)))</f>
        <v>0</v>
      </c>
      <c r="P99" s="2" t="b">
        <f>IF(D99="","",IF(D99&lt;&gt;"",AND(orig_data!AM85="*",D99,8)))</f>
        <v>0</v>
      </c>
      <c r="Q99" s="2" t="b">
        <f>IF(D99="","",IF(D99&lt;&gt;"",AND(orig_data!AN85="w",D154)))</f>
        <v>0</v>
      </c>
      <c r="R99" s="2" t="b">
        <f>IF(D99="","",IF(D99&lt;&gt;"",AND(orig_data!AM85="*",AND(orig_data!AN85="w"),D99,8)))</f>
        <v>0</v>
      </c>
      <c r="S99" s="12"/>
      <c r="T99" s="12"/>
      <c r="U99" s="12"/>
      <c r="V99" s="12"/>
      <c r="W99" s="13" t="b">
        <f>IF(F99="","",IF(F99&lt;&gt;"",AND(orig_data!J85="*",F99,8)))</f>
        <v>0</v>
      </c>
      <c r="X99" s="2" t="b">
        <f>IF(F99="","",IF(F99&lt;&gt;"",AND(orig_data!K85="w",F99,8)))</f>
        <v>0</v>
      </c>
      <c r="Y99" s="2" t="b">
        <f>IF(F99="","",IF(F99&lt;&gt;"",AND(orig_data!J85="*",AND(orig_data!K85="w"),F99,8)))</f>
        <v>0</v>
      </c>
      <c r="Z99" s="2" t="b">
        <f>IF(G99="","",IF(G99&lt;&gt;"",AND(orig_data!AD85="*",G99,8)))</f>
        <v>0</v>
      </c>
      <c r="AA99" s="14" t="b">
        <f>IF(G99="","",IF(G99&lt;&gt;"",AND(orig_data!AE85="w",G99,8)))</f>
        <v>0</v>
      </c>
      <c r="AB99" s="2" t="b">
        <f>IF(G99="","",IF(G99&lt;&gt;"",AND(orig_data!AE85="w",AND(orig_data!AD85="*"),G99,8)))</f>
        <v>0</v>
      </c>
      <c r="AC99" s="3">
        <f>IF(H99="","",IF(H99&lt;&gt;"",AND(orig_data!AX85="*",H99,8)))</f>
      </c>
      <c r="AD99" s="3">
        <f>IF(H99="","",IF(H99&lt;&gt;"",AND(orig_data!AY85="w",H99,8)))</f>
      </c>
      <c r="AE99" s="3">
        <f>IF(H99="","",IF(H99&lt;&gt;"",AND(orig_data!AX85="*",AND(orig_data!AY85="w"),H99,8)))</f>
      </c>
    </row>
    <row r="100" spans="1:31" ht="12.75">
      <c r="A100" s="2" t="s">
        <v>245</v>
      </c>
      <c r="B100" s="4" t="str">
        <f aca="true" ca="1" t="shared" si="3" ref="B100:B131">CONCATENATE(A100)&amp;(IF((CELL("contents",F100)&lt;&gt;" ")*OR(CELL("contents",G100)&lt;&gt;" ")*OR(CELL("contents",H100)&lt;&gt;" "),""," (s)"))</f>
        <v>Fort Garry N</v>
      </c>
      <c r="C100" s="13">
        <f>orig_data!L86</f>
        <v>0.4406075946</v>
      </c>
      <c r="D100" s="10">
        <f>orig_data!AF86</f>
        <v>0.5593924054</v>
      </c>
      <c r="F100" s="11">
        <f>orig_data!C86</f>
        <v>0.4354317296</v>
      </c>
      <c r="G100" s="11">
        <f>orig_data!W86</f>
        <v>0.5645682704</v>
      </c>
      <c r="H100" s="20"/>
      <c r="M100" s="12" t="b">
        <f>IF(C100="","",IF(C100&lt;&gt;"",AND(orig_data!S86="*",C100,8)))</f>
        <v>0</v>
      </c>
      <c r="N100" s="3" t="b">
        <f>IF(C100="","",IF(C100&lt;&gt;"",AND(orig_data!T86="w",C100,8)))</f>
        <v>0</v>
      </c>
      <c r="O100" s="3" t="b">
        <f>IF(C100="","",IF(C100&lt;&gt;"",AND(orig_data!S86="*",AND(orig_data!T86="w"),C100,8)))</f>
        <v>0</v>
      </c>
      <c r="P100" s="2" t="b">
        <f>IF(D100="","",IF(D100&lt;&gt;"",AND(orig_data!AM86="*",D100,8)))</f>
        <v>0</v>
      </c>
      <c r="Q100" s="2" t="b">
        <f>IF(D100="","",IF(D100&lt;&gt;"",AND(orig_data!AN86="w",D155)))</f>
        <v>0</v>
      </c>
      <c r="R100" s="2" t="b">
        <f>IF(D100="","",IF(D100&lt;&gt;"",AND(orig_data!AM86="*",AND(orig_data!AN86="w"),D100,8)))</f>
        <v>0</v>
      </c>
      <c r="S100" s="12"/>
      <c r="T100" s="12"/>
      <c r="U100" s="12"/>
      <c r="V100" s="12"/>
      <c r="W100" s="13" t="b">
        <f>IF(F100="","",IF(F100&lt;&gt;"",AND(orig_data!J86="*",F100,8)))</f>
        <v>0</v>
      </c>
      <c r="X100" s="2" t="b">
        <f>IF(F100="","",IF(F100&lt;&gt;"",AND(orig_data!K86="w",F100,8)))</f>
        <v>0</v>
      </c>
      <c r="Y100" s="2" t="b">
        <f>IF(F100="","",IF(F100&lt;&gt;"",AND(orig_data!J86="*",AND(orig_data!K86="w"),F100,8)))</f>
        <v>0</v>
      </c>
      <c r="Z100" s="2" t="b">
        <f>IF(G100="","",IF(G100&lt;&gt;"",AND(orig_data!AD86="*",G100,8)))</f>
        <v>0</v>
      </c>
      <c r="AA100" s="14" t="b">
        <f>IF(G100="","",IF(G100&lt;&gt;"",AND(orig_data!AE86="w",G100,8)))</f>
        <v>0</v>
      </c>
      <c r="AB100" s="2" t="b">
        <f>IF(G100="","",IF(G100&lt;&gt;"",AND(orig_data!AE86="w",AND(orig_data!AD86="*"),G100,8)))</f>
        <v>0</v>
      </c>
      <c r="AC100" s="3">
        <f>IF(H100="","",IF(H100&lt;&gt;"",AND(orig_data!AX86="*",H100,8)))</f>
      </c>
      <c r="AD100" s="3">
        <f>IF(H100="","",IF(H100&lt;&gt;"",AND(orig_data!AY86="w",H100,8)))</f>
      </c>
      <c r="AE100" s="3">
        <f>IF(H100="","",IF(H100&lt;&gt;"",AND(orig_data!AX86="*",AND(orig_data!AY86="w"),H100,8)))</f>
      </c>
    </row>
    <row r="101" spans="2:31" ht="12.75">
      <c r="B101" s="4">
        <f ca="1" t="shared" si="3"/>
      </c>
      <c r="C101" s="13"/>
      <c r="D101" s="10"/>
      <c r="F101" s="11"/>
      <c r="G101" s="11"/>
      <c r="H101" s="20"/>
      <c r="M101" s="12"/>
      <c r="N101" s="3"/>
      <c r="O101" s="3"/>
      <c r="S101" s="12"/>
      <c r="T101" s="12"/>
      <c r="U101" s="12"/>
      <c r="V101" s="12"/>
      <c r="W101" s="13"/>
      <c r="AA101" s="14"/>
      <c r="AC101" s="3"/>
      <c r="AD101" s="3"/>
      <c r="AE101" s="3"/>
    </row>
    <row r="102" spans="1:31" ht="12.75">
      <c r="A102" s="2" t="s">
        <v>181</v>
      </c>
      <c r="B102" s="4" t="str">
        <f ca="1" t="shared" si="3"/>
        <v>Assiniboine South</v>
      </c>
      <c r="C102" s="13">
        <f>orig_data!L87</f>
        <v>0.5612480135</v>
      </c>
      <c r="D102" s="10">
        <f>orig_data!AF87</f>
        <v>0.4387519865</v>
      </c>
      <c r="F102" s="11">
        <f>orig_data!C87</f>
        <v>0.5587432537</v>
      </c>
      <c r="G102" s="11">
        <f>orig_data!W87</f>
        <v>0.4412567463</v>
      </c>
      <c r="H102" s="20"/>
      <c r="M102" s="12" t="b">
        <f>IF(C102="","",IF(C102&lt;&gt;"",AND(orig_data!S87="*",C102,8)))</f>
        <v>1</v>
      </c>
      <c r="N102" s="3" t="b">
        <f>IF(C102="","",IF(C102&lt;&gt;"",AND(orig_data!T87="w",C102,8)))</f>
        <v>0</v>
      </c>
      <c r="O102" s="3" t="b">
        <f>IF(C102="","",IF(C102&lt;&gt;"",AND(orig_data!S87="*",AND(orig_data!T87="w"),C102,8)))</f>
        <v>0</v>
      </c>
      <c r="P102" s="2" t="b">
        <f>IF(D102="","",IF(D102&lt;&gt;"",AND(orig_data!AM87="*",D102,8)))</f>
        <v>1</v>
      </c>
      <c r="Q102" s="2" t="b">
        <f>IF(D102="","",IF(D102&lt;&gt;"",AND(orig_data!AN87="w",D156)))</f>
        <v>0</v>
      </c>
      <c r="R102" s="2" t="b">
        <f>IF(D102="","",IF(D102&lt;&gt;"",AND(orig_data!AM87="*",AND(orig_data!AN87="w"),D102,8)))</f>
        <v>0</v>
      </c>
      <c r="S102" s="12"/>
      <c r="T102" s="12"/>
      <c r="U102" s="12"/>
      <c r="V102" s="12"/>
      <c r="W102" s="13" t="b">
        <f>IF(F102="","",IF(F102&lt;&gt;"",AND(orig_data!J87="*",F102,8)))</f>
        <v>0</v>
      </c>
      <c r="X102" s="2" t="b">
        <f>IF(F102="","",IF(F102&lt;&gt;"",AND(orig_data!K87="w",F102,8)))</f>
        <v>0</v>
      </c>
      <c r="Y102" s="2" t="b">
        <f>IF(F102="","",IF(F102&lt;&gt;"",AND(orig_data!J87="*",AND(orig_data!K87="w"),F102,8)))</f>
        <v>0</v>
      </c>
      <c r="Z102" s="2" t="b">
        <f>IF(G102="","",IF(G102&lt;&gt;"",AND(orig_data!AD87="*",G102,8)))</f>
        <v>0</v>
      </c>
      <c r="AA102" s="14" t="b">
        <f>IF(G102="","",IF(G102&lt;&gt;"",AND(orig_data!AE87="w",G102,8)))</f>
        <v>0</v>
      </c>
      <c r="AB102" s="2" t="b">
        <f>IF(G102="","",IF(G102&lt;&gt;"",AND(orig_data!AE87="w",AND(orig_data!AD87="*"),G102,8)))</f>
        <v>0</v>
      </c>
      <c r="AC102" s="3">
        <f>IF(H102="","",IF(H102&lt;&gt;"",AND(orig_data!AX87="*",H102,8)))</f>
      </c>
      <c r="AD102" s="3">
        <f>IF(H102="","",IF(H102&lt;&gt;"",AND(orig_data!AY87="w",H102,8)))</f>
      </c>
      <c r="AE102" s="3">
        <f>IF(H102="","",IF(H102&lt;&gt;"",AND(orig_data!AX87="*",AND(orig_data!AY87="w"),H102,8)))</f>
      </c>
    </row>
    <row r="103" spans="2:31" ht="12.75">
      <c r="B103" s="4">
        <f ca="1" t="shared" si="3"/>
      </c>
      <c r="C103" s="13"/>
      <c r="D103" s="10"/>
      <c r="F103" s="11"/>
      <c r="G103" s="11"/>
      <c r="H103" s="20"/>
      <c r="M103" s="12"/>
      <c r="N103" s="3"/>
      <c r="O103" s="3"/>
      <c r="S103" s="12"/>
      <c r="T103" s="12"/>
      <c r="U103" s="12"/>
      <c r="V103" s="12"/>
      <c r="W103" s="13"/>
      <c r="AA103" s="14"/>
      <c r="AC103" s="3"/>
      <c r="AD103" s="3"/>
      <c r="AE103" s="3"/>
    </row>
    <row r="104" spans="1:31" ht="12.75">
      <c r="A104" s="2" t="s">
        <v>246</v>
      </c>
      <c r="B104" s="4" t="str">
        <f ca="1" t="shared" si="3"/>
        <v>St. Boniface E</v>
      </c>
      <c r="C104" s="13">
        <f>orig_data!L88</f>
        <v>0.3693205698</v>
      </c>
      <c r="D104" s="10">
        <f>orig_data!AF88</f>
        <v>0.6306794302</v>
      </c>
      <c r="F104" s="11">
        <f>orig_data!C88</f>
        <v>0.3684625421</v>
      </c>
      <c r="G104" s="11">
        <f>orig_data!W88</f>
        <v>0.6315374579</v>
      </c>
      <c r="H104" s="20"/>
      <c r="M104" s="12" t="b">
        <f>IF(C104="","",IF(C104&lt;&gt;"",AND(orig_data!S88="*",C104,8)))</f>
        <v>0</v>
      </c>
      <c r="N104" s="3" t="b">
        <f>IF(C104="","",IF(C104&lt;&gt;"",AND(orig_data!T88="w",C104,8)))</f>
        <v>0</v>
      </c>
      <c r="O104" s="3" t="b">
        <f>IF(C104="","",IF(C104&lt;&gt;"",AND(orig_data!S88="*",AND(orig_data!T88="w"),C104,8)))</f>
        <v>0</v>
      </c>
      <c r="P104" s="2" t="b">
        <f>IF(D104="","",IF(D104&lt;&gt;"",AND(orig_data!AM88="*",D104,8)))</f>
        <v>0</v>
      </c>
      <c r="Q104" s="2" t="b">
        <f>IF(D104="","",IF(D104&lt;&gt;"",AND(orig_data!AN88="w",D157)))</f>
        <v>0</v>
      </c>
      <c r="R104" s="2" t="b">
        <f>IF(D104="","",IF(D104&lt;&gt;"",AND(orig_data!AM88="*",AND(orig_data!AN88="w"),D104,8)))</f>
        <v>0</v>
      </c>
      <c r="S104" s="12"/>
      <c r="T104" s="12"/>
      <c r="U104" s="12"/>
      <c r="V104" s="12"/>
      <c r="W104" s="13" t="b">
        <f>IF(F104="","",IF(F104&lt;&gt;"",AND(orig_data!J88="*",F104,8)))</f>
        <v>0</v>
      </c>
      <c r="X104" s="2" t="b">
        <f>IF(F104="","",IF(F104&lt;&gt;"",AND(orig_data!K88="w",F104,8)))</f>
        <v>0</v>
      </c>
      <c r="Y104" s="2" t="b">
        <f>IF(F104="","",IF(F104&lt;&gt;"",AND(orig_data!J88="*",AND(orig_data!K88="w"),F104,8)))</f>
        <v>0</v>
      </c>
      <c r="Z104" s="2" t="b">
        <f>IF(G104="","",IF(G104&lt;&gt;"",AND(orig_data!AD88="*",G104,8)))</f>
        <v>0</v>
      </c>
      <c r="AA104" s="14" t="b">
        <f>IF(G104="","",IF(G104&lt;&gt;"",AND(orig_data!AE88="w",G104,8)))</f>
        <v>0</v>
      </c>
      <c r="AB104" s="2" t="b">
        <f>IF(G104="","",IF(G104&lt;&gt;"",AND(orig_data!AE88="w",AND(orig_data!AD88="*"),G104,8)))</f>
        <v>0</v>
      </c>
      <c r="AC104" s="3">
        <f>IF(H104="","",IF(H104&lt;&gt;"",AND(orig_data!AX88="*",H104,8)))</f>
      </c>
      <c r="AD104" s="3">
        <f>IF(H104="","",IF(H104&lt;&gt;"",AND(orig_data!AY88="w",H104,8)))</f>
      </c>
      <c r="AE104" s="3">
        <f>IF(H104="","",IF(H104&lt;&gt;"",AND(orig_data!AX88="*",AND(orig_data!AY88="w"),H104,8)))</f>
      </c>
    </row>
    <row r="105" spans="1:31" ht="12.75">
      <c r="A105" s="2" t="s">
        <v>247</v>
      </c>
      <c r="B105" s="4" t="str">
        <f ca="1" t="shared" si="3"/>
        <v>St. Boniface W</v>
      </c>
      <c r="C105" s="13">
        <f>orig_data!L89</f>
        <v>0.3164651726</v>
      </c>
      <c r="D105" s="10">
        <f>orig_data!AF89</f>
        <v>0.6835348274</v>
      </c>
      <c r="F105" s="11">
        <f>orig_data!C89</f>
        <v>0.3133125381</v>
      </c>
      <c r="G105" s="11">
        <f>orig_data!W89</f>
        <v>0.6866874619</v>
      </c>
      <c r="H105" s="20"/>
      <c r="M105" s="12" t="b">
        <f>IF(C105="","",IF(C105&lt;&gt;"",AND(orig_data!S89="*",C105,8)))</f>
        <v>0</v>
      </c>
      <c r="N105" s="3" t="b">
        <f>IF(C105="","",IF(C105&lt;&gt;"",AND(orig_data!T89="w",C105,8)))</f>
        <v>1</v>
      </c>
      <c r="O105" s="3" t="b">
        <f>IF(C105="","",IF(C105&lt;&gt;"",AND(orig_data!S89="*",AND(orig_data!T89="w"),C105,8)))</f>
        <v>0</v>
      </c>
      <c r="P105" s="2" t="b">
        <f>IF(D105="","",IF(D105&lt;&gt;"",AND(orig_data!AM89="*",D105,8)))</f>
        <v>0</v>
      </c>
      <c r="Q105" s="2" t="b">
        <f>IF(D105="","",IF(D105&lt;&gt;"",AND(orig_data!AN89="w",D158)))</f>
        <v>0</v>
      </c>
      <c r="R105" s="2" t="b">
        <f>IF(D105="","",IF(D105&lt;&gt;"",AND(orig_data!AM89="*",AND(orig_data!AN89="w"),D105,8)))</f>
        <v>0</v>
      </c>
      <c r="S105" s="12"/>
      <c r="T105" s="12"/>
      <c r="U105" s="12"/>
      <c r="V105" s="12"/>
      <c r="W105" s="13" t="b">
        <f>IF(F105="","",IF(F105&lt;&gt;"",AND(orig_data!J89="*",F105,8)))</f>
        <v>0</v>
      </c>
      <c r="X105" s="2" t="b">
        <f>IF(F105="","",IF(F105&lt;&gt;"",AND(orig_data!K89="w",F105,8)))</f>
        <v>1</v>
      </c>
      <c r="Y105" s="2" t="b">
        <f>IF(F105="","",IF(F105&lt;&gt;"",AND(orig_data!J89="*",AND(orig_data!K89="w"),F105,8)))</f>
        <v>0</v>
      </c>
      <c r="Z105" s="2" t="b">
        <f>IF(G105="","",IF(G105&lt;&gt;"",AND(orig_data!AD89="*",G105,8)))</f>
        <v>0</v>
      </c>
      <c r="AA105" s="14" t="b">
        <f>IF(G105="","",IF(G105&lt;&gt;"",AND(orig_data!AE89="w",G105,8)))</f>
        <v>0</v>
      </c>
      <c r="AB105" s="2" t="b">
        <f>IF(G105="","",IF(G105&lt;&gt;"",AND(orig_data!AE89="w",AND(orig_data!AD89="*"),G105,8)))</f>
        <v>0</v>
      </c>
      <c r="AC105" s="3">
        <f>IF(H105="","",IF(H105&lt;&gt;"",AND(orig_data!AX89="*",H105,8)))</f>
      </c>
      <c r="AD105" s="3">
        <f>IF(H105="","",IF(H105&lt;&gt;"",AND(orig_data!AY89="w",H105,8)))</f>
      </c>
      <c r="AE105" s="3">
        <f>IF(H105="","",IF(H105&lt;&gt;"",AND(orig_data!AX89="*",AND(orig_data!AY89="w"),H105,8)))</f>
      </c>
    </row>
    <row r="106" spans="2:31" ht="12.75">
      <c r="B106" s="4">
        <f ca="1" t="shared" si="3"/>
      </c>
      <c r="C106" s="13"/>
      <c r="D106" s="10"/>
      <c r="F106" s="11"/>
      <c r="G106" s="11"/>
      <c r="H106" s="20"/>
      <c r="M106" s="12"/>
      <c r="N106" s="3"/>
      <c r="O106" s="3"/>
      <c r="S106" s="12"/>
      <c r="T106" s="12"/>
      <c r="U106" s="12"/>
      <c r="V106" s="12"/>
      <c r="W106" s="13"/>
      <c r="AA106" s="14"/>
      <c r="AC106" s="3"/>
      <c r="AD106" s="3"/>
      <c r="AE106" s="3"/>
    </row>
    <row r="107" spans="1:31" ht="12.75">
      <c r="A107" s="2" t="s">
        <v>248</v>
      </c>
      <c r="B107" s="4" t="str">
        <f ca="1" t="shared" si="3"/>
        <v>St. Vital South</v>
      </c>
      <c r="C107" s="13">
        <f>orig_data!L90</f>
        <v>0.4277359054</v>
      </c>
      <c r="D107" s="10">
        <f>orig_data!AF90</f>
        <v>0.5722640946</v>
      </c>
      <c r="F107" s="11">
        <f>orig_data!C90</f>
        <v>0.4264274106</v>
      </c>
      <c r="G107" s="11">
        <f>orig_data!W90</f>
        <v>0.5735725894</v>
      </c>
      <c r="H107" s="20"/>
      <c r="M107" s="12" t="b">
        <f>IF(C107="","",IF(C107&lt;&gt;"",AND(orig_data!S90="*",C107,8)))</f>
        <v>0</v>
      </c>
      <c r="N107" s="3" t="b">
        <f>IF(C107="","",IF(C107&lt;&gt;"",AND(orig_data!T90="w",C107,8)))</f>
        <v>0</v>
      </c>
      <c r="O107" s="3" t="b">
        <f>IF(C107="","",IF(C107&lt;&gt;"",AND(orig_data!S90="*",AND(orig_data!T90="w"),C107,8)))</f>
        <v>0</v>
      </c>
      <c r="P107" s="2" t="b">
        <f>IF(D107="","",IF(D107&lt;&gt;"",AND(orig_data!AM90="*",D107,8)))</f>
        <v>0</v>
      </c>
      <c r="Q107" s="2" t="b">
        <f>IF(D107="","",IF(D107&lt;&gt;"",AND(orig_data!AN90="w",D159)))</f>
        <v>0</v>
      </c>
      <c r="R107" s="2" t="b">
        <f>IF(D107="","",IF(D107&lt;&gt;"",AND(orig_data!AM90="*",AND(orig_data!AN90="w"),D107,8)))</f>
        <v>0</v>
      </c>
      <c r="S107" s="12"/>
      <c r="T107" s="12"/>
      <c r="U107" s="12"/>
      <c r="V107" s="12"/>
      <c r="W107" s="13" t="b">
        <f>IF(F107="","",IF(F107&lt;&gt;"",AND(orig_data!J90="*",F107,8)))</f>
        <v>0</v>
      </c>
      <c r="X107" s="2" t="b">
        <f>IF(F107="","",IF(F107&lt;&gt;"",AND(orig_data!K90="w",F107,8)))</f>
        <v>0</v>
      </c>
      <c r="Y107" s="2" t="b">
        <f>IF(F107="","",IF(F107&lt;&gt;"",AND(orig_data!J90="*",AND(orig_data!K90="w"),F107,8)))</f>
        <v>0</v>
      </c>
      <c r="Z107" s="2" t="b">
        <f>IF(G107="","",IF(G107&lt;&gt;"",AND(orig_data!AD90="*",G107,8)))</f>
        <v>0</v>
      </c>
      <c r="AA107" s="14" t="b">
        <f>IF(G107="","",IF(G107&lt;&gt;"",AND(orig_data!AE90="w",G107,8)))</f>
        <v>0</v>
      </c>
      <c r="AB107" s="2" t="b">
        <f>IF(G107="","",IF(G107&lt;&gt;"",AND(orig_data!AE90="w",AND(orig_data!AD90="*"),G107,8)))</f>
        <v>0</v>
      </c>
      <c r="AC107" s="3">
        <f>IF(H107="","",IF(H107&lt;&gt;"",AND(orig_data!AX90="*",H107,8)))</f>
      </c>
      <c r="AD107" s="3">
        <f>IF(H107="","",IF(H107&lt;&gt;"",AND(orig_data!AY90="w",H107,8)))</f>
      </c>
      <c r="AE107" s="3">
        <f>IF(H107="","",IF(H107&lt;&gt;"",AND(orig_data!AX90="*",AND(orig_data!AY90="w"),H107,8)))</f>
      </c>
    </row>
    <row r="108" spans="1:31" ht="12.75">
      <c r="A108" s="2" t="s">
        <v>249</v>
      </c>
      <c r="B108" s="4" t="str">
        <f ca="1" t="shared" si="3"/>
        <v>St. Vital North</v>
      </c>
      <c r="C108" s="13">
        <f>orig_data!L91</f>
        <v>0.3920701338</v>
      </c>
      <c r="D108" s="10">
        <f>orig_data!AF91</f>
        <v>0.6079298662</v>
      </c>
      <c r="F108" s="11">
        <f>orig_data!C91</f>
        <v>0.3875276158</v>
      </c>
      <c r="G108" s="11">
        <f>orig_data!W91</f>
        <v>0.6124723842</v>
      </c>
      <c r="H108" s="20"/>
      <c r="M108" s="12" t="b">
        <f>IF(C108="","",IF(C108&lt;&gt;"",AND(orig_data!S91="*",C108,8)))</f>
        <v>0</v>
      </c>
      <c r="N108" s="3" t="b">
        <f>IF(C108="","",IF(C108&lt;&gt;"",AND(orig_data!T91="w",C108,8)))</f>
        <v>0</v>
      </c>
      <c r="O108" s="3" t="b">
        <f>IF(C108="","",IF(C108&lt;&gt;"",AND(orig_data!S91="*",AND(orig_data!T91="w"),C108,8)))</f>
        <v>0</v>
      </c>
      <c r="P108" s="2" t="b">
        <f>IF(D108="","",IF(D108&lt;&gt;"",AND(orig_data!AM91="*",D108,8)))</f>
        <v>0</v>
      </c>
      <c r="Q108" s="2" t="b">
        <f>IF(D108="","",IF(D108&lt;&gt;"",AND(orig_data!AN91="w",D160)))</f>
        <v>0</v>
      </c>
      <c r="R108" s="2" t="b">
        <f>IF(D108="","",IF(D108&lt;&gt;"",AND(orig_data!AM91="*",AND(orig_data!AN91="w"),D108,8)))</f>
        <v>0</v>
      </c>
      <c r="S108" s="12"/>
      <c r="T108" s="12"/>
      <c r="U108" s="12"/>
      <c r="V108" s="12"/>
      <c r="W108" s="13" t="b">
        <f>IF(F108="","",IF(F108&lt;&gt;"",AND(orig_data!J91="*",F108,8)))</f>
        <v>0</v>
      </c>
      <c r="X108" s="2" t="b">
        <f>IF(F108="","",IF(F108&lt;&gt;"",AND(orig_data!K91="w",F108,8)))</f>
        <v>0</v>
      </c>
      <c r="Y108" s="2" t="b">
        <f>IF(F108="","",IF(F108&lt;&gt;"",AND(orig_data!J91="*",AND(orig_data!K91="w"),F108,8)))</f>
        <v>0</v>
      </c>
      <c r="Z108" s="2" t="b">
        <f>IF(G108="","",IF(G108&lt;&gt;"",AND(orig_data!AD91="*",G108,8)))</f>
        <v>0</v>
      </c>
      <c r="AA108" s="14" t="b">
        <f>IF(G108="","",IF(G108&lt;&gt;"",AND(orig_data!AE91="w",G108,8)))</f>
        <v>0</v>
      </c>
      <c r="AB108" s="2" t="b">
        <f>IF(G108="","",IF(G108&lt;&gt;"",AND(orig_data!AE91="w",AND(orig_data!AD91="*"),G108,8)))</f>
        <v>0</v>
      </c>
      <c r="AC108" s="3">
        <f>IF(H108="","",IF(H108&lt;&gt;"",AND(orig_data!AX91="*",H108,8)))</f>
      </c>
      <c r="AD108" s="3">
        <f>IF(H108="","",IF(H108&lt;&gt;"",AND(orig_data!AY91="w",H108,8)))</f>
      </c>
      <c r="AE108" s="3">
        <f>IF(H108="","",IF(H108&lt;&gt;"",AND(orig_data!AX91="*",AND(orig_data!AY91="w"),H108,8)))</f>
      </c>
    </row>
    <row r="109" spans="2:31" ht="12.75">
      <c r="B109" s="4">
        <f ca="1" t="shared" si="3"/>
      </c>
      <c r="C109" s="13"/>
      <c r="D109" s="10"/>
      <c r="F109" s="11"/>
      <c r="G109" s="11"/>
      <c r="H109" s="20"/>
      <c r="M109" s="12"/>
      <c r="N109" s="3"/>
      <c r="O109" s="3"/>
      <c r="S109" s="12"/>
      <c r="T109" s="12"/>
      <c r="U109" s="12"/>
      <c r="V109" s="12"/>
      <c r="W109" s="13"/>
      <c r="AA109" s="14"/>
      <c r="AC109" s="3"/>
      <c r="AD109" s="3"/>
      <c r="AE109" s="3"/>
    </row>
    <row r="110" spans="1:31" ht="12.75">
      <c r="A110" s="2" t="s">
        <v>184</v>
      </c>
      <c r="B110" s="4" t="str">
        <f ca="1" t="shared" si="3"/>
        <v>Transcona</v>
      </c>
      <c r="C110" s="13">
        <f>orig_data!L92</f>
        <v>0.3330227444</v>
      </c>
      <c r="D110" s="10">
        <f>orig_data!AF92</f>
        <v>0.6669772556</v>
      </c>
      <c r="F110" s="11">
        <f>orig_data!C92</f>
        <v>0.3335725701</v>
      </c>
      <c r="G110" s="11">
        <f>orig_data!W92</f>
        <v>0.6664274299</v>
      </c>
      <c r="H110" s="20"/>
      <c r="M110" s="12" t="b">
        <f>IF(C110="","",IF(C110&lt;&gt;"",AND(orig_data!S92="*",C110,8)))</f>
        <v>0</v>
      </c>
      <c r="N110" s="3" t="b">
        <f>IF(C110="","",IF(C110&lt;&gt;"",AND(orig_data!T92="w",C110,8)))</f>
        <v>0</v>
      </c>
      <c r="O110" s="3" t="b">
        <f>IF(C110="","",IF(C110&lt;&gt;"",AND(orig_data!S92="*",AND(orig_data!T92="w"),C110,8)))</f>
        <v>0</v>
      </c>
      <c r="P110" s="2" t="b">
        <f>IF(D110="","",IF(D110&lt;&gt;"",AND(orig_data!AM92="*",D110,8)))</f>
        <v>0</v>
      </c>
      <c r="Q110" s="2" t="b">
        <f>IF(D110="","",IF(D110&lt;&gt;"",AND(orig_data!AN92="w",D161)))</f>
        <v>0</v>
      </c>
      <c r="R110" s="2" t="b">
        <f>IF(D110="","",IF(D110&lt;&gt;"",AND(orig_data!AM92="*",AND(orig_data!AN92="w"),D110,8)))</f>
        <v>0</v>
      </c>
      <c r="S110" s="12"/>
      <c r="T110" s="12"/>
      <c r="U110" s="12"/>
      <c r="V110" s="12"/>
      <c r="W110" s="13" t="b">
        <f>IF(F110="","",IF(F110&lt;&gt;"",AND(orig_data!J92="*",F110,8)))</f>
        <v>0</v>
      </c>
      <c r="X110" s="2" t="b">
        <f>IF(F110="","",IF(F110&lt;&gt;"",AND(orig_data!K92="w",F110,8)))</f>
        <v>0</v>
      </c>
      <c r="Y110" s="2" t="b">
        <f>IF(F110="","",IF(F110&lt;&gt;"",AND(orig_data!J92="*",AND(orig_data!K92="w"),F110,8)))</f>
        <v>0</v>
      </c>
      <c r="Z110" s="2" t="b">
        <f>IF(G110="","",IF(G110&lt;&gt;"",AND(orig_data!AD92="*",G110,8)))</f>
        <v>0</v>
      </c>
      <c r="AA110" s="14" t="b">
        <f>IF(G110="","",IF(G110&lt;&gt;"",AND(orig_data!AE92="w",G110,8)))</f>
        <v>0</v>
      </c>
      <c r="AB110" s="2" t="b">
        <f>IF(G110="","",IF(G110&lt;&gt;"",AND(orig_data!AE92="w",AND(orig_data!AD92="*"),G110,8)))</f>
        <v>0</v>
      </c>
      <c r="AC110" s="3">
        <f>IF(H110="","",IF(H110&lt;&gt;"",AND(orig_data!AX92="*",H110,8)))</f>
      </c>
      <c r="AD110" s="3">
        <f>IF(H110="","",IF(H110&lt;&gt;"",AND(orig_data!AY92="w",H110,8)))</f>
      </c>
      <c r="AE110" s="3">
        <f>IF(H110="","",IF(H110&lt;&gt;"",AND(orig_data!AX92="*",AND(orig_data!AY92="w"),H110,8)))</f>
      </c>
    </row>
    <row r="111" spans="2:31" ht="12.75">
      <c r="B111" s="4">
        <f ca="1" t="shared" si="3"/>
      </c>
      <c r="C111" s="13"/>
      <c r="D111" s="10"/>
      <c r="F111" s="11"/>
      <c r="G111" s="11"/>
      <c r="H111" s="20"/>
      <c r="M111" s="12"/>
      <c r="N111" s="3"/>
      <c r="O111" s="3"/>
      <c r="S111" s="12"/>
      <c r="T111" s="12"/>
      <c r="U111" s="12"/>
      <c r="V111" s="12"/>
      <c r="W111" s="13"/>
      <c r="AA111" s="14"/>
      <c r="AC111" s="3"/>
      <c r="AD111" s="3"/>
      <c r="AE111" s="3"/>
    </row>
    <row r="112" spans="1:31" ht="12.75">
      <c r="A112" s="2" t="s">
        <v>250</v>
      </c>
      <c r="B112" s="4" t="str">
        <f ca="1" t="shared" si="3"/>
        <v>River Heights W</v>
      </c>
      <c r="C112" s="13">
        <f>orig_data!L93</f>
        <v>0.4899594853</v>
      </c>
      <c r="D112" s="10">
        <f>orig_data!AF93</f>
        <v>0.5100405147</v>
      </c>
      <c r="F112" s="11">
        <f>orig_data!C93</f>
        <v>0.487214896</v>
      </c>
      <c r="G112" s="11">
        <f>orig_data!W93</f>
        <v>0.512785104</v>
      </c>
      <c r="H112" s="20"/>
      <c r="M112" s="12" t="b">
        <f>IF(C112="","",IF(C112&lt;&gt;"",AND(orig_data!S93="*",C112,8)))</f>
        <v>0</v>
      </c>
      <c r="N112" s="3" t="b">
        <f>IF(C112="","",IF(C112&lt;&gt;"",AND(orig_data!T93="w",C112,8)))</f>
        <v>0</v>
      </c>
      <c r="O112" s="3" t="b">
        <f>IF(C112="","",IF(C112&lt;&gt;"",AND(orig_data!S93="*",AND(orig_data!T93="w"),C112,8)))</f>
        <v>0</v>
      </c>
      <c r="P112" s="2" t="b">
        <f>IF(D112="","",IF(D112&lt;&gt;"",AND(orig_data!AM93="*",D112,8)))</f>
        <v>0</v>
      </c>
      <c r="Q112" s="2" t="b">
        <f>IF(D112="","",IF(D112&lt;&gt;"",AND(orig_data!AN93="w",D162)))</f>
        <v>0</v>
      </c>
      <c r="R112" s="2" t="b">
        <f>IF(D112="","",IF(D112&lt;&gt;"",AND(orig_data!AM93="*",AND(orig_data!AN93="w"),D112,8)))</f>
        <v>0</v>
      </c>
      <c r="S112" s="12"/>
      <c r="T112" s="12"/>
      <c r="U112" s="12"/>
      <c r="V112" s="12"/>
      <c r="W112" s="13" t="b">
        <f>IF(F112="","",IF(F112&lt;&gt;"",AND(orig_data!J93="*",F112,8)))</f>
        <v>0</v>
      </c>
      <c r="X112" s="2" t="b">
        <f>IF(F112="","",IF(F112&lt;&gt;"",AND(orig_data!K93="w",F112,8)))</f>
        <v>0</v>
      </c>
      <c r="Y112" s="2" t="b">
        <f>IF(F112="","",IF(F112&lt;&gt;"",AND(orig_data!J93="*",AND(orig_data!K93="w"),F112,8)))</f>
        <v>0</v>
      </c>
      <c r="Z112" s="2" t="b">
        <f>IF(G112="","",IF(G112&lt;&gt;"",AND(orig_data!AD93="*",G112,8)))</f>
        <v>0</v>
      </c>
      <c r="AA112" s="14" t="b">
        <f>IF(G112="","",IF(G112&lt;&gt;"",AND(orig_data!AE93="w",G112,8)))</f>
        <v>0</v>
      </c>
      <c r="AB112" s="2" t="b">
        <f>IF(G112="","",IF(G112&lt;&gt;"",AND(orig_data!AE93="w",AND(orig_data!AD93="*"),G112,8)))</f>
        <v>0</v>
      </c>
      <c r="AC112" s="3">
        <f>IF(H112="","",IF(H112&lt;&gt;"",AND(orig_data!AX93="*",H112,8)))</f>
      </c>
      <c r="AD112" s="3">
        <f>IF(H112="","",IF(H112&lt;&gt;"",AND(orig_data!AY93="w",H112,8)))</f>
      </c>
      <c r="AE112" s="3">
        <f>IF(H112="","",IF(H112&lt;&gt;"",AND(orig_data!AX93="*",AND(orig_data!AY93="w"),H112,8)))</f>
      </c>
    </row>
    <row r="113" spans="1:31" ht="12.75">
      <c r="A113" s="2" t="s">
        <v>251</v>
      </c>
      <c r="B113" s="4" t="str">
        <f ca="1" t="shared" si="3"/>
        <v>River Heights E</v>
      </c>
      <c r="C113" s="13">
        <f>orig_data!L94</f>
        <v>0.3341922464</v>
      </c>
      <c r="D113" s="10">
        <f>orig_data!AF94</f>
        <v>0.6658077536</v>
      </c>
      <c r="F113" s="11">
        <f>orig_data!C94</f>
        <v>0.3408443015</v>
      </c>
      <c r="G113" s="11">
        <f>orig_data!W94</f>
        <v>0.6591556985</v>
      </c>
      <c r="H113" s="20"/>
      <c r="M113" s="12" t="b">
        <f>IF(C113="","",IF(C113&lt;&gt;"",AND(orig_data!S94="*",C113,8)))</f>
        <v>0</v>
      </c>
      <c r="N113" s="3" t="b">
        <f>IF(C113="","",IF(C113&lt;&gt;"",AND(orig_data!T94="w",C113,8)))</f>
        <v>0</v>
      </c>
      <c r="O113" s="3" t="b">
        <f>IF(C113="","",IF(C113&lt;&gt;"",AND(orig_data!S94="*",AND(orig_data!T94="w"),C113,8)))</f>
        <v>0</v>
      </c>
      <c r="P113" s="2" t="b">
        <f>IF(D113="","",IF(D113&lt;&gt;"",AND(orig_data!AM94="*",D113,8)))</f>
        <v>0</v>
      </c>
      <c r="Q113" s="2" t="b">
        <f>IF(D113="","",IF(D113&lt;&gt;"",AND(orig_data!AN94="w",D163)))</f>
        <v>0</v>
      </c>
      <c r="R113" s="2" t="b">
        <f>IF(D113="","",IF(D113&lt;&gt;"",AND(orig_data!AM94="*",AND(orig_data!AN94="w"),D113,8)))</f>
        <v>0</v>
      </c>
      <c r="S113" s="12"/>
      <c r="T113" s="12"/>
      <c r="U113" s="12"/>
      <c r="V113" s="12"/>
      <c r="W113" s="13" t="b">
        <f>IF(F113="","",IF(F113&lt;&gt;"",AND(orig_data!J94="*",F113,8)))</f>
        <v>0</v>
      </c>
      <c r="X113" s="2" t="b">
        <f>IF(F113="","",IF(F113&lt;&gt;"",AND(orig_data!K94="w",F113,8)))</f>
        <v>0</v>
      </c>
      <c r="Y113" s="2" t="b">
        <f>IF(F113="","",IF(F113&lt;&gt;"",AND(orig_data!J94="*",AND(orig_data!K94="w"),F113,8)))</f>
        <v>0</v>
      </c>
      <c r="Z113" s="2" t="b">
        <f>IF(G113="","",IF(G113&lt;&gt;"",AND(orig_data!AD94="*",G113,8)))</f>
        <v>0</v>
      </c>
      <c r="AA113" s="14" t="b">
        <f>IF(G113="","",IF(G113&lt;&gt;"",AND(orig_data!AE94="w",G113,8)))</f>
        <v>0</v>
      </c>
      <c r="AB113" s="2" t="b">
        <f>IF(G113="","",IF(G113&lt;&gt;"",AND(orig_data!AE94="w",AND(orig_data!AD94="*"),G113,8)))</f>
        <v>0</v>
      </c>
      <c r="AC113" s="3">
        <f>IF(H113="","",IF(H113&lt;&gt;"",AND(orig_data!AX94="*",H113,8)))</f>
      </c>
      <c r="AD113" s="3">
        <f>IF(H113="","",IF(H113&lt;&gt;"",AND(orig_data!AY94="w",H113,8)))</f>
      </c>
      <c r="AE113" s="3">
        <f>IF(H113="","",IF(H113&lt;&gt;"",AND(orig_data!AX94="*",AND(orig_data!AY94="w"),H113,8)))</f>
      </c>
    </row>
    <row r="114" spans="2:31" ht="12.75">
      <c r="B114" s="4">
        <f ca="1" t="shared" si="3"/>
      </c>
      <c r="C114" s="13"/>
      <c r="D114" s="10"/>
      <c r="F114" s="11"/>
      <c r="G114" s="11"/>
      <c r="H114" s="20"/>
      <c r="M114" s="12"/>
      <c r="N114" s="3"/>
      <c r="O114" s="3"/>
      <c r="S114" s="12"/>
      <c r="T114" s="12"/>
      <c r="U114" s="12"/>
      <c r="V114" s="12"/>
      <c r="W114" s="13"/>
      <c r="AA114" s="14"/>
      <c r="AC114" s="3"/>
      <c r="AD114" s="3"/>
      <c r="AE114" s="3"/>
    </row>
    <row r="115" spans="1:31" ht="12.75">
      <c r="A115" s="2" t="s">
        <v>252</v>
      </c>
      <c r="B115" s="4" t="str">
        <f ca="1" t="shared" si="3"/>
        <v>River East N</v>
      </c>
      <c r="C115" s="13">
        <f>orig_data!L95</f>
        <v>0.351891823</v>
      </c>
      <c r="D115" s="10">
        <f>orig_data!AF95</f>
        <v>0.648108177</v>
      </c>
      <c r="F115" s="11">
        <f>orig_data!C95</f>
        <v>0.3888190745</v>
      </c>
      <c r="G115" s="11">
        <f>orig_data!W95</f>
        <v>0.6111809255</v>
      </c>
      <c r="H115" s="20"/>
      <c r="M115" s="12" t="b">
        <f>IF(C115="","",IF(C115&lt;&gt;"",AND(orig_data!S95="*",C115,8)))</f>
        <v>0</v>
      </c>
      <c r="N115" s="3" t="b">
        <f>IF(C115="","",IF(C115&lt;&gt;"",AND(orig_data!T95="w",C115,8)))</f>
        <v>1</v>
      </c>
      <c r="O115" s="3" t="b">
        <f>IF(C115="","",IF(C115&lt;&gt;"",AND(orig_data!S95="*",AND(orig_data!T95="w"),C115,8)))</f>
        <v>0</v>
      </c>
      <c r="P115" s="2" t="b">
        <f>IF(D115="","",IF(D115&lt;&gt;"",AND(orig_data!AM95="*",D115,8)))</f>
        <v>0</v>
      </c>
      <c r="Q115" s="2" t="b">
        <f>IF(D115="","",IF(D115&lt;&gt;"",AND(orig_data!AN95="w",D164)))</f>
        <v>0</v>
      </c>
      <c r="R115" s="2" t="b">
        <f>IF(D115="","",IF(D115&lt;&gt;"",AND(orig_data!AM95="*",AND(orig_data!AN95="w"),D115,8)))</f>
        <v>0</v>
      </c>
      <c r="S115" s="12"/>
      <c r="T115" s="12"/>
      <c r="U115" s="12"/>
      <c r="V115" s="12"/>
      <c r="W115" s="13" t="b">
        <f>IF(F115="","",IF(F115&lt;&gt;"",AND(orig_data!J95="*",F115,8)))</f>
        <v>0</v>
      </c>
      <c r="X115" s="2" t="b">
        <f>IF(F115="","",IF(F115&lt;&gt;"",AND(orig_data!K95="w",F115,8)))</f>
        <v>1</v>
      </c>
      <c r="Y115" s="2" t="b">
        <f>IF(F115="","",IF(F115&lt;&gt;"",AND(orig_data!J95="*",AND(orig_data!K95="w"),F115,8)))</f>
        <v>0</v>
      </c>
      <c r="Z115" s="2" t="b">
        <f>IF(G115="","",IF(G115&lt;&gt;"",AND(orig_data!AD95="*",G115,8)))</f>
        <v>0</v>
      </c>
      <c r="AA115" s="14" t="b">
        <f>IF(G115="","",IF(G115&lt;&gt;"",AND(orig_data!AE95="w",G115,8)))</f>
        <v>1</v>
      </c>
      <c r="AB115" s="2" t="b">
        <f>IF(G115="","",IF(G115&lt;&gt;"",AND(orig_data!AE95="w",AND(orig_data!AD95="*"),G115,8)))</f>
        <v>0</v>
      </c>
      <c r="AC115" s="3">
        <f>IF(H115="","",IF(H115&lt;&gt;"",AND(orig_data!AX95="*",H115,8)))</f>
      </c>
      <c r="AD115" s="3">
        <f>IF(H115="","",IF(H115&lt;&gt;"",AND(orig_data!AY95="w",H115,8)))</f>
      </c>
      <c r="AE115" s="3">
        <f>IF(H115="","",IF(H115&lt;&gt;"",AND(orig_data!AX95="*",AND(orig_data!AY95="w"),H115,8)))</f>
      </c>
    </row>
    <row r="116" spans="1:31" ht="12.75">
      <c r="A116" s="2" t="s">
        <v>253</v>
      </c>
      <c r="B116" s="4" t="str">
        <f ca="1" t="shared" si="3"/>
        <v>River East E</v>
      </c>
      <c r="C116" s="13">
        <f>orig_data!L96</f>
        <v>0.3379322654</v>
      </c>
      <c r="D116" s="10">
        <f>orig_data!AF96</f>
        <v>0.6620677346</v>
      </c>
      <c r="F116" s="11">
        <f>orig_data!C96</f>
        <v>0.3197359269</v>
      </c>
      <c r="G116" s="11">
        <f>orig_data!W96</f>
        <v>0.6802640731</v>
      </c>
      <c r="H116" s="20"/>
      <c r="M116" s="12" t="b">
        <f>IF(C116="","",IF(C116&lt;&gt;"",AND(orig_data!S96="*",C116,8)))</f>
        <v>0</v>
      </c>
      <c r="N116" s="3" t="b">
        <f>IF(C116="","",IF(C116&lt;&gt;"",AND(orig_data!T96="w",C116,8)))</f>
        <v>0</v>
      </c>
      <c r="O116" s="3" t="b">
        <f>IF(C116="","",IF(C116&lt;&gt;"",AND(orig_data!S96="*",AND(orig_data!T96="w"),C116,8)))</f>
        <v>0</v>
      </c>
      <c r="P116" s="2" t="b">
        <f>IF(D116="","",IF(D116&lt;&gt;"",AND(orig_data!AM96="*",D116,8)))</f>
        <v>0</v>
      </c>
      <c r="Q116" s="2" t="b">
        <f>IF(D116="","",IF(D116&lt;&gt;"",AND(orig_data!AN96="w",D165)))</f>
        <v>0</v>
      </c>
      <c r="R116" s="2" t="b">
        <f>IF(D116="","",IF(D116&lt;&gt;"",AND(orig_data!AM96="*",AND(orig_data!AN96="w"),D116,8)))</f>
        <v>0</v>
      </c>
      <c r="S116" s="12"/>
      <c r="T116" s="12"/>
      <c r="U116" s="12"/>
      <c r="V116" s="12"/>
      <c r="W116" s="13" t="b">
        <f>IF(F116="","",IF(F116&lt;&gt;"",AND(orig_data!J96="*",F116,8)))</f>
        <v>0</v>
      </c>
      <c r="X116" s="2" t="b">
        <f>IF(F116="","",IF(F116&lt;&gt;"",AND(orig_data!K96="w",F116,8)))</f>
        <v>0</v>
      </c>
      <c r="Y116" s="2" t="b">
        <f>IF(F116="","",IF(F116&lt;&gt;"",AND(orig_data!J96="*",AND(orig_data!K96="w"),F116,8)))</f>
        <v>0</v>
      </c>
      <c r="Z116" s="2" t="b">
        <f>IF(G116="","",IF(G116&lt;&gt;"",AND(orig_data!AD96="*",G116,8)))</f>
        <v>0</v>
      </c>
      <c r="AA116" s="14" t="b">
        <f>IF(G116="","",IF(G116&lt;&gt;"",AND(orig_data!AE96="w",G116,8)))</f>
        <v>0</v>
      </c>
      <c r="AB116" s="2" t="b">
        <f>IF(G116="","",IF(G116&lt;&gt;"",AND(orig_data!AE96="w",AND(orig_data!AD96="*"),G116,8)))</f>
        <v>0</v>
      </c>
      <c r="AC116" s="3">
        <f>IF(H116="","",IF(H116&lt;&gt;"",AND(orig_data!AX96="*",H116,8)))</f>
      </c>
      <c r="AD116" s="3">
        <f>IF(H116="","",IF(H116&lt;&gt;"",AND(orig_data!AY96="w",H116,8)))</f>
      </c>
      <c r="AE116" s="3">
        <f>IF(H116="","",IF(H116&lt;&gt;"",AND(orig_data!AX96="*",AND(orig_data!AY96="w"),H116,8)))</f>
      </c>
    </row>
    <row r="117" spans="1:31" ht="12.75">
      <c r="A117" s="2" t="s">
        <v>254</v>
      </c>
      <c r="B117" s="4" t="str">
        <f ca="1" t="shared" si="3"/>
        <v>River East W</v>
      </c>
      <c r="C117" s="13">
        <f>orig_data!L97</f>
        <v>0.3393480115</v>
      </c>
      <c r="D117" s="10">
        <f>orig_data!AF97</f>
        <v>0.6606519885</v>
      </c>
      <c r="F117" s="11">
        <f>orig_data!C97</f>
        <v>0.3416508431</v>
      </c>
      <c r="G117" s="11">
        <f>orig_data!W97</f>
        <v>0.6583491569</v>
      </c>
      <c r="H117" s="20"/>
      <c r="M117" s="12" t="b">
        <f>IF(C117="","",IF(C117&lt;&gt;"",AND(orig_data!S97="*",C117,8)))</f>
        <v>0</v>
      </c>
      <c r="N117" s="3" t="b">
        <f>IF(C117="","",IF(C117&lt;&gt;"",AND(orig_data!T97="w",C117,8)))</f>
        <v>0</v>
      </c>
      <c r="O117" s="3" t="b">
        <f>IF(C117="","",IF(C117&lt;&gt;"",AND(orig_data!S97="*",AND(orig_data!T97="w"),C117,8)))</f>
        <v>0</v>
      </c>
      <c r="P117" s="2" t="b">
        <f>IF(D117="","",IF(D117&lt;&gt;"",AND(orig_data!AM97="*",D117,8)))</f>
        <v>0</v>
      </c>
      <c r="Q117" s="2" t="b">
        <f>IF(D117="","",IF(D117&lt;&gt;"",AND(orig_data!AN97="w",D166)))</f>
        <v>0</v>
      </c>
      <c r="R117" s="2" t="b">
        <f>IF(D117="","",IF(D117&lt;&gt;"",AND(orig_data!AM97="*",AND(orig_data!AN97="w"),D117,8)))</f>
        <v>0</v>
      </c>
      <c r="S117" s="12"/>
      <c r="T117" s="12"/>
      <c r="U117" s="12"/>
      <c r="V117" s="12"/>
      <c r="W117" s="13" t="b">
        <f>IF(F117="","",IF(F117&lt;&gt;"",AND(orig_data!J97="*",F117,8)))</f>
        <v>0</v>
      </c>
      <c r="X117" s="2" t="b">
        <f>IF(F117="","",IF(F117&lt;&gt;"",AND(orig_data!K97="w",F117,8)))</f>
        <v>0</v>
      </c>
      <c r="Y117" s="2" t="b">
        <f>IF(F117="","",IF(F117&lt;&gt;"",AND(orig_data!J97="*",AND(orig_data!K97="w"),F117,8)))</f>
        <v>0</v>
      </c>
      <c r="Z117" s="2" t="b">
        <f>IF(G117="","",IF(G117&lt;&gt;"",AND(orig_data!AD97="*",G117,8)))</f>
        <v>0</v>
      </c>
      <c r="AA117" s="14" t="b">
        <f>IF(G117="","",IF(G117&lt;&gt;"",AND(orig_data!AE97="w",G117,8)))</f>
        <v>0</v>
      </c>
      <c r="AB117" s="2" t="b">
        <f>IF(G117="","",IF(G117&lt;&gt;"",AND(orig_data!AE97="w",AND(orig_data!AD97="*"),G117,8)))</f>
        <v>0</v>
      </c>
      <c r="AC117" s="3">
        <f>IF(H117="","",IF(H117&lt;&gt;"",AND(orig_data!AX97="*",H117,8)))</f>
      </c>
      <c r="AD117" s="3">
        <f>IF(H117="","",IF(H117&lt;&gt;"",AND(orig_data!AY97="w",H117,8)))</f>
      </c>
      <c r="AE117" s="3">
        <f>IF(H117="","",IF(H117&lt;&gt;"",AND(orig_data!AX97="*",AND(orig_data!AY97="w"),H117,8)))</f>
      </c>
    </row>
    <row r="118" spans="1:31" ht="12.75">
      <c r="A118" s="2" t="s">
        <v>255</v>
      </c>
      <c r="B118" s="4" t="str">
        <f ca="1" t="shared" si="3"/>
        <v>River East S</v>
      </c>
      <c r="C118" s="13">
        <f>orig_data!L98</f>
        <v>0.3432591563</v>
      </c>
      <c r="D118" s="10">
        <f>orig_data!AF98</f>
        <v>0.6567408437</v>
      </c>
      <c r="F118" s="11">
        <f>orig_data!C98</f>
        <v>0.3268185086</v>
      </c>
      <c r="G118" s="11">
        <f>orig_data!W98</f>
        <v>0.6731814914</v>
      </c>
      <c r="H118" s="20"/>
      <c r="M118" s="12" t="b">
        <f>IF(C118="","",IF(C118&lt;&gt;"",AND(orig_data!S98="*",C118,8)))</f>
        <v>0</v>
      </c>
      <c r="N118" s="3" t="b">
        <f>IF(C118="","",IF(C118&lt;&gt;"",AND(orig_data!T98="w",C118,8)))</f>
        <v>1</v>
      </c>
      <c r="O118" s="3" t="b">
        <f>IF(C118="","",IF(C118&lt;&gt;"",AND(orig_data!S98="*",AND(orig_data!T98="w"),C118,8)))</f>
        <v>0</v>
      </c>
      <c r="P118" s="2" t="b">
        <f>IF(D118="","",IF(D118&lt;&gt;"",AND(orig_data!AM98="*",D118,8)))</f>
        <v>0</v>
      </c>
      <c r="Q118" s="2" t="b">
        <f>IF(D118="","",IF(D118&lt;&gt;"",AND(orig_data!AN98="w",D167)))</f>
        <v>0</v>
      </c>
      <c r="R118" s="2" t="b">
        <f>IF(D118="","",IF(D118&lt;&gt;"",AND(orig_data!AM98="*",AND(orig_data!AN98="w"),D118,8)))</f>
        <v>0</v>
      </c>
      <c r="S118" s="12"/>
      <c r="T118" s="12"/>
      <c r="U118" s="12"/>
      <c r="V118" s="12"/>
      <c r="W118" s="13" t="b">
        <f>IF(F118="","",IF(F118&lt;&gt;"",AND(orig_data!J98="*",F118,8)))</f>
        <v>0</v>
      </c>
      <c r="X118" s="2" t="b">
        <f>IF(F118="","",IF(F118&lt;&gt;"",AND(orig_data!K98="w",F118,8)))</f>
        <v>1</v>
      </c>
      <c r="Y118" s="2" t="b">
        <f>IF(F118="","",IF(F118&lt;&gt;"",AND(orig_data!J98="*",AND(orig_data!K98="w"),F118,8)))</f>
        <v>0</v>
      </c>
      <c r="Z118" s="2" t="b">
        <f>IF(G118="","",IF(G118&lt;&gt;"",AND(orig_data!AD98="*",G118,8)))</f>
        <v>0</v>
      </c>
      <c r="AA118" s="14" t="b">
        <f>IF(G118="","",IF(G118&lt;&gt;"",AND(orig_data!AE98="w",G118,8)))</f>
        <v>0</v>
      </c>
      <c r="AB118" s="2" t="b">
        <f>IF(G118="","",IF(G118&lt;&gt;"",AND(orig_data!AE98="w",AND(orig_data!AD98="*"),G118,8)))</f>
        <v>0</v>
      </c>
      <c r="AC118" s="3">
        <f>IF(H118="","",IF(H118&lt;&gt;"",AND(orig_data!AX98="*",H118,8)))</f>
      </c>
      <c r="AD118" s="3">
        <f>IF(H118="","",IF(H118&lt;&gt;"",AND(orig_data!AY98="w",H118,8)))</f>
      </c>
      <c r="AE118" s="3">
        <f>IF(H118="","",IF(H118&lt;&gt;"",AND(orig_data!AX98="*",AND(orig_data!AY98="w"),H118,8)))</f>
      </c>
    </row>
    <row r="119" spans="2:31" ht="12.75">
      <c r="B119" s="4">
        <f ca="1" t="shared" si="3"/>
      </c>
      <c r="C119" s="13"/>
      <c r="D119" s="10"/>
      <c r="F119" s="11"/>
      <c r="G119" s="11"/>
      <c r="H119" s="20"/>
      <c r="M119" s="12"/>
      <c r="N119" s="3"/>
      <c r="O119" s="3"/>
      <c r="S119" s="12"/>
      <c r="T119" s="12"/>
      <c r="U119" s="12"/>
      <c r="V119" s="12"/>
      <c r="W119" s="13"/>
      <c r="AA119" s="14"/>
      <c r="AC119" s="3"/>
      <c r="AD119" s="3"/>
      <c r="AE119" s="3"/>
    </row>
    <row r="120" spans="1:31" ht="12.75">
      <c r="A120" s="2" t="s">
        <v>256</v>
      </c>
      <c r="B120" s="4" t="str">
        <f ca="1" t="shared" si="3"/>
        <v>Seven Oaks N (s)</v>
      </c>
      <c r="C120" s="13" t="str">
        <f>orig_data!L99</f>
        <v> </v>
      </c>
      <c r="D120" s="10" t="str">
        <f>orig_data!AF99</f>
        <v> </v>
      </c>
      <c r="F120" s="11" t="str">
        <f>orig_data!C99</f>
        <v> </v>
      </c>
      <c r="G120" s="11" t="str">
        <f>orig_data!W99</f>
        <v> </v>
      </c>
      <c r="H120" s="20"/>
      <c r="M120" s="12" t="b">
        <f>IF(C120="","",IF(C120&lt;&gt;"",AND(orig_data!S99="*",C120,8)))</f>
        <v>0</v>
      </c>
      <c r="N120" s="3" t="b">
        <f>IF(C120="","",IF(C120&lt;&gt;"",AND(orig_data!T99="w",C120,8)))</f>
        <v>0</v>
      </c>
      <c r="O120" s="3" t="b">
        <f>IF(C120="","",IF(C120&lt;&gt;"",AND(orig_data!S99="*",AND(orig_data!T99="w"),C120,8)))</f>
        <v>0</v>
      </c>
      <c r="P120" s="2" t="b">
        <f>IF(D120="","",IF(D120&lt;&gt;"",AND(orig_data!AM99="*",D120,8)))</f>
        <v>0</v>
      </c>
      <c r="Q120" s="2" t="b">
        <f>IF(D120="","",IF(D120&lt;&gt;"",AND(orig_data!AN99="w",D168)))</f>
        <v>0</v>
      </c>
      <c r="R120" s="2" t="b">
        <f>IF(D120="","",IF(D120&lt;&gt;"",AND(orig_data!AM99="*",AND(orig_data!AN99="w"),D120,8)))</f>
        <v>0</v>
      </c>
      <c r="S120" s="12"/>
      <c r="T120" s="12"/>
      <c r="U120" s="12"/>
      <c r="V120" s="12"/>
      <c r="W120" s="13" t="b">
        <f>IF(F120="","",IF(F120&lt;&gt;"",AND(orig_data!J99="*",F120,8)))</f>
        <v>0</v>
      </c>
      <c r="X120" s="2" t="b">
        <f>IF(F120="","",IF(F120&lt;&gt;"",AND(orig_data!K99="w",F120,8)))</f>
        <v>0</v>
      </c>
      <c r="Y120" s="2" t="b">
        <f>IF(F120="","",IF(F120&lt;&gt;"",AND(orig_data!J99="*",AND(orig_data!K99="w"),F120,8)))</f>
        <v>0</v>
      </c>
      <c r="Z120" s="2" t="b">
        <f>IF(G120="","",IF(G120&lt;&gt;"",AND(orig_data!AD99="*",G120,8)))</f>
        <v>0</v>
      </c>
      <c r="AA120" s="14" t="b">
        <f>IF(G120="","",IF(G120&lt;&gt;"",AND(orig_data!AE99="w",G120,8)))</f>
        <v>0</v>
      </c>
      <c r="AB120" s="2" t="b">
        <f>IF(G120="","",IF(G120&lt;&gt;"",AND(orig_data!AE99="w",AND(orig_data!AD99="*"),G120,8)))</f>
        <v>0</v>
      </c>
      <c r="AC120" s="3">
        <f>IF(H120="","",IF(H120&lt;&gt;"",AND(orig_data!AX99="*",H120,8)))</f>
      </c>
      <c r="AD120" s="3">
        <f>IF(H120="","",IF(H120&lt;&gt;"",AND(orig_data!AY99="w",H120,8)))</f>
      </c>
      <c r="AE120" s="3">
        <f>IF(H120="","",IF(H120&lt;&gt;"",AND(orig_data!AX99="*",AND(orig_data!AY99="w"),H120,8)))</f>
      </c>
    </row>
    <row r="121" spans="1:31" ht="12.75">
      <c r="A121" s="2" t="s">
        <v>257</v>
      </c>
      <c r="B121" s="4" t="str">
        <f ca="1" t="shared" si="3"/>
        <v>Seven Oaks W</v>
      </c>
      <c r="C121" s="13">
        <f>orig_data!L100</f>
        <v>0.305266793</v>
      </c>
      <c r="D121" s="10">
        <f>orig_data!AF100</f>
        <v>0.694733207</v>
      </c>
      <c r="F121" s="11">
        <f>orig_data!C100</f>
        <v>0.3233704288</v>
      </c>
      <c r="G121" s="11">
        <f>orig_data!W100</f>
        <v>0.6766295712</v>
      </c>
      <c r="H121" s="20"/>
      <c r="M121" s="12" t="b">
        <f>IF(C121="","",IF(C121&lt;&gt;"",AND(orig_data!S100="*",C121,8)))</f>
        <v>0</v>
      </c>
      <c r="N121" s="3" t="b">
        <f>IF(C121="","",IF(C121&lt;&gt;"",AND(orig_data!T100="w",C121,8)))</f>
        <v>1</v>
      </c>
      <c r="O121" s="3" t="b">
        <f>IF(C121="","",IF(C121&lt;&gt;"",AND(orig_data!S100="*",AND(orig_data!T100="w"),C121,8)))</f>
        <v>0</v>
      </c>
      <c r="P121" s="2" t="b">
        <f>IF(D121="","",IF(D121&lt;&gt;"",AND(orig_data!AM100="*",D121,8)))</f>
        <v>0</v>
      </c>
      <c r="Q121" s="2" t="b">
        <f>IF(D121="","",IF(D121&lt;&gt;"",AND(orig_data!AN100="w",D169)))</f>
        <v>0</v>
      </c>
      <c r="R121" s="2" t="b">
        <f>IF(D121="","",IF(D121&lt;&gt;"",AND(orig_data!AM100="*",AND(orig_data!AN100="w"),D121,8)))</f>
        <v>0</v>
      </c>
      <c r="S121" s="12"/>
      <c r="T121" s="12"/>
      <c r="U121" s="12"/>
      <c r="V121" s="12"/>
      <c r="W121" s="13" t="b">
        <f>IF(F121="","",IF(F121&lt;&gt;"",AND(orig_data!J100="*",F121,8)))</f>
        <v>0</v>
      </c>
      <c r="X121" s="2" t="b">
        <f>IF(F121="","",IF(F121&lt;&gt;"",AND(orig_data!K100="w",F121,8)))</f>
        <v>1</v>
      </c>
      <c r="Y121" s="2" t="b">
        <f>IF(F121="","",IF(F121&lt;&gt;"",AND(orig_data!J100="*",AND(orig_data!K100="w"),F121,8)))</f>
        <v>0</v>
      </c>
      <c r="Z121" s="2" t="b">
        <f>IF(G121="","",IF(G121&lt;&gt;"",AND(orig_data!AD100="*",G121,8)))</f>
        <v>0</v>
      </c>
      <c r="AA121" s="14" t="b">
        <f>IF(G121="","",IF(G121&lt;&gt;"",AND(orig_data!AE100="w",G121,8)))</f>
        <v>0</v>
      </c>
      <c r="AB121" s="2" t="b">
        <f>IF(G121="","",IF(G121&lt;&gt;"",AND(orig_data!AE100="w",AND(orig_data!AD100="*"),G121,8)))</f>
        <v>0</v>
      </c>
      <c r="AC121" s="3">
        <f>IF(H121="","",IF(H121&lt;&gt;"",AND(orig_data!AX100="*",H121,8)))</f>
      </c>
      <c r="AD121" s="3">
        <f>IF(H121="","",IF(H121&lt;&gt;"",AND(orig_data!AY100="w",H121,8)))</f>
      </c>
      <c r="AE121" s="3">
        <f>IF(H121="","",IF(H121&lt;&gt;"",AND(orig_data!AX100="*",AND(orig_data!AY100="w"),H121,8)))</f>
      </c>
    </row>
    <row r="122" spans="1:31" ht="12.75">
      <c r="A122" s="2" t="s">
        <v>258</v>
      </c>
      <c r="B122" s="4" t="str">
        <f ca="1" t="shared" si="3"/>
        <v>Seven Oaks E</v>
      </c>
      <c r="C122" s="13">
        <f>orig_data!L101</f>
        <v>0.2644173119</v>
      </c>
      <c r="D122" s="10">
        <f>orig_data!AF101</f>
        <v>0.7355826881</v>
      </c>
      <c r="F122" s="11">
        <f>orig_data!C101</f>
        <v>0.2661172095</v>
      </c>
      <c r="G122" s="11">
        <f>orig_data!W101</f>
        <v>0.7338827905</v>
      </c>
      <c r="H122" s="20"/>
      <c r="M122" s="12" t="b">
        <f>IF(C122="","",IF(C122&lt;&gt;"",AND(orig_data!S101="*",C122,8)))</f>
        <v>0</v>
      </c>
      <c r="N122" s="3" t="b">
        <f>IF(C122="","",IF(C122&lt;&gt;"",AND(orig_data!T101="w",C122,8)))</f>
        <v>1</v>
      </c>
      <c r="O122" s="3" t="b">
        <f>IF(C122="","",IF(C122&lt;&gt;"",AND(orig_data!S101="*",AND(orig_data!T101="w"),C122,8)))</f>
        <v>0</v>
      </c>
      <c r="P122" s="2" t="b">
        <f>IF(D122="","",IF(D122&lt;&gt;"",AND(orig_data!AM101="*",D122,8)))</f>
        <v>0</v>
      </c>
      <c r="Q122" s="2" t="b">
        <f>IF(D122="","",IF(D122&lt;&gt;"",AND(orig_data!AN101="w",D170)))</f>
        <v>0</v>
      </c>
      <c r="R122" s="2" t="b">
        <f>IF(D122="","",IF(D122&lt;&gt;"",AND(orig_data!AM101="*",AND(orig_data!AN101="w"),D122,8)))</f>
        <v>0</v>
      </c>
      <c r="S122" s="12"/>
      <c r="T122" s="12"/>
      <c r="U122" s="12"/>
      <c r="V122" s="12"/>
      <c r="W122" s="13" t="b">
        <f>IF(F122="","",IF(F122&lt;&gt;"",AND(orig_data!J101="*",F122,8)))</f>
        <v>0</v>
      </c>
      <c r="X122" s="2" t="b">
        <f>IF(F122="","",IF(F122&lt;&gt;"",AND(orig_data!K101="w",F122,8)))</f>
        <v>1</v>
      </c>
      <c r="Y122" s="2" t="b">
        <f>IF(F122="","",IF(F122&lt;&gt;"",AND(orig_data!J101="*",AND(orig_data!K101="w"),F122,8)))</f>
        <v>0</v>
      </c>
      <c r="Z122" s="2" t="b">
        <f>IF(G122="","",IF(G122&lt;&gt;"",AND(orig_data!AD101="*",G122,8)))</f>
        <v>0</v>
      </c>
      <c r="AA122" s="14" t="b">
        <f>IF(G122="","",IF(G122&lt;&gt;"",AND(orig_data!AE101="w",G122,8)))</f>
        <v>0</v>
      </c>
      <c r="AB122" s="2" t="b">
        <f>IF(G122="","",IF(G122&lt;&gt;"",AND(orig_data!AE101="w",AND(orig_data!AD101="*"),G122,8)))</f>
        <v>0</v>
      </c>
      <c r="AC122" s="3">
        <f>IF(H122="","",IF(H122&lt;&gt;"",AND(orig_data!AX101="*",H122,8)))</f>
      </c>
      <c r="AD122" s="3">
        <f>IF(H122="","",IF(H122&lt;&gt;"",AND(orig_data!AY101="w",H122,8)))</f>
      </c>
      <c r="AE122" s="3">
        <f>IF(H122="","",IF(H122&lt;&gt;"",AND(orig_data!AX101="*",AND(orig_data!AY101="w"),H122,8)))</f>
      </c>
    </row>
    <row r="123" spans="2:31" ht="12.75">
      <c r="B123" s="4">
        <f ca="1" t="shared" si="3"/>
      </c>
      <c r="C123" s="13"/>
      <c r="D123" s="10"/>
      <c r="F123" s="11"/>
      <c r="G123" s="11"/>
      <c r="H123" s="20"/>
      <c r="M123" s="12"/>
      <c r="N123" s="3"/>
      <c r="O123" s="3"/>
      <c r="S123" s="12"/>
      <c r="T123" s="12"/>
      <c r="U123" s="12"/>
      <c r="V123" s="12"/>
      <c r="W123" s="13"/>
      <c r="AA123" s="14"/>
      <c r="AC123" s="3"/>
      <c r="AD123" s="3"/>
      <c r="AE123" s="3"/>
    </row>
    <row r="124" spans="1:31" ht="12.75">
      <c r="A124" s="2" t="s">
        <v>259</v>
      </c>
      <c r="B124" s="4" t="str">
        <f ca="1" t="shared" si="3"/>
        <v>St. James - Assiniboia W</v>
      </c>
      <c r="C124" s="13">
        <f>orig_data!L102</f>
        <v>0.4009748471</v>
      </c>
      <c r="D124" s="10">
        <f>orig_data!AF102</f>
        <v>0.5990251529</v>
      </c>
      <c r="F124" s="11">
        <f>orig_data!C102</f>
        <v>0.4129412799</v>
      </c>
      <c r="G124" s="11">
        <f>orig_data!W102</f>
        <v>0.5870587201</v>
      </c>
      <c r="H124" s="20"/>
      <c r="M124" s="12" t="b">
        <f>IF(C124="","",IF(C124&lt;&gt;"",AND(orig_data!S102="*",C124,8)))</f>
        <v>0</v>
      </c>
      <c r="N124" s="3" t="b">
        <f>IF(C124="","",IF(C124&lt;&gt;"",AND(orig_data!T102="w",C124,8)))</f>
        <v>0</v>
      </c>
      <c r="O124" s="3" t="b">
        <f>IF(C124="","",IF(C124&lt;&gt;"",AND(orig_data!S102="*",AND(orig_data!T102="w"),C124,8)))</f>
        <v>0</v>
      </c>
      <c r="P124" s="2" t="b">
        <f>IF(D124="","",IF(D124&lt;&gt;"",AND(orig_data!AM102="*",D124,8)))</f>
        <v>0</v>
      </c>
      <c r="Q124" s="2" t="b">
        <f>IF(D124="","",IF(D124&lt;&gt;"",AND(orig_data!AN102="w",D171)))</f>
        <v>0</v>
      </c>
      <c r="R124" s="2" t="b">
        <f>IF(D124="","",IF(D124&lt;&gt;"",AND(orig_data!AM102="*",AND(orig_data!AN102="w"),D124,8)))</f>
        <v>0</v>
      </c>
      <c r="S124" s="12"/>
      <c r="T124" s="12"/>
      <c r="U124" s="12"/>
      <c r="V124" s="12"/>
      <c r="W124" s="13" t="b">
        <f>IF(F124="","",IF(F124&lt;&gt;"",AND(orig_data!J102="*",F124,8)))</f>
        <v>0</v>
      </c>
      <c r="X124" s="2" t="b">
        <f>IF(F124="","",IF(F124&lt;&gt;"",AND(orig_data!K102="w",F124,8)))</f>
        <v>0</v>
      </c>
      <c r="Y124" s="2" t="b">
        <f>IF(F124="","",IF(F124&lt;&gt;"",AND(orig_data!J102="*",AND(orig_data!K102="w"),F124,8)))</f>
        <v>0</v>
      </c>
      <c r="Z124" s="2" t="b">
        <f>IF(G124="","",IF(G124&lt;&gt;"",AND(orig_data!AD102="*",G124,8)))</f>
        <v>0</v>
      </c>
      <c r="AA124" s="14" t="b">
        <f>IF(G124="","",IF(G124&lt;&gt;"",AND(orig_data!AE102="w",G124,8)))</f>
        <v>0</v>
      </c>
      <c r="AB124" s="2" t="b">
        <f>IF(G124="","",IF(G124&lt;&gt;"",AND(orig_data!AE102="w",AND(orig_data!AD102="*"),G124,8)))</f>
        <v>0</v>
      </c>
      <c r="AC124" s="3">
        <f>IF(H124="","",IF(H124&lt;&gt;"",AND(orig_data!AX102="*",H124,8)))</f>
      </c>
      <c r="AD124" s="3">
        <f>IF(H124="","",IF(H124&lt;&gt;"",AND(orig_data!AY102="w",H124,8)))</f>
      </c>
      <c r="AE124" s="3">
        <f>IF(H124="","",IF(H124&lt;&gt;"",AND(orig_data!AX102="*",AND(orig_data!AY102="w"),H124,8)))</f>
      </c>
    </row>
    <row r="125" spans="1:31" ht="12.75">
      <c r="A125" s="2" t="s">
        <v>260</v>
      </c>
      <c r="B125" s="4" t="str">
        <f ca="1" t="shared" si="3"/>
        <v>St. James - Assiniboia E</v>
      </c>
      <c r="C125" s="13">
        <f>orig_data!L103</f>
        <v>0.3788561291</v>
      </c>
      <c r="D125" s="10">
        <f>orig_data!AF103</f>
        <v>0.6211438709</v>
      </c>
      <c r="F125" s="11">
        <f>orig_data!C103</f>
        <v>0.3748817881</v>
      </c>
      <c r="G125" s="11">
        <f>orig_data!W103</f>
        <v>0.6251182119</v>
      </c>
      <c r="H125" s="20"/>
      <c r="M125" s="12" t="b">
        <f>IF(C125="","",IF(C125&lt;&gt;"",AND(orig_data!S103="*",C125,8)))</f>
        <v>0</v>
      </c>
      <c r="N125" s="3" t="b">
        <f>IF(C125="","",IF(C125&lt;&gt;"",AND(orig_data!T103="w",C125,8)))</f>
        <v>0</v>
      </c>
      <c r="O125" s="3" t="b">
        <f>IF(C125="","",IF(C125&lt;&gt;"",AND(orig_data!S103="*",AND(orig_data!T103="w"),C125,8)))</f>
        <v>0</v>
      </c>
      <c r="P125" s="2" t="b">
        <f>IF(D125="","",IF(D125&lt;&gt;"",AND(orig_data!AM103="*",D125,8)))</f>
        <v>0</v>
      </c>
      <c r="Q125" s="2" t="b">
        <f>IF(D125="","",IF(D125&lt;&gt;"",AND(orig_data!AN103="w",D172)))</f>
        <v>0</v>
      </c>
      <c r="R125" s="2" t="b">
        <f>IF(D125="","",IF(D125&lt;&gt;"",AND(orig_data!AM103="*",AND(orig_data!AN103="w"),D125,8)))</f>
        <v>0</v>
      </c>
      <c r="S125" s="12"/>
      <c r="T125" s="12"/>
      <c r="U125" s="12"/>
      <c r="V125" s="12"/>
      <c r="W125" s="13" t="b">
        <f>IF(F125="","",IF(F125&lt;&gt;"",AND(orig_data!J103="*",F125,8)))</f>
        <v>0</v>
      </c>
      <c r="X125" s="2" t="b">
        <f>IF(F125="","",IF(F125&lt;&gt;"",AND(orig_data!K103="w",F125,8)))</f>
        <v>0</v>
      </c>
      <c r="Y125" s="2" t="b">
        <f>IF(F125="","",IF(F125&lt;&gt;"",AND(orig_data!J103="*",AND(orig_data!K103="w"),F125,8)))</f>
        <v>0</v>
      </c>
      <c r="Z125" s="2" t="b">
        <f>IF(G125="","",IF(G125&lt;&gt;"",AND(orig_data!AD103="*",G125,8)))</f>
        <v>0</v>
      </c>
      <c r="AA125" s="14" t="b">
        <f>IF(G125="","",IF(G125&lt;&gt;"",AND(orig_data!AE103="w",G125,8)))</f>
        <v>0</v>
      </c>
      <c r="AB125" s="2" t="b">
        <f>IF(G125="","",IF(G125&lt;&gt;"",AND(orig_data!AE103="w",AND(orig_data!AD103="*"),G125,8)))</f>
        <v>0</v>
      </c>
      <c r="AC125" s="3">
        <f>IF(H125="","",IF(H125&lt;&gt;"",AND(orig_data!AX103="*",H125,8)))</f>
      </c>
      <c r="AD125" s="3">
        <f>IF(H125="","",IF(H125&lt;&gt;"",AND(orig_data!AY103="w",H125,8)))</f>
      </c>
      <c r="AE125" s="3">
        <f>IF(H125="","",IF(H125&lt;&gt;"",AND(orig_data!AX103="*",AND(orig_data!AY103="w"),H125,8)))</f>
      </c>
    </row>
    <row r="126" spans="2:31" ht="12.75">
      <c r="B126" s="4">
        <f ca="1" t="shared" si="3"/>
      </c>
      <c r="C126" s="13"/>
      <c r="D126" s="10"/>
      <c r="F126" s="11"/>
      <c r="G126" s="11"/>
      <c r="H126" s="20"/>
      <c r="M126" s="12"/>
      <c r="N126" s="3"/>
      <c r="O126" s="3"/>
      <c r="S126" s="12"/>
      <c r="T126" s="12"/>
      <c r="U126" s="12"/>
      <c r="V126" s="12"/>
      <c r="W126" s="13"/>
      <c r="AA126" s="14"/>
      <c r="AC126" s="3"/>
      <c r="AD126" s="3"/>
      <c r="AE126" s="3"/>
    </row>
    <row r="127" spans="1:31" ht="12.75">
      <c r="A127" s="2" t="s">
        <v>261</v>
      </c>
      <c r="B127" s="4" t="str">
        <f ca="1" t="shared" si="3"/>
        <v>Inkster West</v>
      </c>
      <c r="C127" s="13">
        <f>orig_data!L104</f>
        <v>0.4113571209</v>
      </c>
      <c r="D127" s="10">
        <f>orig_data!AF104</f>
        <v>0.5886428791</v>
      </c>
      <c r="F127" s="11">
        <f>orig_data!C104</f>
        <v>0.3935908595</v>
      </c>
      <c r="G127" s="11">
        <f>orig_data!W104</f>
        <v>0.6064091405</v>
      </c>
      <c r="H127" s="20"/>
      <c r="M127" s="12" t="b">
        <f>IF(C127="","",IF(C127&lt;&gt;"",AND(orig_data!S104="*",C127,8)))</f>
        <v>0</v>
      </c>
      <c r="N127" s="3" t="b">
        <f>IF(C127="","",IF(C127&lt;&gt;"",AND(orig_data!T104="w",C127,8)))</f>
        <v>0</v>
      </c>
      <c r="O127" s="3" t="b">
        <f>IF(C127="","",IF(C127&lt;&gt;"",AND(orig_data!S104="*",AND(orig_data!T104="w"),C127,8)))</f>
        <v>0</v>
      </c>
      <c r="P127" s="2" t="b">
        <f>IF(D127="","",IF(D127&lt;&gt;"",AND(orig_data!AM104="*",D127,8)))</f>
        <v>0</v>
      </c>
      <c r="Q127" s="2" t="b">
        <f>IF(D127="","",IF(D127&lt;&gt;"",AND(orig_data!AN104="w",D173)))</f>
        <v>0</v>
      </c>
      <c r="R127" s="2" t="b">
        <f>IF(D127="","",IF(D127&lt;&gt;"",AND(orig_data!AM104="*",AND(orig_data!AN104="w"),D127,8)))</f>
        <v>0</v>
      </c>
      <c r="S127" s="12"/>
      <c r="T127" s="12"/>
      <c r="U127" s="12"/>
      <c r="V127" s="12"/>
      <c r="W127" s="13" t="b">
        <f>IF(F127="","",IF(F127&lt;&gt;"",AND(orig_data!J104="*",F127,8)))</f>
        <v>0</v>
      </c>
      <c r="X127" s="2" t="b">
        <f>IF(F127="","",IF(F127&lt;&gt;"",AND(orig_data!K104="w",F127,8)))</f>
        <v>0</v>
      </c>
      <c r="Y127" s="2" t="b">
        <f>IF(F127="","",IF(F127&lt;&gt;"",AND(orig_data!J104="*",AND(orig_data!K104="w"),F127,8)))</f>
        <v>0</v>
      </c>
      <c r="Z127" s="2" t="b">
        <f>IF(G127="","",IF(G127&lt;&gt;"",AND(orig_data!AD104="*",G127,8)))</f>
        <v>0</v>
      </c>
      <c r="AA127" s="14" t="b">
        <f>IF(G127="","",IF(G127&lt;&gt;"",AND(orig_data!AE104="w",G127,8)))</f>
        <v>0</v>
      </c>
      <c r="AB127" s="2" t="b">
        <f>IF(G127="","",IF(G127&lt;&gt;"",AND(orig_data!AE104="w",AND(orig_data!AD104="*"),G127,8)))</f>
        <v>0</v>
      </c>
      <c r="AC127" s="3">
        <f>IF(H127="","",IF(H127&lt;&gt;"",AND(orig_data!AX104="*",H127,8)))</f>
      </c>
      <c r="AD127" s="3">
        <f>IF(H127="","",IF(H127&lt;&gt;"",AND(orig_data!AY104="w",H127,8)))</f>
      </c>
      <c r="AE127" s="3">
        <f>IF(H127="","",IF(H127&lt;&gt;"",AND(orig_data!AX104="*",AND(orig_data!AY104="w"),H127,8)))</f>
      </c>
    </row>
    <row r="128" spans="1:31" ht="12.75">
      <c r="A128" s="2" t="s">
        <v>268</v>
      </c>
      <c r="B128" s="4" t="str">
        <f ca="1" t="shared" si="3"/>
        <v>Inkster East</v>
      </c>
      <c r="C128" s="13">
        <f>orig_data!L105</f>
        <v>0.3100441023</v>
      </c>
      <c r="D128" s="10">
        <f>orig_data!AF105</f>
        <v>0.6899558977</v>
      </c>
      <c r="F128" s="11">
        <f>orig_data!C105</f>
        <v>0.283465217</v>
      </c>
      <c r="G128" s="11">
        <f>orig_data!W105</f>
        <v>0.716534783</v>
      </c>
      <c r="H128" s="20"/>
      <c r="M128" s="12" t="b">
        <f>IF(C128="","",IF(C128&lt;&gt;"",AND(orig_data!S105="*",C128,8)))</f>
        <v>0</v>
      </c>
      <c r="N128" s="3" t="b">
        <f>IF(C128="","",IF(C128&lt;&gt;"",AND(orig_data!T105="w",C128,8)))</f>
        <v>1</v>
      </c>
      <c r="O128" s="3" t="b">
        <f>IF(C128="","",IF(C128&lt;&gt;"",AND(orig_data!S105="*",AND(orig_data!T105="w"),C128,8)))</f>
        <v>0</v>
      </c>
      <c r="P128" s="2" t="b">
        <f>IF(D128="","",IF(D128&lt;&gt;"",AND(orig_data!AM105="*",D128,8)))</f>
        <v>0</v>
      </c>
      <c r="Q128" s="2" t="b">
        <f>IF(D128="","",IF(D128&lt;&gt;"",AND(orig_data!AN105="w",D174)))</f>
        <v>0</v>
      </c>
      <c r="R128" s="2" t="b">
        <f>IF(D128="","",IF(D128&lt;&gt;"",AND(orig_data!AM105="*",AND(orig_data!AN105="w"),D128,8)))</f>
        <v>0</v>
      </c>
      <c r="S128" s="12"/>
      <c r="T128" s="12"/>
      <c r="U128" s="12"/>
      <c r="V128" s="12"/>
      <c r="W128" s="13" t="b">
        <f>IF(F128="","",IF(F128&lt;&gt;"",AND(orig_data!J105="*",F128,8)))</f>
        <v>0</v>
      </c>
      <c r="X128" s="2" t="b">
        <f>IF(F128="","",IF(F128&lt;&gt;"",AND(orig_data!K105="w",F128,8)))</f>
        <v>1</v>
      </c>
      <c r="Y128" s="2" t="b">
        <f>IF(F128="","",IF(F128&lt;&gt;"",AND(orig_data!J105="*",AND(orig_data!K105="w"),F128,8)))</f>
        <v>0</v>
      </c>
      <c r="Z128" s="2" t="b">
        <f>IF(G128="","",IF(G128&lt;&gt;"",AND(orig_data!AD105="*",G128,8)))</f>
        <v>0</v>
      </c>
      <c r="AA128" s="14" t="b">
        <f>IF(G128="","",IF(G128&lt;&gt;"",AND(orig_data!AE105="w",G128,8)))</f>
        <v>0</v>
      </c>
      <c r="AB128" s="2" t="b">
        <f>IF(G128="","",IF(G128&lt;&gt;"",AND(orig_data!AE105="w",AND(orig_data!AD105="*"),G128,8)))</f>
        <v>0</v>
      </c>
      <c r="AC128" s="3">
        <f>IF(H128="","",IF(H128&lt;&gt;"",AND(orig_data!AX105="*",H128,8)))</f>
      </c>
      <c r="AD128" s="3">
        <f>IF(H128="","",IF(H128&lt;&gt;"",AND(orig_data!AY105="w",H128,8)))</f>
      </c>
      <c r="AE128" s="3">
        <f>IF(H128="","",IF(H128&lt;&gt;"",AND(orig_data!AX105="*",AND(orig_data!AY105="w"),H128,8)))</f>
      </c>
    </row>
    <row r="129" spans="2:31" ht="12.75">
      <c r="B129" s="4">
        <f ca="1" t="shared" si="3"/>
      </c>
      <c r="C129" s="13"/>
      <c r="D129" s="10"/>
      <c r="F129" s="11"/>
      <c r="G129" s="11"/>
      <c r="H129" s="20"/>
      <c r="M129" s="12"/>
      <c r="N129" s="3"/>
      <c r="O129" s="3"/>
      <c r="S129" s="12"/>
      <c r="T129" s="12"/>
      <c r="U129" s="12"/>
      <c r="V129" s="12"/>
      <c r="W129" s="13"/>
      <c r="AA129" s="14"/>
      <c r="AC129" s="3"/>
      <c r="AD129" s="3"/>
      <c r="AE129" s="3"/>
    </row>
    <row r="130" spans="1:31" ht="12.75">
      <c r="A130" s="2" t="s">
        <v>262</v>
      </c>
      <c r="B130" s="4" t="str">
        <f ca="1" t="shared" si="3"/>
        <v>Downtown W</v>
      </c>
      <c r="C130" s="13">
        <f>orig_data!L106</f>
        <v>0.2834546304</v>
      </c>
      <c r="D130" s="10">
        <f>orig_data!AF106</f>
        <v>0.7165453696</v>
      </c>
      <c r="F130" s="11">
        <f>orig_data!C106</f>
        <v>0.2742218173</v>
      </c>
      <c r="G130" s="11">
        <f>orig_data!W106</f>
        <v>0.7257781827</v>
      </c>
      <c r="H130" s="20"/>
      <c r="M130" s="12" t="b">
        <f>IF(C130="","",IF(C130&lt;&gt;"",AND(orig_data!S106="*",C130,8)))</f>
        <v>0</v>
      </c>
      <c r="N130" s="3" t="b">
        <f>IF(C130="","",IF(C130&lt;&gt;"",AND(orig_data!T106="w",C130,8)))</f>
        <v>0</v>
      </c>
      <c r="O130" s="3" t="b">
        <f>IF(C130="","",IF(C130&lt;&gt;"",AND(orig_data!S106="*",AND(orig_data!T106="w"),C130,8)))</f>
        <v>0</v>
      </c>
      <c r="P130" s="2" t="b">
        <f>IF(D130="","",IF(D130&lt;&gt;"",AND(orig_data!AM106="*",D130,8)))</f>
        <v>0</v>
      </c>
      <c r="Q130" s="2" t="b">
        <f>IF(D130="","",IF(D130&lt;&gt;"",AND(orig_data!AN106="w",D175)))</f>
        <v>0</v>
      </c>
      <c r="R130" s="2" t="b">
        <f>IF(D130="","",IF(D130&lt;&gt;"",AND(orig_data!AM106="*",AND(orig_data!AN106="w"),D130,8)))</f>
        <v>0</v>
      </c>
      <c r="S130" s="12"/>
      <c r="T130" s="12"/>
      <c r="U130" s="12"/>
      <c r="V130" s="12"/>
      <c r="W130" s="13" t="b">
        <f>IF(F130="","",IF(F130&lt;&gt;"",AND(orig_data!J106="*",F130,8)))</f>
        <v>0</v>
      </c>
      <c r="X130" s="2" t="b">
        <f>IF(F130="","",IF(F130&lt;&gt;"",AND(orig_data!K106="w",F130,8)))</f>
        <v>0</v>
      </c>
      <c r="Y130" s="2" t="b">
        <f>IF(F130="","",IF(F130&lt;&gt;"",AND(orig_data!J106="*",AND(orig_data!K106="w"),F130,8)))</f>
        <v>0</v>
      </c>
      <c r="Z130" s="2" t="b">
        <f>IF(G130="","",IF(G130&lt;&gt;"",AND(orig_data!AD106="*",G130,8)))</f>
        <v>0</v>
      </c>
      <c r="AA130" s="14" t="b">
        <f>IF(G130="","",IF(G130&lt;&gt;"",AND(orig_data!AE106="w",G130,8)))</f>
        <v>0</v>
      </c>
      <c r="AB130" s="2" t="b">
        <f>IF(G130="","",IF(G130&lt;&gt;"",AND(orig_data!AE106="w",AND(orig_data!AD106="*"),G130,8)))</f>
        <v>0</v>
      </c>
      <c r="AC130" s="3">
        <f>IF(H130="","",IF(H130&lt;&gt;"",AND(orig_data!AX106="*",H130,8)))</f>
      </c>
      <c r="AD130" s="3">
        <f>IF(H130="","",IF(H130&lt;&gt;"",AND(orig_data!AY106="w",H130,8)))</f>
      </c>
      <c r="AE130" s="3">
        <f>IF(H130="","",IF(H130&lt;&gt;"",AND(orig_data!AX106="*",AND(orig_data!AY106="w"),H130,8)))</f>
      </c>
    </row>
    <row r="131" spans="1:31" ht="12.75">
      <c r="A131" s="2" t="s">
        <v>263</v>
      </c>
      <c r="B131" s="4" t="str">
        <f ca="1" t="shared" si="3"/>
        <v>Downtown E</v>
      </c>
      <c r="C131" s="13">
        <f>orig_data!L107</f>
        <v>0.1972105749</v>
      </c>
      <c r="D131" s="10">
        <f>orig_data!AF107</f>
        <v>0.8027894251</v>
      </c>
      <c r="F131" s="11">
        <f>orig_data!C107</f>
        <v>0.1984053622</v>
      </c>
      <c r="G131" s="11">
        <f>orig_data!W107</f>
        <v>0.8015946378</v>
      </c>
      <c r="H131" s="20"/>
      <c r="M131" s="12" t="b">
        <f>IF(C131="","",IF(C131&lt;&gt;"",AND(orig_data!S107="*",C131,8)))</f>
        <v>1</v>
      </c>
      <c r="N131" s="3" t="b">
        <f>IF(C131="","",IF(C131&lt;&gt;"",AND(orig_data!T107="w",C131,8)))</f>
        <v>1</v>
      </c>
      <c r="O131" s="3" t="b">
        <f>IF(C131="","",IF(C131&lt;&gt;"",AND(orig_data!S107="*",AND(orig_data!T107="w"),C131,8)))</f>
        <v>1</v>
      </c>
      <c r="P131" s="2" t="b">
        <f>IF(D131="","",IF(D131&lt;&gt;"",AND(orig_data!AM107="*",D131,8)))</f>
        <v>1</v>
      </c>
      <c r="Q131" s="2" t="b">
        <f>IF(D131="","",IF(D131&lt;&gt;"",AND(orig_data!AN107="w",D176)))</f>
        <v>0</v>
      </c>
      <c r="R131" s="2" t="b">
        <f>IF(D131="","",IF(D131&lt;&gt;"",AND(orig_data!AM107="*",AND(orig_data!AN107="w"),D131,8)))</f>
        <v>0</v>
      </c>
      <c r="S131" s="12"/>
      <c r="T131" s="12"/>
      <c r="U131" s="12"/>
      <c r="V131" s="12"/>
      <c r="W131" s="13" t="b">
        <f>IF(F131="","",IF(F131&lt;&gt;"",AND(orig_data!J107="*",F131,8)))</f>
        <v>0</v>
      </c>
      <c r="X131" s="2" t="b">
        <f>IF(F131="","",IF(F131&lt;&gt;"",AND(orig_data!K107="w",F131,8)))</f>
        <v>1</v>
      </c>
      <c r="Y131" s="2" t="b">
        <f>IF(F131="","",IF(F131&lt;&gt;"",AND(orig_data!J107="*",AND(orig_data!K107="w"),F131,8)))</f>
        <v>0</v>
      </c>
      <c r="Z131" s="2" t="b">
        <f>IF(G131="","",IF(G131&lt;&gt;"",AND(orig_data!AD107="*",G131,8)))</f>
        <v>0</v>
      </c>
      <c r="AA131" s="14" t="b">
        <f>IF(G131="","",IF(G131&lt;&gt;"",AND(orig_data!AE107="w",G131,8)))</f>
        <v>0</v>
      </c>
      <c r="AB131" s="2" t="b">
        <f>IF(G131="","",IF(G131&lt;&gt;"",AND(orig_data!AE107="w",AND(orig_data!AD107="*"),G131,8)))</f>
        <v>0</v>
      </c>
      <c r="AC131" s="3">
        <f>IF(H131="","",IF(H131&lt;&gt;"",AND(orig_data!AX107="*",H131,8)))</f>
      </c>
      <c r="AD131" s="3">
        <f>IF(H131="","",IF(H131&lt;&gt;"",AND(orig_data!AY107="w",H131,8)))</f>
      </c>
      <c r="AE131" s="3">
        <f>IF(H131="","",IF(H131&lt;&gt;"",AND(orig_data!AX107="*",AND(orig_data!AY107="w"),H131,8)))</f>
      </c>
    </row>
    <row r="132" spans="2:31" ht="12.75">
      <c r="B132" s="4">
        <f ca="1">CONCATENATE(A132)&amp;(IF((CELL("contents",F132)&lt;&gt;" ")*OR(CELL("contents",G132)&lt;&gt;" ")*OR(CELL("contents",H132)&lt;&gt;" "),""," (s)"))</f>
      </c>
      <c r="C132" s="13"/>
      <c r="D132" s="10"/>
      <c r="F132" s="11"/>
      <c r="G132" s="11"/>
      <c r="H132" s="20"/>
      <c r="M132" s="12"/>
      <c r="N132" s="3"/>
      <c r="O132" s="3"/>
      <c r="S132" s="12"/>
      <c r="T132" s="12"/>
      <c r="U132" s="12"/>
      <c r="V132" s="12"/>
      <c r="W132" s="13"/>
      <c r="AA132" s="14"/>
      <c r="AC132" s="3"/>
      <c r="AD132" s="3"/>
      <c r="AE132" s="3"/>
    </row>
    <row r="133" spans="1:31" ht="12.75">
      <c r="A133" s="2" t="s">
        <v>264</v>
      </c>
      <c r="B133" s="4" t="str">
        <f ca="1">CONCATENATE(A133)&amp;(IF((CELL("contents",F133)&lt;&gt;" ")*OR(CELL("contents",G133)&lt;&gt;" ")*OR(CELL("contents",H133)&lt;&gt;" "),""," (s)"))</f>
        <v>Point Douglas N</v>
      </c>
      <c r="C133" s="13">
        <f>orig_data!L108</f>
        <v>0.2788040367</v>
      </c>
      <c r="D133" s="10">
        <f>orig_data!AF108</f>
        <v>0.7211959633</v>
      </c>
      <c r="F133" s="11">
        <f>orig_data!C108</f>
        <v>0.2593573309</v>
      </c>
      <c r="G133" s="11">
        <f>orig_data!W108</f>
        <v>0.7406426691</v>
      </c>
      <c r="H133" s="20"/>
      <c r="M133" s="12" t="b">
        <f>IF(C133="","",IF(C133&lt;&gt;"",AND(orig_data!S108="*",C133,8)))</f>
        <v>0</v>
      </c>
      <c r="N133" s="3" t="b">
        <f>IF(C133="","",IF(C133&lt;&gt;"",AND(orig_data!T108="w",C133,8)))</f>
        <v>1</v>
      </c>
      <c r="O133" s="3" t="b">
        <f>IF(C133="","",IF(C133&lt;&gt;"",AND(orig_data!S108="*",AND(orig_data!T108="w"),C133,8)))</f>
        <v>0</v>
      </c>
      <c r="P133" s="2" t="b">
        <f>IF(D133="","",IF(D133&lt;&gt;"",AND(orig_data!AM108="*",D133,8)))</f>
        <v>0</v>
      </c>
      <c r="Q133" s="2" t="b">
        <f>IF(D133="","",IF(D133&lt;&gt;"",AND(orig_data!AN108="w",D177)))</f>
        <v>0</v>
      </c>
      <c r="R133" s="2" t="b">
        <f>IF(D133="","",IF(D133&lt;&gt;"",AND(orig_data!AM108="*",AND(orig_data!AN108="w"),D133,8)))</f>
        <v>0</v>
      </c>
      <c r="S133" s="12"/>
      <c r="T133" s="12"/>
      <c r="U133" s="12"/>
      <c r="V133" s="12"/>
      <c r="W133" s="13" t="b">
        <f>IF(F133="","",IF(F133&lt;&gt;"",AND(orig_data!J108="*",F133,8)))</f>
        <v>0</v>
      </c>
      <c r="X133" s="2" t="b">
        <f>IF(F133="","",IF(F133&lt;&gt;"",AND(orig_data!K108="w",F133,8)))</f>
        <v>1</v>
      </c>
      <c r="Y133" s="2" t="b">
        <f>IF(F133="","",IF(F133&lt;&gt;"",AND(orig_data!J108="*",AND(orig_data!K108="w"),F133,8)))</f>
        <v>0</v>
      </c>
      <c r="Z133" s="2" t="b">
        <f>IF(G133="","",IF(G133&lt;&gt;"",AND(orig_data!AD108="*",G133,8)))</f>
        <v>0</v>
      </c>
      <c r="AA133" s="14" t="b">
        <f>IF(G133="","",IF(G133&lt;&gt;"",AND(orig_data!AE108="w",G133,8)))</f>
        <v>0</v>
      </c>
      <c r="AB133" s="2" t="b">
        <f>IF(G133="","",IF(G133&lt;&gt;"",AND(orig_data!AE108="w",AND(orig_data!AD108="*"),G133,8)))</f>
        <v>0</v>
      </c>
      <c r="AC133" s="3">
        <f>IF(H133="","",IF(H133&lt;&gt;"",AND(orig_data!AX108="*",H133,8)))</f>
      </c>
      <c r="AD133" s="3">
        <f>IF(H133="","",IF(H133&lt;&gt;"",AND(orig_data!AY108="w",H133,8)))</f>
      </c>
      <c r="AE133" s="3">
        <f>IF(H133="","",IF(H133&lt;&gt;"",AND(orig_data!AX108="*",AND(orig_data!AY108="w"),H133,8)))</f>
      </c>
    </row>
    <row r="134" spans="1:31" ht="12.75">
      <c r="A134" s="2" t="s">
        <v>265</v>
      </c>
      <c r="B134" s="4" t="str">
        <f ca="1">CONCATENATE(A134)&amp;(IF((CELL("contents",F134)&lt;&gt;" ")*OR(CELL("contents",G134)&lt;&gt;" ")*OR(CELL("contents",H134)&lt;&gt;" "),""," (s)"))</f>
        <v>Point Douglas S (s)</v>
      </c>
      <c r="C134" s="13" t="str">
        <f>orig_data!L109</f>
        <v> </v>
      </c>
      <c r="D134" s="10" t="str">
        <f>orig_data!AF109</f>
        <v> </v>
      </c>
      <c r="F134" s="11" t="str">
        <f>orig_data!C109</f>
        <v> </v>
      </c>
      <c r="G134" s="11" t="str">
        <f>orig_data!W109</f>
        <v> </v>
      </c>
      <c r="H134" s="20"/>
      <c r="M134" s="12" t="b">
        <f>IF(C134="","",IF(C134&lt;&gt;"",AND(orig_data!S109="*",C134,8)))</f>
        <v>0</v>
      </c>
      <c r="N134" s="3" t="b">
        <f>IF(C134="","",IF(C134&lt;&gt;"",AND(orig_data!T109="w",C134,8)))</f>
        <v>0</v>
      </c>
      <c r="O134" s="3" t="b">
        <f>IF(C134="","",IF(C134&lt;&gt;"",AND(orig_data!S109="*",AND(orig_data!T109="w"),C134,8)))</f>
        <v>0</v>
      </c>
      <c r="P134" s="2" t="b">
        <f>IF(D134="","",IF(D134&lt;&gt;"",AND(orig_data!AM109="*",D134,8)))</f>
        <v>0</v>
      </c>
      <c r="Q134" s="2" t="b">
        <f>IF(D134="","",IF(D134&lt;&gt;"",AND(orig_data!AN109="w",D178)))</f>
        <v>0</v>
      </c>
      <c r="R134" s="2" t="b">
        <f>IF(D134="","",IF(D134&lt;&gt;"",AND(orig_data!AM109="*",AND(orig_data!AN109="w"),D134,8)))</f>
        <v>0</v>
      </c>
      <c r="S134" s="12"/>
      <c r="T134" s="12"/>
      <c r="U134" s="12"/>
      <c r="V134" s="12"/>
      <c r="W134" s="13" t="b">
        <f>IF(F134="","",IF(F134&lt;&gt;"",AND(orig_data!J109="*",F134,8)))</f>
        <v>0</v>
      </c>
      <c r="X134" s="2" t="b">
        <f>IF(F134="","",IF(F134&lt;&gt;"",AND(orig_data!K109="w",F134,8)))</f>
        <v>0</v>
      </c>
      <c r="Y134" s="2" t="b">
        <f>IF(F134="","",IF(F134&lt;&gt;"",AND(orig_data!J109="*",AND(orig_data!K109="w"),F134,8)))</f>
        <v>0</v>
      </c>
      <c r="Z134" s="2" t="b">
        <f>IF(G134="","",IF(G134&lt;&gt;"",AND(orig_data!AD109="*",G134,8)))</f>
        <v>0</v>
      </c>
      <c r="AA134" s="14" t="b">
        <f>IF(G134="","",IF(G134&lt;&gt;"",AND(orig_data!AE109="w",G134,8)))</f>
        <v>0</v>
      </c>
      <c r="AB134" s="2" t="b">
        <f>IF(G134="","",IF(G134&lt;&gt;"",AND(orig_data!AE109="w",AND(orig_data!AD109="*"),G134,8)))</f>
        <v>0</v>
      </c>
      <c r="AC134" s="3">
        <f>IF(H134="","",IF(H134&lt;&gt;"",AND(orig_data!AX109="*",H134,8)))</f>
      </c>
      <c r="AD134" s="3">
        <f>IF(H134="","",IF(H134&lt;&gt;"",AND(orig_data!AY109="w",H134,8)))</f>
      </c>
      <c r="AE134" s="3">
        <f>IF(H134="","",IF(H134&lt;&gt;"",AND(orig_data!AX109="*",AND(orig_data!AY109="w"),H134,8)))</f>
      </c>
    </row>
    <row r="135" spans="1:23" ht="12.75">
      <c r="A135" s="2" t="s">
        <v>273</v>
      </c>
      <c r="W135" s="13"/>
    </row>
    <row r="136" ht="12.75">
      <c r="W136" s="13"/>
    </row>
    <row r="137" ht="12.75">
      <c r="W137" s="13"/>
    </row>
    <row r="138" ht="12.75">
      <c r="W138" s="13"/>
    </row>
    <row r="139" ht="12.75">
      <c r="W139" s="13"/>
    </row>
    <row r="140" ht="12.75">
      <c r="W140" s="13"/>
    </row>
    <row r="141" ht="12.75">
      <c r="W141" s="13"/>
    </row>
    <row r="142" ht="12.75">
      <c r="W142" s="13"/>
    </row>
    <row r="143" ht="12.75">
      <c r="W143" s="13"/>
    </row>
    <row r="144" ht="12.75">
      <c r="W144" s="13"/>
    </row>
    <row r="145" ht="12.75">
      <c r="W145" s="13"/>
    </row>
    <row r="146" ht="12.75">
      <c r="W146" s="13"/>
    </row>
    <row r="147" ht="12.75">
      <c r="W147" s="13"/>
    </row>
    <row r="148" ht="12.75">
      <c r="W148" s="13"/>
    </row>
    <row r="149" ht="12.75">
      <c r="W149" s="13"/>
    </row>
    <row r="150" ht="12.75">
      <c r="W150" s="13"/>
    </row>
    <row r="151" ht="12.75">
      <c r="W151" s="13"/>
    </row>
    <row r="152" ht="12.75">
      <c r="W152" s="13"/>
    </row>
    <row r="153" ht="12.75">
      <c r="W153" s="13"/>
    </row>
    <row r="154" ht="12.75">
      <c r="W154" s="13"/>
    </row>
    <row r="155" ht="12.75">
      <c r="W155" s="13"/>
    </row>
    <row r="156" ht="12.75">
      <c r="W156" s="13"/>
    </row>
    <row r="157" ht="12.75">
      <c r="W157" s="13"/>
    </row>
    <row r="158" ht="12.75">
      <c r="W158" s="13"/>
    </row>
    <row r="159" ht="12.75">
      <c r="W159" s="13"/>
    </row>
    <row r="160" ht="12.75">
      <c r="W160" s="13"/>
    </row>
    <row r="161" ht="12.75">
      <c r="W161" s="13"/>
    </row>
    <row r="162" ht="12.75">
      <c r="W162" s="13"/>
    </row>
    <row r="163" ht="12.75">
      <c r="W163" s="13"/>
    </row>
    <row r="164" ht="12.75">
      <c r="W164" s="13"/>
    </row>
    <row r="165" ht="12.75">
      <c r="W165" s="13"/>
    </row>
    <row r="166" ht="12.75">
      <c r="W166" s="13"/>
    </row>
    <row r="167" ht="12.75">
      <c r="W167" s="13"/>
    </row>
    <row r="168" ht="12.75">
      <c r="W168" s="13"/>
    </row>
    <row r="169" ht="12.75">
      <c r="W169" s="13"/>
    </row>
    <row r="170" ht="12.75">
      <c r="W170" s="13"/>
    </row>
    <row r="171" ht="12.75">
      <c r="W171" s="13"/>
    </row>
  </sheetData>
  <sheetProtection/>
  <mergeCells count="5">
    <mergeCell ref="A1:H1"/>
    <mergeCell ref="M2:U2"/>
    <mergeCell ref="W2:AE2"/>
    <mergeCell ref="C2:D2"/>
    <mergeCell ref="F2:G2"/>
  </mergeCells>
  <conditionalFormatting sqref="F4:F134">
    <cfRule type="expression" priority="1" dxfId="2" stopIfTrue="1">
      <formula>$Y4=TRUE</formula>
    </cfRule>
    <cfRule type="expression" priority="2" dxfId="0" stopIfTrue="1">
      <formula>$X4=TRUE</formula>
    </cfRule>
    <cfRule type="expression" priority="3" dxfId="1" stopIfTrue="1">
      <formula>$W4=TRUE</formula>
    </cfRule>
  </conditionalFormatting>
  <conditionalFormatting sqref="G4:G134">
    <cfRule type="expression" priority="4" dxfId="2" stopIfTrue="1">
      <formula>$AB4=TRUE</formula>
    </cfRule>
    <cfRule type="expression" priority="5" dxfId="0" stopIfTrue="1">
      <formula>$AA4=TRUE</formula>
    </cfRule>
    <cfRule type="expression" priority="6" dxfId="1" stopIfTrue="1">
      <formula>$Z4=TRUE</formula>
    </cfRule>
  </conditionalFormatting>
  <conditionalFormatting sqref="C4:C134">
    <cfRule type="expression" priority="7" dxfId="2" stopIfTrue="1">
      <formula>$O4=TRUE</formula>
    </cfRule>
    <cfRule type="expression" priority="8" dxfId="0" stopIfTrue="1">
      <formula>$N4=TRUE</formula>
    </cfRule>
    <cfRule type="expression" priority="9" dxfId="1" stopIfTrue="1">
      <formula>$M4=TRUE</formula>
    </cfRule>
  </conditionalFormatting>
  <conditionalFormatting sqref="D4:D134 S4:V134">
    <cfRule type="expression" priority="10" dxfId="2" stopIfTrue="1">
      <formula>$R4=TRUE</formula>
    </cfRule>
    <cfRule type="expression" priority="11" dxfId="0" stopIfTrue="1">
      <formula>$Q4=TRUE</formula>
    </cfRule>
    <cfRule type="expression" priority="12" dxfId="1" stopIfTrue="1">
      <formula>$P4=TRUE</formula>
    </cfRule>
  </conditionalFormatting>
  <conditionalFormatting sqref="H4:H134">
    <cfRule type="expression" priority="13" dxfId="2" stopIfTrue="1">
      <formula>$AE4=TRUE</formula>
    </cfRule>
    <cfRule type="expression" priority="14" dxfId="0" stopIfTrue="1">
      <formula>$AD4=TRUE</formula>
    </cfRule>
    <cfRule type="expression" priority="15" dxfId="1" stopIfTrue="1">
      <formula>$AC4=TRUE</formula>
    </cfRule>
  </conditionalFormatting>
  <conditionalFormatting sqref="W135:W171">
    <cfRule type="expression" priority="16" dxfId="1" stopIfTrue="1">
      <formula>(One&lt;&gt;1)</formula>
    </cfRule>
    <cfRule type="expression" priority="17" dxfId="0" stopIfTrue="1">
      <formula>(One=1)</formula>
    </cfRule>
  </conditionalFormatting>
  <conditionalFormatting sqref="AA4:AA134">
    <cfRule type="cellIs" priority="18" dxfId="1" operator="equal" stopIfTrue="1">
      <formula>4</formula>
    </cfRule>
    <cfRule type="cellIs" priority="19" dxfId="0" operator="equal" stopIfTrue="1">
      <formula>5</formula>
    </cfRule>
  </conditionalFormatting>
  <printOptions/>
  <pageMargins left="1" right="0.25" top="0.5" bottom="0.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3" max="3" width="10.7109375" style="0" customWidth="1"/>
    <col min="4" max="4" width="11.140625" style="0" customWidth="1"/>
    <col min="18" max="18" width="10.7109375" style="0" customWidth="1"/>
  </cols>
  <sheetData>
    <row r="1" ht="12.75">
      <c r="A1" t="s">
        <v>274</v>
      </c>
    </row>
    <row r="3" spans="1:61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164</v>
      </c>
      <c r="I3" t="s">
        <v>165</v>
      </c>
      <c r="J3" t="s">
        <v>7</v>
      </c>
      <c r="K3" t="s">
        <v>275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166</v>
      </c>
      <c r="R3" t="s">
        <v>167</v>
      </c>
      <c r="S3" t="s">
        <v>13</v>
      </c>
      <c r="T3" t="s">
        <v>276</v>
      </c>
      <c r="U3" t="s">
        <v>168</v>
      </c>
      <c r="V3" t="s">
        <v>14</v>
      </c>
      <c r="W3" t="s">
        <v>15</v>
      </c>
      <c r="X3" t="s">
        <v>16</v>
      </c>
      <c r="Y3" t="s">
        <v>17</v>
      </c>
      <c r="Z3" t="s">
        <v>18</v>
      </c>
      <c r="AA3" t="s">
        <v>19</v>
      </c>
      <c r="AB3" t="s">
        <v>169</v>
      </c>
      <c r="AC3" t="s">
        <v>170</v>
      </c>
      <c r="AD3" t="s">
        <v>20</v>
      </c>
      <c r="AE3" t="s">
        <v>277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171</v>
      </c>
      <c r="AL3" t="s">
        <v>172</v>
      </c>
      <c r="AM3" t="s">
        <v>26</v>
      </c>
      <c r="AN3" t="s">
        <v>278</v>
      </c>
      <c r="AO3" t="s">
        <v>173</v>
      </c>
      <c r="AP3" t="s">
        <v>279</v>
      </c>
      <c r="AQ3" t="s">
        <v>139</v>
      </c>
      <c r="AR3" t="s">
        <v>140</v>
      </c>
      <c r="AS3" t="s">
        <v>141</v>
      </c>
      <c r="AT3" t="s">
        <v>142</v>
      </c>
      <c r="AU3" t="s">
        <v>143</v>
      </c>
      <c r="AV3" t="s">
        <v>174</v>
      </c>
      <c r="AW3" t="s">
        <v>175</v>
      </c>
      <c r="AX3" t="s">
        <v>144</v>
      </c>
      <c r="AY3" t="s">
        <v>145</v>
      </c>
      <c r="AZ3" t="s">
        <v>146</v>
      </c>
      <c r="BA3" t="s">
        <v>147</v>
      </c>
      <c r="BB3" t="s">
        <v>148</v>
      </c>
      <c r="BC3" t="s">
        <v>149</v>
      </c>
      <c r="BD3" t="s">
        <v>150</v>
      </c>
      <c r="BE3" t="s">
        <v>176</v>
      </c>
      <c r="BF3" t="s">
        <v>177</v>
      </c>
      <c r="BG3" t="s">
        <v>151</v>
      </c>
      <c r="BH3" t="s">
        <v>152</v>
      </c>
      <c r="BI3" t="s">
        <v>178</v>
      </c>
    </row>
    <row r="4" spans="1:61" ht="12.75">
      <c r="A4" t="s">
        <v>27</v>
      </c>
      <c r="B4">
        <v>382</v>
      </c>
      <c r="C4">
        <v>0.4116055897</v>
      </c>
      <c r="D4">
        <v>0.3618596411</v>
      </c>
      <c r="E4">
        <v>0.4613515383</v>
      </c>
      <c r="F4">
        <v>4.69</v>
      </c>
      <c r="G4">
        <v>0.0003729269</v>
      </c>
      <c r="H4">
        <v>0.0193113155</v>
      </c>
      <c r="I4">
        <v>0.0799479526</v>
      </c>
      <c r="J4" t="s">
        <v>28</v>
      </c>
      <c r="K4" t="s">
        <v>28</v>
      </c>
      <c r="L4">
        <v>0.4143353042</v>
      </c>
      <c r="M4">
        <v>0.3623177179</v>
      </c>
      <c r="N4">
        <v>0.4663528905</v>
      </c>
      <c r="O4">
        <v>4.87</v>
      </c>
      <c r="P4">
        <v>0.0004077638</v>
      </c>
      <c r="Q4">
        <v>0.0201931624</v>
      </c>
      <c r="R4">
        <v>0.0706373015</v>
      </c>
      <c r="S4" t="s">
        <v>28</v>
      </c>
      <c r="T4" t="s">
        <v>28</v>
      </c>
      <c r="U4" t="s">
        <v>28</v>
      </c>
      <c r="V4">
        <v>561</v>
      </c>
      <c r="W4">
        <v>0.5883944103</v>
      </c>
      <c r="X4">
        <v>0.5386484617</v>
      </c>
      <c r="Y4">
        <v>0.6381403589</v>
      </c>
      <c r="Z4">
        <v>3.28</v>
      </c>
      <c r="AA4">
        <v>0.0003729269</v>
      </c>
      <c r="AB4">
        <v>0.0193113155</v>
      </c>
      <c r="AC4">
        <v>0.0799479526</v>
      </c>
      <c r="AD4" t="s">
        <v>28</v>
      </c>
      <c r="AE4" t="s">
        <v>28</v>
      </c>
      <c r="AF4">
        <v>0.5856646958</v>
      </c>
      <c r="AG4">
        <v>0.5336471095</v>
      </c>
      <c r="AH4">
        <v>0.6376822821</v>
      </c>
      <c r="AI4">
        <v>3.45</v>
      </c>
      <c r="AJ4">
        <v>0.0004077638</v>
      </c>
      <c r="AK4">
        <v>0.0201931624</v>
      </c>
      <c r="AL4">
        <v>0.0706373015</v>
      </c>
      <c r="AM4" t="s">
        <v>28</v>
      </c>
      <c r="AN4" t="s">
        <v>28</v>
      </c>
      <c r="AO4" t="s">
        <v>28</v>
      </c>
      <c r="AP4" t="s">
        <v>28</v>
      </c>
      <c r="AQ4">
        <v>0.0562714388</v>
      </c>
      <c r="AR4">
        <v>0.030737338</v>
      </c>
      <c r="AS4">
        <v>0.0818055395</v>
      </c>
      <c r="AT4">
        <v>17.62</v>
      </c>
      <c r="AU4">
        <v>9.82538E-05</v>
      </c>
      <c r="AV4">
        <v>0.0099123062</v>
      </c>
      <c r="AW4">
        <v>0.0628666494</v>
      </c>
      <c r="AX4" t="s">
        <v>28</v>
      </c>
      <c r="AY4" t="s">
        <v>47</v>
      </c>
      <c r="AZ4">
        <v>0.0562029867</v>
      </c>
      <c r="BA4">
        <v>0.0307736947</v>
      </c>
      <c r="BB4">
        <v>0.0816322787</v>
      </c>
      <c r="BC4">
        <v>17.56</v>
      </c>
      <c r="BD4">
        <v>9.74489E-05</v>
      </c>
      <c r="BE4">
        <v>0.0098716196</v>
      </c>
      <c r="BF4">
        <v>0.0582924584</v>
      </c>
      <c r="BG4" t="s">
        <v>28</v>
      </c>
      <c r="BH4" t="s">
        <v>47</v>
      </c>
      <c r="BI4" t="s">
        <v>28</v>
      </c>
    </row>
    <row r="5" spans="1:61" ht="12.75">
      <c r="A5" t="s">
        <v>29</v>
      </c>
      <c r="B5">
        <v>465</v>
      </c>
      <c r="C5">
        <v>0.3840607252</v>
      </c>
      <c r="D5">
        <v>0.3383913473</v>
      </c>
      <c r="E5">
        <v>0.429730103</v>
      </c>
      <c r="F5">
        <v>4.62</v>
      </c>
      <c r="G5">
        <v>0.0003143102</v>
      </c>
      <c r="H5">
        <v>0.0177287957</v>
      </c>
      <c r="I5">
        <v>0.7388682351</v>
      </c>
      <c r="J5" t="s">
        <v>28</v>
      </c>
      <c r="K5" t="s">
        <v>28</v>
      </c>
      <c r="L5">
        <v>0.383875014</v>
      </c>
      <c r="M5">
        <v>0.3376519986</v>
      </c>
      <c r="N5">
        <v>0.4300980293</v>
      </c>
      <c r="O5">
        <v>4.67</v>
      </c>
      <c r="P5">
        <v>0.000321977</v>
      </c>
      <c r="Q5">
        <v>0.0179437171</v>
      </c>
      <c r="R5">
        <v>0.752482062</v>
      </c>
      <c r="S5" t="s">
        <v>28</v>
      </c>
      <c r="T5" t="s">
        <v>28</v>
      </c>
      <c r="U5" t="s">
        <v>28</v>
      </c>
      <c r="V5">
        <v>759</v>
      </c>
      <c r="W5">
        <v>0.6159392748</v>
      </c>
      <c r="X5">
        <v>0.570269897</v>
      </c>
      <c r="Y5">
        <v>0.6616086527</v>
      </c>
      <c r="Z5">
        <v>2.88</v>
      </c>
      <c r="AA5">
        <v>0.0003143102</v>
      </c>
      <c r="AB5">
        <v>0.0177287957</v>
      </c>
      <c r="AC5">
        <v>0.7388682351</v>
      </c>
      <c r="AD5" t="s">
        <v>28</v>
      </c>
      <c r="AE5" t="s">
        <v>28</v>
      </c>
      <c r="AF5">
        <v>0.616124986</v>
      </c>
      <c r="AG5">
        <v>0.5699019707</v>
      </c>
      <c r="AH5">
        <v>0.6623480014</v>
      </c>
      <c r="AI5">
        <v>2.91</v>
      </c>
      <c r="AJ5">
        <v>0.000321977</v>
      </c>
      <c r="AK5">
        <v>0.0179437171</v>
      </c>
      <c r="AL5">
        <v>0.752482062</v>
      </c>
      <c r="AM5" t="s">
        <v>28</v>
      </c>
      <c r="AN5" t="s">
        <v>28</v>
      </c>
      <c r="AO5" t="s">
        <v>28</v>
      </c>
      <c r="AP5" t="s">
        <v>28</v>
      </c>
      <c r="AQ5">
        <v>0.0429961902</v>
      </c>
      <c r="AR5">
        <v>0.0249278824</v>
      </c>
      <c r="AS5">
        <v>0.0610644981</v>
      </c>
      <c r="AT5">
        <v>16.31</v>
      </c>
      <c r="AU5">
        <v>4.91975E-05</v>
      </c>
      <c r="AV5">
        <v>0.0070140947</v>
      </c>
      <c r="AW5">
        <v>2.38946E-05</v>
      </c>
      <c r="AX5" t="s">
        <v>31</v>
      </c>
      <c r="AY5" t="s">
        <v>28</v>
      </c>
      <c r="AZ5">
        <v>0.0427652613</v>
      </c>
      <c r="BA5">
        <v>0.0249843728</v>
      </c>
      <c r="BB5">
        <v>0.0605461499</v>
      </c>
      <c r="BC5">
        <v>16.14</v>
      </c>
      <c r="BD5">
        <v>4.76448E-05</v>
      </c>
      <c r="BE5">
        <v>0.0069025188</v>
      </c>
      <c r="BF5">
        <v>1.44593E-05</v>
      </c>
      <c r="BG5" t="s">
        <v>31</v>
      </c>
      <c r="BH5" t="s">
        <v>28</v>
      </c>
      <c r="BI5" t="s">
        <v>28</v>
      </c>
    </row>
    <row r="6" spans="1:61" ht="12.75">
      <c r="A6" t="s">
        <v>30</v>
      </c>
      <c r="B6">
        <v>428</v>
      </c>
      <c r="C6">
        <v>0.3888247541</v>
      </c>
      <c r="D6">
        <v>0.3425994923</v>
      </c>
      <c r="E6">
        <v>0.4350500159</v>
      </c>
      <c r="F6">
        <v>4.62</v>
      </c>
      <c r="G6">
        <v>0.0003220083</v>
      </c>
      <c r="H6">
        <v>0.0179445892</v>
      </c>
      <c r="I6">
        <v>0.5588908193</v>
      </c>
      <c r="J6" t="s">
        <v>28</v>
      </c>
      <c r="K6" t="s">
        <v>28</v>
      </c>
      <c r="L6">
        <v>0.3834711947</v>
      </c>
      <c r="M6">
        <v>0.3379000941</v>
      </c>
      <c r="N6">
        <v>0.4290422953</v>
      </c>
      <c r="O6">
        <v>4.61</v>
      </c>
      <c r="P6">
        <v>0.0003129589</v>
      </c>
      <c r="Q6">
        <v>0.0176906447</v>
      </c>
      <c r="R6">
        <v>0.7714815208</v>
      </c>
      <c r="S6" t="s">
        <v>28</v>
      </c>
      <c r="T6" t="s">
        <v>28</v>
      </c>
      <c r="U6" t="s">
        <v>28</v>
      </c>
      <c r="V6">
        <v>722</v>
      </c>
      <c r="W6">
        <v>0.6111752459</v>
      </c>
      <c r="X6">
        <v>0.5649499841</v>
      </c>
      <c r="Y6">
        <v>0.6574005077</v>
      </c>
      <c r="Z6">
        <v>2.94</v>
      </c>
      <c r="AA6">
        <v>0.0003220083</v>
      </c>
      <c r="AB6">
        <v>0.0179445892</v>
      </c>
      <c r="AC6">
        <v>0.5588908193</v>
      </c>
      <c r="AD6" t="s">
        <v>28</v>
      </c>
      <c r="AE6" t="s">
        <v>28</v>
      </c>
      <c r="AF6">
        <v>0.6165288053</v>
      </c>
      <c r="AG6">
        <v>0.5709577047</v>
      </c>
      <c r="AH6">
        <v>0.6620999059</v>
      </c>
      <c r="AI6">
        <v>2.87</v>
      </c>
      <c r="AJ6">
        <v>0.0003129589</v>
      </c>
      <c r="AK6">
        <v>0.0176906447</v>
      </c>
      <c r="AL6">
        <v>0.7714815208</v>
      </c>
      <c r="AM6" t="s">
        <v>28</v>
      </c>
      <c r="AN6" t="s">
        <v>28</v>
      </c>
      <c r="AO6" t="s">
        <v>28</v>
      </c>
      <c r="AP6" t="s">
        <v>28</v>
      </c>
      <c r="AQ6">
        <v>0.0489219764</v>
      </c>
      <c r="AR6">
        <v>0.0309657211</v>
      </c>
      <c r="AS6">
        <v>0.0668782316</v>
      </c>
      <c r="AT6">
        <v>14.25</v>
      </c>
      <c r="AU6">
        <v>4.85892E-05</v>
      </c>
      <c r="AV6">
        <v>0.006970596</v>
      </c>
      <c r="AW6">
        <v>0.0006236602</v>
      </c>
      <c r="AX6" t="s">
        <v>31</v>
      </c>
      <c r="AY6" t="s">
        <v>28</v>
      </c>
      <c r="AZ6">
        <v>0.0477886103</v>
      </c>
      <c r="BA6">
        <v>0.0311748638</v>
      </c>
      <c r="BB6">
        <v>0.0644023567</v>
      </c>
      <c r="BC6">
        <v>13.5</v>
      </c>
      <c r="BD6">
        <v>4.15952E-05</v>
      </c>
      <c r="BE6">
        <v>0.0064494357</v>
      </c>
      <c r="BF6">
        <v>0.0001488891</v>
      </c>
      <c r="BG6" t="s">
        <v>31</v>
      </c>
      <c r="BH6" t="s">
        <v>28</v>
      </c>
      <c r="BI6" t="s">
        <v>28</v>
      </c>
    </row>
    <row r="7" spans="1:61" ht="12.75">
      <c r="A7" t="s">
        <v>32</v>
      </c>
      <c r="B7">
        <v>393</v>
      </c>
      <c r="C7">
        <v>0.4221032506</v>
      </c>
      <c r="D7">
        <v>0.3695204233</v>
      </c>
      <c r="E7">
        <v>0.4746860778</v>
      </c>
      <c r="F7">
        <v>4.84</v>
      </c>
      <c r="G7">
        <v>0.0004166738</v>
      </c>
      <c r="H7">
        <v>0.0204125882</v>
      </c>
      <c r="I7">
        <v>0.0294939995</v>
      </c>
      <c r="J7" t="s">
        <v>28</v>
      </c>
      <c r="K7" t="s">
        <v>28</v>
      </c>
      <c r="L7">
        <v>0.4189401761</v>
      </c>
      <c r="M7">
        <v>0.3676959738</v>
      </c>
      <c r="N7">
        <v>0.4701843784</v>
      </c>
      <c r="O7">
        <v>4.75</v>
      </c>
      <c r="P7">
        <v>0.0003957289</v>
      </c>
      <c r="Q7">
        <v>0.0198929357</v>
      </c>
      <c r="R7">
        <v>0.037677281</v>
      </c>
      <c r="S7" t="s">
        <v>28</v>
      </c>
      <c r="T7" t="s">
        <v>28</v>
      </c>
      <c r="U7" t="s">
        <v>28</v>
      </c>
      <c r="V7">
        <v>616</v>
      </c>
      <c r="W7">
        <v>0.5778967494</v>
      </c>
      <c r="X7">
        <v>0.5253139222</v>
      </c>
      <c r="Y7">
        <v>0.6304795767</v>
      </c>
      <c r="Z7">
        <v>3.53</v>
      </c>
      <c r="AA7">
        <v>0.0004166738</v>
      </c>
      <c r="AB7">
        <v>0.0204125882</v>
      </c>
      <c r="AC7">
        <v>0.0294939995</v>
      </c>
      <c r="AD7" t="s">
        <v>28</v>
      </c>
      <c r="AE7" t="s">
        <v>28</v>
      </c>
      <c r="AF7">
        <v>0.5810598239</v>
      </c>
      <c r="AG7">
        <v>0.5298156216</v>
      </c>
      <c r="AH7">
        <v>0.6323040262</v>
      </c>
      <c r="AI7">
        <v>3.42</v>
      </c>
      <c r="AJ7">
        <v>0.0003957289</v>
      </c>
      <c r="AK7">
        <v>0.0198929357</v>
      </c>
      <c r="AL7">
        <v>0.037677281</v>
      </c>
      <c r="AM7" t="s">
        <v>28</v>
      </c>
      <c r="AN7" t="s">
        <v>28</v>
      </c>
      <c r="AO7" t="s">
        <v>28</v>
      </c>
      <c r="AP7" t="s">
        <v>28</v>
      </c>
      <c r="AQ7">
        <v>0.0800647589</v>
      </c>
      <c r="AR7">
        <v>0.0477648505</v>
      </c>
      <c r="AS7">
        <v>0.1123646673</v>
      </c>
      <c r="AT7">
        <v>15.66</v>
      </c>
      <c r="AU7">
        <v>0.0001572211</v>
      </c>
      <c r="AV7">
        <v>0.0125387843</v>
      </c>
      <c r="AW7">
        <v>0.6892476723</v>
      </c>
      <c r="AX7" t="s">
        <v>28</v>
      </c>
      <c r="AY7" t="s">
        <v>28</v>
      </c>
      <c r="AZ7">
        <v>0.0797603385</v>
      </c>
      <c r="BA7">
        <v>0.0480129112</v>
      </c>
      <c r="BB7">
        <v>0.1115077659</v>
      </c>
      <c r="BC7">
        <v>15.45</v>
      </c>
      <c r="BD7">
        <v>0.0001518887</v>
      </c>
      <c r="BE7">
        <v>0.0123243118</v>
      </c>
      <c r="BF7">
        <v>0.7213805526</v>
      </c>
      <c r="BG7" t="s">
        <v>28</v>
      </c>
      <c r="BH7" t="s">
        <v>28</v>
      </c>
      <c r="BI7" t="s">
        <v>28</v>
      </c>
    </row>
    <row r="8" spans="1:61" ht="12.75">
      <c r="A8" t="s">
        <v>33</v>
      </c>
      <c r="B8">
        <v>1233</v>
      </c>
      <c r="C8">
        <v>0.3708557449</v>
      </c>
      <c r="D8">
        <v>0.3439033876</v>
      </c>
      <c r="E8">
        <v>0.3978081022</v>
      </c>
      <c r="F8">
        <v>2.82</v>
      </c>
      <c r="G8">
        <v>0.0001094717</v>
      </c>
      <c r="H8">
        <v>0.0104628716</v>
      </c>
      <c r="I8">
        <v>0.1697849309</v>
      </c>
      <c r="J8" t="s">
        <v>28</v>
      </c>
      <c r="K8" t="s">
        <v>28</v>
      </c>
      <c r="L8">
        <v>0.3688812822</v>
      </c>
      <c r="M8">
        <v>0.3414174531</v>
      </c>
      <c r="N8">
        <v>0.3963451112</v>
      </c>
      <c r="O8">
        <v>2.89</v>
      </c>
      <c r="P8">
        <v>0.000113666</v>
      </c>
      <c r="Q8">
        <v>0.0106614243</v>
      </c>
      <c r="R8">
        <v>0.084516672</v>
      </c>
      <c r="S8" t="s">
        <v>28</v>
      </c>
      <c r="T8" t="s">
        <v>28</v>
      </c>
      <c r="U8" t="s">
        <v>28</v>
      </c>
      <c r="V8">
        <v>2131</v>
      </c>
      <c r="W8">
        <v>0.6291442551</v>
      </c>
      <c r="X8">
        <v>0.6021918978</v>
      </c>
      <c r="Y8">
        <v>0.6560966124</v>
      </c>
      <c r="Z8">
        <v>1.66</v>
      </c>
      <c r="AA8">
        <v>0.0001094717</v>
      </c>
      <c r="AB8">
        <v>0.0104628716</v>
      </c>
      <c r="AC8">
        <v>0.1697849309</v>
      </c>
      <c r="AD8" t="s">
        <v>28</v>
      </c>
      <c r="AE8" t="s">
        <v>28</v>
      </c>
      <c r="AF8">
        <v>0.6311187178</v>
      </c>
      <c r="AG8">
        <v>0.6036548888</v>
      </c>
      <c r="AH8">
        <v>0.6585825469</v>
      </c>
      <c r="AI8">
        <v>1.69</v>
      </c>
      <c r="AJ8">
        <v>0.000113666</v>
      </c>
      <c r="AK8">
        <v>0.0106614243</v>
      </c>
      <c r="AL8">
        <v>0.084516672</v>
      </c>
      <c r="AM8" t="s">
        <v>28</v>
      </c>
      <c r="AN8" t="s">
        <v>28</v>
      </c>
      <c r="AO8" t="s">
        <v>28</v>
      </c>
      <c r="AP8" t="s">
        <v>28</v>
      </c>
      <c r="AQ8">
        <v>0.0854469055</v>
      </c>
      <c r="AR8">
        <v>0.0699939525</v>
      </c>
      <c r="AS8">
        <v>0.1008998585</v>
      </c>
      <c r="AT8">
        <v>7.02</v>
      </c>
      <c r="AU8">
        <v>3.59858E-05</v>
      </c>
      <c r="AV8">
        <v>0.0059988172</v>
      </c>
      <c r="AW8">
        <v>0.0001359802</v>
      </c>
      <c r="AX8" t="s">
        <v>31</v>
      </c>
      <c r="AY8" t="s">
        <v>28</v>
      </c>
      <c r="AZ8">
        <v>0.0866634288</v>
      </c>
      <c r="BA8">
        <v>0.0706328486</v>
      </c>
      <c r="BB8">
        <v>0.102694009</v>
      </c>
      <c r="BC8">
        <v>7.18</v>
      </c>
      <c r="BD8">
        <v>3.87264E-05</v>
      </c>
      <c r="BE8">
        <v>0.0062230513</v>
      </c>
      <c r="BF8">
        <v>6.01037E-05</v>
      </c>
      <c r="BG8" t="s">
        <v>31</v>
      </c>
      <c r="BH8" t="s">
        <v>28</v>
      </c>
      <c r="BI8" t="s">
        <v>28</v>
      </c>
    </row>
    <row r="9" spans="1:61" ht="12.75">
      <c r="A9" t="s">
        <v>34</v>
      </c>
      <c r="B9">
        <v>382</v>
      </c>
      <c r="C9">
        <v>0.3688700788</v>
      </c>
      <c r="D9">
        <v>0.307928656</v>
      </c>
      <c r="E9">
        <v>0.4298115016</v>
      </c>
      <c r="F9">
        <v>6.41</v>
      </c>
      <c r="G9">
        <v>0.0005596718</v>
      </c>
      <c r="H9">
        <v>0.0236573846</v>
      </c>
      <c r="I9">
        <v>0.6967686374</v>
      </c>
      <c r="J9" t="s">
        <v>28</v>
      </c>
      <c r="K9" t="s">
        <v>28</v>
      </c>
      <c r="L9">
        <v>0.3735704584</v>
      </c>
      <c r="M9">
        <v>0.3150459635</v>
      </c>
      <c r="N9">
        <v>0.4320949533</v>
      </c>
      <c r="O9">
        <v>6.08</v>
      </c>
      <c r="P9">
        <v>0.0005161592</v>
      </c>
      <c r="Q9">
        <v>0.0227191362</v>
      </c>
      <c r="R9">
        <v>0.8397429657</v>
      </c>
      <c r="S9" t="s">
        <v>28</v>
      </c>
      <c r="T9" t="s">
        <v>28</v>
      </c>
      <c r="U9" t="s">
        <v>28</v>
      </c>
      <c r="V9">
        <v>687</v>
      </c>
      <c r="W9">
        <v>0.6311299212</v>
      </c>
      <c r="X9">
        <v>0.5701884984</v>
      </c>
      <c r="Y9">
        <v>0.692071344</v>
      </c>
      <c r="Z9">
        <v>3.75</v>
      </c>
      <c r="AA9">
        <v>0.0005596718</v>
      </c>
      <c r="AB9">
        <v>0.0236573846</v>
      </c>
      <c r="AC9">
        <v>0.6967686374</v>
      </c>
      <c r="AD9" t="s">
        <v>28</v>
      </c>
      <c r="AE9" t="s">
        <v>28</v>
      </c>
      <c r="AF9">
        <v>0.6264295416</v>
      </c>
      <c r="AG9">
        <v>0.5679050467</v>
      </c>
      <c r="AH9">
        <v>0.6849540365</v>
      </c>
      <c r="AI9">
        <v>3.63</v>
      </c>
      <c r="AJ9">
        <v>0.0005161592</v>
      </c>
      <c r="AK9">
        <v>0.0227191362</v>
      </c>
      <c r="AL9">
        <v>0.8397429657</v>
      </c>
      <c r="AM9" t="s">
        <v>28</v>
      </c>
      <c r="AN9" t="s">
        <v>28</v>
      </c>
      <c r="AO9" t="s">
        <v>28</v>
      </c>
      <c r="AP9" t="s">
        <v>28</v>
      </c>
      <c r="AQ9">
        <v>0.0719262423</v>
      </c>
      <c r="AR9">
        <v>0.0422908922</v>
      </c>
      <c r="AS9">
        <v>0.1015615923</v>
      </c>
      <c r="AT9">
        <v>15.99</v>
      </c>
      <c r="AU9">
        <v>0.0001323514</v>
      </c>
      <c r="AV9">
        <v>0.0115044061</v>
      </c>
      <c r="AW9">
        <v>0.7793789835</v>
      </c>
      <c r="AX9" t="s">
        <v>28</v>
      </c>
      <c r="AY9" t="s">
        <v>28</v>
      </c>
      <c r="AZ9">
        <v>0.0723989178</v>
      </c>
      <c r="BA9">
        <v>0.043864544</v>
      </c>
      <c r="BB9">
        <v>0.1009332915</v>
      </c>
      <c r="BC9">
        <v>15.3</v>
      </c>
      <c r="BD9">
        <v>0.0001227001</v>
      </c>
      <c r="BE9">
        <v>0.0110770084</v>
      </c>
      <c r="BF9">
        <v>0.7862004546</v>
      </c>
      <c r="BG9" t="s">
        <v>28</v>
      </c>
      <c r="BH9" t="s">
        <v>28</v>
      </c>
      <c r="BI9" t="s">
        <v>28</v>
      </c>
    </row>
    <row r="10" spans="1:61" ht="12.75">
      <c r="A10" t="s">
        <v>35</v>
      </c>
      <c r="B10">
        <v>360</v>
      </c>
      <c r="C10">
        <v>0.4274675117</v>
      </c>
      <c r="D10">
        <v>0.3624080461</v>
      </c>
      <c r="E10">
        <v>0.4925269774</v>
      </c>
      <c r="F10">
        <v>5.91</v>
      </c>
      <c r="G10">
        <v>0.0006378657</v>
      </c>
      <c r="H10">
        <v>0.0252560037</v>
      </c>
      <c r="I10">
        <v>0.0512762382</v>
      </c>
      <c r="J10" t="s">
        <v>28</v>
      </c>
      <c r="K10" t="s">
        <v>28</v>
      </c>
      <c r="L10">
        <v>0.4299352368</v>
      </c>
      <c r="M10">
        <v>0.3605186488</v>
      </c>
      <c r="N10">
        <v>0.4993518248</v>
      </c>
      <c r="O10">
        <v>6.27</v>
      </c>
      <c r="P10">
        <v>0.0007261642</v>
      </c>
      <c r="Q10">
        <v>0.0269474332</v>
      </c>
      <c r="R10">
        <v>0.0553847646</v>
      </c>
      <c r="S10" t="s">
        <v>28</v>
      </c>
      <c r="T10" t="s">
        <v>28</v>
      </c>
      <c r="U10" t="s">
        <v>28</v>
      </c>
      <c r="V10">
        <v>513</v>
      </c>
      <c r="W10">
        <v>0.5725324883</v>
      </c>
      <c r="X10">
        <v>0.5074730226</v>
      </c>
      <c r="Y10">
        <v>0.6375919539</v>
      </c>
      <c r="Z10">
        <v>4.41</v>
      </c>
      <c r="AA10">
        <v>0.0006378657</v>
      </c>
      <c r="AB10">
        <v>0.0252560037</v>
      </c>
      <c r="AC10">
        <v>0.0512762382</v>
      </c>
      <c r="AD10" t="s">
        <v>28</v>
      </c>
      <c r="AE10" t="s">
        <v>28</v>
      </c>
      <c r="AF10">
        <v>0.5700647632</v>
      </c>
      <c r="AG10">
        <v>0.5006481752</v>
      </c>
      <c r="AH10">
        <v>0.6394813512</v>
      </c>
      <c r="AI10">
        <v>4.73</v>
      </c>
      <c r="AJ10">
        <v>0.0007261642</v>
      </c>
      <c r="AK10">
        <v>0.0269474332</v>
      </c>
      <c r="AL10">
        <v>0.0553847646</v>
      </c>
      <c r="AM10" t="s">
        <v>28</v>
      </c>
      <c r="AN10" t="s">
        <v>28</v>
      </c>
      <c r="AO10" t="s">
        <v>28</v>
      </c>
      <c r="AP10" t="s">
        <v>28</v>
      </c>
      <c r="AQ10">
        <v>0.0588386282</v>
      </c>
      <c r="AR10">
        <v>0.0281152789</v>
      </c>
      <c r="AS10">
        <v>0.0895619774</v>
      </c>
      <c r="AT10">
        <v>20.27</v>
      </c>
      <c r="AU10">
        <v>0.0001422477</v>
      </c>
      <c r="AV10">
        <v>0.011926766</v>
      </c>
      <c r="AW10">
        <v>0.1804412506</v>
      </c>
      <c r="AX10" t="s">
        <v>28</v>
      </c>
      <c r="AY10" t="s">
        <v>47</v>
      </c>
      <c r="AZ10">
        <v>0.0567505579</v>
      </c>
      <c r="BA10">
        <v>0.0276082372</v>
      </c>
      <c r="BB10">
        <v>0.0858928785</v>
      </c>
      <c r="BC10">
        <v>19.93</v>
      </c>
      <c r="BD10">
        <v>0.0001279843</v>
      </c>
      <c r="BE10">
        <v>0.0113130127</v>
      </c>
      <c r="BF10">
        <v>0.1081481437</v>
      </c>
      <c r="BG10" t="s">
        <v>28</v>
      </c>
      <c r="BH10" t="s">
        <v>47</v>
      </c>
      <c r="BI10" t="s">
        <v>28</v>
      </c>
    </row>
    <row r="11" spans="1:61" ht="12.75">
      <c r="A11" t="s">
        <v>36</v>
      </c>
      <c r="B11">
        <v>238</v>
      </c>
      <c r="C11">
        <v>0.3230017731</v>
      </c>
      <c r="D11">
        <v>0.266241543</v>
      </c>
      <c r="E11">
        <v>0.3797620032</v>
      </c>
      <c r="F11">
        <v>6.82</v>
      </c>
      <c r="G11">
        <v>0.0004855082</v>
      </c>
      <c r="H11">
        <v>0.0220342508</v>
      </c>
      <c r="I11">
        <v>0.0130479852</v>
      </c>
      <c r="J11" t="s">
        <v>28</v>
      </c>
      <c r="K11" t="s">
        <v>28</v>
      </c>
      <c r="L11">
        <v>0.3222653669</v>
      </c>
      <c r="M11">
        <v>0.2681936091</v>
      </c>
      <c r="N11">
        <v>0.3763371246</v>
      </c>
      <c r="O11">
        <v>6.51</v>
      </c>
      <c r="P11">
        <v>0.0004406048</v>
      </c>
      <c r="Q11">
        <v>0.0209905892</v>
      </c>
      <c r="R11">
        <v>0.0081295214</v>
      </c>
      <c r="S11" t="s">
        <v>31</v>
      </c>
      <c r="T11" t="s">
        <v>28</v>
      </c>
      <c r="U11" t="s">
        <v>28</v>
      </c>
      <c r="V11">
        <v>520</v>
      </c>
      <c r="W11">
        <v>0.6769982269</v>
      </c>
      <c r="X11">
        <v>0.6202379968</v>
      </c>
      <c r="Y11">
        <v>0.733758457</v>
      </c>
      <c r="Z11">
        <v>3.25</v>
      </c>
      <c r="AA11">
        <v>0.0004855082</v>
      </c>
      <c r="AB11">
        <v>0.0220342508</v>
      </c>
      <c r="AC11">
        <v>0.0130479852</v>
      </c>
      <c r="AD11" t="s">
        <v>28</v>
      </c>
      <c r="AE11" t="s">
        <v>28</v>
      </c>
      <c r="AF11">
        <v>0.6777346331</v>
      </c>
      <c r="AG11">
        <v>0.6236628754</v>
      </c>
      <c r="AH11">
        <v>0.7318063909</v>
      </c>
      <c r="AI11">
        <v>3.1</v>
      </c>
      <c r="AJ11">
        <v>0.0004406048</v>
      </c>
      <c r="AK11">
        <v>0.0209905892</v>
      </c>
      <c r="AL11">
        <v>0.0081295214</v>
      </c>
      <c r="AM11" t="s">
        <v>31</v>
      </c>
      <c r="AN11" t="s">
        <v>28</v>
      </c>
      <c r="AO11" t="s">
        <v>28</v>
      </c>
      <c r="AP11" t="s">
        <v>28</v>
      </c>
      <c r="AQ11">
        <v>0.0700592755</v>
      </c>
      <c r="AR11">
        <v>0.0397102292</v>
      </c>
      <c r="AS11">
        <v>0.1004083218</v>
      </c>
      <c r="AT11">
        <v>16.82</v>
      </c>
      <c r="AU11">
        <v>0.0001388028</v>
      </c>
      <c r="AV11">
        <v>0.0117814621</v>
      </c>
      <c r="AW11">
        <v>0.6727162856</v>
      </c>
      <c r="AX11" t="s">
        <v>28</v>
      </c>
      <c r="AY11" t="s">
        <v>47</v>
      </c>
      <c r="AZ11">
        <v>0.0719795384</v>
      </c>
      <c r="BA11">
        <v>0.043597547</v>
      </c>
      <c r="BB11">
        <v>0.1003615298</v>
      </c>
      <c r="BC11">
        <v>15.31</v>
      </c>
      <c r="BD11">
        <v>0.0001213931</v>
      </c>
      <c r="BE11">
        <v>0.0110178538</v>
      </c>
      <c r="BF11">
        <v>0.7606168026</v>
      </c>
      <c r="BG11" t="s">
        <v>28</v>
      </c>
      <c r="BH11" t="s">
        <v>28</v>
      </c>
      <c r="BI11" t="s">
        <v>28</v>
      </c>
    </row>
    <row r="12" spans="1:61" ht="12.75">
      <c r="A12" t="s">
        <v>37</v>
      </c>
      <c r="B12" t="s">
        <v>28</v>
      </c>
      <c r="C12" t="s">
        <v>28</v>
      </c>
      <c r="D12" t="s">
        <v>28</v>
      </c>
      <c r="E12" t="s">
        <v>28</v>
      </c>
      <c r="F12" t="s">
        <v>28</v>
      </c>
      <c r="G12" t="s">
        <v>28</v>
      </c>
      <c r="H12" t="s">
        <v>28</v>
      </c>
      <c r="I12" t="s">
        <v>28</v>
      </c>
      <c r="J12" t="s">
        <v>28</v>
      </c>
      <c r="K12" t="s">
        <v>28</v>
      </c>
      <c r="L12" t="s">
        <v>28</v>
      </c>
      <c r="M12" t="s">
        <v>28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28</v>
      </c>
      <c r="U12" t="s">
        <v>38</v>
      </c>
      <c r="V12" t="s">
        <v>28</v>
      </c>
      <c r="W12" t="s">
        <v>28</v>
      </c>
      <c r="X12" t="s">
        <v>28</v>
      </c>
      <c r="Y12" t="s">
        <v>28</v>
      </c>
      <c r="Z12" t="s">
        <v>28</v>
      </c>
      <c r="AA12" t="s">
        <v>28</v>
      </c>
      <c r="AB12" t="s">
        <v>28</v>
      </c>
      <c r="AC12" t="s">
        <v>28</v>
      </c>
      <c r="AD12" t="s">
        <v>28</v>
      </c>
      <c r="AE12" t="s">
        <v>28</v>
      </c>
      <c r="AF12" t="s">
        <v>28</v>
      </c>
      <c r="AG12" t="s">
        <v>28</v>
      </c>
      <c r="AH12" t="s">
        <v>28</v>
      </c>
      <c r="AI12" t="s">
        <v>28</v>
      </c>
      <c r="AJ12" t="s">
        <v>28</v>
      </c>
      <c r="AK12" t="s">
        <v>28</v>
      </c>
      <c r="AL12" t="s">
        <v>28</v>
      </c>
      <c r="AM12" t="s">
        <v>28</v>
      </c>
      <c r="AN12" t="s">
        <v>28</v>
      </c>
      <c r="AO12" t="s">
        <v>38</v>
      </c>
      <c r="AP12" t="s">
        <v>280</v>
      </c>
      <c r="AQ12" t="s">
        <v>28</v>
      </c>
      <c r="AR12" t="s">
        <v>28</v>
      </c>
      <c r="AS12" t="s">
        <v>28</v>
      </c>
      <c r="AT12" t="s">
        <v>28</v>
      </c>
      <c r="AU12" t="s">
        <v>28</v>
      </c>
      <c r="AV12" t="s">
        <v>28</v>
      </c>
      <c r="AW12" t="s">
        <v>28</v>
      </c>
      <c r="AX12" t="s">
        <v>28</v>
      </c>
      <c r="AY12" t="s">
        <v>28</v>
      </c>
      <c r="AZ12" t="s">
        <v>28</v>
      </c>
      <c r="BA12" t="s">
        <v>28</v>
      </c>
      <c r="BB12" t="s">
        <v>28</v>
      </c>
      <c r="BC12" t="s">
        <v>28</v>
      </c>
      <c r="BD12" t="s">
        <v>28</v>
      </c>
      <c r="BE12" t="s">
        <v>28</v>
      </c>
      <c r="BF12" t="s">
        <v>28</v>
      </c>
      <c r="BG12" t="s">
        <v>28</v>
      </c>
      <c r="BH12" t="s">
        <v>28</v>
      </c>
      <c r="BI12" t="s">
        <v>38</v>
      </c>
    </row>
    <row r="13" spans="1:61" ht="12.75">
      <c r="A13" t="s">
        <v>39</v>
      </c>
      <c r="B13">
        <v>330</v>
      </c>
      <c r="C13">
        <v>0.4577981263</v>
      </c>
      <c r="D13">
        <v>0.3870716281</v>
      </c>
      <c r="E13">
        <v>0.5285246245</v>
      </c>
      <c r="F13">
        <v>6</v>
      </c>
      <c r="G13">
        <v>0.0007538286</v>
      </c>
      <c r="H13">
        <v>0.0274559387</v>
      </c>
      <c r="I13">
        <v>0.0037860543</v>
      </c>
      <c r="J13" t="s">
        <v>31</v>
      </c>
      <c r="K13" t="s">
        <v>28</v>
      </c>
      <c r="L13">
        <v>0.4623356047</v>
      </c>
      <c r="M13">
        <v>0.389764076</v>
      </c>
      <c r="N13">
        <v>0.5349071334</v>
      </c>
      <c r="O13">
        <v>6.09</v>
      </c>
      <c r="P13">
        <v>0.0007936716</v>
      </c>
      <c r="Q13">
        <v>0.0281721773</v>
      </c>
      <c r="R13">
        <v>0.0029570299</v>
      </c>
      <c r="S13" t="s">
        <v>31</v>
      </c>
      <c r="T13" t="s">
        <v>28</v>
      </c>
      <c r="U13" t="s">
        <v>28</v>
      </c>
      <c r="V13">
        <v>496</v>
      </c>
      <c r="W13">
        <v>0.5422018737</v>
      </c>
      <c r="X13">
        <v>0.4714753755</v>
      </c>
      <c r="Y13">
        <v>0.6129283719</v>
      </c>
      <c r="Z13">
        <v>5.06</v>
      </c>
      <c r="AA13">
        <v>0.0007538286</v>
      </c>
      <c r="AB13">
        <v>0.0274559387</v>
      </c>
      <c r="AC13">
        <v>0.0037860543</v>
      </c>
      <c r="AD13" t="s">
        <v>31</v>
      </c>
      <c r="AE13" t="s">
        <v>28</v>
      </c>
      <c r="AF13">
        <v>0.5376643953</v>
      </c>
      <c r="AG13">
        <v>0.4650928666</v>
      </c>
      <c r="AH13">
        <v>0.610235924</v>
      </c>
      <c r="AI13">
        <v>5.24</v>
      </c>
      <c r="AJ13">
        <v>0.0007936716</v>
      </c>
      <c r="AK13">
        <v>0.0281721773</v>
      </c>
      <c r="AL13">
        <v>0.0029570299</v>
      </c>
      <c r="AM13" t="s">
        <v>31</v>
      </c>
      <c r="AN13" t="s">
        <v>28</v>
      </c>
      <c r="AO13" t="s">
        <v>28</v>
      </c>
      <c r="AP13" t="s">
        <v>281</v>
      </c>
      <c r="AQ13">
        <v>0.0535022431</v>
      </c>
      <c r="AR13">
        <v>0.0338829373</v>
      </c>
      <c r="AS13">
        <v>0.073121549</v>
      </c>
      <c r="AT13">
        <v>14.24</v>
      </c>
      <c r="AU13">
        <v>5.80064E-05</v>
      </c>
      <c r="AV13">
        <v>0.0076161902</v>
      </c>
      <c r="AW13">
        <v>0.0103685008</v>
      </c>
      <c r="AX13" t="s">
        <v>28</v>
      </c>
      <c r="AY13" t="s">
        <v>28</v>
      </c>
      <c r="AZ13">
        <v>0.0511502966</v>
      </c>
      <c r="BA13">
        <v>0.0321383979</v>
      </c>
      <c r="BB13">
        <v>0.0701621954</v>
      </c>
      <c r="BC13">
        <v>14.43</v>
      </c>
      <c r="BD13">
        <v>5.44702E-05</v>
      </c>
      <c r="BE13">
        <v>0.0073803955</v>
      </c>
      <c r="BF13">
        <v>0.0033955862</v>
      </c>
      <c r="BG13" t="s">
        <v>31</v>
      </c>
      <c r="BH13" t="s">
        <v>28</v>
      </c>
      <c r="BI13" t="s">
        <v>28</v>
      </c>
    </row>
    <row r="14" spans="1:61" ht="12.75">
      <c r="A14" t="s">
        <v>40</v>
      </c>
      <c r="B14">
        <v>245</v>
      </c>
      <c r="C14">
        <v>0.3526005361</v>
      </c>
      <c r="D14">
        <v>0.2989882383</v>
      </c>
      <c r="E14">
        <v>0.4062128339</v>
      </c>
      <c r="F14">
        <v>5.9</v>
      </c>
      <c r="G14">
        <v>0.0004331488</v>
      </c>
      <c r="H14">
        <v>0.0208122274</v>
      </c>
      <c r="I14">
        <v>0.2370498034</v>
      </c>
      <c r="J14" t="s">
        <v>28</v>
      </c>
      <c r="K14" t="s">
        <v>28</v>
      </c>
      <c r="L14">
        <v>0.3646172953</v>
      </c>
      <c r="M14">
        <v>0.3052124324</v>
      </c>
      <c r="N14">
        <v>0.4240221581</v>
      </c>
      <c r="O14">
        <v>6.32</v>
      </c>
      <c r="P14">
        <v>0.0005318048</v>
      </c>
      <c r="Q14">
        <v>0.023060894</v>
      </c>
      <c r="R14">
        <v>0.570779177</v>
      </c>
      <c r="S14" t="s">
        <v>28</v>
      </c>
      <c r="T14" t="s">
        <v>28</v>
      </c>
      <c r="U14" t="s">
        <v>28</v>
      </c>
      <c r="V14">
        <v>491</v>
      </c>
      <c r="W14">
        <v>0.6473994639</v>
      </c>
      <c r="X14">
        <v>0.5820151282</v>
      </c>
      <c r="Y14">
        <v>0.7127837995</v>
      </c>
      <c r="Z14">
        <v>3.92</v>
      </c>
      <c r="AA14">
        <v>0.0006442519</v>
      </c>
      <c r="AB14">
        <v>0.0253821179</v>
      </c>
      <c r="AC14">
        <v>0.3285326182</v>
      </c>
      <c r="AD14" t="s">
        <v>28</v>
      </c>
      <c r="AE14" t="s">
        <v>28</v>
      </c>
      <c r="AF14">
        <v>0.6353827047</v>
      </c>
      <c r="AG14">
        <v>0.5759778419</v>
      </c>
      <c r="AH14">
        <v>0.6947875676</v>
      </c>
      <c r="AI14">
        <v>3.63</v>
      </c>
      <c r="AJ14">
        <v>0.0005318048</v>
      </c>
      <c r="AK14">
        <v>0.023060894</v>
      </c>
      <c r="AL14">
        <v>0.570779177</v>
      </c>
      <c r="AM14" t="s">
        <v>28</v>
      </c>
      <c r="AN14" t="s">
        <v>28</v>
      </c>
      <c r="AO14" t="s">
        <v>28</v>
      </c>
      <c r="AP14" t="s">
        <v>28</v>
      </c>
      <c r="AQ14">
        <v>0.0739382823</v>
      </c>
      <c r="AR14">
        <v>0.0458937625</v>
      </c>
      <c r="AS14">
        <v>0.1019828021</v>
      </c>
      <c r="AT14">
        <v>14.72</v>
      </c>
      <c r="AU14">
        <v>0.0001185235</v>
      </c>
      <c r="AV14">
        <v>0.0108868478</v>
      </c>
      <c r="AW14">
        <v>0.9140440563</v>
      </c>
      <c r="AX14" t="s">
        <v>28</v>
      </c>
      <c r="AY14" t="s">
        <v>28</v>
      </c>
      <c r="AZ14">
        <v>0.0693696917</v>
      </c>
      <c r="BA14">
        <v>0.0429089992</v>
      </c>
      <c r="BB14">
        <v>0.0958303843</v>
      </c>
      <c r="BC14">
        <v>14.81</v>
      </c>
      <c r="BD14">
        <v>0.0001055141</v>
      </c>
      <c r="BE14">
        <v>0.010272008</v>
      </c>
      <c r="BF14">
        <v>0.5767830312</v>
      </c>
      <c r="BG14" t="s">
        <v>28</v>
      </c>
      <c r="BH14" t="s">
        <v>28</v>
      </c>
      <c r="BI14" t="s">
        <v>28</v>
      </c>
    </row>
    <row r="15" spans="1:61" ht="12.75">
      <c r="A15" t="s">
        <v>41</v>
      </c>
      <c r="B15">
        <v>1275</v>
      </c>
      <c r="C15">
        <v>0.3926069115</v>
      </c>
      <c r="D15">
        <v>0.3641232099</v>
      </c>
      <c r="E15">
        <v>0.4210906131</v>
      </c>
      <c r="F15">
        <v>2.82</v>
      </c>
      <c r="G15">
        <v>0.0001222647</v>
      </c>
      <c r="H15">
        <v>0.0110573376</v>
      </c>
      <c r="I15">
        <v>0.2031765984</v>
      </c>
      <c r="J15" t="s">
        <v>28</v>
      </c>
      <c r="K15" t="s">
        <v>28</v>
      </c>
      <c r="L15">
        <v>0.3919805046</v>
      </c>
      <c r="M15">
        <v>0.3633979351</v>
      </c>
      <c r="N15">
        <v>0.4205630741</v>
      </c>
      <c r="O15">
        <v>2.83</v>
      </c>
      <c r="P15">
        <v>0.000123115</v>
      </c>
      <c r="Q15">
        <v>0.011095718</v>
      </c>
      <c r="R15">
        <v>0.2275568189</v>
      </c>
      <c r="S15" t="s">
        <v>28</v>
      </c>
      <c r="T15" t="s">
        <v>28</v>
      </c>
      <c r="U15" t="s">
        <v>28</v>
      </c>
      <c r="V15">
        <v>2042</v>
      </c>
      <c r="W15">
        <v>0.6073930885</v>
      </c>
      <c r="X15">
        <v>0.5789093869</v>
      </c>
      <c r="Y15">
        <v>0.6358767901</v>
      </c>
      <c r="Z15">
        <v>1.82</v>
      </c>
      <c r="AA15">
        <v>0.0001222647</v>
      </c>
      <c r="AB15">
        <v>0.0110573376</v>
      </c>
      <c r="AC15">
        <v>0.2031765984</v>
      </c>
      <c r="AD15" t="s">
        <v>28</v>
      </c>
      <c r="AE15" t="s">
        <v>28</v>
      </c>
      <c r="AF15">
        <v>0.6080194954</v>
      </c>
      <c r="AG15">
        <v>0.5794369259</v>
      </c>
      <c r="AH15">
        <v>0.6366020649</v>
      </c>
      <c r="AI15">
        <v>1.82</v>
      </c>
      <c r="AJ15">
        <v>0.000123115</v>
      </c>
      <c r="AK15">
        <v>0.011095718</v>
      </c>
      <c r="AL15">
        <v>0.2275568189</v>
      </c>
      <c r="AM15" t="s">
        <v>28</v>
      </c>
      <c r="AN15" t="s">
        <v>28</v>
      </c>
      <c r="AO15" t="s">
        <v>28</v>
      </c>
      <c r="AP15" t="s">
        <v>28</v>
      </c>
      <c r="AQ15">
        <v>0.0486132183</v>
      </c>
      <c r="AR15">
        <v>0.0372943087</v>
      </c>
      <c r="AS15">
        <v>0.0599321278</v>
      </c>
      <c r="AT15">
        <v>9.04</v>
      </c>
      <c r="AU15">
        <v>1.93071E-05</v>
      </c>
      <c r="AV15">
        <v>0.0043939866</v>
      </c>
      <c r="AW15" s="1">
        <v>4.8145801E-07</v>
      </c>
      <c r="AX15" t="s">
        <v>31</v>
      </c>
      <c r="AY15" t="s">
        <v>28</v>
      </c>
      <c r="AZ15">
        <v>0.0479451127</v>
      </c>
      <c r="BA15">
        <v>0.0368827114</v>
      </c>
      <c r="BB15">
        <v>0.059007514</v>
      </c>
      <c r="BC15">
        <v>8.96</v>
      </c>
      <c r="BD15">
        <v>1.8442E-05</v>
      </c>
      <c r="BE15">
        <v>0.0042944104</v>
      </c>
      <c r="BF15" s="1">
        <v>1.4997669E-07</v>
      </c>
      <c r="BG15" t="s">
        <v>31</v>
      </c>
      <c r="BH15" t="s">
        <v>28</v>
      </c>
      <c r="BI15" t="s">
        <v>28</v>
      </c>
    </row>
    <row r="16" spans="1:61" ht="12.75">
      <c r="A16" t="s">
        <v>42</v>
      </c>
      <c r="B16">
        <v>980</v>
      </c>
      <c r="C16">
        <v>0.3758708369</v>
      </c>
      <c r="D16">
        <v>0.3381267463</v>
      </c>
      <c r="E16">
        <v>0.4136149275</v>
      </c>
      <c r="F16">
        <v>3.9</v>
      </c>
      <c r="G16">
        <v>0.0002146872</v>
      </c>
      <c r="H16">
        <v>0.0146522091</v>
      </c>
      <c r="I16">
        <v>0.8825476165</v>
      </c>
      <c r="J16" t="s">
        <v>28</v>
      </c>
      <c r="K16" t="s">
        <v>28</v>
      </c>
      <c r="L16">
        <v>0.3765225727</v>
      </c>
      <c r="M16">
        <v>0.340136133</v>
      </c>
      <c r="N16">
        <v>0.4129090124</v>
      </c>
      <c r="O16">
        <v>3.75</v>
      </c>
      <c r="P16">
        <v>0.0001995204</v>
      </c>
      <c r="Q16">
        <v>0.0141251707</v>
      </c>
      <c r="R16">
        <v>0.9085785551</v>
      </c>
      <c r="S16" t="s">
        <v>28</v>
      </c>
      <c r="T16" t="s">
        <v>28</v>
      </c>
      <c r="U16" t="s">
        <v>28</v>
      </c>
      <c r="V16">
        <v>1720</v>
      </c>
      <c r="W16">
        <v>0.6241291631</v>
      </c>
      <c r="X16">
        <v>0.5863850725</v>
      </c>
      <c r="Y16">
        <v>0.6618732537</v>
      </c>
      <c r="Z16">
        <v>2.35</v>
      </c>
      <c r="AA16">
        <v>0.0002146872</v>
      </c>
      <c r="AB16">
        <v>0.0146522091</v>
      </c>
      <c r="AC16">
        <v>0.8825476165</v>
      </c>
      <c r="AD16" t="s">
        <v>28</v>
      </c>
      <c r="AE16" t="s">
        <v>28</v>
      </c>
      <c r="AF16">
        <v>0.6234774273</v>
      </c>
      <c r="AG16">
        <v>0.5870909876</v>
      </c>
      <c r="AH16">
        <v>0.659863867</v>
      </c>
      <c r="AI16">
        <v>2.27</v>
      </c>
      <c r="AJ16">
        <v>0.0001995204</v>
      </c>
      <c r="AK16">
        <v>0.0141251707</v>
      </c>
      <c r="AL16">
        <v>0.9085785551</v>
      </c>
      <c r="AM16" t="s">
        <v>28</v>
      </c>
      <c r="AN16" t="s">
        <v>28</v>
      </c>
      <c r="AO16" t="s">
        <v>28</v>
      </c>
      <c r="AP16" t="s">
        <v>28</v>
      </c>
      <c r="AQ16">
        <v>0.0685792816</v>
      </c>
      <c r="AR16">
        <v>0.0505959658</v>
      </c>
      <c r="AS16">
        <v>0.0865625974</v>
      </c>
      <c r="AT16">
        <v>10.18</v>
      </c>
      <c r="AU16">
        <v>4.87358E-05</v>
      </c>
      <c r="AV16">
        <v>0.0069811009</v>
      </c>
      <c r="AW16">
        <v>0.3654715211</v>
      </c>
      <c r="AX16" t="s">
        <v>28</v>
      </c>
      <c r="AY16" t="s">
        <v>28</v>
      </c>
      <c r="AZ16">
        <v>0.0681523677</v>
      </c>
      <c r="BA16">
        <v>0.0511626602</v>
      </c>
      <c r="BB16">
        <v>0.0851420752</v>
      </c>
      <c r="BC16">
        <v>9.68</v>
      </c>
      <c r="BD16">
        <v>4.34991E-05</v>
      </c>
      <c r="BE16">
        <v>0.0065953834</v>
      </c>
      <c r="BF16">
        <v>0.2969455816</v>
      </c>
      <c r="BG16" t="s">
        <v>28</v>
      </c>
      <c r="BH16" t="s">
        <v>28</v>
      </c>
      <c r="BI16" t="s">
        <v>28</v>
      </c>
    </row>
    <row r="17" spans="1:61" ht="12.75">
      <c r="A17" t="s">
        <v>43</v>
      </c>
      <c r="B17">
        <v>581</v>
      </c>
      <c r="C17">
        <v>0.410666721</v>
      </c>
      <c r="D17">
        <v>0.3643521333</v>
      </c>
      <c r="E17">
        <v>0.4569813087</v>
      </c>
      <c r="F17">
        <v>4.38</v>
      </c>
      <c r="G17">
        <v>0.000323254</v>
      </c>
      <c r="H17">
        <v>0.0179792654</v>
      </c>
      <c r="I17">
        <v>0.0776859884</v>
      </c>
      <c r="J17" t="s">
        <v>28</v>
      </c>
      <c r="K17" t="s">
        <v>28</v>
      </c>
      <c r="L17">
        <v>0.4146348293</v>
      </c>
      <c r="M17">
        <v>0.3686099517</v>
      </c>
      <c r="N17">
        <v>0.4606597069</v>
      </c>
      <c r="O17">
        <v>4.31</v>
      </c>
      <c r="P17">
        <v>0.0003192226</v>
      </c>
      <c r="Q17">
        <v>0.0178668003</v>
      </c>
      <c r="R17">
        <v>0.0477542901</v>
      </c>
      <c r="S17" t="s">
        <v>28</v>
      </c>
      <c r="T17" t="s">
        <v>28</v>
      </c>
      <c r="U17" t="s">
        <v>28</v>
      </c>
      <c r="V17">
        <v>993</v>
      </c>
      <c r="W17">
        <v>0.589333279</v>
      </c>
      <c r="X17">
        <v>0.5430186913</v>
      </c>
      <c r="Y17">
        <v>0.6356478667</v>
      </c>
      <c r="Z17">
        <v>3.05</v>
      </c>
      <c r="AA17">
        <v>0.000323254</v>
      </c>
      <c r="AB17">
        <v>0.0179792654</v>
      </c>
      <c r="AC17">
        <v>0.0776859884</v>
      </c>
      <c r="AD17" t="s">
        <v>28</v>
      </c>
      <c r="AE17" t="s">
        <v>28</v>
      </c>
      <c r="AF17">
        <v>0.5853651707</v>
      </c>
      <c r="AG17">
        <v>0.5393402931</v>
      </c>
      <c r="AH17">
        <v>0.6313900483</v>
      </c>
      <c r="AI17">
        <v>3.05</v>
      </c>
      <c r="AJ17">
        <v>0.0003192226</v>
      </c>
      <c r="AK17">
        <v>0.0178668003</v>
      </c>
      <c r="AL17">
        <v>0.0477542901</v>
      </c>
      <c r="AM17" t="s">
        <v>28</v>
      </c>
      <c r="AN17" t="s">
        <v>28</v>
      </c>
      <c r="AO17" t="s">
        <v>28</v>
      </c>
      <c r="AP17" t="s">
        <v>28</v>
      </c>
      <c r="AQ17">
        <v>0.0621015484</v>
      </c>
      <c r="AR17">
        <v>0.0453989134</v>
      </c>
      <c r="AS17">
        <v>0.0788041834</v>
      </c>
      <c r="AT17">
        <v>10.44</v>
      </c>
      <c r="AU17">
        <v>4.20415E-05</v>
      </c>
      <c r="AV17">
        <v>0.0064839422</v>
      </c>
      <c r="AW17">
        <v>0.0745477842</v>
      </c>
      <c r="AX17" t="s">
        <v>28</v>
      </c>
      <c r="AY17" t="s">
        <v>28</v>
      </c>
      <c r="AZ17">
        <v>0.0607252372</v>
      </c>
      <c r="BA17">
        <v>0.04447623</v>
      </c>
      <c r="BB17">
        <v>0.0769742444</v>
      </c>
      <c r="BC17">
        <v>10.39</v>
      </c>
      <c r="BD17">
        <v>3.97889E-05</v>
      </c>
      <c r="BE17">
        <v>0.0063078444</v>
      </c>
      <c r="BF17">
        <v>0.043340832</v>
      </c>
      <c r="BG17" t="s">
        <v>28</v>
      </c>
      <c r="BH17" t="s">
        <v>28</v>
      </c>
      <c r="BI17" t="s">
        <v>28</v>
      </c>
    </row>
    <row r="18" spans="1:61" ht="12.75">
      <c r="A18" t="s">
        <v>44</v>
      </c>
      <c r="B18">
        <v>4462</v>
      </c>
      <c r="C18">
        <v>0.3780416816</v>
      </c>
      <c r="D18">
        <v>0.3602999808</v>
      </c>
      <c r="E18">
        <v>0.3957833823</v>
      </c>
      <c r="F18">
        <v>1.82</v>
      </c>
      <c r="G18">
        <v>4.7435E-05</v>
      </c>
      <c r="H18">
        <v>0.0068873062</v>
      </c>
      <c r="I18" t="s">
        <v>28</v>
      </c>
      <c r="J18" t="s">
        <v>28</v>
      </c>
      <c r="K18" t="s">
        <v>28</v>
      </c>
      <c r="L18">
        <v>0.3781493187</v>
      </c>
      <c r="M18">
        <v>0.3602387734</v>
      </c>
      <c r="N18">
        <v>0.396059864</v>
      </c>
      <c r="O18">
        <v>1.84</v>
      </c>
      <c r="P18">
        <v>4.83421E-05</v>
      </c>
      <c r="Q18">
        <v>0.0069528514</v>
      </c>
      <c r="R18" t="s">
        <v>28</v>
      </c>
      <c r="S18" t="s">
        <v>28</v>
      </c>
      <c r="T18" t="s">
        <v>28</v>
      </c>
      <c r="U18" t="s">
        <v>28</v>
      </c>
      <c r="V18">
        <v>7502</v>
      </c>
      <c r="W18">
        <v>0.6219583184</v>
      </c>
      <c r="X18">
        <v>0.6042166177</v>
      </c>
      <c r="Y18">
        <v>0.6397000192</v>
      </c>
      <c r="Z18">
        <v>1.11</v>
      </c>
      <c r="AA18">
        <v>4.7435E-05</v>
      </c>
      <c r="AB18">
        <v>0.0068873062</v>
      </c>
      <c r="AC18" t="s">
        <v>28</v>
      </c>
      <c r="AD18" t="s">
        <v>28</v>
      </c>
      <c r="AE18" t="s">
        <v>28</v>
      </c>
      <c r="AF18">
        <v>0.6218506813</v>
      </c>
      <c r="AG18">
        <v>0.603940136</v>
      </c>
      <c r="AH18">
        <v>0.6397612266</v>
      </c>
      <c r="AI18">
        <v>1.12</v>
      </c>
      <c r="AJ18">
        <v>4.83421E-05</v>
      </c>
      <c r="AK18">
        <v>0.0069528514</v>
      </c>
      <c r="AL18" t="s">
        <v>28</v>
      </c>
      <c r="AM18" t="s">
        <v>28</v>
      </c>
      <c r="AN18" t="s">
        <v>28</v>
      </c>
      <c r="AO18" t="s">
        <v>28</v>
      </c>
      <c r="AP18" t="s">
        <v>28</v>
      </c>
      <c r="AQ18">
        <v>0.0751654536</v>
      </c>
      <c r="AR18">
        <v>0.0651895925</v>
      </c>
      <c r="AS18">
        <v>0.0851413148</v>
      </c>
      <c r="AT18">
        <v>5.15</v>
      </c>
      <c r="AU18">
        <v>1.49972E-05</v>
      </c>
      <c r="AV18">
        <v>0.0038726169</v>
      </c>
      <c r="AW18" t="s">
        <v>28</v>
      </c>
      <c r="AX18" t="s">
        <v>28</v>
      </c>
      <c r="AY18" t="s">
        <v>28</v>
      </c>
      <c r="AZ18">
        <v>0.075441112</v>
      </c>
      <c r="BA18">
        <v>0.0652593835</v>
      </c>
      <c r="BB18">
        <v>0.0856228405</v>
      </c>
      <c r="BC18">
        <v>5.24</v>
      </c>
      <c r="BD18">
        <v>1.56225E-05</v>
      </c>
      <c r="BE18">
        <v>0.0039525344</v>
      </c>
      <c r="BF18" t="s">
        <v>28</v>
      </c>
      <c r="BG18" t="s">
        <v>28</v>
      </c>
      <c r="BH18" t="s">
        <v>28</v>
      </c>
      <c r="BI18" t="s">
        <v>28</v>
      </c>
    </row>
    <row r="19" spans="1:61" ht="12.75">
      <c r="A19" t="s">
        <v>45</v>
      </c>
      <c r="B19">
        <v>154</v>
      </c>
      <c r="C19">
        <v>0.4452618275</v>
      </c>
      <c r="D19">
        <v>0.3630593077</v>
      </c>
      <c r="E19">
        <v>0.5274643473</v>
      </c>
      <c r="F19">
        <v>7.17</v>
      </c>
      <c r="G19">
        <v>0.0010183066</v>
      </c>
      <c r="H19">
        <v>0.0319109161</v>
      </c>
      <c r="I19">
        <v>0.0265033773</v>
      </c>
      <c r="J19" t="s">
        <v>28</v>
      </c>
      <c r="K19" t="s">
        <v>28</v>
      </c>
      <c r="L19">
        <v>0.439036223</v>
      </c>
      <c r="M19">
        <v>0.3526209432</v>
      </c>
      <c r="N19">
        <v>0.5254515028</v>
      </c>
      <c r="O19">
        <v>7.64</v>
      </c>
      <c r="P19">
        <v>0.0011253545</v>
      </c>
      <c r="Q19">
        <v>0.0335463043</v>
      </c>
      <c r="R19">
        <v>0.0548701307</v>
      </c>
      <c r="S19" t="s">
        <v>28</v>
      </c>
      <c r="T19" t="s">
        <v>28</v>
      </c>
      <c r="U19" t="s">
        <v>28</v>
      </c>
      <c r="V19">
        <v>212</v>
      </c>
      <c r="W19">
        <v>0.5547381725</v>
      </c>
      <c r="X19">
        <v>0.4723980663</v>
      </c>
      <c r="Y19">
        <v>0.6370782787</v>
      </c>
      <c r="Z19">
        <v>5.76</v>
      </c>
      <c r="AA19">
        <v>0.0010217182</v>
      </c>
      <c r="AB19">
        <v>0.0319643269</v>
      </c>
      <c r="AC19">
        <v>0.0267500799</v>
      </c>
      <c r="AD19" t="s">
        <v>28</v>
      </c>
      <c r="AE19" t="s">
        <v>28</v>
      </c>
      <c r="AF19">
        <v>0.560963777</v>
      </c>
      <c r="AG19">
        <v>0.4745484972</v>
      </c>
      <c r="AH19">
        <v>0.6473790568</v>
      </c>
      <c r="AI19">
        <v>5.98</v>
      </c>
      <c r="AJ19">
        <v>0.0011253545</v>
      </c>
      <c r="AK19">
        <v>0.0335463043</v>
      </c>
      <c r="AL19">
        <v>0.0548701307</v>
      </c>
      <c r="AM19" t="s">
        <v>28</v>
      </c>
      <c r="AN19" t="s">
        <v>28</v>
      </c>
      <c r="AO19" t="s">
        <v>28</v>
      </c>
      <c r="AP19" t="s">
        <v>28</v>
      </c>
      <c r="AQ19">
        <v>0.0765006976</v>
      </c>
      <c r="AR19">
        <v>0.0320356871</v>
      </c>
      <c r="AS19">
        <v>0.1209657082</v>
      </c>
      <c r="AT19">
        <v>22.56</v>
      </c>
      <c r="AU19">
        <v>0.0002979512</v>
      </c>
      <c r="AV19">
        <v>0.0172612618</v>
      </c>
      <c r="AW19">
        <v>0.9356128045</v>
      </c>
      <c r="AX19" t="s">
        <v>28</v>
      </c>
      <c r="AY19" t="s">
        <v>47</v>
      </c>
      <c r="AZ19">
        <v>0.0793437157</v>
      </c>
      <c r="BA19">
        <v>0.0315113017</v>
      </c>
      <c r="BB19">
        <v>0.1271761297</v>
      </c>
      <c r="BC19">
        <v>23.4</v>
      </c>
      <c r="BD19">
        <v>0.0003447886</v>
      </c>
      <c r="BE19">
        <v>0.0185684837</v>
      </c>
      <c r="BF19">
        <v>0.8253586462</v>
      </c>
      <c r="BG19" t="s">
        <v>28</v>
      </c>
      <c r="BH19" t="s">
        <v>47</v>
      </c>
      <c r="BI19" t="s">
        <v>28</v>
      </c>
    </row>
    <row r="20" spans="1:61" ht="12.75">
      <c r="A20" t="s">
        <v>46</v>
      </c>
      <c r="B20">
        <v>92</v>
      </c>
      <c r="C20">
        <v>0.5483256675</v>
      </c>
      <c r="D20">
        <v>0.423455425</v>
      </c>
      <c r="E20">
        <v>0.67319591</v>
      </c>
      <c r="F20">
        <v>8.84</v>
      </c>
      <c r="G20">
        <v>0.0023497745</v>
      </c>
      <c r="H20">
        <v>0.048474473</v>
      </c>
      <c r="I20">
        <v>0.0004019664</v>
      </c>
      <c r="J20" t="s">
        <v>31</v>
      </c>
      <c r="K20" t="s">
        <v>28</v>
      </c>
      <c r="L20">
        <v>0.5612480135</v>
      </c>
      <c r="M20">
        <v>0.4412052769</v>
      </c>
      <c r="N20">
        <v>0.68129075</v>
      </c>
      <c r="O20">
        <v>8.3</v>
      </c>
      <c r="P20">
        <v>0.0021716011</v>
      </c>
      <c r="Q20">
        <v>0.0466004412</v>
      </c>
      <c r="R20">
        <v>6.51534E-05</v>
      </c>
      <c r="S20" t="s">
        <v>31</v>
      </c>
      <c r="T20" t="s">
        <v>28</v>
      </c>
      <c r="U20" t="s">
        <v>28</v>
      </c>
      <c r="V20">
        <v>69</v>
      </c>
      <c r="W20">
        <v>0.4516743325</v>
      </c>
      <c r="X20">
        <v>0.3253409463</v>
      </c>
      <c r="Y20">
        <v>0.5780077187</v>
      </c>
      <c r="Z20">
        <v>10.86</v>
      </c>
      <c r="AA20">
        <v>0.0024051632</v>
      </c>
      <c r="AB20">
        <v>0.0490424636</v>
      </c>
      <c r="AC20">
        <v>0.0004694383</v>
      </c>
      <c r="AD20" t="s">
        <v>31</v>
      </c>
      <c r="AE20" t="s">
        <v>28</v>
      </c>
      <c r="AF20">
        <v>0.4387519865</v>
      </c>
      <c r="AG20">
        <v>0.31870925</v>
      </c>
      <c r="AH20">
        <v>0.5587947231</v>
      </c>
      <c r="AI20">
        <v>10.62</v>
      </c>
      <c r="AJ20">
        <v>0.0021716011</v>
      </c>
      <c r="AK20">
        <v>0.0466004412</v>
      </c>
      <c r="AL20">
        <v>6.51534E-05</v>
      </c>
      <c r="AM20" t="s">
        <v>31</v>
      </c>
      <c r="AN20" t="s">
        <v>28</v>
      </c>
      <c r="AO20" t="s">
        <v>28</v>
      </c>
      <c r="AP20" t="s">
        <v>281</v>
      </c>
      <c r="AQ20" t="s">
        <v>28</v>
      </c>
      <c r="AR20" t="s">
        <v>28</v>
      </c>
      <c r="AS20" t="s">
        <v>28</v>
      </c>
      <c r="AT20" t="s">
        <v>28</v>
      </c>
      <c r="AU20" t="s">
        <v>28</v>
      </c>
      <c r="AV20" t="s">
        <v>28</v>
      </c>
      <c r="AW20" t="s">
        <v>28</v>
      </c>
      <c r="AX20" t="s">
        <v>28</v>
      </c>
      <c r="AY20" t="s">
        <v>28</v>
      </c>
      <c r="AZ20" t="s">
        <v>28</v>
      </c>
      <c r="BA20" t="s">
        <v>28</v>
      </c>
      <c r="BB20" t="s">
        <v>28</v>
      </c>
      <c r="BC20" t="s">
        <v>28</v>
      </c>
      <c r="BD20" t="s">
        <v>28</v>
      </c>
      <c r="BE20" t="s">
        <v>28</v>
      </c>
      <c r="BF20" t="s">
        <v>28</v>
      </c>
      <c r="BG20" t="s">
        <v>28</v>
      </c>
      <c r="BH20" t="s">
        <v>28</v>
      </c>
      <c r="BI20" t="s">
        <v>38</v>
      </c>
    </row>
    <row r="21" spans="1:61" ht="12.75">
      <c r="A21" t="s">
        <v>48</v>
      </c>
      <c r="B21">
        <v>111</v>
      </c>
      <c r="C21">
        <v>0.3634955337</v>
      </c>
      <c r="D21">
        <v>0.2735304988</v>
      </c>
      <c r="E21">
        <v>0.4534605685</v>
      </c>
      <c r="F21">
        <v>9.61</v>
      </c>
      <c r="G21">
        <v>0.0012197078</v>
      </c>
      <c r="H21">
        <v>0.0349243148</v>
      </c>
      <c r="I21">
        <v>0.671854717</v>
      </c>
      <c r="J21" t="s">
        <v>28</v>
      </c>
      <c r="K21" t="s">
        <v>28</v>
      </c>
      <c r="L21">
        <v>0.3549471715</v>
      </c>
      <c r="M21">
        <v>0.2649838466</v>
      </c>
      <c r="N21">
        <v>0.4449104963</v>
      </c>
      <c r="O21">
        <v>9.84</v>
      </c>
      <c r="P21">
        <v>0.0012196614</v>
      </c>
      <c r="Q21">
        <v>0.034923651</v>
      </c>
      <c r="R21">
        <v>0.4967466573</v>
      </c>
      <c r="S21" t="s">
        <v>28</v>
      </c>
      <c r="T21" t="s">
        <v>28</v>
      </c>
      <c r="U21" t="s">
        <v>28</v>
      </c>
      <c r="V21">
        <v>189</v>
      </c>
      <c r="W21">
        <v>0.6365044663</v>
      </c>
      <c r="X21">
        <v>0.5465394315</v>
      </c>
      <c r="Y21">
        <v>0.7264695012</v>
      </c>
      <c r="Z21">
        <v>5.49</v>
      </c>
      <c r="AA21">
        <v>0.0012197078</v>
      </c>
      <c r="AB21">
        <v>0.0349243148</v>
      </c>
      <c r="AC21">
        <v>0.671854717</v>
      </c>
      <c r="AD21" t="s">
        <v>28</v>
      </c>
      <c r="AE21" t="s">
        <v>28</v>
      </c>
      <c r="AF21">
        <v>0.6450528285</v>
      </c>
      <c r="AG21">
        <v>0.5550895037</v>
      </c>
      <c r="AH21">
        <v>0.7350161534</v>
      </c>
      <c r="AI21">
        <v>5.41</v>
      </c>
      <c r="AJ21">
        <v>0.0012196614</v>
      </c>
      <c r="AK21">
        <v>0.034923651</v>
      </c>
      <c r="AL21">
        <v>0.4967466573</v>
      </c>
      <c r="AM21" t="s">
        <v>28</v>
      </c>
      <c r="AN21" t="s">
        <v>28</v>
      </c>
      <c r="AO21" t="s">
        <v>28</v>
      </c>
      <c r="AP21" t="s">
        <v>28</v>
      </c>
      <c r="AQ21">
        <v>0.0961031071</v>
      </c>
      <c r="AR21">
        <v>0.0460347327</v>
      </c>
      <c r="AS21">
        <v>0.1461714816</v>
      </c>
      <c r="AT21">
        <v>20.22</v>
      </c>
      <c r="AU21">
        <v>0.0003777768</v>
      </c>
      <c r="AV21">
        <v>0.0194364808</v>
      </c>
      <c r="AW21">
        <v>0.2662170143</v>
      </c>
      <c r="AX21" t="s">
        <v>28</v>
      </c>
      <c r="AY21" t="s">
        <v>47</v>
      </c>
      <c r="AZ21">
        <v>0.0928864805</v>
      </c>
      <c r="BA21">
        <v>0.0462944348</v>
      </c>
      <c r="BB21">
        <v>0.1394785261</v>
      </c>
      <c r="BC21">
        <v>19.47</v>
      </c>
      <c r="BD21">
        <v>0.0003271386</v>
      </c>
      <c r="BE21">
        <v>0.0180869742</v>
      </c>
      <c r="BF21">
        <v>0.3153893097</v>
      </c>
      <c r="BG21" t="s">
        <v>28</v>
      </c>
      <c r="BH21" t="s">
        <v>47</v>
      </c>
      <c r="BI21" t="s">
        <v>28</v>
      </c>
    </row>
    <row r="22" spans="1:61" ht="12.75">
      <c r="A22" t="s">
        <v>49</v>
      </c>
      <c r="B22">
        <v>137</v>
      </c>
      <c r="C22">
        <v>0.4090013543</v>
      </c>
      <c r="D22">
        <v>0.3292375358</v>
      </c>
      <c r="E22">
        <v>0.4887651729</v>
      </c>
      <c r="F22">
        <v>7.57</v>
      </c>
      <c r="G22">
        <v>0.0009587826</v>
      </c>
      <c r="H22">
        <v>0.0309642153</v>
      </c>
      <c r="I22">
        <v>0.3038511859</v>
      </c>
      <c r="J22" t="s">
        <v>28</v>
      </c>
      <c r="K22" t="s">
        <v>28</v>
      </c>
      <c r="L22">
        <v>0.4104639544</v>
      </c>
      <c r="M22">
        <v>0.3247723161</v>
      </c>
      <c r="N22">
        <v>0.4961555928</v>
      </c>
      <c r="O22">
        <v>8.1</v>
      </c>
      <c r="P22">
        <v>0.001106586</v>
      </c>
      <c r="Q22">
        <v>0.0332653876</v>
      </c>
      <c r="R22">
        <v>0.3195290103</v>
      </c>
      <c r="S22" t="s">
        <v>28</v>
      </c>
      <c r="T22" t="s">
        <v>28</v>
      </c>
      <c r="U22" t="s">
        <v>28</v>
      </c>
      <c r="V22">
        <v>202</v>
      </c>
      <c r="W22">
        <v>0.5909986457</v>
      </c>
      <c r="X22">
        <v>0.5112348271</v>
      </c>
      <c r="Y22">
        <v>0.6707624642</v>
      </c>
      <c r="Z22">
        <v>5.24</v>
      </c>
      <c r="AA22">
        <v>0.0009587826</v>
      </c>
      <c r="AB22">
        <v>0.0309642153</v>
      </c>
      <c r="AC22">
        <v>0.3038511859</v>
      </c>
      <c r="AD22" t="s">
        <v>28</v>
      </c>
      <c r="AE22" t="s">
        <v>28</v>
      </c>
      <c r="AF22">
        <v>0.5895360456</v>
      </c>
      <c r="AG22">
        <v>0.5038444072</v>
      </c>
      <c r="AH22">
        <v>0.6752276839</v>
      </c>
      <c r="AI22">
        <v>5.64</v>
      </c>
      <c r="AJ22">
        <v>0.001106586</v>
      </c>
      <c r="AK22">
        <v>0.0332653876</v>
      </c>
      <c r="AL22">
        <v>0.3195290103</v>
      </c>
      <c r="AM22" t="s">
        <v>28</v>
      </c>
      <c r="AN22" t="s">
        <v>28</v>
      </c>
      <c r="AO22" t="s">
        <v>28</v>
      </c>
      <c r="AP22" t="s">
        <v>28</v>
      </c>
      <c r="AQ22">
        <v>0.0941318759</v>
      </c>
      <c r="AR22">
        <v>0.0440971017</v>
      </c>
      <c r="AS22">
        <v>0.1441666501</v>
      </c>
      <c r="AT22">
        <v>20.63</v>
      </c>
      <c r="AU22">
        <v>0.0003772699</v>
      </c>
      <c r="AV22">
        <v>0.0194234372</v>
      </c>
      <c r="AW22">
        <v>0.3173167796</v>
      </c>
      <c r="AX22" t="s">
        <v>28</v>
      </c>
      <c r="AY22" t="s">
        <v>47</v>
      </c>
      <c r="AZ22">
        <v>0.0893311635</v>
      </c>
      <c r="BA22">
        <v>0.0388479053</v>
      </c>
      <c r="BB22">
        <v>0.1398144217</v>
      </c>
      <c r="BC22">
        <v>21.94</v>
      </c>
      <c r="BD22">
        <v>0.0003840635</v>
      </c>
      <c r="BE22">
        <v>0.0195975381</v>
      </c>
      <c r="BF22">
        <v>0.465910375</v>
      </c>
      <c r="BG22" t="s">
        <v>28</v>
      </c>
      <c r="BH22" t="s">
        <v>47</v>
      </c>
      <c r="BI22" t="s">
        <v>28</v>
      </c>
    </row>
    <row r="23" spans="1:61" ht="12.75">
      <c r="A23" t="s">
        <v>50</v>
      </c>
      <c r="B23">
        <v>58</v>
      </c>
      <c r="C23">
        <v>0.3410457685</v>
      </c>
      <c r="D23">
        <v>0.223392064</v>
      </c>
      <c r="E23">
        <v>0.4586994729</v>
      </c>
      <c r="F23">
        <v>13.39</v>
      </c>
      <c r="G23">
        <v>0.0020860249</v>
      </c>
      <c r="H23">
        <v>0.0456730219</v>
      </c>
      <c r="I23">
        <v>0.4097977909</v>
      </c>
      <c r="J23" t="s">
        <v>28</v>
      </c>
      <c r="K23" t="s">
        <v>28</v>
      </c>
      <c r="L23">
        <v>0.3330227444</v>
      </c>
      <c r="M23">
        <v>0.1993677549</v>
      </c>
      <c r="N23">
        <v>0.4666777338</v>
      </c>
      <c r="O23">
        <v>15.58</v>
      </c>
      <c r="P23">
        <v>0.0026920222</v>
      </c>
      <c r="Q23">
        <v>0.0518847009</v>
      </c>
      <c r="R23">
        <v>0.3753841336</v>
      </c>
      <c r="S23" t="s">
        <v>28</v>
      </c>
      <c r="T23" t="s">
        <v>28</v>
      </c>
      <c r="U23" t="s">
        <v>28</v>
      </c>
      <c r="V23">
        <v>111</v>
      </c>
      <c r="W23">
        <v>0.6589542315</v>
      </c>
      <c r="X23">
        <v>0.5378958225</v>
      </c>
      <c r="Y23">
        <v>0.7800126406</v>
      </c>
      <c r="Z23">
        <v>7.13</v>
      </c>
      <c r="AA23">
        <v>0.0022085041</v>
      </c>
      <c r="AB23">
        <v>0.046994724</v>
      </c>
      <c r="AC23">
        <v>0.4251231032</v>
      </c>
      <c r="AD23" t="s">
        <v>28</v>
      </c>
      <c r="AE23" t="s">
        <v>28</v>
      </c>
      <c r="AF23">
        <v>0.6669772556</v>
      </c>
      <c r="AG23">
        <v>0.5333222662</v>
      </c>
      <c r="AH23">
        <v>0.8006322451</v>
      </c>
      <c r="AI23">
        <v>7.78</v>
      </c>
      <c r="AJ23">
        <v>0.0026920222</v>
      </c>
      <c r="AK23">
        <v>0.0518847009</v>
      </c>
      <c r="AL23">
        <v>0.3753841336</v>
      </c>
      <c r="AM23" t="s">
        <v>28</v>
      </c>
      <c r="AN23" t="s">
        <v>28</v>
      </c>
      <c r="AO23" t="s">
        <v>28</v>
      </c>
      <c r="AP23" t="s">
        <v>28</v>
      </c>
      <c r="AQ23" t="s">
        <v>28</v>
      </c>
      <c r="AR23" t="s">
        <v>28</v>
      </c>
      <c r="AS23" t="s">
        <v>28</v>
      </c>
      <c r="AT23" t="s">
        <v>28</v>
      </c>
      <c r="AU23" t="s">
        <v>28</v>
      </c>
      <c r="AV23" t="s">
        <v>28</v>
      </c>
      <c r="AW23" t="s">
        <v>28</v>
      </c>
      <c r="AX23" t="s">
        <v>28</v>
      </c>
      <c r="AY23" t="s">
        <v>28</v>
      </c>
      <c r="AZ23" t="s">
        <v>28</v>
      </c>
      <c r="BA23" t="s">
        <v>28</v>
      </c>
      <c r="BB23" t="s">
        <v>28</v>
      </c>
      <c r="BC23" t="s">
        <v>28</v>
      </c>
      <c r="BD23" t="s">
        <v>28</v>
      </c>
      <c r="BE23" t="s">
        <v>28</v>
      </c>
      <c r="BF23" t="s">
        <v>28</v>
      </c>
      <c r="BG23" t="s">
        <v>28</v>
      </c>
      <c r="BH23" t="s">
        <v>28</v>
      </c>
      <c r="BI23" t="s">
        <v>38</v>
      </c>
    </row>
    <row r="24" spans="1:61" ht="12.75">
      <c r="A24" t="s">
        <v>51</v>
      </c>
      <c r="B24">
        <v>130</v>
      </c>
      <c r="C24">
        <v>0.4145537222</v>
      </c>
      <c r="D24">
        <v>0.3277779297</v>
      </c>
      <c r="E24">
        <v>0.5013295147</v>
      </c>
      <c r="F24">
        <v>8.13</v>
      </c>
      <c r="G24">
        <v>0.0011347638</v>
      </c>
      <c r="H24">
        <v>0.0336862549</v>
      </c>
      <c r="I24">
        <v>0.2643630661</v>
      </c>
      <c r="J24" t="s">
        <v>28</v>
      </c>
      <c r="K24" t="s">
        <v>28</v>
      </c>
      <c r="L24">
        <v>0.4286557487</v>
      </c>
      <c r="M24">
        <v>0.3395690274</v>
      </c>
      <c r="N24">
        <v>0.51774247</v>
      </c>
      <c r="O24">
        <v>8.07</v>
      </c>
      <c r="P24">
        <v>0.0011960084</v>
      </c>
      <c r="Q24">
        <v>0.0345833545</v>
      </c>
      <c r="R24">
        <v>0.1317815299</v>
      </c>
      <c r="S24" t="s">
        <v>28</v>
      </c>
      <c r="T24" t="s">
        <v>28</v>
      </c>
      <c r="U24" t="s">
        <v>28</v>
      </c>
      <c r="V24">
        <v>187</v>
      </c>
      <c r="W24">
        <v>0.5854462778</v>
      </c>
      <c r="X24">
        <v>0.4975818829</v>
      </c>
      <c r="Y24">
        <v>0.6733106727</v>
      </c>
      <c r="Z24">
        <v>5.83</v>
      </c>
      <c r="AA24">
        <v>0.0011634136</v>
      </c>
      <c r="AB24">
        <v>0.034108849</v>
      </c>
      <c r="AC24">
        <v>0.2704076041</v>
      </c>
      <c r="AD24" t="s">
        <v>28</v>
      </c>
      <c r="AE24" t="s">
        <v>28</v>
      </c>
      <c r="AF24">
        <v>0.5713442513</v>
      </c>
      <c r="AG24">
        <v>0.48225753</v>
      </c>
      <c r="AH24">
        <v>0.6604309726</v>
      </c>
      <c r="AI24">
        <v>6.05</v>
      </c>
      <c r="AJ24">
        <v>0.0011960084</v>
      </c>
      <c r="AK24">
        <v>0.0345833545</v>
      </c>
      <c r="AL24">
        <v>0.1317815299</v>
      </c>
      <c r="AM24" t="s">
        <v>28</v>
      </c>
      <c r="AN24" t="s">
        <v>28</v>
      </c>
      <c r="AO24" t="s">
        <v>28</v>
      </c>
      <c r="AP24" t="s">
        <v>28</v>
      </c>
      <c r="AQ24">
        <v>0.0772938969</v>
      </c>
      <c r="AR24">
        <v>0.0360298437</v>
      </c>
      <c r="AS24">
        <v>0.1185579502</v>
      </c>
      <c r="AT24">
        <v>20.72</v>
      </c>
      <c r="AU24">
        <v>0.0002565973</v>
      </c>
      <c r="AV24">
        <v>0.0160186542</v>
      </c>
      <c r="AW24">
        <v>0.8918466837</v>
      </c>
      <c r="AX24" t="s">
        <v>28</v>
      </c>
      <c r="AY24" t="s">
        <v>47</v>
      </c>
      <c r="AZ24">
        <v>0.0767882943</v>
      </c>
      <c r="BA24">
        <v>0.0366640346</v>
      </c>
      <c r="BB24">
        <v>0.1169125539</v>
      </c>
      <c r="BC24">
        <v>20.28</v>
      </c>
      <c r="BD24">
        <v>0.0002426176</v>
      </c>
      <c r="BE24">
        <v>0.0155761878</v>
      </c>
      <c r="BF24">
        <v>0.9292446463</v>
      </c>
      <c r="BG24" t="s">
        <v>28</v>
      </c>
      <c r="BH24" t="s">
        <v>47</v>
      </c>
      <c r="BI24" t="s">
        <v>28</v>
      </c>
    </row>
    <row r="25" spans="1:61" ht="12.75">
      <c r="A25" t="s">
        <v>52</v>
      </c>
      <c r="B25">
        <v>152</v>
      </c>
      <c r="C25">
        <v>0.3433279081</v>
      </c>
      <c r="D25">
        <v>0.2731667034</v>
      </c>
      <c r="E25">
        <v>0.4134891129</v>
      </c>
      <c r="F25">
        <v>7.93</v>
      </c>
      <c r="G25">
        <v>0.0007418265</v>
      </c>
      <c r="H25">
        <v>0.0272364925</v>
      </c>
      <c r="I25">
        <v>0.1690821831</v>
      </c>
      <c r="J25" t="s">
        <v>28</v>
      </c>
      <c r="K25" t="s">
        <v>28</v>
      </c>
      <c r="L25">
        <v>0.3407096147</v>
      </c>
      <c r="M25">
        <v>0.2638645191</v>
      </c>
      <c r="N25">
        <v>0.4175547103</v>
      </c>
      <c r="O25">
        <v>8.76</v>
      </c>
      <c r="P25">
        <v>0.0008898987</v>
      </c>
      <c r="Q25">
        <v>0.0298311707</v>
      </c>
      <c r="R25">
        <v>0.1751111442</v>
      </c>
      <c r="S25" t="s">
        <v>28</v>
      </c>
      <c r="T25" t="s">
        <v>28</v>
      </c>
      <c r="U25" t="s">
        <v>28</v>
      </c>
      <c r="V25">
        <v>336</v>
      </c>
      <c r="W25">
        <v>0.6566720919</v>
      </c>
      <c r="X25">
        <v>0.5865108871</v>
      </c>
      <c r="Y25">
        <v>0.7268332966</v>
      </c>
      <c r="Z25">
        <v>4.15</v>
      </c>
      <c r="AA25">
        <v>0.0007418265</v>
      </c>
      <c r="AB25">
        <v>0.0272364925</v>
      </c>
      <c r="AC25">
        <v>0.1690821831</v>
      </c>
      <c r="AD25" t="s">
        <v>28</v>
      </c>
      <c r="AE25" t="s">
        <v>28</v>
      </c>
      <c r="AF25">
        <v>0.6592903853</v>
      </c>
      <c r="AG25">
        <v>0.5824452897</v>
      </c>
      <c r="AH25">
        <v>0.7361354809</v>
      </c>
      <c r="AI25">
        <v>4.52</v>
      </c>
      <c r="AJ25">
        <v>0.0008898987</v>
      </c>
      <c r="AK25">
        <v>0.0298311707</v>
      </c>
      <c r="AL25">
        <v>0.1751111442</v>
      </c>
      <c r="AM25" t="s">
        <v>28</v>
      </c>
      <c r="AN25" t="s">
        <v>28</v>
      </c>
      <c r="AO25" t="s">
        <v>28</v>
      </c>
      <c r="AP25" t="s">
        <v>28</v>
      </c>
      <c r="AQ25">
        <v>0.1165329339</v>
      </c>
      <c r="AR25">
        <v>0.0686483084</v>
      </c>
      <c r="AS25">
        <v>0.1644175594</v>
      </c>
      <c r="AT25">
        <v>15.95</v>
      </c>
      <c r="AU25">
        <v>0.0003455417</v>
      </c>
      <c r="AV25">
        <v>0.0185887521</v>
      </c>
      <c r="AW25">
        <v>0.0152370741</v>
      </c>
      <c r="AX25" t="s">
        <v>28</v>
      </c>
      <c r="AY25" t="s">
        <v>28</v>
      </c>
      <c r="AZ25">
        <v>0.1178845369</v>
      </c>
      <c r="BA25">
        <v>0.060519563</v>
      </c>
      <c r="BB25">
        <v>0.1752495109</v>
      </c>
      <c r="BC25">
        <v>18.89</v>
      </c>
      <c r="BD25">
        <v>0.0004959089</v>
      </c>
      <c r="BE25">
        <v>0.0222690116</v>
      </c>
      <c r="BF25">
        <v>0.0382359545</v>
      </c>
      <c r="BG25" t="s">
        <v>28</v>
      </c>
      <c r="BH25" t="s">
        <v>47</v>
      </c>
      <c r="BI25" t="s">
        <v>28</v>
      </c>
    </row>
    <row r="26" spans="1:61" ht="12.75">
      <c r="A26" t="s">
        <v>53</v>
      </c>
      <c r="B26">
        <v>73</v>
      </c>
      <c r="C26">
        <v>0.3003369293</v>
      </c>
      <c r="D26">
        <v>0.2005750363</v>
      </c>
      <c r="E26">
        <v>0.4000988223</v>
      </c>
      <c r="F26">
        <v>12.89</v>
      </c>
      <c r="G26">
        <v>0.0014998148</v>
      </c>
      <c r="H26">
        <v>0.0387274429</v>
      </c>
      <c r="I26">
        <v>0.0385674764</v>
      </c>
      <c r="J26" t="s">
        <v>28</v>
      </c>
      <c r="K26" t="s">
        <v>28</v>
      </c>
      <c r="L26">
        <v>0.2907307428</v>
      </c>
      <c r="M26">
        <v>0.1910238649</v>
      </c>
      <c r="N26">
        <v>0.3904376206</v>
      </c>
      <c r="O26">
        <v>13.31</v>
      </c>
      <c r="P26">
        <v>0.0014981611</v>
      </c>
      <c r="Q26">
        <v>0.0387060861</v>
      </c>
      <c r="R26">
        <v>0.0192978859</v>
      </c>
      <c r="S26" t="s">
        <v>28</v>
      </c>
      <c r="T26" t="s">
        <v>28</v>
      </c>
      <c r="U26" t="s">
        <v>28</v>
      </c>
      <c r="V26">
        <v>164</v>
      </c>
      <c r="W26">
        <v>0.6996630707</v>
      </c>
      <c r="X26">
        <v>0.6001075074</v>
      </c>
      <c r="Y26">
        <v>0.799218634</v>
      </c>
      <c r="Z26">
        <v>5.52</v>
      </c>
      <c r="AA26">
        <v>0.0014936174</v>
      </c>
      <c r="AB26">
        <v>0.038647346</v>
      </c>
      <c r="AC26">
        <v>0.0380933978</v>
      </c>
      <c r="AD26" t="s">
        <v>28</v>
      </c>
      <c r="AE26" t="s">
        <v>28</v>
      </c>
      <c r="AF26">
        <v>0.7092692572</v>
      </c>
      <c r="AG26">
        <v>0.6095623794</v>
      </c>
      <c r="AH26">
        <v>0.8089761351</v>
      </c>
      <c r="AI26">
        <v>5.46</v>
      </c>
      <c r="AJ26">
        <v>0.0014981611</v>
      </c>
      <c r="AK26">
        <v>0.0387060861</v>
      </c>
      <c r="AL26">
        <v>0.0192978859</v>
      </c>
      <c r="AM26" t="s">
        <v>28</v>
      </c>
      <c r="AN26" t="s">
        <v>28</v>
      </c>
      <c r="AO26" t="s">
        <v>28</v>
      </c>
      <c r="AP26" t="s">
        <v>28</v>
      </c>
      <c r="AQ26">
        <v>0.0668763226</v>
      </c>
      <c r="AR26">
        <v>0.0199183415</v>
      </c>
      <c r="AS26">
        <v>0.1138343038</v>
      </c>
      <c r="AT26">
        <v>27.26</v>
      </c>
      <c r="AU26">
        <v>0.0003322975</v>
      </c>
      <c r="AV26">
        <v>0.0182290299</v>
      </c>
      <c r="AW26">
        <v>0.6399811313</v>
      </c>
      <c r="AX26" t="s">
        <v>28</v>
      </c>
      <c r="AY26" t="s">
        <v>47</v>
      </c>
      <c r="AZ26">
        <v>0.0719469662</v>
      </c>
      <c r="BA26">
        <v>0.016874542</v>
      </c>
      <c r="BB26">
        <v>0.1270193903</v>
      </c>
      <c r="BC26">
        <v>29.72</v>
      </c>
      <c r="BD26">
        <v>0.0004570636</v>
      </c>
      <c r="BE26">
        <v>0.0213790466</v>
      </c>
      <c r="BF26">
        <v>0.8657560656</v>
      </c>
      <c r="BG26" t="s">
        <v>28</v>
      </c>
      <c r="BH26" t="s">
        <v>47</v>
      </c>
      <c r="BI26" t="s">
        <v>28</v>
      </c>
    </row>
    <row r="27" spans="1:61" ht="12.75">
      <c r="A27" t="s">
        <v>54</v>
      </c>
      <c r="B27">
        <v>141</v>
      </c>
      <c r="C27">
        <v>0.383730147</v>
      </c>
      <c r="D27">
        <v>0.3031291126</v>
      </c>
      <c r="E27">
        <v>0.4643311814</v>
      </c>
      <c r="F27">
        <v>8.15</v>
      </c>
      <c r="G27">
        <v>0.0009790154</v>
      </c>
      <c r="H27">
        <v>0.0312892214</v>
      </c>
      <c r="I27">
        <v>0.8518469854</v>
      </c>
      <c r="J27" t="s">
        <v>28</v>
      </c>
      <c r="K27" t="s">
        <v>28</v>
      </c>
      <c r="L27">
        <v>0.3898675748</v>
      </c>
      <c r="M27">
        <v>0.3092509359</v>
      </c>
      <c r="N27">
        <v>0.4704842136</v>
      </c>
      <c r="O27">
        <v>8.03</v>
      </c>
      <c r="P27">
        <v>0.0009793945</v>
      </c>
      <c r="Q27">
        <v>0.0312952791</v>
      </c>
      <c r="R27">
        <v>0.6974838698</v>
      </c>
      <c r="S27" t="s">
        <v>28</v>
      </c>
      <c r="T27" t="s">
        <v>28</v>
      </c>
      <c r="U27" t="s">
        <v>28</v>
      </c>
      <c r="V27">
        <v>205</v>
      </c>
      <c r="W27">
        <v>0.616269853</v>
      </c>
      <c r="X27">
        <v>0.5356260347</v>
      </c>
      <c r="Y27">
        <v>0.6969136712</v>
      </c>
      <c r="Z27">
        <v>5.08</v>
      </c>
      <c r="AA27">
        <v>0.000980055</v>
      </c>
      <c r="AB27">
        <v>0.0313058301</v>
      </c>
      <c r="AC27">
        <v>0.8519597776</v>
      </c>
      <c r="AD27" t="s">
        <v>28</v>
      </c>
      <c r="AE27" t="s">
        <v>28</v>
      </c>
      <c r="AF27">
        <v>0.6101324252</v>
      </c>
      <c r="AG27">
        <v>0.5295157864</v>
      </c>
      <c r="AH27">
        <v>0.6907490641</v>
      </c>
      <c r="AI27">
        <v>5.13</v>
      </c>
      <c r="AJ27">
        <v>0.0009793945</v>
      </c>
      <c r="AK27">
        <v>0.0312952791</v>
      </c>
      <c r="AL27">
        <v>0.6974838698</v>
      </c>
      <c r="AM27" t="s">
        <v>28</v>
      </c>
      <c r="AN27" t="s">
        <v>28</v>
      </c>
      <c r="AO27" t="s">
        <v>28</v>
      </c>
      <c r="AP27" t="s">
        <v>28</v>
      </c>
      <c r="AQ27">
        <v>0.0753783531</v>
      </c>
      <c r="AR27">
        <v>0.0288932858</v>
      </c>
      <c r="AS27">
        <v>0.1218634203</v>
      </c>
      <c r="AT27">
        <v>23.94</v>
      </c>
      <c r="AU27">
        <v>0.0003256381</v>
      </c>
      <c r="AV27">
        <v>0.0180454454</v>
      </c>
      <c r="AW27">
        <v>0.99043368</v>
      </c>
      <c r="AX27" t="s">
        <v>28</v>
      </c>
      <c r="AY27" t="s">
        <v>47</v>
      </c>
      <c r="AZ27">
        <v>0.072502388</v>
      </c>
      <c r="BA27">
        <v>0.0268838009</v>
      </c>
      <c r="BB27">
        <v>0.1181209751</v>
      </c>
      <c r="BC27">
        <v>24.43</v>
      </c>
      <c r="BD27">
        <v>0.0003136115</v>
      </c>
      <c r="BE27">
        <v>0.0177090788</v>
      </c>
      <c r="BF27">
        <v>0.8664640305</v>
      </c>
      <c r="BG27" t="s">
        <v>28</v>
      </c>
      <c r="BH27" t="s">
        <v>47</v>
      </c>
      <c r="BI27" t="s">
        <v>28</v>
      </c>
    </row>
    <row r="28" spans="1:61" ht="12.75">
      <c r="A28" t="s">
        <v>55</v>
      </c>
      <c r="B28">
        <v>57</v>
      </c>
      <c r="C28">
        <v>0.3526066618</v>
      </c>
      <c r="D28">
        <v>0.2495080357</v>
      </c>
      <c r="E28">
        <v>0.4557052879</v>
      </c>
      <c r="F28">
        <v>11.35</v>
      </c>
      <c r="G28">
        <v>0.0016018212</v>
      </c>
      <c r="H28">
        <v>0.0400227586</v>
      </c>
      <c r="I28">
        <v>0.518293149</v>
      </c>
      <c r="J28" t="s">
        <v>28</v>
      </c>
      <c r="K28" t="s">
        <v>28</v>
      </c>
      <c r="L28">
        <v>0.3691494169</v>
      </c>
      <c r="M28">
        <v>0.2539470205</v>
      </c>
      <c r="N28">
        <v>0.4843518134</v>
      </c>
      <c r="O28">
        <v>12.11</v>
      </c>
      <c r="P28">
        <v>0.002000006</v>
      </c>
      <c r="Q28">
        <v>0.0447214272</v>
      </c>
      <c r="R28">
        <v>0.8366124171</v>
      </c>
      <c r="S28" t="s">
        <v>28</v>
      </c>
      <c r="T28" t="s">
        <v>28</v>
      </c>
      <c r="U28" t="s">
        <v>28</v>
      </c>
      <c r="V28">
        <v>101</v>
      </c>
      <c r="W28">
        <v>0.6473933382</v>
      </c>
      <c r="X28">
        <v>0.5395814718</v>
      </c>
      <c r="Y28">
        <v>0.7552052047</v>
      </c>
      <c r="Z28">
        <v>6.46</v>
      </c>
      <c r="AA28">
        <v>0.0017516261</v>
      </c>
      <c r="AB28">
        <v>0.0418524326</v>
      </c>
      <c r="AC28">
        <v>0.5356390841</v>
      </c>
      <c r="AD28" t="s">
        <v>28</v>
      </c>
      <c r="AE28" t="s">
        <v>28</v>
      </c>
      <c r="AF28">
        <v>0.6308505831</v>
      </c>
      <c r="AG28">
        <v>0.5156481866</v>
      </c>
      <c r="AH28">
        <v>0.7460529795</v>
      </c>
      <c r="AI28">
        <v>7.09</v>
      </c>
      <c r="AJ28">
        <v>0.002000006</v>
      </c>
      <c r="AK28">
        <v>0.0447214272</v>
      </c>
      <c r="AL28">
        <v>0.8366124171</v>
      </c>
      <c r="AM28" t="s">
        <v>28</v>
      </c>
      <c r="AN28" t="s">
        <v>28</v>
      </c>
      <c r="AO28" t="s">
        <v>28</v>
      </c>
      <c r="AP28" t="s">
        <v>28</v>
      </c>
      <c r="AQ28">
        <v>0.1265007565</v>
      </c>
      <c r="AR28">
        <v>0.0444622548</v>
      </c>
      <c r="AS28">
        <v>0.2085392582</v>
      </c>
      <c r="AT28">
        <v>25.18</v>
      </c>
      <c r="AU28">
        <v>0.001014247</v>
      </c>
      <c r="AV28">
        <v>0.0318472445</v>
      </c>
      <c r="AW28">
        <v>0.1003560757</v>
      </c>
      <c r="AX28" t="s">
        <v>28</v>
      </c>
      <c r="AY28" t="s">
        <v>47</v>
      </c>
      <c r="AZ28">
        <v>0.0959199237</v>
      </c>
      <c r="BA28">
        <v>0.024315845</v>
      </c>
      <c r="BB28">
        <v>0.1675240023</v>
      </c>
      <c r="BC28">
        <v>28.98</v>
      </c>
      <c r="BD28">
        <v>0.0007726518</v>
      </c>
      <c r="BE28">
        <v>0.0277966144</v>
      </c>
      <c r="BF28">
        <v>0.4469128982</v>
      </c>
      <c r="BG28" t="s">
        <v>28</v>
      </c>
      <c r="BH28" t="s">
        <v>47</v>
      </c>
      <c r="BI28" t="s">
        <v>28</v>
      </c>
    </row>
    <row r="29" spans="1:61" ht="12.75">
      <c r="A29" t="s">
        <v>56</v>
      </c>
      <c r="B29">
        <v>94</v>
      </c>
      <c r="C29">
        <v>0.2513352505</v>
      </c>
      <c r="D29">
        <v>0.1799163922</v>
      </c>
      <c r="E29">
        <v>0.3227541087</v>
      </c>
      <c r="F29">
        <v>11.03</v>
      </c>
      <c r="G29">
        <v>0.0007686597</v>
      </c>
      <c r="H29">
        <v>0.0277247121</v>
      </c>
      <c r="I29" s="1">
        <v>4.3199808E-06</v>
      </c>
      <c r="J29" t="s">
        <v>31</v>
      </c>
      <c r="K29" t="s">
        <v>28</v>
      </c>
      <c r="L29">
        <v>0.2505255992</v>
      </c>
      <c r="M29">
        <v>0.1843805115</v>
      </c>
      <c r="N29">
        <v>0.316670687</v>
      </c>
      <c r="O29">
        <v>10.25</v>
      </c>
      <c r="P29">
        <v>0.000659331</v>
      </c>
      <c r="Q29">
        <v>0.0256774409</v>
      </c>
      <c r="R29" s="1">
        <v>5.4709883E-07</v>
      </c>
      <c r="S29" t="s">
        <v>31</v>
      </c>
      <c r="T29" t="s">
        <v>28</v>
      </c>
      <c r="U29" t="s">
        <v>28</v>
      </c>
      <c r="V29">
        <v>262</v>
      </c>
      <c r="W29">
        <v>0.7486647495</v>
      </c>
      <c r="X29">
        <v>0.677347867</v>
      </c>
      <c r="Y29">
        <v>0.8199816321</v>
      </c>
      <c r="Z29">
        <v>3.7</v>
      </c>
      <c r="AA29">
        <v>0.0007664662</v>
      </c>
      <c r="AB29">
        <v>0.0276851252</v>
      </c>
      <c r="AC29" s="1">
        <v>4.1926177E-06</v>
      </c>
      <c r="AD29" t="s">
        <v>31</v>
      </c>
      <c r="AE29" t="s">
        <v>28</v>
      </c>
      <c r="AF29">
        <v>0.7494744008</v>
      </c>
      <c r="AG29">
        <v>0.683329313</v>
      </c>
      <c r="AH29">
        <v>0.8156194885</v>
      </c>
      <c r="AI29">
        <v>3.43</v>
      </c>
      <c r="AJ29">
        <v>0.000659331</v>
      </c>
      <c r="AK29">
        <v>0.0256774409</v>
      </c>
      <c r="AL29" s="1">
        <v>5.4709883E-07</v>
      </c>
      <c r="AM29" t="s">
        <v>31</v>
      </c>
      <c r="AN29" t="s">
        <v>28</v>
      </c>
      <c r="AO29" t="s">
        <v>28</v>
      </c>
      <c r="AP29" t="s">
        <v>281</v>
      </c>
      <c r="AQ29">
        <v>0.0862653272</v>
      </c>
      <c r="AR29">
        <v>0.0395275914</v>
      </c>
      <c r="AS29">
        <v>0.1330030631</v>
      </c>
      <c r="AT29">
        <v>21.03</v>
      </c>
      <c r="AU29">
        <v>0.0003291877</v>
      </c>
      <c r="AV29">
        <v>0.018143531</v>
      </c>
      <c r="AW29">
        <v>0.5328836305</v>
      </c>
      <c r="AX29" t="s">
        <v>28</v>
      </c>
      <c r="AY29" t="s">
        <v>47</v>
      </c>
      <c r="AZ29">
        <v>0.0848047824</v>
      </c>
      <c r="BA29">
        <v>0.0441537984</v>
      </c>
      <c r="BB29">
        <v>0.1254557665</v>
      </c>
      <c r="BC29">
        <v>18.61</v>
      </c>
      <c r="BD29">
        <v>0.0002490293</v>
      </c>
      <c r="BE29">
        <v>0.0157806615</v>
      </c>
      <c r="BF29">
        <v>0.5433369016</v>
      </c>
      <c r="BG29" t="s">
        <v>28</v>
      </c>
      <c r="BH29" t="s">
        <v>47</v>
      </c>
      <c r="BI29" t="s">
        <v>28</v>
      </c>
    </row>
    <row r="30" spans="1:61" ht="12.75">
      <c r="A30" t="s">
        <v>57</v>
      </c>
      <c r="B30">
        <v>34</v>
      </c>
      <c r="C30">
        <v>0.2766847392</v>
      </c>
      <c r="D30">
        <v>0.1456176867</v>
      </c>
      <c r="E30">
        <v>0.4077517918</v>
      </c>
      <c r="F30">
        <v>18.39</v>
      </c>
      <c r="G30">
        <v>0.0025887812</v>
      </c>
      <c r="H30">
        <v>0.050880067</v>
      </c>
      <c r="I30">
        <v>0.0430372198</v>
      </c>
      <c r="J30" t="s">
        <v>28</v>
      </c>
      <c r="K30" t="s">
        <v>47</v>
      </c>
      <c r="L30">
        <v>0.2881755355</v>
      </c>
      <c r="M30">
        <v>0.1488650618</v>
      </c>
      <c r="N30">
        <v>0.4274860093</v>
      </c>
      <c r="O30">
        <v>18.77</v>
      </c>
      <c r="P30">
        <v>0.0029246629</v>
      </c>
      <c r="Q30">
        <v>0.0540801529</v>
      </c>
      <c r="R30">
        <v>0.0904156065</v>
      </c>
      <c r="S30" t="s">
        <v>28</v>
      </c>
      <c r="T30" t="s">
        <v>47</v>
      </c>
      <c r="U30" t="s">
        <v>28</v>
      </c>
      <c r="V30">
        <v>93</v>
      </c>
      <c r="W30">
        <v>0.7233152608</v>
      </c>
      <c r="X30">
        <v>0.5885805055</v>
      </c>
      <c r="Y30">
        <v>0.858050016</v>
      </c>
      <c r="Z30">
        <v>7.23</v>
      </c>
      <c r="AA30">
        <v>0.0027356943</v>
      </c>
      <c r="AB30">
        <v>0.0523038646</v>
      </c>
      <c r="AC30">
        <v>0.04935778</v>
      </c>
      <c r="AD30" t="s">
        <v>28</v>
      </c>
      <c r="AE30" t="s">
        <v>28</v>
      </c>
      <c r="AF30">
        <v>0.7118244645</v>
      </c>
      <c r="AG30">
        <v>0.5725139907</v>
      </c>
      <c r="AH30">
        <v>0.8511349382</v>
      </c>
      <c r="AI30">
        <v>7.6</v>
      </c>
      <c r="AJ30">
        <v>0.0029246629</v>
      </c>
      <c r="AK30">
        <v>0.0540801529</v>
      </c>
      <c r="AL30">
        <v>0.0904156065</v>
      </c>
      <c r="AM30" t="s">
        <v>28</v>
      </c>
      <c r="AN30" t="s">
        <v>28</v>
      </c>
      <c r="AO30" t="s">
        <v>28</v>
      </c>
      <c r="AP30" t="s">
        <v>282</v>
      </c>
      <c r="AQ30">
        <v>0.1330367022</v>
      </c>
      <c r="AR30">
        <v>0.0305636987</v>
      </c>
      <c r="AS30">
        <v>0.2355097056</v>
      </c>
      <c r="AT30">
        <v>29.9</v>
      </c>
      <c r="AU30">
        <v>0.0015824399</v>
      </c>
      <c r="AV30">
        <v>0.0397798927</v>
      </c>
      <c r="AW30">
        <v>0.1405104288</v>
      </c>
      <c r="AX30" t="s">
        <v>28</v>
      </c>
      <c r="AY30" t="s">
        <v>47</v>
      </c>
      <c r="AZ30">
        <v>0.1264440741</v>
      </c>
      <c r="BA30">
        <v>0.0454197445</v>
      </c>
      <c r="BB30">
        <v>0.2074684037</v>
      </c>
      <c r="BC30">
        <v>24.88</v>
      </c>
      <c r="BD30">
        <v>0.0009893254</v>
      </c>
      <c r="BE30">
        <v>0.0314535441</v>
      </c>
      <c r="BF30">
        <v>0.0993074253</v>
      </c>
      <c r="BG30" t="s">
        <v>28</v>
      </c>
      <c r="BH30" t="s">
        <v>47</v>
      </c>
      <c r="BI30" t="s">
        <v>28</v>
      </c>
    </row>
    <row r="31" spans="1:61" ht="12.75">
      <c r="A31" t="s">
        <v>58</v>
      </c>
      <c r="B31">
        <v>111</v>
      </c>
      <c r="C31">
        <v>0.4458332477</v>
      </c>
      <c r="D31">
        <v>0.3527084847</v>
      </c>
      <c r="E31">
        <v>0.5389580107</v>
      </c>
      <c r="F31">
        <v>7.44</v>
      </c>
      <c r="G31">
        <v>0.0011006406</v>
      </c>
      <c r="H31">
        <v>0.0331759042</v>
      </c>
      <c r="I31">
        <v>0.9106259603</v>
      </c>
      <c r="J31" t="s">
        <v>28</v>
      </c>
      <c r="K31" t="s">
        <v>28</v>
      </c>
      <c r="L31">
        <v>0.4513158538</v>
      </c>
      <c r="M31">
        <v>0.3491911855</v>
      </c>
      <c r="N31">
        <v>0.5534405221</v>
      </c>
      <c r="O31">
        <v>8.06</v>
      </c>
      <c r="P31">
        <v>0.0013236601</v>
      </c>
      <c r="Q31">
        <v>0.0363821405</v>
      </c>
      <c r="R31">
        <v>0.0442127817</v>
      </c>
      <c r="S31" t="s">
        <v>28</v>
      </c>
      <c r="T31" t="s">
        <v>28</v>
      </c>
      <c r="U31" t="s">
        <v>28</v>
      </c>
      <c r="V31">
        <v>130</v>
      </c>
      <c r="W31">
        <v>0.5541667523</v>
      </c>
      <c r="X31">
        <v>0.4610419893</v>
      </c>
      <c r="Y31">
        <v>0.6472915153</v>
      </c>
      <c r="Z31">
        <v>5.99</v>
      </c>
      <c r="AA31">
        <v>0.0011006406</v>
      </c>
      <c r="AB31">
        <v>0.0331759042</v>
      </c>
      <c r="AC31">
        <v>0.9112977346</v>
      </c>
      <c r="AD31" t="s">
        <v>28</v>
      </c>
      <c r="AE31" t="s">
        <v>28</v>
      </c>
      <c r="AF31">
        <v>0.5486841462</v>
      </c>
      <c r="AG31">
        <v>0.4465594779</v>
      </c>
      <c r="AH31">
        <v>0.6508088145</v>
      </c>
      <c r="AI31">
        <v>6.63</v>
      </c>
      <c r="AJ31">
        <v>0.0013236601</v>
      </c>
      <c r="AK31">
        <v>0.0363821405</v>
      </c>
      <c r="AL31">
        <v>0.0442127817</v>
      </c>
      <c r="AM31" t="s">
        <v>28</v>
      </c>
      <c r="AN31" t="s">
        <v>28</v>
      </c>
      <c r="AO31" t="s">
        <v>28</v>
      </c>
      <c r="AP31" t="s">
        <v>28</v>
      </c>
      <c r="AQ31" t="s">
        <v>28</v>
      </c>
      <c r="AR31" t="s">
        <v>28</v>
      </c>
      <c r="AS31" t="s">
        <v>28</v>
      </c>
      <c r="AT31" t="s">
        <v>28</v>
      </c>
      <c r="AU31" t="s">
        <v>28</v>
      </c>
      <c r="AV31" t="s">
        <v>28</v>
      </c>
      <c r="AW31" t="s">
        <v>28</v>
      </c>
      <c r="AX31" t="s">
        <v>28</v>
      </c>
      <c r="AY31" t="s">
        <v>28</v>
      </c>
      <c r="AZ31" t="s">
        <v>28</v>
      </c>
      <c r="BA31" t="s">
        <v>28</v>
      </c>
      <c r="BB31" t="s">
        <v>28</v>
      </c>
      <c r="BC31" t="s">
        <v>28</v>
      </c>
      <c r="BD31" t="s">
        <v>28</v>
      </c>
      <c r="BE31" t="s">
        <v>28</v>
      </c>
      <c r="BF31" t="s">
        <v>28</v>
      </c>
      <c r="BG31" t="s">
        <v>28</v>
      </c>
      <c r="BH31" t="s">
        <v>28</v>
      </c>
      <c r="BI31" t="s">
        <v>38</v>
      </c>
    </row>
    <row r="32" spans="1:61" ht="12.75">
      <c r="A32" t="s">
        <v>59</v>
      </c>
      <c r="B32">
        <v>139</v>
      </c>
      <c r="C32">
        <v>0.3912883271</v>
      </c>
      <c r="D32">
        <v>0.3023702569</v>
      </c>
      <c r="E32">
        <v>0.4802063973</v>
      </c>
      <c r="F32">
        <v>8.1</v>
      </c>
      <c r="G32">
        <v>0.0010034488</v>
      </c>
      <c r="H32">
        <v>0.0316772605</v>
      </c>
      <c r="I32">
        <v>0.982438972</v>
      </c>
      <c r="J32" t="s">
        <v>28</v>
      </c>
      <c r="K32" t="s">
        <v>28</v>
      </c>
      <c r="L32">
        <v>0.3901537241</v>
      </c>
      <c r="M32">
        <v>0.2984133324</v>
      </c>
      <c r="N32">
        <v>0.4818941158</v>
      </c>
      <c r="O32">
        <v>8.38</v>
      </c>
      <c r="P32">
        <v>0.0010681601</v>
      </c>
      <c r="Q32">
        <v>0.0326827188</v>
      </c>
      <c r="R32">
        <v>0.7131698536</v>
      </c>
      <c r="S32" t="s">
        <v>28</v>
      </c>
      <c r="T32" t="s">
        <v>28</v>
      </c>
      <c r="U32" t="s">
        <v>28</v>
      </c>
      <c r="V32">
        <v>211</v>
      </c>
      <c r="W32">
        <v>0.6087116729</v>
      </c>
      <c r="X32">
        <v>0.5197936027</v>
      </c>
      <c r="Y32">
        <v>0.6976297431</v>
      </c>
      <c r="Z32">
        <v>5.2</v>
      </c>
      <c r="AA32">
        <v>0.0010034488</v>
      </c>
      <c r="AB32">
        <v>0.0316772605</v>
      </c>
      <c r="AC32">
        <v>0.9825761062</v>
      </c>
      <c r="AD32" t="s">
        <v>28</v>
      </c>
      <c r="AE32" t="s">
        <v>28</v>
      </c>
      <c r="AF32">
        <v>0.6098462759</v>
      </c>
      <c r="AG32">
        <v>0.5181058842</v>
      </c>
      <c r="AH32">
        <v>0.7015866676</v>
      </c>
      <c r="AI32">
        <v>5.36</v>
      </c>
      <c r="AJ32">
        <v>0.0010681601</v>
      </c>
      <c r="AK32">
        <v>0.0326827188</v>
      </c>
      <c r="AL32">
        <v>0.7131698536</v>
      </c>
      <c r="AM32" t="s">
        <v>28</v>
      </c>
      <c r="AN32" t="s">
        <v>28</v>
      </c>
      <c r="AO32" t="s">
        <v>28</v>
      </c>
      <c r="AP32" t="s">
        <v>28</v>
      </c>
      <c r="AQ32" t="s">
        <v>28</v>
      </c>
      <c r="AR32" t="s">
        <v>28</v>
      </c>
      <c r="AS32" t="s">
        <v>28</v>
      </c>
      <c r="AT32" t="s">
        <v>28</v>
      </c>
      <c r="AU32" t="s">
        <v>28</v>
      </c>
      <c r="AV32" t="s">
        <v>28</v>
      </c>
      <c r="AW32" t="s">
        <v>28</v>
      </c>
      <c r="AX32" t="s">
        <v>28</v>
      </c>
      <c r="AY32" t="s">
        <v>28</v>
      </c>
      <c r="AZ32" t="s">
        <v>28</v>
      </c>
      <c r="BA32" t="s">
        <v>28</v>
      </c>
      <c r="BB32" t="s">
        <v>28</v>
      </c>
      <c r="BC32" t="s">
        <v>28</v>
      </c>
      <c r="BD32" t="s">
        <v>28</v>
      </c>
      <c r="BE32" t="s">
        <v>28</v>
      </c>
      <c r="BF32" t="s">
        <v>28</v>
      </c>
      <c r="BG32" t="s">
        <v>28</v>
      </c>
      <c r="BH32" t="s">
        <v>28</v>
      </c>
      <c r="BI32" t="s">
        <v>38</v>
      </c>
    </row>
    <row r="33" spans="1:61" ht="12.75">
      <c r="A33" t="s">
        <v>60</v>
      </c>
      <c r="B33">
        <v>78</v>
      </c>
      <c r="C33">
        <v>0.3988010405</v>
      </c>
      <c r="D33">
        <v>0.2980545153</v>
      </c>
      <c r="E33">
        <v>0.4995475657</v>
      </c>
      <c r="F33">
        <v>9</v>
      </c>
      <c r="G33">
        <v>0.0012881764</v>
      </c>
      <c r="H33">
        <v>0.0358911739</v>
      </c>
      <c r="I33">
        <v>0.9726404595</v>
      </c>
      <c r="J33" t="s">
        <v>28</v>
      </c>
      <c r="K33" t="s">
        <v>28</v>
      </c>
      <c r="L33">
        <v>0.4063218338</v>
      </c>
      <c r="M33">
        <v>0.2969113113</v>
      </c>
      <c r="N33">
        <v>0.5157323563</v>
      </c>
      <c r="O33">
        <v>9.59</v>
      </c>
      <c r="P33">
        <v>0.0015192644</v>
      </c>
      <c r="Q33">
        <v>0.0389777422</v>
      </c>
      <c r="R33">
        <v>0.4696734116</v>
      </c>
      <c r="S33" t="s">
        <v>28</v>
      </c>
      <c r="T33" t="s">
        <v>28</v>
      </c>
      <c r="U33" t="s">
        <v>28</v>
      </c>
      <c r="V33">
        <v>126</v>
      </c>
      <c r="W33">
        <v>0.6011989595</v>
      </c>
      <c r="X33">
        <v>0.5004524343</v>
      </c>
      <c r="Y33">
        <v>0.7019454847</v>
      </c>
      <c r="Z33">
        <v>5.97</v>
      </c>
      <c r="AA33">
        <v>0.0012881764</v>
      </c>
      <c r="AB33">
        <v>0.0358911739</v>
      </c>
      <c r="AC33">
        <v>0.9726910176</v>
      </c>
      <c r="AD33" t="s">
        <v>28</v>
      </c>
      <c r="AE33" t="s">
        <v>28</v>
      </c>
      <c r="AF33">
        <v>0.5936781662</v>
      </c>
      <c r="AG33">
        <v>0.4842676437</v>
      </c>
      <c r="AH33">
        <v>0.7030886887</v>
      </c>
      <c r="AI33">
        <v>6.57</v>
      </c>
      <c r="AJ33">
        <v>0.0015192644</v>
      </c>
      <c r="AK33">
        <v>0.0389777422</v>
      </c>
      <c r="AL33">
        <v>0.4696734116</v>
      </c>
      <c r="AM33" t="s">
        <v>28</v>
      </c>
      <c r="AN33" t="s">
        <v>28</v>
      </c>
      <c r="AO33" t="s">
        <v>28</v>
      </c>
      <c r="AP33" t="s">
        <v>28</v>
      </c>
      <c r="AQ33">
        <v>0.0466195435</v>
      </c>
      <c r="AR33">
        <v>0.0068093963</v>
      </c>
      <c r="AS33">
        <v>0.0864296907</v>
      </c>
      <c r="AT33">
        <v>30.42</v>
      </c>
      <c r="AU33">
        <v>0.000201142</v>
      </c>
      <c r="AV33">
        <v>0.0141824536</v>
      </c>
      <c r="AW33">
        <v>0.9210193445</v>
      </c>
      <c r="AX33" t="s">
        <v>28</v>
      </c>
      <c r="AY33" t="s">
        <v>47</v>
      </c>
      <c r="AZ33">
        <v>0.0438508203</v>
      </c>
      <c r="BA33">
        <v>0.0066282322</v>
      </c>
      <c r="BB33">
        <v>0.0810734084</v>
      </c>
      <c r="BC33">
        <v>30.24</v>
      </c>
      <c r="BD33">
        <v>0.0001758443</v>
      </c>
      <c r="BE33">
        <v>0.0132606299</v>
      </c>
      <c r="BF33">
        <v>0.023365079</v>
      </c>
      <c r="BG33" t="s">
        <v>28</v>
      </c>
      <c r="BH33" t="s">
        <v>47</v>
      </c>
      <c r="BI33" t="s">
        <v>28</v>
      </c>
    </row>
    <row r="34" spans="1:61" ht="12.75">
      <c r="A34" t="s">
        <v>61</v>
      </c>
      <c r="B34">
        <v>54</v>
      </c>
      <c r="C34">
        <v>0.3926396384</v>
      </c>
      <c r="D34">
        <v>0.2228380838</v>
      </c>
      <c r="E34">
        <v>0.562441193</v>
      </c>
      <c r="F34">
        <v>15.41</v>
      </c>
      <c r="G34">
        <v>0.0036593041</v>
      </c>
      <c r="H34">
        <v>0.0604921819</v>
      </c>
      <c r="I34">
        <v>0.9806865798</v>
      </c>
      <c r="J34" t="s">
        <v>28</v>
      </c>
      <c r="K34" t="s">
        <v>28</v>
      </c>
      <c r="L34">
        <v>0.4041456868</v>
      </c>
      <c r="M34">
        <v>0.2039058894</v>
      </c>
      <c r="N34">
        <v>0.6043854842</v>
      </c>
      <c r="O34">
        <v>17.65</v>
      </c>
      <c r="P34">
        <v>0.0050888069</v>
      </c>
      <c r="Q34">
        <v>0.0713358737</v>
      </c>
      <c r="R34">
        <v>0.7141328176</v>
      </c>
      <c r="S34" t="s">
        <v>28</v>
      </c>
      <c r="T34" t="s">
        <v>47</v>
      </c>
      <c r="U34" t="s">
        <v>28</v>
      </c>
      <c r="V34">
        <v>94</v>
      </c>
      <c r="W34">
        <v>0.6073603616</v>
      </c>
      <c r="X34">
        <v>0.437558807</v>
      </c>
      <c r="Y34">
        <v>0.7771619162</v>
      </c>
      <c r="Z34">
        <v>9.96</v>
      </c>
      <c r="AA34">
        <v>0.0036593041</v>
      </c>
      <c r="AB34">
        <v>0.0604921819</v>
      </c>
      <c r="AC34">
        <v>0.980808001</v>
      </c>
      <c r="AD34" t="s">
        <v>28</v>
      </c>
      <c r="AE34" t="s">
        <v>28</v>
      </c>
      <c r="AF34">
        <v>0.5958543132</v>
      </c>
      <c r="AG34">
        <v>0.3956145158</v>
      </c>
      <c r="AH34">
        <v>0.7960941106</v>
      </c>
      <c r="AI34">
        <v>11.97</v>
      </c>
      <c r="AJ34">
        <v>0.0050888069</v>
      </c>
      <c r="AK34">
        <v>0.0713358737</v>
      </c>
      <c r="AL34">
        <v>0.7141328176</v>
      </c>
      <c r="AM34" t="s">
        <v>28</v>
      </c>
      <c r="AN34" t="s">
        <v>28</v>
      </c>
      <c r="AO34" t="s">
        <v>28</v>
      </c>
      <c r="AP34" t="s">
        <v>28</v>
      </c>
      <c r="AQ34" t="s">
        <v>28</v>
      </c>
      <c r="AR34" t="s">
        <v>28</v>
      </c>
      <c r="AS34" t="s">
        <v>28</v>
      </c>
      <c r="AT34" t="s">
        <v>28</v>
      </c>
      <c r="AU34" t="s">
        <v>28</v>
      </c>
      <c r="AV34" t="s">
        <v>28</v>
      </c>
      <c r="AW34" t="s">
        <v>28</v>
      </c>
      <c r="AX34" t="s">
        <v>28</v>
      </c>
      <c r="AY34" t="s">
        <v>28</v>
      </c>
      <c r="AZ34" t="s">
        <v>28</v>
      </c>
      <c r="BA34" t="s">
        <v>28</v>
      </c>
      <c r="BB34" t="s">
        <v>28</v>
      </c>
      <c r="BC34" t="s">
        <v>28</v>
      </c>
      <c r="BD34" t="s">
        <v>28</v>
      </c>
      <c r="BE34" t="s">
        <v>28</v>
      </c>
      <c r="BF34" t="s">
        <v>28</v>
      </c>
      <c r="BG34" t="s">
        <v>28</v>
      </c>
      <c r="BH34" t="s">
        <v>28</v>
      </c>
      <c r="BI34" t="s">
        <v>38</v>
      </c>
    </row>
    <row r="35" spans="1:61" ht="12.75">
      <c r="A35" t="s">
        <v>62</v>
      </c>
      <c r="B35">
        <v>39</v>
      </c>
      <c r="C35">
        <v>0.3315778797</v>
      </c>
      <c r="D35">
        <v>0.1304002237</v>
      </c>
      <c r="E35">
        <v>0.5327555358</v>
      </c>
      <c r="F35">
        <v>21.61</v>
      </c>
      <c r="G35">
        <v>0.0051365872</v>
      </c>
      <c r="H35">
        <v>0.0716699879</v>
      </c>
      <c r="I35">
        <v>0.9382930556</v>
      </c>
      <c r="J35" t="s">
        <v>28</v>
      </c>
      <c r="K35" t="s">
        <v>47</v>
      </c>
      <c r="L35">
        <v>0.3464376916</v>
      </c>
      <c r="M35">
        <v>0.1435043776</v>
      </c>
      <c r="N35">
        <v>0.5493710056</v>
      </c>
      <c r="O35">
        <v>20.87</v>
      </c>
      <c r="P35">
        <v>0.0052266314</v>
      </c>
      <c r="Q35">
        <v>0.072295445</v>
      </c>
      <c r="R35">
        <v>0.6602190452</v>
      </c>
      <c r="S35" t="s">
        <v>28</v>
      </c>
      <c r="T35" t="s">
        <v>47</v>
      </c>
      <c r="U35" t="s">
        <v>28</v>
      </c>
      <c r="V35">
        <v>69</v>
      </c>
      <c r="W35">
        <v>0.6684221203</v>
      </c>
      <c r="X35">
        <v>0.4672444642</v>
      </c>
      <c r="Y35">
        <v>0.8695997763</v>
      </c>
      <c r="Z35">
        <v>10.72</v>
      </c>
      <c r="AA35">
        <v>0.0051365872</v>
      </c>
      <c r="AB35">
        <v>0.0716699879</v>
      </c>
      <c r="AC35">
        <v>0.9386513696</v>
      </c>
      <c r="AD35" t="s">
        <v>28</v>
      </c>
      <c r="AE35" t="s">
        <v>28</v>
      </c>
      <c r="AF35">
        <v>0.6535623084</v>
      </c>
      <c r="AG35">
        <v>0.4506289944</v>
      </c>
      <c r="AH35">
        <v>0.8564956224</v>
      </c>
      <c r="AI35">
        <v>11.06</v>
      </c>
      <c r="AJ35">
        <v>0.0052266314</v>
      </c>
      <c r="AK35">
        <v>0.072295445</v>
      </c>
      <c r="AL35">
        <v>0.6602190452</v>
      </c>
      <c r="AM35" t="s">
        <v>28</v>
      </c>
      <c r="AN35" t="s">
        <v>28</v>
      </c>
      <c r="AO35" t="s">
        <v>28</v>
      </c>
      <c r="AP35" t="s">
        <v>282</v>
      </c>
      <c r="AQ35" t="s">
        <v>28</v>
      </c>
      <c r="AR35" t="s">
        <v>28</v>
      </c>
      <c r="AS35" t="s">
        <v>28</v>
      </c>
      <c r="AT35" t="s">
        <v>28</v>
      </c>
      <c r="AU35" t="s">
        <v>28</v>
      </c>
      <c r="AV35" t="s">
        <v>28</v>
      </c>
      <c r="AW35" t="s">
        <v>28</v>
      </c>
      <c r="AX35" t="s">
        <v>28</v>
      </c>
      <c r="AY35" t="s">
        <v>28</v>
      </c>
      <c r="AZ35" t="s">
        <v>28</v>
      </c>
      <c r="BA35" t="s">
        <v>28</v>
      </c>
      <c r="BB35" t="s">
        <v>28</v>
      </c>
      <c r="BC35" t="s">
        <v>28</v>
      </c>
      <c r="BD35" t="s">
        <v>28</v>
      </c>
      <c r="BE35" t="s">
        <v>28</v>
      </c>
      <c r="BF35" t="s">
        <v>28</v>
      </c>
      <c r="BG35" t="s">
        <v>28</v>
      </c>
      <c r="BH35" t="s">
        <v>28</v>
      </c>
      <c r="BI35" t="s">
        <v>38</v>
      </c>
    </row>
    <row r="36" spans="1:61" ht="12.75">
      <c r="A36" t="s">
        <v>63</v>
      </c>
      <c r="B36" t="s">
        <v>28</v>
      </c>
      <c r="C36" t="s">
        <v>28</v>
      </c>
      <c r="D36" t="s">
        <v>28</v>
      </c>
      <c r="E36" t="s">
        <v>28</v>
      </c>
      <c r="F36" t="s">
        <v>28</v>
      </c>
      <c r="G36" t="s">
        <v>28</v>
      </c>
      <c r="H36" t="s">
        <v>28</v>
      </c>
      <c r="I36" t="s">
        <v>28</v>
      </c>
      <c r="J36" t="s">
        <v>28</v>
      </c>
      <c r="K36" t="s">
        <v>28</v>
      </c>
      <c r="L36" t="s">
        <v>28</v>
      </c>
      <c r="M36" t="s">
        <v>28</v>
      </c>
      <c r="N36" t="s">
        <v>28</v>
      </c>
      <c r="O36" t="s">
        <v>28</v>
      </c>
      <c r="P36" t="s">
        <v>28</v>
      </c>
      <c r="Q36" t="s">
        <v>28</v>
      </c>
      <c r="R36" t="s">
        <v>28</v>
      </c>
      <c r="S36" t="s">
        <v>28</v>
      </c>
      <c r="T36" t="s">
        <v>28</v>
      </c>
      <c r="U36" t="s">
        <v>38</v>
      </c>
      <c r="V36" t="s">
        <v>28</v>
      </c>
      <c r="W36" t="s">
        <v>28</v>
      </c>
      <c r="X36" t="s">
        <v>28</v>
      </c>
      <c r="Y36" t="s">
        <v>28</v>
      </c>
      <c r="Z36" t="s">
        <v>28</v>
      </c>
      <c r="AA36" t="s">
        <v>28</v>
      </c>
      <c r="AB36" t="s">
        <v>28</v>
      </c>
      <c r="AC36" t="s">
        <v>28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J36" t="s">
        <v>28</v>
      </c>
      <c r="AK36" t="s">
        <v>28</v>
      </c>
      <c r="AL36" t="s">
        <v>28</v>
      </c>
      <c r="AM36" t="s">
        <v>28</v>
      </c>
      <c r="AN36" t="s">
        <v>28</v>
      </c>
      <c r="AO36" t="s">
        <v>38</v>
      </c>
      <c r="AP36" t="s">
        <v>280</v>
      </c>
      <c r="AQ36" t="s">
        <v>28</v>
      </c>
      <c r="AR36" t="s">
        <v>28</v>
      </c>
      <c r="AS36" t="s">
        <v>28</v>
      </c>
      <c r="AT36" t="s">
        <v>28</v>
      </c>
      <c r="AU36" t="s">
        <v>28</v>
      </c>
      <c r="AV36" t="s">
        <v>28</v>
      </c>
      <c r="AW36" t="s">
        <v>28</v>
      </c>
      <c r="AX36" t="s">
        <v>28</v>
      </c>
      <c r="AY36" t="s">
        <v>28</v>
      </c>
      <c r="AZ36" t="s">
        <v>28</v>
      </c>
      <c r="BA36" t="s">
        <v>28</v>
      </c>
      <c r="BB36" t="s">
        <v>28</v>
      </c>
      <c r="BC36" t="s">
        <v>28</v>
      </c>
      <c r="BD36" t="s">
        <v>28</v>
      </c>
      <c r="BE36" t="s">
        <v>28</v>
      </c>
      <c r="BF36" t="s">
        <v>28</v>
      </c>
      <c r="BG36" t="s">
        <v>28</v>
      </c>
      <c r="BH36" t="s">
        <v>28</v>
      </c>
      <c r="BI36" t="s">
        <v>38</v>
      </c>
    </row>
    <row r="37" spans="1:61" ht="12.75">
      <c r="A37" t="s">
        <v>64</v>
      </c>
      <c r="B37">
        <v>29</v>
      </c>
      <c r="C37">
        <v>0.3703488625</v>
      </c>
      <c r="D37">
        <v>0.1668666032</v>
      </c>
      <c r="E37">
        <v>0.5738311217</v>
      </c>
      <c r="F37">
        <v>19.57</v>
      </c>
      <c r="G37">
        <v>0.0052549462</v>
      </c>
      <c r="H37">
        <v>0.0724910079</v>
      </c>
      <c r="I37">
        <v>0.9897283558</v>
      </c>
      <c r="J37" t="s">
        <v>28</v>
      </c>
      <c r="K37" t="s">
        <v>47</v>
      </c>
      <c r="L37">
        <v>0.3667297725</v>
      </c>
      <c r="M37">
        <v>0.1682025284</v>
      </c>
      <c r="N37">
        <v>0.5652570166</v>
      </c>
      <c r="O37">
        <v>19.29</v>
      </c>
      <c r="P37">
        <v>0.0050021349</v>
      </c>
      <c r="Q37">
        <v>0.0707257727</v>
      </c>
      <c r="R37">
        <v>0.8716799098</v>
      </c>
      <c r="S37" t="s">
        <v>28</v>
      </c>
      <c r="T37" t="s">
        <v>47</v>
      </c>
      <c r="U37" t="s">
        <v>28</v>
      </c>
      <c r="V37">
        <v>42</v>
      </c>
      <c r="W37">
        <v>0.6296511375</v>
      </c>
      <c r="X37">
        <v>0.4256328872</v>
      </c>
      <c r="Y37">
        <v>0.8336693879</v>
      </c>
      <c r="Z37">
        <v>11.54</v>
      </c>
      <c r="AA37">
        <v>0.0052826667</v>
      </c>
      <c r="AB37">
        <v>0.072681956</v>
      </c>
      <c r="AC37">
        <v>0.9898579908</v>
      </c>
      <c r="AD37" t="s">
        <v>28</v>
      </c>
      <c r="AE37" t="s">
        <v>28</v>
      </c>
      <c r="AF37">
        <v>0.6332702275</v>
      </c>
      <c r="AG37">
        <v>0.4347429834</v>
      </c>
      <c r="AH37">
        <v>0.8317974716</v>
      </c>
      <c r="AI37">
        <v>11.17</v>
      </c>
      <c r="AJ37">
        <v>0.0050021349</v>
      </c>
      <c r="AK37">
        <v>0.0707257727</v>
      </c>
      <c r="AL37">
        <v>0.8716799098</v>
      </c>
      <c r="AM37" t="s">
        <v>28</v>
      </c>
      <c r="AN37" t="s">
        <v>28</v>
      </c>
      <c r="AO37" t="s">
        <v>28</v>
      </c>
      <c r="AP37" t="s">
        <v>282</v>
      </c>
      <c r="AQ37" t="s">
        <v>28</v>
      </c>
      <c r="AR37" t="s">
        <v>28</v>
      </c>
      <c r="AS37" t="s">
        <v>28</v>
      </c>
      <c r="AT37" t="s">
        <v>28</v>
      </c>
      <c r="AU37" t="s">
        <v>28</v>
      </c>
      <c r="AV37" t="s">
        <v>28</v>
      </c>
      <c r="AW37" t="s">
        <v>28</v>
      </c>
      <c r="AX37" t="s">
        <v>28</v>
      </c>
      <c r="AY37" t="s">
        <v>28</v>
      </c>
      <c r="AZ37" t="s">
        <v>28</v>
      </c>
      <c r="BA37" t="s">
        <v>28</v>
      </c>
      <c r="BB37" t="s">
        <v>28</v>
      </c>
      <c r="BC37" t="s">
        <v>28</v>
      </c>
      <c r="BD37" t="s">
        <v>28</v>
      </c>
      <c r="BE37" t="s">
        <v>28</v>
      </c>
      <c r="BF37" t="s">
        <v>28</v>
      </c>
      <c r="BG37" t="s">
        <v>28</v>
      </c>
      <c r="BH37" t="s">
        <v>28</v>
      </c>
      <c r="BI37" t="s">
        <v>38</v>
      </c>
    </row>
    <row r="38" spans="1:61" ht="12.75">
      <c r="A38" t="s">
        <v>65</v>
      </c>
      <c r="B38">
        <v>111</v>
      </c>
      <c r="C38">
        <v>0.3813615588</v>
      </c>
      <c r="D38">
        <v>0.2654385625</v>
      </c>
      <c r="E38">
        <v>0.4972845551</v>
      </c>
      <c r="F38">
        <v>10.83</v>
      </c>
      <c r="G38">
        <v>0.0017055104</v>
      </c>
      <c r="H38">
        <v>0.0412978255</v>
      </c>
      <c r="I38">
        <v>0.9956082179</v>
      </c>
      <c r="J38" t="s">
        <v>28</v>
      </c>
      <c r="K38" t="s">
        <v>28</v>
      </c>
      <c r="L38">
        <v>0.389164812</v>
      </c>
      <c r="M38">
        <v>0.2697704431</v>
      </c>
      <c r="N38">
        <v>0.5085591808</v>
      </c>
      <c r="O38">
        <v>10.93</v>
      </c>
      <c r="P38">
        <v>0.0018091845</v>
      </c>
      <c r="Q38">
        <v>0.0425345097</v>
      </c>
      <c r="R38">
        <v>0.7956995327</v>
      </c>
      <c r="S38" t="s">
        <v>28</v>
      </c>
      <c r="T38" t="s">
        <v>28</v>
      </c>
      <c r="U38" t="s">
        <v>28</v>
      </c>
      <c r="V38">
        <v>175</v>
      </c>
      <c r="W38">
        <v>0.6186384412</v>
      </c>
      <c r="X38">
        <v>0.5027154449</v>
      </c>
      <c r="Y38">
        <v>0.7345614375</v>
      </c>
      <c r="Z38">
        <v>6.68</v>
      </c>
      <c r="AA38">
        <v>0.0017055104</v>
      </c>
      <c r="AB38">
        <v>0.0412978255</v>
      </c>
      <c r="AC38">
        <v>0.995635315</v>
      </c>
      <c r="AD38" t="s">
        <v>28</v>
      </c>
      <c r="AE38" t="s">
        <v>28</v>
      </c>
      <c r="AF38">
        <v>0.610835188</v>
      </c>
      <c r="AG38">
        <v>0.4914408192</v>
      </c>
      <c r="AH38">
        <v>0.7302295569</v>
      </c>
      <c r="AI38">
        <v>6.96</v>
      </c>
      <c r="AJ38">
        <v>0.0018091845</v>
      </c>
      <c r="AK38">
        <v>0.0425345097</v>
      </c>
      <c r="AL38">
        <v>0.7956995327</v>
      </c>
      <c r="AM38" t="s">
        <v>28</v>
      </c>
      <c r="AN38" t="s">
        <v>28</v>
      </c>
      <c r="AO38" t="s">
        <v>28</v>
      </c>
      <c r="AP38" t="s">
        <v>28</v>
      </c>
      <c r="AQ38" t="s">
        <v>28</v>
      </c>
      <c r="AR38" t="s">
        <v>28</v>
      </c>
      <c r="AS38" t="s">
        <v>28</v>
      </c>
      <c r="AT38" t="s">
        <v>28</v>
      </c>
      <c r="AU38" t="s">
        <v>28</v>
      </c>
      <c r="AV38" t="s">
        <v>28</v>
      </c>
      <c r="AW38" t="s">
        <v>28</v>
      </c>
      <c r="AX38" t="s">
        <v>28</v>
      </c>
      <c r="AY38" t="s">
        <v>28</v>
      </c>
      <c r="AZ38" t="s">
        <v>28</v>
      </c>
      <c r="BA38" t="s">
        <v>28</v>
      </c>
      <c r="BB38" t="s">
        <v>28</v>
      </c>
      <c r="BC38" t="s">
        <v>28</v>
      </c>
      <c r="BD38" t="s">
        <v>28</v>
      </c>
      <c r="BE38" t="s">
        <v>28</v>
      </c>
      <c r="BF38" t="s">
        <v>28</v>
      </c>
      <c r="BG38" t="s">
        <v>28</v>
      </c>
      <c r="BH38" t="s">
        <v>28</v>
      </c>
      <c r="BI38" t="s">
        <v>38</v>
      </c>
    </row>
    <row r="39" spans="1:61" ht="12.75">
      <c r="A39" t="s">
        <v>66</v>
      </c>
      <c r="B39">
        <v>59</v>
      </c>
      <c r="C39">
        <v>0.3874872986</v>
      </c>
      <c r="D39">
        <v>0.2347204085</v>
      </c>
      <c r="E39">
        <v>0.5402541886</v>
      </c>
      <c r="F39">
        <v>14.05</v>
      </c>
      <c r="G39">
        <v>0.0029619222</v>
      </c>
      <c r="H39">
        <v>0.0544235447</v>
      </c>
      <c r="I39">
        <v>0.9875642915</v>
      </c>
      <c r="J39" t="s">
        <v>28</v>
      </c>
      <c r="K39" t="s">
        <v>28</v>
      </c>
      <c r="L39">
        <v>0.4009905604</v>
      </c>
      <c r="M39">
        <v>0.2609042061</v>
      </c>
      <c r="N39">
        <v>0.5410769146</v>
      </c>
      <c r="O39">
        <v>12.45</v>
      </c>
      <c r="P39">
        <v>0.0024906164</v>
      </c>
      <c r="Q39">
        <v>0.0499060756</v>
      </c>
      <c r="R39">
        <v>0.6514030119</v>
      </c>
      <c r="S39" t="s">
        <v>28</v>
      </c>
      <c r="T39" t="s">
        <v>28</v>
      </c>
      <c r="U39" t="s">
        <v>28</v>
      </c>
      <c r="V39">
        <v>83</v>
      </c>
      <c r="W39">
        <v>0.6125127014</v>
      </c>
      <c r="X39">
        <v>0.4597458114</v>
      </c>
      <c r="Y39">
        <v>0.7652795915</v>
      </c>
      <c r="Z39">
        <v>8.89</v>
      </c>
      <c r="AA39">
        <v>0.0029619222</v>
      </c>
      <c r="AB39">
        <v>0.0544235447</v>
      </c>
      <c r="AC39">
        <v>0.9875939593</v>
      </c>
      <c r="AD39" t="s">
        <v>28</v>
      </c>
      <c r="AE39" t="s">
        <v>28</v>
      </c>
      <c r="AF39">
        <v>0.5990094396</v>
      </c>
      <c r="AG39">
        <v>0.4589230854</v>
      </c>
      <c r="AH39">
        <v>0.7390957939</v>
      </c>
      <c r="AI39">
        <v>8.33</v>
      </c>
      <c r="AJ39">
        <v>0.0024906164</v>
      </c>
      <c r="AK39">
        <v>0.0499060756</v>
      </c>
      <c r="AL39">
        <v>0.6514030119</v>
      </c>
      <c r="AM39" t="s">
        <v>28</v>
      </c>
      <c r="AN39" t="s">
        <v>28</v>
      </c>
      <c r="AO39" t="s">
        <v>28</v>
      </c>
      <c r="AP39" t="s">
        <v>28</v>
      </c>
      <c r="AQ39" t="s">
        <v>28</v>
      </c>
      <c r="AR39" t="s">
        <v>28</v>
      </c>
      <c r="AS39" t="s">
        <v>28</v>
      </c>
      <c r="AT39" t="s">
        <v>28</v>
      </c>
      <c r="AU39" t="s">
        <v>28</v>
      </c>
      <c r="AV39" t="s">
        <v>28</v>
      </c>
      <c r="AW39" t="s">
        <v>28</v>
      </c>
      <c r="AX39" t="s">
        <v>28</v>
      </c>
      <c r="AY39" t="s">
        <v>28</v>
      </c>
      <c r="AZ39" t="s">
        <v>28</v>
      </c>
      <c r="BA39" t="s">
        <v>28</v>
      </c>
      <c r="BB39" t="s">
        <v>28</v>
      </c>
      <c r="BC39" t="s">
        <v>28</v>
      </c>
      <c r="BD39" t="s">
        <v>28</v>
      </c>
      <c r="BE39" t="s">
        <v>28</v>
      </c>
      <c r="BF39" t="s">
        <v>28</v>
      </c>
      <c r="BG39" t="s">
        <v>28</v>
      </c>
      <c r="BH39" t="s">
        <v>28</v>
      </c>
      <c r="BI39" t="s">
        <v>38</v>
      </c>
    </row>
    <row r="40" spans="1:61" ht="12.75">
      <c r="A40" t="s">
        <v>67</v>
      </c>
      <c r="B40">
        <v>60</v>
      </c>
      <c r="C40">
        <v>0.3967862374</v>
      </c>
      <c r="D40">
        <v>0.2678397918</v>
      </c>
      <c r="E40">
        <v>0.5257326831</v>
      </c>
      <c r="F40">
        <v>11.58</v>
      </c>
      <c r="G40">
        <v>0.0021102501</v>
      </c>
      <c r="H40">
        <v>0.0459374584</v>
      </c>
      <c r="I40">
        <v>0.9752895276</v>
      </c>
      <c r="J40" t="s">
        <v>28</v>
      </c>
      <c r="K40" t="s">
        <v>28</v>
      </c>
      <c r="L40">
        <v>0.394419595</v>
      </c>
      <c r="M40">
        <v>0.2629502783</v>
      </c>
      <c r="N40">
        <v>0.5258889118</v>
      </c>
      <c r="O40">
        <v>11.87</v>
      </c>
      <c r="P40">
        <v>0.0021936331</v>
      </c>
      <c r="Q40">
        <v>0.0468362368</v>
      </c>
      <c r="R40">
        <v>0.7286551101</v>
      </c>
      <c r="S40" t="s">
        <v>28</v>
      </c>
      <c r="T40" t="s">
        <v>28</v>
      </c>
      <c r="U40" t="s">
        <v>28</v>
      </c>
      <c r="V40">
        <v>93</v>
      </c>
      <c r="W40">
        <v>0.6032137626</v>
      </c>
      <c r="X40">
        <v>0.4742673169</v>
      </c>
      <c r="Y40">
        <v>0.7321602082</v>
      </c>
      <c r="Z40">
        <v>7.62</v>
      </c>
      <c r="AA40">
        <v>0.0021102501</v>
      </c>
      <c r="AB40">
        <v>0.0459374584</v>
      </c>
      <c r="AC40">
        <v>0.9753398571</v>
      </c>
      <c r="AD40" t="s">
        <v>28</v>
      </c>
      <c r="AE40" t="s">
        <v>28</v>
      </c>
      <c r="AF40">
        <v>0.605580405</v>
      </c>
      <c r="AG40">
        <v>0.4741110882</v>
      </c>
      <c r="AH40">
        <v>0.7370497217</v>
      </c>
      <c r="AI40">
        <v>7.73</v>
      </c>
      <c r="AJ40">
        <v>0.0021936331</v>
      </c>
      <c r="AK40">
        <v>0.0468362368</v>
      </c>
      <c r="AL40">
        <v>0.7286551101</v>
      </c>
      <c r="AM40" t="s">
        <v>28</v>
      </c>
      <c r="AN40" t="s">
        <v>28</v>
      </c>
      <c r="AO40" t="s">
        <v>28</v>
      </c>
      <c r="AP40" t="s">
        <v>28</v>
      </c>
      <c r="AQ40" t="s">
        <v>28</v>
      </c>
      <c r="AR40" t="s">
        <v>28</v>
      </c>
      <c r="AS40" t="s">
        <v>28</v>
      </c>
      <c r="AT40" t="s">
        <v>28</v>
      </c>
      <c r="AU40" t="s">
        <v>28</v>
      </c>
      <c r="AV40" t="s">
        <v>28</v>
      </c>
      <c r="AW40" t="s">
        <v>28</v>
      </c>
      <c r="AX40" t="s">
        <v>28</v>
      </c>
      <c r="AY40" t="s">
        <v>28</v>
      </c>
      <c r="AZ40" t="s">
        <v>28</v>
      </c>
      <c r="BA40" t="s">
        <v>28</v>
      </c>
      <c r="BB40" t="s">
        <v>28</v>
      </c>
      <c r="BC40" t="s">
        <v>28</v>
      </c>
      <c r="BD40" t="s">
        <v>28</v>
      </c>
      <c r="BE40" t="s">
        <v>28</v>
      </c>
      <c r="BF40" t="s">
        <v>28</v>
      </c>
      <c r="BG40" t="s">
        <v>28</v>
      </c>
      <c r="BH40" t="s">
        <v>28</v>
      </c>
      <c r="BI40" t="s">
        <v>38</v>
      </c>
    </row>
    <row r="41" spans="1:61" ht="12.75">
      <c r="A41" t="s">
        <v>68</v>
      </c>
      <c r="B41">
        <v>10</v>
      </c>
      <c r="C41">
        <v>0.3492099054</v>
      </c>
      <c r="D41">
        <v>0.0442807915</v>
      </c>
      <c r="E41">
        <v>0.6541390194</v>
      </c>
      <c r="F41">
        <v>31.11</v>
      </c>
      <c r="G41">
        <v>0.011800841</v>
      </c>
      <c r="H41">
        <v>0.1086316758</v>
      </c>
      <c r="I41">
        <v>0.9611167813</v>
      </c>
      <c r="J41" t="s">
        <v>28</v>
      </c>
      <c r="K41" t="s">
        <v>47</v>
      </c>
      <c r="L41">
        <v>0.3598626586</v>
      </c>
      <c r="M41">
        <v>0.0659890165</v>
      </c>
      <c r="N41">
        <v>0.6537363008</v>
      </c>
      <c r="O41">
        <v>29.09</v>
      </c>
      <c r="P41">
        <v>0.0109606534</v>
      </c>
      <c r="Q41">
        <v>0.1046931393</v>
      </c>
      <c r="R41">
        <v>0.8616738992</v>
      </c>
      <c r="S41" t="s">
        <v>28</v>
      </c>
      <c r="T41" t="s">
        <v>47</v>
      </c>
      <c r="U41" t="s">
        <v>28</v>
      </c>
      <c r="V41">
        <v>22</v>
      </c>
      <c r="W41">
        <v>0.6507900946</v>
      </c>
      <c r="X41">
        <v>0.32645702</v>
      </c>
      <c r="Y41">
        <v>0.9751231691</v>
      </c>
      <c r="Z41">
        <v>17.75</v>
      </c>
      <c r="AA41">
        <v>0.0133505037</v>
      </c>
      <c r="AB41">
        <v>0.11554438</v>
      </c>
      <c r="AC41">
        <v>0.961403138</v>
      </c>
      <c r="AD41" t="s">
        <v>28</v>
      </c>
      <c r="AE41" t="s">
        <v>47</v>
      </c>
      <c r="AF41">
        <v>0.6401373414</v>
      </c>
      <c r="AG41">
        <v>0.3462636992</v>
      </c>
      <c r="AH41">
        <v>0.9340109835</v>
      </c>
      <c r="AI41">
        <v>16.35</v>
      </c>
      <c r="AJ41">
        <v>0.0109606534</v>
      </c>
      <c r="AK41">
        <v>0.1046931393</v>
      </c>
      <c r="AL41">
        <v>0.8616738992</v>
      </c>
      <c r="AM41" t="s">
        <v>28</v>
      </c>
      <c r="AN41" t="s">
        <v>28</v>
      </c>
      <c r="AO41" t="s">
        <v>28</v>
      </c>
      <c r="AP41" t="s">
        <v>282</v>
      </c>
      <c r="AQ41" t="s">
        <v>28</v>
      </c>
      <c r="AR41" t="s">
        <v>28</v>
      </c>
      <c r="AS41" t="s">
        <v>28</v>
      </c>
      <c r="AT41" t="s">
        <v>28</v>
      </c>
      <c r="AU41" t="s">
        <v>28</v>
      </c>
      <c r="AV41" t="s">
        <v>28</v>
      </c>
      <c r="AW41" t="s">
        <v>28</v>
      </c>
      <c r="AX41" t="s">
        <v>28</v>
      </c>
      <c r="AY41" t="s">
        <v>28</v>
      </c>
      <c r="AZ41" t="s">
        <v>28</v>
      </c>
      <c r="BA41" t="s">
        <v>28</v>
      </c>
      <c r="BB41" t="s">
        <v>28</v>
      </c>
      <c r="BC41" t="s">
        <v>28</v>
      </c>
      <c r="BD41" t="s">
        <v>28</v>
      </c>
      <c r="BE41" t="s">
        <v>28</v>
      </c>
      <c r="BF41" t="s">
        <v>28</v>
      </c>
      <c r="BG41" t="s">
        <v>28</v>
      </c>
      <c r="BH41" t="s">
        <v>28</v>
      </c>
      <c r="BI41" t="s">
        <v>38</v>
      </c>
    </row>
    <row r="42" spans="1:61" ht="12.75">
      <c r="A42" t="s">
        <v>69</v>
      </c>
      <c r="B42">
        <v>118</v>
      </c>
      <c r="C42">
        <v>0.3974446129</v>
      </c>
      <c r="D42">
        <v>0.2957474802</v>
      </c>
      <c r="E42">
        <v>0.4991417456</v>
      </c>
      <c r="F42">
        <v>9.12</v>
      </c>
      <c r="G42">
        <v>0.0013126006</v>
      </c>
      <c r="H42">
        <v>0.03622983</v>
      </c>
      <c r="I42">
        <v>0.9744037035</v>
      </c>
      <c r="J42" t="s">
        <v>28</v>
      </c>
      <c r="K42" t="s">
        <v>28</v>
      </c>
      <c r="L42">
        <v>0.3957333383</v>
      </c>
      <c r="M42">
        <v>0.2953686394</v>
      </c>
      <c r="N42">
        <v>0.4960980372</v>
      </c>
      <c r="O42">
        <v>9.04</v>
      </c>
      <c r="P42">
        <v>0.0012784306</v>
      </c>
      <c r="Q42">
        <v>0.0357551474</v>
      </c>
      <c r="R42">
        <v>0.6271720473</v>
      </c>
      <c r="S42" t="s">
        <v>28</v>
      </c>
      <c r="T42" t="s">
        <v>28</v>
      </c>
      <c r="U42" t="s">
        <v>28</v>
      </c>
      <c r="V42">
        <v>213</v>
      </c>
      <c r="W42">
        <v>0.6025553871</v>
      </c>
      <c r="X42">
        <v>0.5008582544</v>
      </c>
      <c r="Y42">
        <v>0.7042525198</v>
      </c>
      <c r="Z42">
        <v>6.01</v>
      </c>
      <c r="AA42">
        <v>0.0013126006</v>
      </c>
      <c r="AB42">
        <v>0.03622983</v>
      </c>
      <c r="AC42">
        <v>0.9746073196</v>
      </c>
      <c r="AD42" t="s">
        <v>28</v>
      </c>
      <c r="AE42" t="s">
        <v>28</v>
      </c>
      <c r="AF42">
        <v>0.6042666617</v>
      </c>
      <c r="AG42">
        <v>0.5039019628</v>
      </c>
      <c r="AH42">
        <v>0.7046313606</v>
      </c>
      <c r="AI42">
        <v>5.92</v>
      </c>
      <c r="AJ42">
        <v>0.0012784306</v>
      </c>
      <c r="AK42">
        <v>0.0357551474</v>
      </c>
      <c r="AL42">
        <v>0.6271720473</v>
      </c>
      <c r="AM42" t="s">
        <v>28</v>
      </c>
      <c r="AN42" t="s">
        <v>28</v>
      </c>
      <c r="AO42" t="s">
        <v>28</v>
      </c>
      <c r="AP42" t="s">
        <v>28</v>
      </c>
      <c r="AQ42">
        <v>0.0507353603</v>
      </c>
      <c r="AR42">
        <v>0.0104059949</v>
      </c>
      <c r="AS42">
        <v>0.0910647257</v>
      </c>
      <c r="AT42">
        <v>28.32</v>
      </c>
      <c r="AU42">
        <v>0.0002064229</v>
      </c>
      <c r="AV42">
        <v>0.0143674262</v>
      </c>
      <c r="AW42">
        <v>0.932359709</v>
      </c>
      <c r="AX42" t="s">
        <v>28</v>
      </c>
      <c r="AY42" t="s">
        <v>47</v>
      </c>
      <c r="AZ42">
        <v>0.0487504804</v>
      </c>
      <c r="BA42">
        <v>0.0136244759</v>
      </c>
      <c r="BB42">
        <v>0.083876485</v>
      </c>
      <c r="BC42">
        <v>25.67</v>
      </c>
      <c r="BD42">
        <v>0.0001565931</v>
      </c>
      <c r="BE42">
        <v>0.0125137173</v>
      </c>
      <c r="BF42">
        <v>0.0406921658</v>
      </c>
      <c r="BG42" t="s">
        <v>28</v>
      </c>
      <c r="BH42" t="s">
        <v>47</v>
      </c>
      <c r="BI42" t="s">
        <v>28</v>
      </c>
    </row>
    <row r="43" spans="1:61" ht="12.75">
      <c r="A43" t="s">
        <v>70</v>
      </c>
      <c r="B43">
        <v>20</v>
      </c>
      <c r="C43">
        <v>0.6321110578</v>
      </c>
      <c r="D43">
        <v>0.3850899726</v>
      </c>
      <c r="E43">
        <v>0.8791321429</v>
      </c>
      <c r="F43">
        <v>13.92</v>
      </c>
      <c r="G43">
        <v>0.0077443188</v>
      </c>
      <c r="H43">
        <v>0.0880018116</v>
      </c>
      <c r="I43">
        <v>0.6689781708</v>
      </c>
      <c r="J43" t="s">
        <v>28</v>
      </c>
      <c r="K43" t="s">
        <v>28</v>
      </c>
      <c r="L43">
        <v>0.6091344472</v>
      </c>
      <c r="M43">
        <v>0.3878171762</v>
      </c>
      <c r="N43">
        <v>0.8304517183</v>
      </c>
      <c r="O43">
        <v>12.94</v>
      </c>
      <c r="P43">
        <v>0.0062164978</v>
      </c>
      <c r="Q43">
        <v>0.0788447706</v>
      </c>
      <c r="R43">
        <v>0.003462628</v>
      </c>
      <c r="S43" t="s">
        <v>31</v>
      </c>
      <c r="T43" t="s">
        <v>28</v>
      </c>
      <c r="U43" t="s">
        <v>28</v>
      </c>
      <c r="V43">
        <v>24</v>
      </c>
      <c r="W43">
        <v>0.3678889422</v>
      </c>
      <c r="X43">
        <v>0.1343731368</v>
      </c>
      <c r="Y43">
        <v>0.6014047476</v>
      </c>
      <c r="Z43">
        <v>22.61</v>
      </c>
      <c r="AA43">
        <v>0.0069206636</v>
      </c>
      <c r="AB43">
        <v>0.0831905256</v>
      </c>
      <c r="AC43">
        <v>0.6726934518</v>
      </c>
      <c r="AD43" t="s">
        <v>28</v>
      </c>
      <c r="AE43" t="s">
        <v>47</v>
      </c>
      <c r="AF43">
        <v>0.3908655528</v>
      </c>
      <c r="AG43">
        <v>0.1695482817</v>
      </c>
      <c r="AH43">
        <v>0.6121828238</v>
      </c>
      <c r="AI43">
        <v>20.17</v>
      </c>
      <c r="AJ43">
        <v>0.0062164978</v>
      </c>
      <c r="AK43">
        <v>0.0788447706</v>
      </c>
      <c r="AL43">
        <v>0.003462628</v>
      </c>
      <c r="AM43" t="s">
        <v>31</v>
      </c>
      <c r="AN43" t="s">
        <v>47</v>
      </c>
      <c r="AO43" t="s">
        <v>28</v>
      </c>
      <c r="AP43" t="s">
        <v>282</v>
      </c>
      <c r="AQ43" t="s">
        <v>28</v>
      </c>
      <c r="AR43" t="s">
        <v>28</v>
      </c>
      <c r="AS43" t="s">
        <v>28</v>
      </c>
      <c r="AT43" t="s">
        <v>28</v>
      </c>
      <c r="AU43" t="s">
        <v>28</v>
      </c>
      <c r="AV43" t="s">
        <v>28</v>
      </c>
      <c r="AW43" t="s">
        <v>28</v>
      </c>
      <c r="AX43" t="s">
        <v>28</v>
      </c>
      <c r="AY43" t="s">
        <v>28</v>
      </c>
      <c r="AZ43" t="s">
        <v>28</v>
      </c>
      <c r="BA43" t="s">
        <v>28</v>
      </c>
      <c r="BB43" t="s">
        <v>28</v>
      </c>
      <c r="BC43" t="s">
        <v>28</v>
      </c>
      <c r="BD43" t="s">
        <v>28</v>
      </c>
      <c r="BE43" t="s">
        <v>28</v>
      </c>
      <c r="BF43" t="s">
        <v>28</v>
      </c>
      <c r="BG43" t="s">
        <v>28</v>
      </c>
      <c r="BH43" t="s">
        <v>28</v>
      </c>
      <c r="BI43" t="s">
        <v>38</v>
      </c>
    </row>
    <row r="44" spans="1:61" ht="12.75">
      <c r="A44" t="s">
        <v>71</v>
      </c>
      <c r="B44">
        <v>124</v>
      </c>
      <c r="C44">
        <v>0.4214999332</v>
      </c>
      <c r="D44">
        <v>0.3198639388</v>
      </c>
      <c r="E44">
        <v>0.5231359277</v>
      </c>
      <c r="F44">
        <v>8.59</v>
      </c>
      <c r="G44">
        <v>0.0013110228</v>
      </c>
      <c r="H44">
        <v>0.0362080493</v>
      </c>
      <c r="I44">
        <v>0.9428085277</v>
      </c>
      <c r="J44" t="s">
        <v>28</v>
      </c>
      <c r="K44" t="s">
        <v>28</v>
      </c>
      <c r="L44">
        <v>0.4263516014</v>
      </c>
      <c r="M44">
        <v>0.3359079205</v>
      </c>
      <c r="N44">
        <v>0.5167952824</v>
      </c>
      <c r="O44">
        <v>7.56</v>
      </c>
      <c r="P44">
        <v>0.0010381776</v>
      </c>
      <c r="Q44">
        <v>0.0322207627</v>
      </c>
      <c r="R44">
        <v>0.1452198832</v>
      </c>
      <c r="S44" t="s">
        <v>28</v>
      </c>
      <c r="T44" t="s">
        <v>28</v>
      </c>
      <c r="U44" t="s">
        <v>28</v>
      </c>
      <c r="V44">
        <v>163</v>
      </c>
      <c r="W44">
        <v>0.5785000668</v>
      </c>
      <c r="X44">
        <v>0.4768640723</v>
      </c>
      <c r="Y44">
        <v>0.6801360612</v>
      </c>
      <c r="Z44">
        <v>6.26</v>
      </c>
      <c r="AA44">
        <v>0.0013110228</v>
      </c>
      <c r="AB44">
        <v>0.0362080493</v>
      </c>
      <c r="AC44">
        <v>0.9427991283</v>
      </c>
      <c r="AD44" t="s">
        <v>28</v>
      </c>
      <c r="AE44" t="s">
        <v>28</v>
      </c>
      <c r="AF44">
        <v>0.5736483986</v>
      </c>
      <c r="AG44">
        <v>0.4832047176</v>
      </c>
      <c r="AH44">
        <v>0.6640920795</v>
      </c>
      <c r="AI44">
        <v>5.62</v>
      </c>
      <c r="AJ44">
        <v>0.0010381776</v>
      </c>
      <c r="AK44">
        <v>0.0322207627</v>
      </c>
      <c r="AL44">
        <v>0.1452198832</v>
      </c>
      <c r="AM44" t="s">
        <v>28</v>
      </c>
      <c r="AN44" t="s">
        <v>28</v>
      </c>
      <c r="AO44" t="s">
        <v>28</v>
      </c>
      <c r="AP44" t="s">
        <v>28</v>
      </c>
      <c r="AQ44">
        <v>0.0535697619</v>
      </c>
      <c r="AR44">
        <v>0.0109970985</v>
      </c>
      <c r="AS44">
        <v>0.0961424254</v>
      </c>
      <c r="AT44">
        <v>28.31</v>
      </c>
      <c r="AU44">
        <v>0.0002300259</v>
      </c>
      <c r="AV44">
        <v>0.0151666061</v>
      </c>
      <c r="AW44">
        <v>0.940035083</v>
      </c>
      <c r="AX44" t="s">
        <v>28</v>
      </c>
      <c r="AY44" t="s">
        <v>47</v>
      </c>
      <c r="AZ44">
        <v>0.0483180836</v>
      </c>
      <c r="BA44">
        <v>0.0118559387</v>
      </c>
      <c r="BB44">
        <v>0.0847802286</v>
      </c>
      <c r="BC44">
        <v>26.88</v>
      </c>
      <c r="BD44">
        <v>0.0001687328</v>
      </c>
      <c r="BE44">
        <v>0.0129897203</v>
      </c>
      <c r="BF44">
        <v>0.0436990428</v>
      </c>
      <c r="BG44" t="s">
        <v>28</v>
      </c>
      <c r="BH44" t="s">
        <v>47</v>
      </c>
      <c r="BI44" t="s">
        <v>28</v>
      </c>
    </row>
    <row r="45" spans="1:61" ht="12.75">
      <c r="A45" t="s">
        <v>72</v>
      </c>
      <c r="B45">
        <v>64</v>
      </c>
      <c r="C45">
        <v>0.3917475657</v>
      </c>
      <c r="D45">
        <v>0.2744000454</v>
      </c>
      <c r="E45">
        <v>0.5090950859</v>
      </c>
      <c r="F45">
        <v>10.67</v>
      </c>
      <c r="G45">
        <v>0.0017476844</v>
      </c>
      <c r="H45">
        <v>0.0418053154</v>
      </c>
      <c r="I45">
        <v>0.9819165684</v>
      </c>
      <c r="J45" t="s">
        <v>28</v>
      </c>
      <c r="K45" t="s">
        <v>28</v>
      </c>
      <c r="L45">
        <v>0.3567401738</v>
      </c>
      <c r="M45">
        <v>0.2365051192</v>
      </c>
      <c r="N45">
        <v>0.4769752284</v>
      </c>
      <c r="O45">
        <v>12.01</v>
      </c>
      <c r="P45">
        <v>0.0018347521</v>
      </c>
      <c r="Q45">
        <v>0.0428340059</v>
      </c>
      <c r="R45">
        <v>0.6208975777</v>
      </c>
      <c r="S45" t="s">
        <v>28</v>
      </c>
      <c r="T45" t="s">
        <v>28</v>
      </c>
      <c r="U45" t="s">
        <v>28</v>
      </c>
      <c r="V45">
        <v>115</v>
      </c>
      <c r="W45">
        <v>0.6082524343</v>
      </c>
      <c r="X45">
        <v>0.4909049141</v>
      </c>
      <c r="Y45">
        <v>0.7255999546</v>
      </c>
      <c r="Z45">
        <v>6.87</v>
      </c>
      <c r="AA45">
        <v>0.0017476844</v>
      </c>
      <c r="AB45">
        <v>0.0418053154</v>
      </c>
      <c r="AC45">
        <v>0.981935353</v>
      </c>
      <c r="AD45" t="s">
        <v>28</v>
      </c>
      <c r="AE45" t="s">
        <v>28</v>
      </c>
      <c r="AF45">
        <v>0.6432598262</v>
      </c>
      <c r="AG45">
        <v>0.5230247716</v>
      </c>
      <c r="AH45">
        <v>0.7634948808</v>
      </c>
      <c r="AI45">
        <v>6.66</v>
      </c>
      <c r="AJ45">
        <v>0.0018347521</v>
      </c>
      <c r="AK45">
        <v>0.0428340059</v>
      </c>
      <c r="AL45">
        <v>0.6208975777</v>
      </c>
      <c r="AM45" t="s">
        <v>28</v>
      </c>
      <c r="AN45" t="s">
        <v>28</v>
      </c>
      <c r="AO45" t="s">
        <v>28</v>
      </c>
      <c r="AP45" t="s">
        <v>28</v>
      </c>
      <c r="AQ45" t="s">
        <v>28</v>
      </c>
      <c r="AR45" t="s">
        <v>28</v>
      </c>
      <c r="AS45" t="s">
        <v>28</v>
      </c>
      <c r="AT45" t="s">
        <v>28</v>
      </c>
      <c r="AU45" t="s">
        <v>28</v>
      </c>
      <c r="AV45" t="s">
        <v>28</v>
      </c>
      <c r="AW45" t="s">
        <v>28</v>
      </c>
      <c r="AX45" t="s">
        <v>28</v>
      </c>
      <c r="AY45" t="s">
        <v>28</v>
      </c>
      <c r="AZ45" t="s">
        <v>28</v>
      </c>
      <c r="BA45" t="s">
        <v>28</v>
      </c>
      <c r="BB45" t="s">
        <v>28</v>
      </c>
      <c r="BC45" t="s">
        <v>28</v>
      </c>
      <c r="BD45" t="s">
        <v>28</v>
      </c>
      <c r="BE45" t="s">
        <v>28</v>
      </c>
      <c r="BF45" t="s">
        <v>28</v>
      </c>
      <c r="BG45" t="s">
        <v>28</v>
      </c>
      <c r="BH45" t="s">
        <v>28</v>
      </c>
      <c r="BI45" t="s">
        <v>38</v>
      </c>
    </row>
    <row r="46" spans="1:61" ht="12.75">
      <c r="A46" t="s">
        <v>73</v>
      </c>
      <c r="B46">
        <v>53</v>
      </c>
      <c r="C46">
        <v>0.3694965022</v>
      </c>
      <c r="D46">
        <v>0.2280534553</v>
      </c>
      <c r="E46">
        <v>0.5109395492</v>
      </c>
      <c r="F46">
        <v>13.64</v>
      </c>
      <c r="G46">
        <v>0.0025390917</v>
      </c>
      <c r="H46">
        <v>0.0503894004</v>
      </c>
      <c r="I46">
        <v>0.988664922</v>
      </c>
      <c r="J46" t="s">
        <v>28</v>
      </c>
      <c r="K46" t="s">
        <v>28</v>
      </c>
      <c r="L46">
        <v>0.3626618422</v>
      </c>
      <c r="M46">
        <v>0.221362483</v>
      </c>
      <c r="N46">
        <v>0.5039612013</v>
      </c>
      <c r="O46">
        <v>13.88</v>
      </c>
      <c r="P46">
        <v>0.0025339355</v>
      </c>
      <c r="Q46">
        <v>0.0503382113</v>
      </c>
      <c r="R46">
        <v>0.7585354371</v>
      </c>
      <c r="S46" t="s">
        <v>28</v>
      </c>
      <c r="T46" t="s">
        <v>28</v>
      </c>
      <c r="U46" t="s">
        <v>28</v>
      </c>
      <c r="V46">
        <v>121</v>
      </c>
      <c r="W46">
        <v>0.6305034978</v>
      </c>
      <c r="X46">
        <v>0.4890604508</v>
      </c>
      <c r="Y46">
        <v>0.7719465447</v>
      </c>
      <c r="Z46">
        <v>7.99</v>
      </c>
      <c r="AA46">
        <v>0.0025390917</v>
      </c>
      <c r="AB46">
        <v>0.0503894004</v>
      </c>
      <c r="AC46">
        <v>0.9886882181</v>
      </c>
      <c r="AD46" t="s">
        <v>28</v>
      </c>
      <c r="AE46" t="s">
        <v>28</v>
      </c>
      <c r="AF46">
        <v>0.6373381578</v>
      </c>
      <c r="AG46">
        <v>0.4960387987</v>
      </c>
      <c r="AH46">
        <v>0.778637517</v>
      </c>
      <c r="AI46">
        <v>7.9</v>
      </c>
      <c r="AJ46">
        <v>0.0025339355</v>
      </c>
      <c r="AK46">
        <v>0.0503382113</v>
      </c>
      <c r="AL46">
        <v>0.7585354371</v>
      </c>
      <c r="AM46" t="s">
        <v>28</v>
      </c>
      <c r="AN46" t="s">
        <v>28</v>
      </c>
      <c r="AO46" t="s">
        <v>28</v>
      </c>
      <c r="AP46" t="s">
        <v>28</v>
      </c>
      <c r="AQ46" t="s">
        <v>28</v>
      </c>
      <c r="AR46" t="s">
        <v>28</v>
      </c>
      <c r="AS46" t="s">
        <v>28</v>
      </c>
      <c r="AT46" t="s">
        <v>28</v>
      </c>
      <c r="AU46" t="s">
        <v>28</v>
      </c>
      <c r="AV46" t="s">
        <v>28</v>
      </c>
      <c r="AW46" t="s">
        <v>28</v>
      </c>
      <c r="AX46" t="s">
        <v>28</v>
      </c>
      <c r="AY46" t="s">
        <v>28</v>
      </c>
      <c r="AZ46" t="s">
        <v>28</v>
      </c>
      <c r="BA46" t="s">
        <v>28</v>
      </c>
      <c r="BB46" t="s">
        <v>28</v>
      </c>
      <c r="BC46" t="s">
        <v>28</v>
      </c>
      <c r="BD46" t="s">
        <v>28</v>
      </c>
      <c r="BE46" t="s">
        <v>28</v>
      </c>
      <c r="BF46" t="s">
        <v>28</v>
      </c>
      <c r="BG46" t="s">
        <v>28</v>
      </c>
      <c r="BH46" t="s">
        <v>28</v>
      </c>
      <c r="BI46" t="s">
        <v>38</v>
      </c>
    </row>
    <row r="47" spans="1:61" ht="12.75">
      <c r="A47" t="s">
        <v>74</v>
      </c>
      <c r="B47">
        <v>109</v>
      </c>
      <c r="C47">
        <v>0.3939922186</v>
      </c>
      <c r="D47">
        <v>0.2776034511</v>
      </c>
      <c r="E47">
        <v>0.5103809861</v>
      </c>
      <c r="F47">
        <v>10.52</v>
      </c>
      <c r="G47">
        <v>0.0017192432</v>
      </c>
      <c r="H47">
        <v>0.0414637576</v>
      </c>
      <c r="I47">
        <v>0.9790414901</v>
      </c>
      <c r="J47" t="s">
        <v>28</v>
      </c>
      <c r="K47" t="s">
        <v>28</v>
      </c>
      <c r="L47">
        <v>0.3854628739</v>
      </c>
      <c r="M47">
        <v>0.2711422927</v>
      </c>
      <c r="N47">
        <v>0.4997834552</v>
      </c>
      <c r="O47">
        <v>10.57</v>
      </c>
      <c r="P47">
        <v>0.0016586854</v>
      </c>
      <c r="Q47">
        <v>0.0407269616</v>
      </c>
      <c r="R47">
        <v>0.8587615704</v>
      </c>
      <c r="S47" t="s">
        <v>28</v>
      </c>
      <c r="T47" t="s">
        <v>28</v>
      </c>
      <c r="U47" t="s">
        <v>28</v>
      </c>
      <c r="V47">
        <v>160</v>
      </c>
      <c r="W47">
        <v>0.6060077814</v>
      </c>
      <c r="X47">
        <v>0.4896190139</v>
      </c>
      <c r="Y47">
        <v>0.7223965489</v>
      </c>
      <c r="Z47">
        <v>6.84</v>
      </c>
      <c r="AA47">
        <v>0.0017192432</v>
      </c>
      <c r="AB47">
        <v>0.0414637576</v>
      </c>
      <c r="AC47">
        <v>0.9791669241</v>
      </c>
      <c r="AD47" t="s">
        <v>28</v>
      </c>
      <c r="AE47" t="s">
        <v>28</v>
      </c>
      <c r="AF47">
        <v>0.6145371261</v>
      </c>
      <c r="AG47">
        <v>0.5002165448</v>
      </c>
      <c r="AH47">
        <v>0.7288577073</v>
      </c>
      <c r="AI47">
        <v>6.63</v>
      </c>
      <c r="AJ47">
        <v>0.0016586854</v>
      </c>
      <c r="AK47">
        <v>0.0407269616</v>
      </c>
      <c r="AL47">
        <v>0.8587615704</v>
      </c>
      <c r="AM47" t="s">
        <v>28</v>
      </c>
      <c r="AN47" t="s">
        <v>28</v>
      </c>
      <c r="AO47" t="s">
        <v>28</v>
      </c>
      <c r="AP47" t="s">
        <v>28</v>
      </c>
      <c r="AQ47">
        <v>0.0552034302</v>
      </c>
      <c r="AR47">
        <v>0.0124496658</v>
      </c>
      <c r="AS47">
        <v>0.0979571946</v>
      </c>
      <c r="AT47">
        <v>27.59</v>
      </c>
      <c r="AU47">
        <v>0.0002319871</v>
      </c>
      <c r="AV47">
        <v>0.0152311238</v>
      </c>
      <c r="AW47">
        <v>0.9446484808</v>
      </c>
      <c r="AX47" t="s">
        <v>28</v>
      </c>
      <c r="AY47" t="s">
        <v>47</v>
      </c>
      <c r="AZ47">
        <v>0.054102306</v>
      </c>
      <c r="BA47">
        <v>0.0118502955</v>
      </c>
      <c r="BB47">
        <v>0.0963543165</v>
      </c>
      <c r="BC47">
        <v>27.82</v>
      </c>
      <c r="BD47">
        <v>0.0002265739</v>
      </c>
      <c r="BE47">
        <v>0.0150523728</v>
      </c>
      <c r="BF47">
        <v>0.1683128853</v>
      </c>
      <c r="BG47" t="s">
        <v>28</v>
      </c>
      <c r="BH47" t="s">
        <v>47</v>
      </c>
      <c r="BI47" t="s">
        <v>28</v>
      </c>
    </row>
    <row r="48" spans="1:61" ht="12.75">
      <c r="A48" t="s">
        <v>75</v>
      </c>
      <c r="B48">
        <v>36</v>
      </c>
      <c r="C48">
        <v>0.3013868318</v>
      </c>
      <c r="D48">
        <v>0.1559304891</v>
      </c>
      <c r="E48">
        <v>0.4468431745</v>
      </c>
      <c r="F48">
        <v>17.19</v>
      </c>
      <c r="G48">
        <v>0.0026852239</v>
      </c>
      <c r="H48">
        <v>0.051819146</v>
      </c>
      <c r="I48">
        <v>0.8986269111</v>
      </c>
      <c r="J48" t="s">
        <v>28</v>
      </c>
      <c r="K48" t="s">
        <v>47</v>
      </c>
      <c r="L48">
        <v>0.3205227308</v>
      </c>
      <c r="M48">
        <v>0.1516897307</v>
      </c>
      <c r="N48">
        <v>0.489355731</v>
      </c>
      <c r="O48">
        <v>18.77</v>
      </c>
      <c r="P48">
        <v>0.0036176775</v>
      </c>
      <c r="Q48">
        <v>0.0601471322</v>
      </c>
      <c r="R48">
        <v>0.3371926808</v>
      </c>
      <c r="S48" t="s">
        <v>28</v>
      </c>
      <c r="T48" t="s">
        <v>47</v>
      </c>
      <c r="U48" t="s">
        <v>28</v>
      </c>
      <c r="V48">
        <v>83</v>
      </c>
      <c r="W48">
        <v>0.6986131682</v>
      </c>
      <c r="X48">
        <v>0.5531568255</v>
      </c>
      <c r="Y48">
        <v>0.8440695109</v>
      </c>
      <c r="Z48">
        <v>7.42</v>
      </c>
      <c r="AA48">
        <v>0.0026852239</v>
      </c>
      <c r="AB48">
        <v>0.051819146</v>
      </c>
      <c r="AC48">
        <v>0.8989569364</v>
      </c>
      <c r="AD48" t="s">
        <v>28</v>
      </c>
      <c r="AE48" t="s">
        <v>28</v>
      </c>
      <c r="AF48">
        <v>0.6794772692</v>
      </c>
      <c r="AG48">
        <v>0.510644269</v>
      </c>
      <c r="AH48">
        <v>0.8483102693</v>
      </c>
      <c r="AI48">
        <v>8.85</v>
      </c>
      <c r="AJ48">
        <v>0.0036176775</v>
      </c>
      <c r="AK48">
        <v>0.0601471322</v>
      </c>
      <c r="AL48">
        <v>0.3371926808</v>
      </c>
      <c r="AM48" t="s">
        <v>28</v>
      </c>
      <c r="AN48" t="s">
        <v>28</v>
      </c>
      <c r="AO48" t="s">
        <v>28</v>
      </c>
      <c r="AP48" t="s">
        <v>282</v>
      </c>
      <c r="AQ48" t="s">
        <v>28</v>
      </c>
      <c r="AR48" t="s">
        <v>28</v>
      </c>
      <c r="AS48" t="s">
        <v>28</v>
      </c>
      <c r="AT48" t="s">
        <v>28</v>
      </c>
      <c r="AU48" t="s">
        <v>28</v>
      </c>
      <c r="AV48" t="s">
        <v>28</v>
      </c>
      <c r="AW48" t="s">
        <v>28</v>
      </c>
      <c r="AX48" t="s">
        <v>28</v>
      </c>
      <c r="AY48" t="s">
        <v>28</v>
      </c>
      <c r="AZ48" t="s">
        <v>28</v>
      </c>
      <c r="BA48" t="s">
        <v>28</v>
      </c>
      <c r="BB48" t="s">
        <v>28</v>
      </c>
      <c r="BC48" t="s">
        <v>28</v>
      </c>
      <c r="BD48" t="s">
        <v>28</v>
      </c>
      <c r="BE48" t="s">
        <v>28</v>
      </c>
      <c r="BF48" t="s">
        <v>28</v>
      </c>
      <c r="BG48" t="s">
        <v>28</v>
      </c>
      <c r="BH48" t="s">
        <v>28</v>
      </c>
      <c r="BI48" t="s">
        <v>38</v>
      </c>
    </row>
    <row r="49" spans="1:61" ht="12.75">
      <c r="A49" t="s">
        <v>76</v>
      </c>
      <c r="B49">
        <v>42</v>
      </c>
      <c r="C49">
        <v>0.4286789222</v>
      </c>
      <c r="D49">
        <v>0.1911672611</v>
      </c>
      <c r="E49">
        <v>0.6661905833</v>
      </c>
      <c r="F49">
        <v>19.74</v>
      </c>
      <c r="G49">
        <v>0.0071595388</v>
      </c>
      <c r="H49">
        <v>0.0846140581</v>
      </c>
      <c r="I49">
        <v>0.931668631</v>
      </c>
      <c r="J49" t="s">
        <v>28</v>
      </c>
      <c r="K49" t="s">
        <v>47</v>
      </c>
      <c r="L49">
        <v>0.406736543</v>
      </c>
      <c r="M49">
        <v>0.2145774753</v>
      </c>
      <c r="N49">
        <v>0.5988956107</v>
      </c>
      <c r="O49">
        <v>16.83</v>
      </c>
      <c r="P49">
        <v>0.004686374</v>
      </c>
      <c r="Q49">
        <v>0.0684570957</v>
      </c>
      <c r="R49">
        <v>0.6752037614</v>
      </c>
      <c r="S49" t="s">
        <v>28</v>
      </c>
      <c r="T49" t="s">
        <v>47</v>
      </c>
      <c r="U49" t="s">
        <v>28</v>
      </c>
      <c r="V49">
        <v>80</v>
      </c>
      <c r="W49">
        <v>0.5713210778</v>
      </c>
      <c r="X49">
        <v>0.3338094167</v>
      </c>
      <c r="Y49">
        <v>0.8088327389</v>
      </c>
      <c r="Z49">
        <v>14.81</v>
      </c>
      <c r="AA49">
        <v>0.0071595388</v>
      </c>
      <c r="AB49">
        <v>0.0846140581</v>
      </c>
      <c r="AC49">
        <v>0.9330506501</v>
      </c>
      <c r="AD49" t="s">
        <v>28</v>
      </c>
      <c r="AE49" t="s">
        <v>28</v>
      </c>
      <c r="AF49">
        <v>0.593263457</v>
      </c>
      <c r="AG49">
        <v>0.4011043893</v>
      </c>
      <c r="AH49">
        <v>0.7854225247</v>
      </c>
      <c r="AI49">
        <v>11.54</v>
      </c>
      <c r="AJ49">
        <v>0.004686374</v>
      </c>
      <c r="AK49">
        <v>0.0684570957</v>
      </c>
      <c r="AL49">
        <v>0.6752037614</v>
      </c>
      <c r="AM49" t="s">
        <v>28</v>
      </c>
      <c r="AN49" t="s">
        <v>28</v>
      </c>
      <c r="AO49" t="s">
        <v>28</v>
      </c>
      <c r="AP49" t="s">
        <v>282</v>
      </c>
      <c r="AQ49" t="s">
        <v>28</v>
      </c>
      <c r="AR49" t="s">
        <v>28</v>
      </c>
      <c r="AS49" t="s">
        <v>28</v>
      </c>
      <c r="AT49" t="s">
        <v>28</v>
      </c>
      <c r="AU49" t="s">
        <v>28</v>
      </c>
      <c r="AV49" t="s">
        <v>28</v>
      </c>
      <c r="AW49" t="s">
        <v>28</v>
      </c>
      <c r="AX49" t="s">
        <v>28</v>
      </c>
      <c r="AY49" t="s">
        <v>28</v>
      </c>
      <c r="AZ49" t="s">
        <v>28</v>
      </c>
      <c r="BA49" t="s">
        <v>28</v>
      </c>
      <c r="BB49" t="s">
        <v>28</v>
      </c>
      <c r="BC49" t="s">
        <v>28</v>
      </c>
      <c r="BD49" t="s">
        <v>28</v>
      </c>
      <c r="BE49" t="s">
        <v>28</v>
      </c>
      <c r="BF49" t="s">
        <v>28</v>
      </c>
      <c r="BG49" t="s">
        <v>28</v>
      </c>
      <c r="BH49" t="s">
        <v>28</v>
      </c>
      <c r="BI49" t="s">
        <v>38</v>
      </c>
    </row>
    <row r="50" spans="1:61" ht="12.75">
      <c r="A50" t="s">
        <v>77</v>
      </c>
      <c r="B50">
        <v>56</v>
      </c>
      <c r="C50">
        <v>0.617975464</v>
      </c>
      <c r="D50">
        <v>0.4187664</v>
      </c>
      <c r="E50">
        <v>0.8171845281</v>
      </c>
      <c r="F50">
        <v>11.48</v>
      </c>
      <c r="G50">
        <v>0.0050365525</v>
      </c>
      <c r="H50">
        <v>0.0709686726</v>
      </c>
      <c r="I50">
        <v>0.6894595241</v>
      </c>
      <c r="J50" t="s">
        <v>28</v>
      </c>
      <c r="K50" t="s">
        <v>28</v>
      </c>
      <c r="L50">
        <v>0.5990293719</v>
      </c>
      <c r="M50">
        <v>0.3934329441</v>
      </c>
      <c r="N50">
        <v>0.8046257997</v>
      </c>
      <c r="O50">
        <v>12.23</v>
      </c>
      <c r="P50">
        <v>0.0053647107</v>
      </c>
      <c r="Q50">
        <v>0.0732441852</v>
      </c>
      <c r="R50">
        <v>0.0023975121</v>
      </c>
      <c r="S50" t="s">
        <v>31</v>
      </c>
      <c r="T50" t="s">
        <v>28</v>
      </c>
      <c r="U50" t="s">
        <v>28</v>
      </c>
      <c r="V50">
        <v>51</v>
      </c>
      <c r="W50">
        <v>0.382024536</v>
      </c>
      <c r="X50">
        <v>0.1828154719</v>
      </c>
      <c r="Y50">
        <v>0.5812336</v>
      </c>
      <c r="Z50">
        <v>18.58</v>
      </c>
      <c r="AA50">
        <v>0.0050365525</v>
      </c>
      <c r="AB50">
        <v>0.0709686726</v>
      </c>
      <c r="AC50">
        <v>0.6902380294</v>
      </c>
      <c r="AD50" t="s">
        <v>28</v>
      </c>
      <c r="AE50" t="s">
        <v>47</v>
      </c>
      <c r="AF50">
        <v>0.4009706281</v>
      </c>
      <c r="AG50">
        <v>0.1953742003</v>
      </c>
      <c r="AH50">
        <v>0.6065670559</v>
      </c>
      <c r="AI50">
        <v>18.27</v>
      </c>
      <c r="AJ50">
        <v>0.0053647107</v>
      </c>
      <c r="AK50">
        <v>0.0732441852</v>
      </c>
      <c r="AL50">
        <v>0.0023975121</v>
      </c>
      <c r="AM50" t="s">
        <v>31</v>
      </c>
      <c r="AN50" t="s">
        <v>47</v>
      </c>
      <c r="AO50" t="s">
        <v>28</v>
      </c>
      <c r="AP50" t="s">
        <v>282</v>
      </c>
      <c r="AQ50" t="s">
        <v>28</v>
      </c>
      <c r="AR50" t="s">
        <v>28</v>
      </c>
      <c r="AS50" t="s">
        <v>28</v>
      </c>
      <c r="AT50" t="s">
        <v>28</v>
      </c>
      <c r="AU50" t="s">
        <v>28</v>
      </c>
      <c r="AV50" t="s">
        <v>28</v>
      </c>
      <c r="AW50" t="s">
        <v>28</v>
      </c>
      <c r="AX50" t="s">
        <v>28</v>
      </c>
      <c r="AY50" t="s">
        <v>28</v>
      </c>
      <c r="AZ50" t="s">
        <v>28</v>
      </c>
      <c r="BA50" t="s">
        <v>28</v>
      </c>
      <c r="BB50" t="s">
        <v>28</v>
      </c>
      <c r="BC50" t="s">
        <v>28</v>
      </c>
      <c r="BD50" t="s">
        <v>28</v>
      </c>
      <c r="BE50" t="s">
        <v>28</v>
      </c>
      <c r="BF50" t="s">
        <v>28</v>
      </c>
      <c r="BG50" t="s">
        <v>28</v>
      </c>
      <c r="BH50" t="s">
        <v>28</v>
      </c>
      <c r="BI50" t="s">
        <v>38</v>
      </c>
    </row>
    <row r="51" spans="1:61" ht="12.75">
      <c r="A51" t="s">
        <v>78</v>
      </c>
      <c r="B51">
        <v>36</v>
      </c>
      <c r="C51">
        <v>0.4709292536</v>
      </c>
      <c r="D51">
        <v>0.306562584</v>
      </c>
      <c r="E51">
        <v>0.6352959232</v>
      </c>
      <c r="F51">
        <v>12.43</v>
      </c>
      <c r="G51">
        <v>0.0034288042</v>
      </c>
      <c r="H51">
        <v>0.058555992</v>
      </c>
      <c r="I51">
        <v>0.8762991995</v>
      </c>
      <c r="J51" t="s">
        <v>28</v>
      </c>
      <c r="K51" t="s">
        <v>28</v>
      </c>
      <c r="L51">
        <v>0.4481913379</v>
      </c>
      <c r="M51">
        <v>0.2751596541</v>
      </c>
      <c r="N51">
        <v>0.6212230217</v>
      </c>
      <c r="O51">
        <v>13.75</v>
      </c>
      <c r="P51">
        <v>0.0037998499</v>
      </c>
      <c r="Q51">
        <v>0.0616429226</v>
      </c>
      <c r="R51">
        <v>0.2547282426</v>
      </c>
      <c r="S51" t="s">
        <v>28</v>
      </c>
      <c r="T51" t="s">
        <v>28</v>
      </c>
      <c r="U51" t="s">
        <v>28</v>
      </c>
      <c r="V51">
        <v>45</v>
      </c>
      <c r="W51">
        <v>0.5290707464</v>
      </c>
      <c r="X51">
        <v>0.3680884035</v>
      </c>
      <c r="Y51">
        <v>0.6900530893</v>
      </c>
      <c r="Z51">
        <v>10.84</v>
      </c>
      <c r="AA51">
        <v>0.003289059</v>
      </c>
      <c r="AB51">
        <v>0.0573503181</v>
      </c>
      <c r="AC51">
        <v>0.8773424318</v>
      </c>
      <c r="AD51" t="s">
        <v>28</v>
      </c>
      <c r="AE51" t="s">
        <v>28</v>
      </c>
      <c r="AF51">
        <v>0.5518086621</v>
      </c>
      <c r="AG51">
        <v>0.3787769783</v>
      </c>
      <c r="AH51">
        <v>0.7248403459</v>
      </c>
      <c r="AI51">
        <v>11.17</v>
      </c>
      <c r="AJ51">
        <v>0.0037998499</v>
      </c>
      <c r="AK51">
        <v>0.0616429226</v>
      </c>
      <c r="AL51">
        <v>0.2547282426</v>
      </c>
      <c r="AM51" t="s">
        <v>28</v>
      </c>
      <c r="AN51" t="s">
        <v>28</v>
      </c>
      <c r="AO51" t="s">
        <v>28</v>
      </c>
      <c r="AP51" t="s">
        <v>28</v>
      </c>
      <c r="AQ51" t="s">
        <v>28</v>
      </c>
      <c r="AR51" t="s">
        <v>28</v>
      </c>
      <c r="AS51" t="s">
        <v>28</v>
      </c>
      <c r="AT51" t="s">
        <v>28</v>
      </c>
      <c r="AU51" t="s">
        <v>28</v>
      </c>
      <c r="AV51" t="s">
        <v>28</v>
      </c>
      <c r="AW51" t="s">
        <v>28</v>
      </c>
      <c r="AX51" t="s">
        <v>28</v>
      </c>
      <c r="AY51" t="s">
        <v>28</v>
      </c>
      <c r="AZ51" t="s">
        <v>28</v>
      </c>
      <c r="BA51" t="s">
        <v>28</v>
      </c>
      <c r="BB51" t="s">
        <v>28</v>
      </c>
      <c r="BC51" t="s">
        <v>28</v>
      </c>
      <c r="BD51" t="s">
        <v>28</v>
      </c>
      <c r="BE51" t="s">
        <v>28</v>
      </c>
      <c r="BF51" t="s">
        <v>28</v>
      </c>
      <c r="BG51" t="s">
        <v>28</v>
      </c>
      <c r="BH51" t="s">
        <v>28</v>
      </c>
      <c r="BI51" t="s">
        <v>38</v>
      </c>
    </row>
    <row r="52" spans="1:61" ht="12.75">
      <c r="A52" t="s">
        <v>79</v>
      </c>
      <c r="B52">
        <v>92</v>
      </c>
      <c r="C52">
        <v>0.3767562784</v>
      </c>
      <c r="D52">
        <v>0.2518446395</v>
      </c>
      <c r="E52">
        <v>0.5016679172</v>
      </c>
      <c r="F52">
        <v>11.81</v>
      </c>
      <c r="G52">
        <v>0.0019802544</v>
      </c>
      <c r="H52">
        <v>0.0445000495</v>
      </c>
      <c r="I52">
        <v>0.9982932648</v>
      </c>
      <c r="J52" t="s">
        <v>28</v>
      </c>
      <c r="K52" t="s">
        <v>28</v>
      </c>
      <c r="L52">
        <v>0.3835320281</v>
      </c>
      <c r="M52">
        <v>0.2655056654</v>
      </c>
      <c r="N52">
        <v>0.5015583907</v>
      </c>
      <c r="O52">
        <v>10.96</v>
      </c>
      <c r="P52">
        <v>0.0017679632</v>
      </c>
      <c r="Q52">
        <v>0.0420471545</v>
      </c>
      <c r="R52">
        <v>0.8982600874</v>
      </c>
      <c r="S52" t="s">
        <v>28</v>
      </c>
      <c r="T52" t="s">
        <v>28</v>
      </c>
      <c r="U52" t="s">
        <v>28</v>
      </c>
      <c r="V52">
        <v>127</v>
      </c>
      <c r="W52">
        <v>0.6232437216</v>
      </c>
      <c r="X52">
        <v>0.4983320828</v>
      </c>
      <c r="Y52">
        <v>0.7481553605</v>
      </c>
      <c r="Z52">
        <v>7.14</v>
      </c>
      <c r="AA52">
        <v>0.0019802544</v>
      </c>
      <c r="AB52">
        <v>0.0445000495</v>
      </c>
      <c r="AC52">
        <v>0.9982983373</v>
      </c>
      <c r="AD52" t="s">
        <v>28</v>
      </c>
      <c r="AE52" t="s">
        <v>28</v>
      </c>
      <c r="AF52">
        <v>0.6164679719</v>
      </c>
      <c r="AG52">
        <v>0.4984416093</v>
      </c>
      <c r="AH52">
        <v>0.7344943346</v>
      </c>
      <c r="AI52">
        <v>6.82</v>
      </c>
      <c r="AJ52">
        <v>0.0017679632</v>
      </c>
      <c r="AK52">
        <v>0.0420471545</v>
      </c>
      <c r="AL52">
        <v>0.8982600874</v>
      </c>
      <c r="AM52" t="s">
        <v>28</v>
      </c>
      <c r="AN52" t="s">
        <v>28</v>
      </c>
      <c r="AO52" t="s">
        <v>28</v>
      </c>
      <c r="AP52" t="s">
        <v>28</v>
      </c>
      <c r="AQ52">
        <v>0.0784405427</v>
      </c>
      <c r="AR52">
        <v>0.0166441776</v>
      </c>
      <c r="AS52">
        <v>0.1402369078</v>
      </c>
      <c r="AT52">
        <v>28.07</v>
      </c>
      <c r="AU52">
        <v>0.0004846643</v>
      </c>
      <c r="AV52">
        <v>0.0220150927</v>
      </c>
      <c r="AW52">
        <v>0.9912389721</v>
      </c>
      <c r="AX52" t="s">
        <v>28</v>
      </c>
      <c r="AY52" t="s">
        <v>47</v>
      </c>
      <c r="AZ52">
        <v>0.0789127856</v>
      </c>
      <c r="BA52">
        <v>0.0155938233</v>
      </c>
      <c r="BB52">
        <v>0.1422317479</v>
      </c>
      <c r="BC52">
        <v>28.59</v>
      </c>
      <c r="BD52">
        <v>0.0005088418</v>
      </c>
      <c r="BE52">
        <v>0.0225575213</v>
      </c>
      <c r="BF52">
        <v>0.8769226367</v>
      </c>
      <c r="BG52" t="s">
        <v>28</v>
      </c>
      <c r="BH52" t="s">
        <v>47</v>
      </c>
      <c r="BI52" t="s">
        <v>28</v>
      </c>
    </row>
    <row r="53" spans="1:61" ht="12.75">
      <c r="A53" t="s">
        <v>80</v>
      </c>
      <c r="B53">
        <v>56</v>
      </c>
      <c r="C53">
        <v>0.3874120727</v>
      </c>
      <c r="D53">
        <v>0.2558663372</v>
      </c>
      <c r="E53">
        <v>0.5189578083</v>
      </c>
      <c r="F53">
        <v>12.1</v>
      </c>
      <c r="G53">
        <v>0.002196184</v>
      </c>
      <c r="H53">
        <v>0.0468634612</v>
      </c>
      <c r="I53">
        <v>0.9876242643</v>
      </c>
      <c r="J53" t="s">
        <v>28</v>
      </c>
      <c r="K53" t="s">
        <v>28</v>
      </c>
      <c r="L53">
        <v>0.3779081561</v>
      </c>
      <c r="M53">
        <v>0.245834985</v>
      </c>
      <c r="N53">
        <v>0.5099813272</v>
      </c>
      <c r="O53">
        <v>12.45</v>
      </c>
      <c r="P53">
        <v>0.0022138306</v>
      </c>
      <c r="Q53">
        <v>0.0470513613</v>
      </c>
      <c r="R53">
        <v>0.9959531699</v>
      </c>
      <c r="S53" t="s">
        <v>28</v>
      </c>
      <c r="T53" t="s">
        <v>28</v>
      </c>
      <c r="U53" t="s">
        <v>28</v>
      </c>
      <c r="V53">
        <v>94</v>
      </c>
      <c r="W53">
        <v>0.6125879273</v>
      </c>
      <c r="X53">
        <v>0.4810421917</v>
      </c>
      <c r="Y53">
        <v>0.7441336628</v>
      </c>
      <c r="Z53">
        <v>7.65</v>
      </c>
      <c r="AA53">
        <v>0.002196184</v>
      </c>
      <c r="AB53">
        <v>0.0468634612</v>
      </c>
      <c r="AC53">
        <v>0.9876689588</v>
      </c>
      <c r="AD53" t="s">
        <v>28</v>
      </c>
      <c r="AE53" t="s">
        <v>28</v>
      </c>
      <c r="AF53">
        <v>0.6220918439</v>
      </c>
      <c r="AG53">
        <v>0.4900186728</v>
      </c>
      <c r="AH53">
        <v>0.754165015</v>
      </c>
      <c r="AI53">
        <v>7.56</v>
      </c>
      <c r="AJ53">
        <v>0.0022138306</v>
      </c>
      <c r="AK53">
        <v>0.0470513613</v>
      </c>
      <c r="AL53">
        <v>0.9959531699</v>
      </c>
      <c r="AM53" t="s">
        <v>28</v>
      </c>
      <c r="AN53" t="s">
        <v>28</v>
      </c>
      <c r="AO53" t="s">
        <v>28</v>
      </c>
      <c r="AP53" t="s">
        <v>28</v>
      </c>
      <c r="AQ53" t="s">
        <v>28</v>
      </c>
      <c r="AR53" t="s">
        <v>28</v>
      </c>
      <c r="AS53" t="s">
        <v>28</v>
      </c>
      <c r="AT53" t="s">
        <v>28</v>
      </c>
      <c r="AU53" t="s">
        <v>28</v>
      </c>
      <c r="AV53" t="s">
        <v>28</v>
      </c>
      <c r="AW53" t="s">
        <v>28</v>
      </c>
      <c r="AX53" t="s">
        <v>28</v>
      </c>
      <c r="AY53" t="s">
        <v>28</v>
      </c>
      <c r="AZ53" t="s">
        <v>28</v>
      </c>
      <c r="BA53" t="s">
        <v>28</v>
      </c>
      <c r="BB53" t="s">
        <v>28</v>
      </c>
      <c r="BC53" t="s">
        <v>28</v>
      </c>
      <c r="BD53" t="s">
        <v>28</v>
      </c>
      <c r="BE53" t="s">
        <v>28</v>
      </c>
      <c r="BF53" t="s">
        <v>28</v>
      </c>
      <c r="BG53" t="s">
        <v>28</v>
      </c>
      <c r="BH53" t="s">
        <v>28</v>
      </c>
      <c r="BI53" t="s">
        <v>38</v>
      </c>
    </row>
    <row r="54" spans="1:61" ht="12.75">
      <c r="A54" t="s">
        <v>81</v>
      </c>
      <c r="B54">
        <v>45</v>
      </c>
      <c r="C54">
        <v>0.4136008154</v>
      </c>
      <c r="D54">
        <v>0.2561923852</v>
      </c>
      <c r="E54">
        <v>0.5710092457</v>
      </c>
      <c r="F54">
        <v>13.56</v>
      </c>
      <c r="G54">
        <v>0.0031446416</v>
      </c>
      <c r="H54">
        <v>0.0560771038</v>
      </c>
      <c r="I54">
        <v>0.9529114992</v>
      </c>
      <c r="J54" t="s">
        <v>28</v>
      </c>
      <c r="K54" t="s">
        <v>28</v>
      </c>
      <c r="L54">
        <v>0.4194918679</v>
      </c>
      <c r="M54">
        <v>0.2527534825</v>
      </c>
      <c r="N54">
        <v>0.5862302533</v>
      </c>
      <c r="O54">
        <v>14.16</v>
      </c>
      <c r="P54">
        <v>0.0035284694</v>
      </c>
      <c r="Q54">
        <v>0.0594009211</v>
      </c>
      <c r="R54">
        <v>0.4847910726</v>
      </c>
      <c r="S54" t="s">
        <v>28</v>
      </c>
      <c r="T54" t="s">
        <v>28</v>
      </c>
      <c r="U54" t="s">
        <v>28</v>
      </c>
      <c r="V54">
        <v>82</v>
      </c>
      <c r="W54">
        <v>0.5863991846</v>
      </c>
      <c r="X54">
        <v>0.4289907543</v>
      </c>
      <c r="Y54">
        <v>0.7438076148</v>
      </c>
      <c r="Z54">
        <v>9.56</v>
      </c>
      <c r="AA54">
        <v>0.0031446416</v>
      </c>
      <c r="AB54">
        <v>0.0560771038</v>
      </c>
      <c r="AC54">
        <v>0.9528397216</v>
      </c>
      <c r="AD54" t="s">
        <v>28</v>
      </c>
      <c r="AE54" t="s">
        <v>28</v>
      </c>
      <c r="AF54">
        <v>0.5805081321</v>
      </c>
      <c r="AG54">
        <v>0.4137697467</v>
      </c>
      <c r="AH54">
        <v>0.7472465175</v>
      </c>
      <c r="AI54">
        <v>10.23</v>
      </c>
      <c r="AJ54">
        <v>0.0035284694</v>
      </c>
      <c r="AK54">
        <v>0.0594009211</v>
      </c>
      <c r="AL54">
        <v>0.4847910726</v>
      </c>
      <c r="AM54" t="s">
        <v>28</v>
      </c>
      <c r="AN54" t="s">
        <v>28</v>
      </c>
      <c r="AO54" t="s">
        <v>28</v>
      </c>
      <c r="AP54" t="s">
        <v>28</v>
      </c>
      <c r="AQ54" t="s">
        <v>28</v>
      </c>
      <c r="AR54" t="s">
        <v>28</v>
      </c>
      <c r="AS54" t="s">
        <v>28</v>
      </c>
      <c r="AT54" t="s">
        <v>28</v>
      </c>
      <c r="AU54" t="s">
        <v>28</v>
      </c>
      <c r="AV54" t="s">
        <v>28</v>
      </c>
      <c r="AW54" t="s">
        <v>28</v>
      </c>
      <c r="AX54" t="s">
        <v>28</v>
      </c>
      <c r="AY54" t="s">
        <v>28</v>
      </c>
      <c r="AZ54" t="s">
        <v>28</v>
      </c>
      <c r="BA54" t="s">
        <v>28</v>
      </c>
      <c r="BB54" t="s">
        <v>28</v>
      </c>
      <c r="BC54" t="s">
        <v>28</v>
      </c>
      <c r="BD54" t="s">
        <v>28</v>
      </c>
      <c r="BE54" t="s">
        <v>28</v>
      </c>
      <c r="BF54" t="s">
        <v>28</v>
      </c>
      <c r="BG54" t="s">
        <v>28</v>
      </c>
      <c r="BH54" t="s">
        <v>28</v>
      </c>
      <c r="BI54" t="s">
        <v>38</v>
      </c>
    </row>
    <row r="55" spans="1:61" ht="12.75">
      <c r="A55" t="s">
        <v>82</v>
      </c>
      <c r="B55">
        <v>48</v>
      </c>
      <c r="C55">
        <v>0.5029241679</v>
      </c>
      <c r="D55">
        <v>0.3382515219</v>
      </c>
      <c r="E55">
        <v>0.667596814</v>
      </c>
      <c r="F55">
        <v>11.66</v>
      </c>
      <c r="G55">
        <v>0.0034415819</v>
      </c>
      <c r="H55">
        <v>0.0586649968</v>
      </c>
      <c r="I55">
        <v>0.8354065518</v>
      </c>
      <c r="J55" t="s">
        <v>28</v>
      </c>
      <c r="K55" t="s">
        <v>28</v>
      </c>
      <c r="L55">
        <v>0.454366824</v>
      </c>
      <c r="M55">
        <v>0.3201990402</v>
      </c>
      <c r="N55">
        <v>0.5885346078</v>
      </c>
      <c r="O55">
        <v>10.52</v>
      </c>
      <c r="P55">
        <v>0.0022846079</v>
      </c>
      <c r="Q55">
        <v>0.0477975717</v>
      </c>
      <c r="R55">
        <v>0.1127108975</v>
      </c>
      <c r="S55" t="s">
        <v>28</v>
      </c>
      <c r="T55" t="s">
        <v>28</v>
      </c>
      <c r="U55" t="s">
        <v>28</v>
      </c>
      <c r="V55">
        <v>80</v>
      </c>
      <c r="W55">
        <v>0.4970758321</v>
      </c>
      <c r="X55">
        <v>0.3308094893</v>
      </c>
      <c r="Y55">
        <v>0.6633421749</v>
      </c>
      <c r="Z55">
        <v>11.92</v>
      </c>
      <c r="AA55">
        <v>0.0035085192</v>
      </c>
      <c r="AB55">
        <v>0.0592327548</v>
      </c>
      <c r="AC55">
        <v>0.8364564972</v>
      </c>
      <c r="AD55" t="s">
        <v>28</v>
      </c>
      <c r="AE55" t="s">
        <v>28</v>
      </c>
      <c r="AF55">
        <v>0.545633176</v>
      </c>
      <c r="AG55">
        <v>0.4114653922</v>
      </c>
      <c r="AH55">
        <v>0.6798009598</v>
      </c>
      <c r="AI55">
        <v>8.76</v>
      </c>
      <c r="AJ55">
        <v>0.0022846079</v>
      </c>
      <c r="AK55">
        <v>0.0477975717</v>
      </c>
      <c r="AL55">
        <v>0.1127108975</v>
      </c>
      <c r="AM55" t="s">
        <v>28</v>
      </c>
      <c r="AN55" t="s">
        <v>28</v>
      </c>
      <c r="AO55" t="s">
        <v>28</v>
      </c>
      <c r="AP55" t="s">
        <v>28</v>
      </c>
      <c r="AQ55">
        <v>0.092433909</v>
      </c>
      <c r="AR55">
        <v>0.006355796</v>
      </c>
      <c r="AS55">
        <v>0.178512022</v>
      </c>
      <c r="AT55">
        <v>33.18</v>
      </c>
      <c r="AU55">
        <v>0.0009403741</v>
      </c>
      <c r="AV55">
        <v>0.0306655194</v>
      </c>
      <c r="AW55">
        <v>0.9523219935</v>
      </c>
      <c r="AX55" t="s">
        <v>28</v>
      </c>
      <c r="AY55" t="s">
        <v>47</v>
      </c>
      <c r="AZ55">
        <v>0.0899372303</v>
      </c>
      <c r="BA55">
        <v>0.0075319133</v>
      </c>
      <c r="BB55">
        <v>0.1723425473</v>
      </c>
      <c r="BC55">
        <v>32.64</v>
      </c>
      <c r="BD55">
        <v>0.000861838</v>
      </c>
      <c r="BE55">
        <v>0.0293570777</v>
      </c>
      <c r="BF55">
        <v>0.6223411842</v>
      </c>
      <c r="BG55" t="s">
        <v>28</v>
      </c>
      <c r="BH55" t="s">
        <v>47</v>
      </c>
      <c r="BI55" t="s">
        <v>28</v>
      </c>
    </row>
    <row r="56" spans="1:61" ht="12.75">
      <c r="A56" t="s">
        <v>83</v>
      </c>
      <c r="B56">
        <v>60</v>
      </c>
      <c r="C56">
        <v>0.3504150105</v>
      </c>
      <c r="D56">
        <v>0.202542183</v>
      </c>
      <c r="E56">
        <v>0.4982878379</v>
      </c>
      <c r="F56">
        <v>15.03</v>
      </c>
      <c r="G56">
        <v>0.0027751849</v>
      </c>
      <c r="H56">
        <v>0.052680024</v>
      </c>
      <c r="I56">
        <v>0.9634521718</v>
      </c>
      <c r="J56" t="s">
        <v>28</v>
      </c>
      <c r="K56" t="s">
        <v>28</v>
      </c>
      <c r="L56">
        <v>0.336555707</v>
      </c>
      <c r="M56">
        <v>0.1872869311</v>
      </c>
      <c r="N56">
        <v>0.4858244829</v>
      </c>
      <c r="O56">
        <v>15.8</v>
      </c>
      <c r="P56">
        <v>0.0028278288</v>
      </c>
      <c r="Q56">
        <v>0.0531773338</v>
      </c>
      <c r="R56">
        <v>0.4319554317</v>
      </c>
      <c r="S56" t="s">
        <v>28</v>
      </c>
      <c r="T56" t="s">
        <v>28</v>
      </c>
      <c r="U56" t="s">
        <v>28</v>
      </c>
      <c r="V56">
        <v>137</v>
      </c>
      <c r="W56">
        <v>0.6495849895</v>
      </c>
      <c r="X56">
        <v>0.5017121621</v>
      </c>
      <c r="Y56">
        <v>0.797457817</v>
      </c>
      <c r="Z56">
        <v>8.11</v>
      </c>
      <c r="AA56">
        <v>0.0027751849</v>
      </c>
      <c r="AB56">
        <v>0.052680024</v>
      </c>
      <c r="AC56">
        <v>0.9633513959</v>
      </c>
      <c r="AD56" t="s">
        <v>28</v>
      </c>
      <c r="AE56" t="s">
        <v>28</v>
      </c>
      <c r="AF56">
        <v>0.663444293</v>
      </c>
      <c r="AG56">
        <v>0.5141755171</v>
      </c>
      <c r="AH56">
        <v>0.8127130689</v>
      </c>
      <c r="AI56">
        <v>8.02</v>
      </c>
      <c r="AJ56">
        <v>0.0028278288</v>
      </c>
      <c r="AK56">
        <v>0.0531773338</v>
      </c>
      <c r="AL56">
        <v>0.4319554317</v>
      </c>
      <c r="AM56" t="s">
        <v>28</v>
      </c>
      <c r="AN56" t="s">
        <v>28</v>
      </c>
      <c r="AO56" t="s">
        <v>28</v>
      </c>
      <c r="AP56" t="s">
        <v>28</v>
      </c>
      <c r="AQ56">
        <v>0.1130766029</v>
      </c>
      <c r="AR56">
        <v>0.0130170182</v>
      </c>
      <c r="AS56">
        <v>0.2131361877</v>
      </c>
      <c r="AT56">
        <v>31.52</v>
      </c>
      <c r="AU56">
        <v>0.0012706694</v>
      </c>
      <c r="AV56">
        <v>0.0356464499</v>
      </c>
      <c r="AW56">
        <v>0.8947589236</v>
      </c>
      <c r="AX56" t="s">
        <v>28</v>
      </c>
      <c r="AY56" t="s">
        <v>47</v>
      </c>
      <c r="AZ56">
        <v>0.1065044484</v>
      </c>
      <c r="BA56">
        <v>0.0129731983</v>
      </c>
      <c r="BB56">
        <v>0.2000356984</v>
      </c>
      <c r="BC56">
        <v>31.29</v>
      </c>
      <c r="BD56">
        <v>0.0011102701</v>
      </c>
      <c r="BE56">
        <v>0.0333207161</v>
      </c>
      <c r="BF56">
        <v>0.347077842</v>
      </c>
      <c r="BG56" t="s">
        <v>28</v>
      </c>
      <c r="BH56" t="s">
        <v>47</v>
      </c>
      <c r="BI56" t="s">
        <v>28</v>
      </c>
    </row>
    <row r="57" spans="1:61" ht="12.75">
      <c r="A57" t="s">
        <v>84</v>
      </c>
      <c r="B57">
        <v>118</v>
      </c>
      <c r="C57">
        <v>0.4095281447</v>
      </c>
      <c r="D57">
        <v>0.2716255613</v>
      </c>
      <c r="E57">
        <v>0.5474307281</v>
      </c>
      <c r="F57">
        <v>12</v>
      </c>
      <c r="G57">
        <v>0.0024135704</v>
      </c>
      <c r="H57">
        <v>0.0491281024</v>
      </c>
      <c r="I57">
        <v>0.9584949877</v>
      </c>
      <c r="J57" t="s">
        <v>28</v>
      </c>
      <c r="K57" t="s">
        <v>28</v>
      </c>
      <c r="L57">
        <v>0.4096559343</v>
      </c>
      <c r="M57">
        <v>0.2751760893</v>
      </c>
      <c r="N57">
        <v>0.5441357794</v>
      </c>
      <c r="O57">
        <v>11.69</v>
      </c>
      <c r="P57">
        <v>0.0022952478</v>
      </c>
      <c r="Q57">
        <v>0.0479087442</v>
      </c>
      <c r="R57">
        <v>0.5087762689</v>
      </c>
      <c r="S57" t="s">
        <v>28</v>
      </c>
      <c r="T57" t="s">
        <v>28</v>
      </c>
      <c r="U57" t="s">
        <v>28</v>
      </c>
      <c r="V57">
        <v>167</v>
      </c>
      <c r="W57">
        <v>0.5904718553</v>
      </c>
      <c r="X57">
        <v>0.4525692719</v>
      </c>
      <c r="Y57">
        <v>0.7283744387</v>
      </c>
      <c r="Z57">
        <v>8.32</v>
      </c>
      <c r="AA57">
        <v>0.0024135704</v>
      </c>
      <c r="AB57">
        <v>0.0491281024</v>
      </c>
      <c r="AC57">
        <v>0.9587000116</v>
      </c>
      <c r="AD57" t="s">
        <v>28</v>
      </c>
      <c r="AE57" t="s">
        <v>28</v>
      </c>
      <c r="AF57">
        <v>0.5903440657</v>
      </c>
      <c r="AG57">
        <v>0.4558642206</v>
      </c>
      <c r="AH57">
        <v>0.7248239107</v>
      </c>
      <c r="AI57">
        <v>8.12</v>
      </c>
      <c r="AJ57">
        <v>0.0022952478</v>
      </c>
      <c r="AK57">
        <v>0.0479087442</v>
      </c>
      <c r="AL57">
        <v>0.5087762689</v>
      </c>
      <c r="AM57" t="s">
        <v>28</v>
      </c>
      <c r="AN57" t="s">
        <v>28</v>
      </c>
      <c r="AO57" t="s">
        <v>28</v>
      </c>
      <c r="AP57" t="s">
        <v>28</v>
      </c>
      <c r="AQ57">
        <v>0.036214049</v>
      </c>
      <c r="AR57">
        <v>0.0057786394</v>
      </c>
      <c r="AS57">
        <v>0.0666494586</v>
      </c>
      <c r="AT57">
        <v>29.94</v>
      </c>
      <c r="AU57">
        <v>0.0001175638</v>
      </c>
      <c r="AV57">
        <v>0.0108426824</v>
      </c>
      <c r="AW57">
        <v>0.8924329132</v>
      </c>
      <c r="AX57" t="s">
        <v>28</v>
      </c>
      <c r="AY57" t="s">
        <v>47</v>
      </c>
      <c r="AZ57">
        <v>0.0362691994</v>
      </c>
      <c r="BA57">
        <v>0.0063677683</v>
      </c>
      <c r="BB57">
        <v>0.0661706306</v>
      </c>
      <c r="BC57">
        <v>29.37</v>
      </c>
      <c r="BD57">
        <v>0.0001134747</v>
      </c>
      <c r="BE57">
        <v>0.0106524514</v>
      </c>
      <c r="BF57">
        <v>0.0003317575</v>
      </c>
      <c r="BG57" t="s">
        <v>31</v>
      </c>
      <c r="BH57" t="s">
        <v>47</v>
      </c>
      <c r="BI57" t="s">
        <v>28</v>
      </c>
    </row>
    <row r="58" spans="1:61" ht="12.75">
      <c r="A58" t="s">
        <v>85</v>
      </c>
      <c r="B58">
        <v>92</v>
      </c>
      <c r="C58">
        <v>0.3183331387</v>
      </c>
      <c r="D58">
        <v>0.2205672562</v>
      </c>
      <c r="E58">
        <v>0.4160990212</v>
      </c>
      <c r="F58">
        <v>10.94</v>
      </c>
      <c r="G58">
        <v>0.0012130811</v>
      </c>
      <c r="H58">
        <v>0.0348293133</v>
      </c>
      <c r="I58">
        <v>0.9210760248</v>
      </c>
      <c r="J58" t="s">
        <v>28</v>
      </c>
      <c r="K58" t="s">
        <v>28</v>
      </c>
      <c r="L58">
        <v>0.3248151432</v>
      </c>
      <c r="M58">
        <v>0.228704326</v>
      </c>
      <c r="N58">
        <v>0.4209259603</v>
      </c>
      <c r="O58">
        <v>10.54</v>
      </c>
      <c r="P58">
        <v>0.0011723566</v>
      </c>
      <c r="Q58">
        <v>0.0342396926</v>
      </c>
      <c r="R58">
        <v>0.1208057042</v>
      </c>
      <c r="S58" t="s">
        <v>28</v>
      </c>
      <c r="T58" t="s">
        <v>28</v>
      </c>
      <c r="U58" t="s">
        <v>28</v>
      </c>
      <c r="V58">
        <v>190</v>
      </c>
      <c r="W58">
        <v>0.6816668613</v>
      </c>
      <c r="X58">
        <v>0.5839009788</v>
      </c>
      <c r="Y58">
        <v>0.7794327438</v>
      </c>
      <c r="Z58">
        <v>5.11</v>
      </c>
      <c r="AA58">
        <v>0.0012130811</v>
      </c>
      <c r="AB58">
        <v>0.0348293133</v>
      </c>
      <c r="AC58">
        <v>0.9213944243</v>
      </c>
      <c r="AD58" t="s">
        <v>28</v>
      </c>
      <c r="AE58" t="s">
        <v>28</v>
      </c>
      <c r="AF58">
        <v>0.6751848568</v>
      </c>
      <c r="AG58">
        <v>0.5790740397</v>
      </c>
      <c r="AH58">
        <v>0.771295674</v>
      </c>
      <c r="AI58">
        <v>5.07</v>
      </c>
      <c r="AJ58">
        <v>0.0011723566</v>
      </c>
      <c r="AK58">
        <v>0.0342396926</v>
      </c>
      <c r="AL58">
        <v>0.1208057042</v>
      </c>
      <c r="AM58" t="s">
        <v>28</v>
      </c>
      <c r="AN58" t="s">
        <v>28</v>
      </c>
      <c r="AO58" t="s">
        <v>28</v>
      </c>
      <c r="AP58" t="s">
        <v>28</v>
      </c>
      <c r="AQ58" t="s">
        <v>28</v>
      </c>
      <c r="AR58" t="s">
        <v>28</v>
      </c>
      <c r="AS58" t="s">
        <v>28</v>
      </c>
      <c r="AT58" t="s">
        <v>28</v>
      </c>
      <c r="AU58" t="s">
        <v>28</v>
      </c>
      <c r="AV58" t="s">
        <v>28</v>
      </c>
      <c r="AW58" t="s">
        <v>28</v>
      </c>
      <c r="AX58" t="s">
        <v>28</v>
      </c>
      <c r="AY58" t="s">
        <v>28</v>
      </c>
      <c r="AZ58" t="s">
        <v>28</v>
      </c>
      <c r="BA58" t="s">
        <v>28</v>
      </c>
      <c r="BB58" t="s">
        <v>28</v>
      </c>
      <c r="BC58" t="s">
        <v>28</v>
      </c>
      <c r="BD58" t="s">
        <v>28</v>
      </c>
      <c r="BE58" t="s">
        <v>28</v>
      </c>
      <c r="BF58" t="s">
        <v>28</v>
      </c>
      <c r="BG58" t="s">
        <v>28</v>
      </c>
      <c r="BH58" t="s">
        <v>28</v>
      </c>
      <c r="BI58" t="s">
        <v>38</v>
      </c>
    </row>
    <row r="59" spans="1:61" ht="12.75">
      <c r="A59" t="s">
        <v>86</v>
      </c>
      <c r="B59">
        <v>122</v>
      </c>
      <c r="C59">
        <v>0.363787582</v>
      </c>
      <c r="D59">
        <v>0.2625207177</v>
      </c>
      <c r="E59">
        <v>0.4650544463</v>
      </c>
      <c r="F59">
        <v>9.92</v>
      </c>
      <c r="G59">
        <v>0.0013015172</v>
      </c>
      <c r="H59">
        <v>0.0360765459</v>
      </c>
      <c r="I59">
        <v>0.9811840546</v>
      </c>
      <c r="J59" t="s">
        <v>28</v>
      </c>
      <c r="K59" t="s">
        <v>28</v>
      </c>
      <c r="L59">
        <v>0.3929682997</v>
      </c>
      <c r="M59">
        <v>0.2818693817</v>
      </c>
      <c r="N59">
        <v>0.5040672178</v>
      </c>
      <c r="O59">
        <v>10.07</v>
      </c>
      <c r="P59">
        <v>0.001566516</v>
      </c>
      <c r="Q59">
        <v>0.0395792369</v>
      </c>
      <c r="R59">
        <v>0.7075790713</v>
      </c>
      <c r="S59" t="s">
        <v>28</v>
      </c>
      <c r="T59" t="s">
        <v>28</v>
      </c>
      <c r="U59" t="s">
        <v>28</v>
      </c>
      <c r="V59">
        <v>207</v>
      </c>
      <c r="W59">
        <v>0.636212418</v>
      </c>
      <c r="X59">
        <v>0.5349455537</v>
      </c>
      <c r="Y59">
        <v>0.7374792823</v>
      </c>
      <c r="Z59">
        <v>5.67</v>
      </c>
      <c r="AA59">
        <v>0.0013015172</v>
      </c>
      <c r="AB59">
        <v>0.0360765459</v>
      </c>
      <c r="AC59">
        <v>0.9812430705</v>
      </c>
      <c r="AD59" t="s">
        <v>28</v>
      </c>
      <c r="AE59" t="s">
        <v>28</v>
      </c>
      <c r="AF59">
        <v>0.6070317003</v>
      </c>
      <c r="AG59">
        <v>0.4959327822</v>
      </c>
      <c r="AH59">
        <v>0.7181306183</v>
      </c>
      <c r="AI59">
        <v>6.52</v>
      </c>
      <c r="AJ59">
        <v>0.001566516</v>
      </c>
      <c r="AK59">
        <v>0.0395792369</v>
      </c>
      <c r="AL59">
        <v>0.7075790713</v>
      </c>
      <c r="AM59" t="s">
        <v>28</v>
      </c>
      <c r="AN59" t="s">
        <v>28</v>
      </c>
      <c r="AO59" t="s">
        <v>28</v>
      </c>
      <c r="AP59" t="s">
        <v>28</v>
      </c>
      <c r="AQ59">
        <v>0.0734758266</v>
      </c>
      <c r="AR59">
        <v>0.0234895294</v>
      </c>
      <c r="AS59">
        <v>0.1234621239</v>
      </c>
      <c r="AT59">
        <v>24.24</v>
      </c>
      <c r="AU59">
        <v>0.0003171152</v>
      </c>
      <c r="AV59">
        <v>0.0178077297</v>
      </c>
      <c r="AW59">
        <v>0.9949651564</v>
      </c>
      <c r="AX59" t="s">
        <v>28</v>
      </c>
      <c r="AY59" t="s">
        <v>47</v>
      </c>
      <c r="AZ59">
        <v>0.0741935447</v>
      </c>
      <c r="BA59">
        <v>0.0235832538</v>
      </c>
      <c r="BB59">
        <v>0.1248038355</v>
      </c>
      <c r="BC59">
        <v>24.3</v>
      </c>
      <c r="BD59">
        <v>0.0003250819</v>
      </c>
      <c r="BE59">
        <v>0.0180300288</v>
      </c>
      <c r="BF59">
        <v>0.9451928656</v>
      </c>
      <c r="BG59" t="s">
        <v>28</v>
      </c>
      <c r="BH59" t="s">
        <v>47</v>
      </c>
      <c r="BI59" t="s">
        <v>28</v>
      </c>
    </row>
    <row r="60" spans="1:61" ht="12.75">
      <c r="A60" t="s">
        <v>87</v>
      </c>
      <c r="B60">
        <v>50</v>
      </c>
      <c r="C60">
        <v>0.2654161476</v>
      </c>
      <c r="D60">
        <v>0.1346763804</v>
      </c>
      <c r="E60">
        <v>0.3961559147</v>
      </c>
      <c r="F60">
        <v>17.55</v>
      </c>
      <c r="G60">
        <v>0.0021693548</v>
      </c>
      <c r="H60">
        <v>0.0465763332</v>
      </c>
      <c r="I60">
        <v>0.8513794547</v>
      </c>
      <c r="J60" t="s">
        <v>28</v>
      </c>
      <c r="K60" t="s">
        <v>47</v>
      </c>
      <c r="L60">
        <v>0.2599136688</v>
      </c>
      <c r="M60">
        <v>0.1414122936</v>
      </c>
      <c r="N60">
        <v>0.3784150441</v>
      </c>
      <c r="O60">
        <v>16.24</v>
      </c>
      <c r="P60">
        <v>0.0017822226</v>
      </c>
      <c r="Q60">
        <v>0.0422163788</v>
      </c>
      <c r="R60">
        <v>0.0052327215</v>
      </c>
      <c r="S60" t="s">
        <v>28</v>
      </c>
      <c r="T60" t="s">
        <v>28</v>
      </c>
      <c r="U60" t="s">
        <v>28</v>
      </c>
      <c r="V60">
        <v>123</v>
      </c>
      <c r="W60">
        <v>0.7345838524</v>
      </c>
      <c r="X60">
        <v>0.6038440853</v>
      </c>
      <c r="Y60">
        <v>0.8653236196</v>
      </c>
      <c r="Z60">
        <v>6.34</v>
      </c>
      <c r="AA60">
        <v>0.0021693548</v>
      </c>
      <c r="AB60">
        <v>0.0465763332</v>
      </c>
      <c r="AC60">
        <v>0.8522014655</v>
      </c>
      <c r="AD60" t="s">
        <v>28</v>
      </c>
      <c r="AE60" t="s">
        <v>28</v>
      </c>
      <c r="AF60">
        <v>0.7400863312</v>
      </c>
      <c r="AG60">
        <v>0.6215849559</v>
      </c>
      <c r="AH60">
        <v>0.8585877064</v>
      </c>
      <c r="AI60">
        <v>5.7</v>
      </c>
      <c r="AJ60">
        <v>0.0017822226</v>
      </c>
      <c r="AK60">
        <v>0.0422163788</v>
      </c>
      <c r="AL60">
        <v>0.0052327215</v>
      </c>
      <c r="AM60" t="s">
        <v>28</v>
      </c>
      <c r="AN60" t="s">
        <v>28</v>
      </c>
      <c r="AO60" t="s">
        <v>28</v>
      </c>
      <c r="AP60" t="s">
        <v>282</v>
      </c>
      <c r="AQ60">
        <v>0.0998257686</v>
      </c>
      <c r="AR60">
        <v>0.01256396</v>
      </c>
      <c r="AS60">
        <v>0.1870875772</v>
      </c>
      <c r="AT60">
        <v>31.14</v>
      </c>
      <c r="AU60">
        <v>0.0009664148</v>
      </c>
      <c r="AV60">
        <v>0.0310872136</v>
      </c>
      <c r="AW60">
        <v>0.9322556291</v>
      </c>
      <c r="AX60" t="s">
        <v>28</v>
      </c>
      <c r="AY60" t="s">
        <v>47</v>
      </c>
      <c r="AZ60">
        <v>0.1081803314</v>
      </c>
      <c r="BA60">
        <v>0.0205601251</v>
      </c>
      <c r="BB60">
        <v>0.1958005377</v>
      </c>
      <c r="BC60">
        <v>28.85</v>
      </c>
      <c r="BD60">
        <v>0.0009743696</v>
      </c>
      <c r="BE60">
        <v>0.0312148936</v>
      </c>
      <c r="BF60">
        <v>0.2952918423</v>
      </c>
      <c r="BG60" t="s">
        <v>28</v>
      </c>
      <c r="BH60" t="s">
        <v>47</v>
      </c>
      <c r="BI60" t="s">
        <v>28</v>
      </c>
    </row>
    <row r="61" spans="1:61" ht="12.75">
      <c r="A61" t="s">
        <v>88</v>
      </c>
      <c r="B61">
        <v>41</v>
      </c>
      <c r="C61">
        <v>0.3347081087</v>
      </c>
      <c r="D61">
        <v>0.1925383731</v>
      </c>
      <c r="E61">
        <v>0.4768778443</v>
      </c>
      <c r="F61">
        <v>15.13</v>
      </c>
      <c r="G61">
        <v>0.0025652488</v>
      </c>
      <c r="H61">
        <v>0.0506482848</v>
      </c>
      <c r="I61">
        <v>0.9430951568</v>
      </c>
      <c r="J61" t="s">
        <v>28</v>
      </c>
      <c r="K61" t="s">
        <v>28</v>
      </c>
      <c r="L61">
        <v>0.3001078265</v>
      </c>
      <c r="M61">
        <v>0.1607195675</v>
      </c>
      <c r="N61">
        <v>0.4394960855</v>
      </c>
      <c r="O61">
        <v>16.55</v>
      </c>
      <c r="P61">
        <v>0.0024658552</v>
      </c>
      <c r="Q61">
        <v>0.0496573776</v>
      </c>
      <c r="R61">
        <v>0.1220537046</v>
      </c>
      <c r="S61" t="s">
        <v>28</v>
      </c>
      <c r="T61" t="s">
        <v>28</v>
      </c>
      <c r="U61" t="s">
        <v>28</v>
      </c>
      <c r="V61">
        <v>76</v>
      </c>
      <c r="W61">
        <v>0.6652918913</v>
      </c>
      <c r="X61">
        <v>0.5231221557</v>
      </c>
      <c r="Y61">
        <v>0.8074616269</v>
      </c>
      <c r="Z61">
        <v>7.61</v>
      </c>
      <c r="AA61">
        <v>0.0025652488</v>
      </c>
      <c r="AB61">
        <v>0.0506482848</v>
      </c>
      <c r="AC61">
        <v>0.943420594</v>
      </c>
      <c r="AD61" t="s">
        <v>28</v>
      </c>
      <c r="AE61" t="s">
        <v>28</v>
      </c>
      <c r="AF61">
        <v>0.6998921735</v>
      </c>
      <c r="AG61">
        <v>0.5605039145</v>
      </c>
      <c r="AH61">
        <v>0.8392804325</v>
      </c>
      <c r="AI61">
        <v>7.1</v>
      </c>
      <c r="AJ61">
        <v>0.0024658552</v>
      </c>
      <c r="AK61">
        <v>0.0496573776</v>
      </c>
      <c r="AL61">
        <v>0.1220537046</v>
      </c>
      <c r="AM61" t="s">
        <v>28</v>
      </c>
      <c r="AN61" t="s">
        <v>28</v>
      </c>
      <c r="AO61" t="s">
        <v>28</v>
      </c>
      <c r="AP61" t="s">
        <v>28</v>
      </c>
      <c r="AQ61" t="s">
        <v>28</v>
      </c>
      <c r="AR61" t="s">
        <v>28</v>
      </c>
      <c r="AS61" t="s">
        <v>28</v>
      </c>
      <c r="AT61" t="s">
        <v>28</v>
      </c>
      <c r="AU61" t="s">
        <v>28</v>
      </c>
      <c r="AV61" t="s">
        <v>28</v>
      </c>
      <c r="AW61" t="s">
        <v>28</v>
      </c>
      <c r="AX61" t="s">
        <v>28</v>
      </c>
      <c r="AY61" t="s">
        <v>28</v>
      </c>
      <c r="AZ61" t="s">
        <v>28</v>
      </c>
      <c r="BA61" t="s">
        <v>28</v>
      </c>
      <c r="BB61" t="s">
        <v>28</v>
      </c>
      <c r="BC61" t="s">
        <v>28</v>
      </c>
      <c r="BD61" t="s">
        <v>28</v>
      </c>
      <c r="BE61" t="s">
        <v>28</v>
      </c>
      <c r="BF61" t="s">
        <v>28</v>
      </c>
      <c r="BG61" t="s">
        <v>28</v>
      </c>
      <c r="BH61" t="s">
        <v>28</v>
      </c>
      <c r="BI61" t="s">
        <v>38</v>
      </c>
    </row>
    <row r="62" spans="1:61" ht="12.75">
      <c r="A62" t="s">
        <v>89</v>
      </c>
      <c r="B62">
        <v>114</v>
      </c>
      <c r="C62">
        <v>0.4578450654</v>
      </c>
      <c r="D62">
        <v>0.340617509</v>
      </c>
      <c r="E62">
        <v>0.5750726219</v>
      </c>
      <c r="F62">
        <v>9.12</v>
      </c>
      <c r="G62">
        <v>0.0017441129</v>
      </c>
      <c r="H62">
        <v>0.041762578</v>
      </c>
      <c r="I62">
        <v>0.8943054615</v>
      </c>
      <c r="J62" t="s">
        <v>28</v>
      </c>
      <c r="K62" t="s">
        <v>28</v>
      </c>
      <c r="L62">
        <v>0.4819330224</v>
      </c>
      <c r="M62">
        <v>0.3445882919</v>
      </c>
      <c r="N62">
        <v>0.6192777529</v>
      </c>
      <c r="O62">
        <v>10.15</v>
      </c>
      <c r="P62">
        <v>0.0023940829</v>
      </c>
      <c r="Q62">
        <v>0.048929366</v>
      </c>
      <c r="R62">
        <v>0.0332216642</v>
      </c>
      <c r="S62" t="s">
        <v>28</v>
      </c>
      <c r="T62" t="s">
        <v>28</v>
      </c>
      <c r="U62" t="s">
        <v>28</v>
      </c>
      <c r="V62">
        <v>142</v>
      </c>
      <c r="W62">
        <v>0.5421549346</v>
      </c>
      <c r="X62">
        <v>0.4249273781</v>
      </c>
      <c r="Y62">
        <v>0.659382491</v>
      </c>
      <c r="Z62">
        <v>7.7</v>
      </c>
      <c r="AA62">
        <v>0.0017441129</v>
      </c>
      <c r="AB62">
        <v>0.041762578</v>
      </c>
      <c r="AC62">
        <v>0.8949894163</v>
      </c>
      <c r="AD62" t="s">
        <v>28</v>
      </c>
      <c r="AE62" t="s">
        <v>28</v>
      </c>
      <c r="AF62">
        <v>0.5180669776</v>
      </c>
      <c r="AG62">
        <v>0.3807222471</v>
      </c>
      <c r="AH62">
        <v>0.6554117081</v>
      </c>
      <c r="AI62">
        <v>9.44</v>
      </c>
      <c r="AJ62">
        <v>0.0023940829</v>
      </c>
      <c r="AK62">
        <v>0.048929366</v>
      </c>
      <c r="AL62">
        <v>0.0332216642</v>
      </c>
      <c r="AM62" t="s">
        <v>28</v>
      </c>
      <c r="AN62" t="s">
        <v>28</v>
      </c>
      <c r="AO62" t="s">
        <v>28</v>
      </c>
      <c r="AP62" t="s">
        <v>28</v>
      </c>
      <c r="AQ62" t="s">
        <v>28</v>
      </c>
      <c r="AR62" t="s">
        <v>28</v>
      </c>
      <c r="AS62" t="s">
        <v>28</v>
      </c>
      <c r="AT62" t="s">
        <v>28</v>
      </c>
      <c r="AU62" t="s">
        <v>28</v>
      </c>
      <c r="AV62" t="s">
        <v>28</v>
      </c>
      <c r="AW62" t="s">
        <v>28</v>
      </c>
      <c r="AX62" t="s">
        <v>28</v>
      </c>
      <c r="AY62" t="s">
        <v>28</v>
      </c>
      <c r="AZ62" t="s">
        <v>28</v>
      </c>
      <c r="BA62" t="s">
        <v>28</v>
      </c>
      <c r="BB62" t="s">
        <v>28</v>
      </c>
      <c r="BC62" t="s">
        <v>28</v>
      </c>
      <c r="BD62" t="s">
        <v>28</v>
      </c>
      <c r="BE62" t="s">
        <v>28</v>
      </c>
      <c r="BF62" t="s">
        <v>28</v>
      </c>
      <c r="BG62" t="s">
        <v>28</v>
      </c>
      <c r="BH62" t="s">
        <v>28</v>
      </c>
      <c r="BI62" t="s">
        <v>38</v>
      </c>
    </row>
    <row r="63" spans="1:61" ht="12.75">
      <c r="A63" t="s">
        <v>90</v>
      </c>
      <c r="B63">
        <v>72</v>
      </c>
      <c r="C63">
        <v>0.5124244049</v>
      </c>
      <c r="D63">
        <v>0.3214348224</v>
      </c>
      <c r="E63">
        <v>0.7034139875</v>
      </c>
      <c r="F63">
        <v>13.28</v>
      </c>
      <c r="G63">
        <v>0.0046295047</v>
      </c>
      <c r="H63">
        <v>0.068040464</v>
      </c>
      <c r="I63">
        <v>0.8232684097</v>
      </c>
      <c r="J63" t="s">
        <v>28</v>
      </c>
      <c r="K63" t="s">
        <v>28</v>
      </c>
      <c r="L63">
        <v>0.4857921201</v>
      </c>
      <c r="M63">
        <v>0.3141258502</v>
      </c>
      <c r="N63">
        <v>0.6574583901</v>
      </c>
      <c r="O63">
        <v>12.59</v>
      </c>
      <c r="P63">
        <v>0.0037401164</v>
      </c>
      <c r="Q63">
        <v>0.0611564909</v>
      </c>
      <c r="R63">
        <v>0.0774734373</v>
      </c>
      <c r="S63" t="s">
        <v>28</v>
      </c>
      <c r="T63" t="s">
        <v>28</v>
      </c>
      <c r="U63" t="s">
        <v>28</v>
      </c>
      <c r="V63">
        <v>82</v>
      </c>
      <c r="W63">
        <v>0.4875755951</v>
      </c>
      <c r="X63">
        <v>0.2965860125</v>
      </c>
      <c r="Y63">
        <v>0.6785651776</v>
      </c>
      <c r="Z63">
        <v>13.95</v>
      </c>
      <c r="AA63">
        <v>0.0046295047</v>
      </c>
      <c r="AB63">
        <v>0.068040464</v>
      </c>
      <c r="AC63">
        <v>0.8250456652</v>
      </c>
      <c r="AD63" t="s">
        <v>28</v>
      </c>
      <c r="AE63" t="s">
        <v>28</v>
      </c>
      <c r="AF63">
        <v>0.5142078799</v>
      </c>
      <c r="AG63">
        <v>0.3425416099</v>
      </c>
      <c r="AH63">
        <v>0.6858741498</v>
      </c>
      <c r="AI63">
        <v>11.89</v>
      </c>
      <c r="AJ63">
        <v>0.0037401164</v>
      </c>
      <c r="AK63">
        <v>0.0611564909</v>
      </c>
      <c r="AL63">
        <v>0.0774734373</v>
      </c>
      <c r="AM63" t="s">
        <v>28</v>
      </c>
      <c r="AN63" t="s">
        <v>28</v>
      </c>
      <c r="AO63" t="s">
        <v>28</v>
      </c>
      <c r="AP63" t="s">
        <v>28</v>
      </c>
      <c r="AQ63" t="s">
        <v>28</v>
      </c>
      <c r="AR63" t="s">
        <v>28</v>
      </c>
      <c r="AS63" t="s">
        <v>28</v>
      </c>
      <c r="AT63" t="s">
        <v>28</v>
      </c>
      <c r="AU63" t="s">
        <v>28</v>
      </c>
      <c r="AV63" t="s">
        <v>28</v>
      </c>
      <c r="AW63" t="s">
        <v>28</v>
      </c>
      <c r="AX63" t="s">
        <v>28</v>
      </c>
      <c r="AY63" t="s">
        <v>28</v>
      </c>
      <c r="AZ63" t="s">
        <v>28</v>
      </c>
      <c r="BA63" t="s">
        <v>28</v>
      </c>
      <c r="BB63" t="s">
        <v>28</v>
      </c>
      <c r="BC63" t="s">
        <v>28</v>
      </c>
      <c r="BD63" t="s">
        <v>28</v>
      </c>
      <c r="BE63" t="s">
        <v>28</v>
      </c>
      <c r="BF63" t="s">
        <v>28</v>
      </c>
      <c r="BG63" t="s">
        <v>28</v>
      </c>
      <c r="BH63" t="s">
        <v>28</v>
      </c>
      <c r="BI63" t="s">
        <v>38</v>
      </c>
    </row>
    <row r="64" spans="1:61" ht="12.75">
      <c r="A64" t="s">
        <v>91</v>
      </c>
      <c r="B64">
        <v>94</v>
      </c>
      <c r="C64">
        <v>0.4291023783</v>
      </c>
      <c r="D64">
        <v>0.3008492254</v>
      </c>
      <c r="E64">
        <v>0.5573555313</v>
      </c>
      <c r="F64">
        <v>10.65</v>
      </c>
      <c r="G64">
        <v>0.0020876192</v>
      </c>
      <c r="H64">
        <v>0.0456904713</v>
      </c>
      <c r="I64">
        <v>0.9323802646</v>
      </c>
      <c r="J64" t="s">
        <v>28</v>
      </c>
      <c r="K64" t="s">
        <v>28</v>
      </c>
      <c r="L64">
        <v>0.4303338951</v>
      </c>
      <c r="M64">
        <v>0.2994566384</v>
      </c>
      <c r="N64">
        <v>0.5612111518</v>
      </c>
      <c r="O64">
        <v>10.83</v>
      </c>
      <c r="P64">
        <v>0.0021739199</v>
      </c>
      <c r="Q64">
        <v>0.0466253141</v>
      </c>
      <c r="R64">
        <v>0.263928201</v>
      </c>
      <c r="S64" t="s">
        <v>28</v>
      </c>
      <c r="T64" t="s">
        <v>28</v>
      </c>
      <c r="U64" t="s">
        <v>28</v>
      </c>
      <c r="V64">
        <v>136</v>
      </c>
      <c r="W64">
        <v>0.5708976217</v>
      </c>
      <c r="X64">
        <v>0.4426444687</v>
      </c>
      <c r="Y64">
        <v>0.6991507746</v>
      </c>
      <c r="Z64">
        <v>8</v>
      </c>
      <c r="AA64">
        <v>0.0020876192</v>
      </c>
      <c r="AB64">
        <v>0.0456904713</v>
      </c>
      <c r="AC64">
        <v>0.9328119547</v>
      </c>
      <c r="AD64" t="s">
        <v>28</v>
      </c>
      <c r="AE64" t="s">
        <v>28</v>
      </c>
      <c r="AF64">
        <v>0.5696661049</v>
      </c>
      <c r="AG64">
        <v>0.4387888482</v>
      </c>
      <c r="AH64">
        <v>0.7005433616</v>
      </c>
      <c r="AI64">
        <v>8.18</v>
      </c>
      <c r="AJ64">
        <v>0.0021739199</v>
      </c>
      <c r="AK64">
        <v>0.0466253141</v>
      </c>
      <c r="AL64">
        <v>0.263928201</v>
      </c>
      <c r="AM64" t="s">
        <v>28</v>
      </c>
      <c r="AN64" t="s">
        <v>28</v>
      </c>
      <c r="AO64" t="s">
        <v>28</v>
      </c>
      <c r="AP64" t="s">
        <v>28</v>
      </c>
      <c r="AQ64">
        <v>0.0937279154</v>
      </c>
      <c r="AR64">
        <v>0.0159550543</v>
      </c>
      <c r="AS64">
        <v>0.1715007765</v>
      </c>
      <c r="AT64">
        <v>29.56</v>
      </c>
      <c r="AU64">
        <v>0.0007676643</v>
      </c>
      <c r="AV64">
        <v>0.0277067549</v>
      </c>
      <c r="AW64">
        <v>0.9492355772</v>
      </c>
      <c r="AX64" t="s">
        <v>28</v>
      </c>
      <c r="AY64" t="s">
        <v>47</v>
      </c>
      <c r="AZ64">
        <v>0.0989092609</v>
      </c>
      <c r="BA64">
        <v>0.0160848927</v>
      </c>
      <c r="BB64">
        <v>0.1817336292</v>
      </c>
      <c r="BC64">
        <v>29.83</v>
      </c>
      <c r="BD64">
        <v>0.0008706256</v>
      </c>
      <c r="BE64">
        <v>0.0295063656</v>
      </c>
      <c r="BF64">
        <v>0.4298748538</v>
      </c>
      <c r="BG64" t="s">
        <v>28</v>
      </c>
      <c r="BH64" t="s">
        <v>47</v>
      </c>
      <c r="BI64" t="s">
        <v>28</v>
      </c>
    </row>
    <row r="65" spans="1:61" ht="12.75">
      <c r="A65" t="s">
        <v>92</v>
      </c>
      <c r="B65">
        <v>39</v>
      </c>
      <c r="C65">
        <v>0.3164762577</v>
      </c>
      <c r="D65">
        <v>0.1412169973</v>
      </c>
      <c r="E65">
        <v>0.4917355182</v>
      </c>
      <c r="F65">
        <v>19.73</v>
      </c>
      <c r="G65">
        <v>0.0038983168</v>
      </c>
      <c r="H65">
        <v>0.0624365018</v>
      </c>
      <c r="I65">
        <v>0.9182296936</v>
      </c>
      <c r="J65" t="s">
        <v>28</v>
      </c>
      <c r="K65" t="s">
        <v>47</v>
      </c>
      <c r="L65">
        <v>0.2817592008</v>
      </c>
      <c r="M65">
        <v>0.1263636364</v>
      </c>
      <c r="N65">
        <v>0.4371547652</v>
      </c>
      <c r="O65">
        <v>19.65</v>
      </c>
      <c r="P65">
        <v>0.0030647314</v>
      </c>
      <c r="Q65">
        <v>0.0553600158</v>
      </c>
      <c r="R65">
        <v>0.0843847091</v>
      </c>
      <c r="S65" t="s">
        <v>28</v>
      </c>
      <c r="T65" t="s">
        <v>47</v>
      </c>
      <c r="U65" t="s">
        <v>28</v>
      </c>
      <c r="V65">
        <v>76</v>
      </c>
      <c r="W65">
        <v>0.6835237423</v>
      </c>
      <c r="X65">
        <v>0.5082644818</v>
      </c>
      <c r="Y65">
        <v>0.8587830027</v>
      </c>
      <c r="Z65">
        <v>9.13</v>
      </c>
      <c r="AA65">
        <v>0.0038983168</v>
      </c>
      <c r="AB65">
        <v>0.0624365018</v>
      </c>
      <c r="AC65">
        <v>0.9186851144</v>
      </c>
      <c r="AD65" t="s">
        <v>28</v>
      </c>
      <c r="AE65" t="s">
        <v>28</v>
      </c>
      <c r="AF65">
        <v>0.7182407992</v>
      </c>
      <c r="AG65">
        <v>0.5628452348</v>
      </c>
      <c r="AH65">
        <v>0.8736363636</v>
      </c>
      <c r="AI65">
        <v>7.71</v>
      </c>
      <c r="AJ65">
        <v>0.0030647314</v>
      </c>
      <c r="AK65">
        <v>0.0553600158</v>
      </c>
      <c r="AL65">
        <v>0.0843847091</v>
      </c>
      <c r="AM65" t="s">
        <v>28</v>
      </c>
      <c r="AN65" t="s">
        <v>28</v>
      </c>
      <c r="AO65" t="s">
        <v>28</v>
      </c>
      <c r="AP65" t="s">
        <v>282</v>
      </c>
      <c r="AQ65" t="s">
        <v>28</v>
      </c>
      <c r="AR65" t="s">
        <v>28</v>
      </c>
      <c r="AS65" t="s">
        <v>28</v>
      </c>
      <c r="AT65" t="s">
        <v>28</v>
      </c>
      <c r="AU65" t="s">
        <v>28</v>
      </c>
      <c r="AV65" t="s">
        <v>28</v>
      </c>
      <c r="AW65" t="s">
        <v>28</v>
      </c>
      <c r="AX65" t="s">
        <v>28</v>
      </c>
      <c r="AY65" t="s">
        <v>28</v>
      </c>
      <c r="AZ65" t="s">
        <v>28</v>
      </c>
      <c r="BA65" t="s">
        <v>28</v>
      </c>
      <c r="BB65" t="s">
        <v>28</v>
      </c>
      <c r="BC65" t="s">
        <v>28</v>
      </c>
      <c r="BD65" t="s">
        <v>28</v>
      </c>
      <c r="BE65" t="s">
        <v>28</v>
      </c>
      <c r="BF65" t="s">
        <v>28</v>
      </c>
      <c r="BG65" t="s">
        <v>28</v>
      </c>
      <c r="BH65" t="s">
        <v>28</v>
      </c>
      <c r="BI65" t="s">
        <v>38</v>
      </c>
    </row>
    <row r="66" spans="1:61" ht="12.75">
      <c r="A66" t="s">
        <v>93</v>
      </c>
      <c r="B66" t="s">
        <v>28</v>
      </c>
      <c r="C66" t="s">
        <v>28</v>
      </c>
      <c r="D66" t="s">
        <v>28</v>
      </c>
      <c r="E66" t="s">
        <v>28</v>
      </c>
      <c r="F66" t="s">
        <v>28</v>
      </c>
      <c r="G66" t="s">
        <v>28</v>
      </c>
      <c r="H66" t="s">
        <v>28</v>
      </c>
      <c r="I66" t="s">
        <v>28</v>
      </c>
      <c r="J66" t="s">
        <v>28</v>
      </c>
      <c r="K66" t="s">
        <v>28</v>
      </c>
      <c r="L66" t="s">
        <v>28</v>
      </c>
      <c r="M66" t="s">
        <v>28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28</v>
      </c>
      <c r="U66" t="s">
        <v>38</v>
      </c>
      <c r="V66" t="s">
        <v>28</v>
      </c>
      <c r="W66" t="s">
        <v>28</v>
      </c>
      <c r="X66" t="s">
        <v>28</v>
      </c>
      <c r="Y66" t="s">
        <v>28</v>
      </c>
      <c r="Z66" t="s">
        <v>28</v>
      </c>
      <c r="AA66" t="s">
        <v>28</v>
      </c>
      <c r="AB66" t="s">
        <v>28</v>
      </c>
      <c r="AC66" t="s">
        <v>28</v>
      </c>
      <c r="AD66" t="s">
        <v>28</v>
      </c>
      <c r="AE66" t="s">
        <v>28</v>
      </c>
      <c r="AF66" t="s">
        <v>28</v>
      </c>
      <c r="AG66" t="s">
        <v>28</v>
      </c>
      <c r="AH66" t="s">
        <v>28</v>
      </c>
      <c r="AI66" t="s">
        <v>28</v>
      </c>
      <c r="AJ66" t="s">
        <v>28</v>
      </c>
      <c r="AK66" t="s">
        <v>28</v>
      </c>
      <c r="AL66" t="s">
        <v>28</v>
      </c>
      <c r="AM66" t="s">
        <v>28</v>
      </c>
      <c r="AN66" t="s">
        <v>28</v>
      </c>
      <c r="AO66" t="s">
        <v>38</v>
      </c>
      <c r="AP66" t="s">
        <v>280</v>
      </c>
      <c r="AQ66" t="s">
        <v>28</v>
      </c>
      <c r="AR66" t="s">
        <v>28</v>
      </c>
      <c r="AS66" t="s">
        <v>28</v>
      </c>
      <c r="AT66" t="s">
        <v>28</v>
      </c>
      <c r="AU66" t="s">
        <v>28</v>
      </c>
      <c r="AV66" t="s">
        <v>28</v>
      </c>
      <c r="AW66" t="s">
        <v>28</v>
      </c>
      <c r="AX66" t="s">
        <v>28</v>
      </c>
      <c r="AY66" t="s">
        <v>28</v>
      </c>
      <c r="AZ66" t="s">
        <v>28</v>
      </c>
      <c r="BA66" t="s">
        <v>28</v>
      </c>
      <c r="BB66" t="s">
        <v>28</v>
      </c>
      <c r="BC66" t="s">
        <v>28</v>
      </c>
      <c r="BD66" t="s">
        <v>28</v>
      </c>
      <c r="BE66" t="s">
        <v>28</v>
      </c>
      <c r="BF66" t="s">
        <v>28</v>
      </c>
      <c r="BG66" t="s">
        <v>28</v>
      </c>
      <c r="BH66" t="s">
        <v>28</v>
      </c>
      <c r="BI66" t="s">
        <v>38</v>
      </c>
    </row>
    <row r="67" spans="1:61" ht="12.75">
      <c r="A67" t="s">
        <v>94</v>
      </c>
      <c r="B67">
        <v>27</v>
      </c>
      <c r="C67">
        <v>0.2558930566</v>
      </c>
      <c r="D67">
        <v>0.094414839</v>
      </c>
      <c r="E67">
        <v>0.4173712742</v>
      </c>
      <c r="F67">
        <v>22.48</v>
      </c>
      <c r="G67">
        <v>0.0033093528</v>
      </c>
      <c r="H67">
        <v>0.0575269746</v>
      </c>
      <c r="I67">
        <v>0.8387080706</v>
      </c>
      <c r="J67" t="s">
        <v>28</v>
      </c>
      <c r="K67" t="s">
        <v>47</v>
      </c>
      <c r="L67">
        <v>0.2418506222</v>
      </c>
      <c r="M67">
        <v>0.0979324897</v>
      </c>
      <c r="N67">
        <v>0.3857687547</v>
      </c>
      <c r="O67">
        <v>21.2</v>
      </c>
      <c r="P67">
        <v>0.0026287314</v>
      </c>
      <c r="Q67">
        <v>0.0512711551</v>
      </c>
      <c r="R67">
        <v>0.0078101225</v>
      </c>
      <c r="S67" t="s">
        <v>28</v>
      </c>
      <c r="T67" t="s">
        <v>47</v>
      </c>
      <c r="U67" t="s">
        <v>28</v>
      </c>
      <c r="V67">
        <v>76</v>
      </c>
      <c r="W67">
        <v>0.7441069434</v>
      </c>
      <c r="X67">
        <v>0.5826287258</v>
      </c>
      <c r="Y67">
        <v>0.905585161</v>
      </c>
      <c r="Z67">
        <v>7.73</v>
      </c>
      <c r="AA67">
        <v>0.0033093528</v>
      </c>
      <c r="AB67">
        <v>0.0575269746</v>
      </c>
      <c r="AC67">
        <v>0.8398072768</v>
      </c>
      <c r="AD67" t="s">
        <v>28</v>
      </c>
      <c r="AE67" t="s">
        <v>28</v>
      </c>
      <c r="AF67">
        <v>0.7581493778</v>
      </c>
      <c r="AG67">
        <v>0.6142312453</v>
      </c>
      <c r="AH67">
        <v>0.9020675103</v>
      </c>
      <c r="AI67">
        <v>6.76</v>
      </c>
      <c r="AJ67">
        <v>0.0026287314</v>
      </c>
      <c r="AK67">
        <v>0.0512711551</v>
      </c>
      <c r="AL67">
        <v>0.0078101225</v>
      </c>
      <c r="AM67" t="s">
        <v>28</v>
      </c>
      <c r="AN67" t="s">
        <v>28</v>
      </c>
      <c r="AO67" t="s">
        <v>28</v>
      </c>
      <c r="AP67" t="s">
        <v>282</v>
      </c>
      <c r="AQ67" t="s">
        <v>28</v>
      </c>
      <c r="AR67" t="s">
        <v>28</v>
      </c>
      <c r="AS67" t="s">
        <v>28</v>
      </c>
      <c r="AT67" t="s">
        <v>28</v>
      </c>
      <c r="AU67" t="s">
        <v>28</v>
      </c>
      <c r="AV67" t="s">
        <v>28</v>
      </c>
      <c r="AW67" t="s">
        <v>28</v>
      </c>
      <c r="AX67" t="s">
        <v>28</v>
      </c>
      <c r="AY67" t="s">
        <v>28</v>
      </c>
      <c r="AZ67" t="s">
        <v>28</v>
      </c>
      <c r="BA67" t="s">
        <v>28</v>
      </c>
      <c r="BB67" t="s">
        <v>28</v>
      </c>
      <c r="BC67" t="s">
        <v>28</v>
      </c>
      <c r="BD67" t="s">
        <v>28</v>
      </c>
      <c r="BE67" t="s">
        <v>28</v>
      </c>
      <c r="BF67" t="s">
        <v>28</v>
      </c>
      <c r="BG67" t="s">
        <v>28</v>
      </c>
      <c r="BH67" t="s">
        <v>28</v>
      </c>
      <c r="BI67" t="s">
        <v>38</v>
      </c>
    </row>
    <row r="68" spans="1:61" ht="12.75">
      <c r="A68" t="s">
        <v>95</v>
      </c>
      <c r="B68">
        <v>23</v>
      </c>
      <c r="C68">
        <v>0.264216475</v>
      </c>
      <c r="D68">
        <v>0.033685403</v>
      </c>
      <c r="E68">
        <v>0.4947475471</v>
      </c>
      <c r="F68">
        <v>31.08</v>
      </c>
      <c r="G68">
        <v>0.0067448782</v>
      </c>
      <c r="H68">
        <v>0.0821272077</v>
      </c>
      <c r="I68">
        <v>0.8482110317</v>
      </c>
      <c r="J68" t="s">
        <v>28</v>
      </c>
      <c r="K68" t="s">
        <v>47</v>
      </c>
      <c r="L68">
        <v>0.2715355906</v>
      </c>
      <c r="M68">
        <v>0.0965775752</v>
      </c>
      <c r="N68">
        <v>0.446493606</v>
      </c>
      <c r="O68">
        <v>22.95</v>
      </c>
      <c r="P68">
        <v>0.003884927</v>
      </c>
      <c r="Q68">
        <v>0.0623291826</v>
      </c>
      <c r="R68">
        <v>0.0872740378</v>
      </c>
      <c r="S68" t="s">
        <v>28</v>
      </c>
      <c r="T68" t="s">
        <v>47</v>
      </c>
      <c r="U68" t="s">
        <v>28</v>
      </c>
      <c r="V68">
        <v>58</v>
      </c>
      <c r="W68">
        <v>0.735783525</v>
      </c>
      <c r="X68">
        <v>0.5053368119</v>
      </c>
      <c r="Y68">
        <v>0.966230238</v>
      </c>
      <c r="Z68">
        <v>11.16</v>
      </c>
      <c r="AA68">
        <v>0.0067399428</v>
      </c>
      <c r="AB68">
        <v>0.0820971546</v>
      </c>
      <c r="AC68">
        <v>0.8480889718</v>
      </c>
      <c r="AD68" t="s">
        <v>28</v>
      </c>
      <c r="AE68" t="s">
        <v>28</v>
      </c>
      <c r="AF68">
        <v>0.7284644094</v>
      </c>
      <c r="AG68">
        <v>0.553506394</v>
      </c>
      <c r="AH68">
        <v>0.9034224248</v>
      </c>
      <c r="AI68">
        <v>8.56</v>
      </c>
      <c r="AJ68">
        <v>0.003884927</v>
      </c>
      <c r="AK68">
        <v>0.0623291826</v>
      </c>
      <c r="AL68">
        <v>0.0872740378</v>
      </c>
      <c r="AM68" t="s">
        <v>28</v>
      </c>
      <c r="AN68" t="s">
        <v>28</v>
      </c>
      <c r="AO68" t="s">
        <v>28</v>
      </c>
      <c r="AP68" t="s">
        <v>282</v>
      </c>
      <c r="AQ68" t="s">
        <v>28</v>
      </c>
      <c r="AR68" t="s">
        <v>28</v>
      </c>
      <c r="AS68" t="s">
        <v>28</v>
      </c>
      <c r="AT68" t="s">
        <v>28</v>
      </c>
      <c r="AU68" t="s">
        <v>28</v>
      </c>
      <c r="AV68" t="s">
        <v>28</v>
      </c>
      <c r="AW68" t="s">
        <v>28</v>
      </c>
      <c r="AX68" t="s">
        <v>28</v>
      </c>
      <c r="AY68" t="s">
        <v>28</v>
      </c>
      <c r="AZ68" t="s">
        <v>28</v>
      </c>
      <c r="BA68" t="s">
        <v>28</v>
      </c>
      <c r="BB68" t="s">
        <v>28</v>
      </c>
      <c r="BC68" t="s">
        <v>28</v>
      </c>
      <c r="BD68" t="s">
        <v>28</v>
      </c>
      <c r="BE68" t="s">
        <v>28</v>
      </c>
      <c r="BF68" t="s">
        <v>28</v>
      </c>
      <c r="BG68" t="s">
        <v>28</v>
      </c>
      <c r="BH68" t="s">
        <v>28</v>
      </c>
      <c r="BI68" t="s">
        <v>38</v>
      </c>
    </row>
    <row r="69" spans="1:61" ht="12.75">
      <c r="A69" t="s">
        <v>96</v>
      </c>
      <c r="B69">
        <v>97</v>
      </c>
      <c r="C69">
        <v>0.3648029707</v>
      </c>
      <c r="D69">
        <v>0.2605859821</v>
      </c>
      <c r="E69">
        <v>0.4690199593</v>
      </c>
      <c r="F69">
        <v>10.18</v>
      </c>
      <c r="G69">
        <v>0.0013784538</v>
      </c>
      <c r="H69">
        <v>0.0371275342</v>
      </c>
      <c r="I69">
        <v>0.9824758161</v>
      </c>
      <c r="J69" t="s">
        <v>28</v>
      </c>
      <c r="K69" t="s">
        <v>28</v>
      </c>
      <c r="L69">
        <v>0.3481513493</v>
      </c>
      <c r="M69">
        <v>0.2506851244</v>
      </c>
      <c r="N69">
        <v>0.4456175741</v>
      </c>
      <c r="O69">
        <v>9.97</v>
      </c>
      <c r="P69">
        <v>0.0012056561</v>
      </c>
      <c r="Q69">
        <v>0.0347225596</v>
      </c>
      <c r="R69">
        <v>0.3892170986</v>
      </c>
      <c r="S69" t="s">
        <v>28</v>
      </c>
      <c r="T69" t="s">
        <v>28</v>
      </c>
      <c r="U69" t="s">
        <v>28</v>
      </c>
      <c r="V69">
        <v>202</v>
      </c>
      <c r="W69">
        <v>0.6351970293</v>
      </c>
      <c r="X69">
        <v>0.5309800407</v>
      </c>
      <c r="Y69">
        <v>0.7394140179</v>
      </c>
      <c r="Z69">
        <v>5.85</v>
      </c>
      <c r="AA69">
        <v>0.0013784538</v>
      </c>
      <c r="AB69">
        <v>0.0371275342</v>
      </c>
      <c r="AC69">
        <v>0.9825419932</v>
      </c>
      <c r="AD69" t="s">
        <v>28</v>
      </c>
      <c r="AE69" t="s">
        <v>28</v>
      </c>
      <c r="AF69">
        <v>0.6518486507</v>
      </c>
      <c r="AG69">
        <v>0.5543824259</v>
      </c>
      <c r="AH69">
        <v>0.7493148756</v>
      </c>
      <c r="AI69">
        <v>5.33</v>
      </c>
      <c r="AJ69">
        <v>0.0012056561</v>
      </c>
      <c r="AK69">
        <v>0.0347225596</v>
      </c>
      <c r="AL69">
        <v>0.3892170986</v>
      </c>
      <c r="AM69" t="s">
        <v>28</v>
      </c>
      <c r="AN69" t="s">
        <v>28</v>
      </c>
      <c r="AO69" t="s">
        <v>28</v>
      </c>
      <c r="AP69" t="s">
        <v>28</v>
      </c>
      <c r="AQ69">
        <v>0.0836514274</v>
      </c>
      <c r="AR69">
        <v>0.0190657269</v>
      </c>
      <c r="AS69">
        <v>0.1482371278</v>
      </c>
      <c r="AT69">
        <v>27.51</v>
      </c>
      <c r="AU69">
        <v>0.0005294049</v>
      </c>
      <c r="AV69">
        <v>0.0230087996</v>
      </c>
      <c r="AW69">
        <v>0.9768427166</v>
      </c>
      <c r="AX69" t="s">
        <v>28</v>
      </c>
      <c r="AY69" t="s">
        <v>47</v>
      </c>
      <c r="AZ69">
        <v>0.0902262713</v>
      </c>
      <c r="BA69">
        <v>0.0283939461</v>
      </c>
      <c r="BB69">
        <v>0.1520585965</v>
      </c>
      <c r="BC69">
        <v>24.41</v>
      </c>
      <c r="BD69">
        <v>0.0004852285</v>
      </c>
      <c r="BE69">
        <v>0.0220279035</v>
      </c>
      <c r="BF69">
        <v>0.5053800067</v>
      </c>
      <c r="BG69" t="s">
        <v>28</v>
      </c>
      <c r="BH69" t="s">
        <v>47</v>
      </c>
      <c r="BI69" t="s">
        <v>28</v>
      </c>
    </row>
    <row r="70" spans="1:61" ht="12.75">
      <c r="A70" t="s">
        <v>97</v>
      </c>
      <c r="B70">
        <v>91</v>
      </c>
      <c r="C70">
        <v>0.3474088605</v>
      </c>
      <c r="D70">
        <v>0.2471457192</v>
      </c>
      <c r="E70">
        <v>0.4476720018</v>
      </c>
      <c r="F70">
        <v>10.28</v>
      </c>
      <c r="G70">
        <v>0.0012758446</v>
      </c>
      <c r="H70">
        <v>0.0357189673</v>
      </c>
      <c r="I70">
        <v>0.9596241351</v>
      </c>
      <c r="J70" t="s">
        <v>28</v>
      </c>
      <c r="K70" t="s">
        <v>28</v>
      </c>
      <c r="L70">
        <v>0.3437015401</v>
      </c>
      <c r="M70">
        <v>0.2427295798</v>
      </c>
      <c r="N70">
        <v>0.4446735003</v>
      </c>
      <c r="O70">
        <v>10.47</v>
      </c>
      <c r="P70">
        <v>0.0012939478</v>
      </c>
      <c r="Q70">
        <v>0.0359714857</v>
      </c>
      <c r="R70">
        <v>0.3396461189</v>
      </c>
      <c r="S70" t="s">
        <v>28</v>
      </c>
      <c r="T70" t="s">
        <v>28</v>
      </c>
      <c r="U70" t="s">
        <v>28</v>
      </c>
      <c r="V70">
        <v>184</v>
      </c>
      <c r="W70">
        <v>0.6525911395</v>
      </c>
      <c r="X70">
        <v>0.5523279982</v>
      </c>
      <c r="Y70">
        <v>0.7528542808</v>
      </c>
      <c r="Z70">
        <v>5.47</v>
      </c>
      <c r="AA70">
        <v>0.0012758446</v>
      </c>
      <c r="AB70">
        <v>0.0357189673</v>
      </c>
      <c r="AC70">
        <v>0.9597566695</v>
      </c>
      <c r="AD70" t="s">
        <v>28</v>
      </c>
      <c r="AE70" t="s">
        <v>28</v>
      </c>
      <c r="AF70">
        <v>0.6562984599</v>
      </c>
      <c r="AG70">
        <v>0.5553264997</v>
      </c>
      <c r="AH70">
        <v>0.7572704202</v>
      </c>
      <c r="AI70">
        <v>5.48</v>
      </c>
      <c r="AJ70">
        <v>0.0012939478</v>
      </c>
      <c r="AK70">
        <v>0.0359714857</v>
      </c>
      <c r="AL70">
        <v>0.3396461189</v>
      </c>
      <c r="AM70" t="s">
        <v>28</v>
      </c>
      <c r="AN70" t="s">
        <v>28</v>
      </c>
      <c r="AO70" t="s">
        <v>28</v>
      </c>
      <c r="AP70" t="s">
        <v>28</v>
      </c>
      <c r="AQ70">
        <v>0.0540125579</v>
      </c>
      <c r="AR70">
        <v>0.0133979326</v>
      </c>
      <c r="AS70">
        <v>0.0946271831</v>
      </c>
      <c r="AT70">
        <v>26.79</v>
      </c>
      <c r="AU70">
        <v>0.0002093534</v>
      </c>
      <c r="AV70">
        <v>0.0144690507</v>
      </c>
      <c r="AW70">
        <v>0.9410347894</v>
      </c>
      <c r="AX70" t="s">
        <v>28</v>
      </c>
      <c r="AY70" t="s">
        <v>47</v>
      </c>
      <c r="AZ70">
        <v>0.0530029334</v>
      </c>
      <c r="BA70">
        <v>0.0133180551</v>
      </c>
      <c r="BB70">
        <v>0.0926878116</v>
      </c>
      <c r="BC70">
        <v>26.67</v>
      </c>
      <c r="BD70">
        <v>0.0001998781</v>
      </c>
      <c r="BE70">
        <v>0.0141378262</v>
      </c>
      <c r="BF70">
        <v>0.1174040832</v>
      </c>
      <c r="BG70" t="s">
        <v>28</v>
      </c>
      <c r="BH70" t="s">
        <v>47</v>
      </c>
      <c r="BI70" t="s">
        <v>28</v>
      </c>
    </row>
    <row r="71" spans="1:61" ht="12.75">
      <c r="A71" t="s">
        <v>98</v>
      </c>
      <c r="B71">
        <v>149</v>
      </c>
      <c r="C71">
        <v>0.4953099777</v>
      </c>
      <c r="D71">
        <v>0.3746122658</v>
      </c>
      <c r="E71">
        <v>0.6160076896</v>
      </c>
      <c r="F71">
        <v>8.68</v>
      </c>
      <c r="G71">
        <v>0.0018488993</v>
      </c>
      <c r="H71">
        <v>0.0429988286</v>
      </c>
      <c r="I71">
        <v>0.8441553587</v>
      </c>
      <c r="J71" t="s">
        <v>28</v>
      </c>
      <c r="K71" t="s">
        <v>28</v>
      </c>
      <c r="L71">
        <v>0.4926585464</v>
      </c>
      <c r="M71">
        <v>0.3658985892</v>
      </c>
      <c r="N71">
        <v>0.6194185037</v>
      </c>
      <c r="O71">
        <v>9.17</v>
      </c>
      <c r="P71">
        <v>0.0020392917</v>
      </c>
      <c r="Q71">
        <v>0.045158517</v>
      </c>
      <c r="R71">
        <v>0.0109016916</v>
      </c>
      <c r="S71" t="s">
        <v>28</v>
      </c>
      <c r="T71" t="s">
        <v>28</v>
      </c>
      <c r="U71" t="s">
        <v>28</v>
      </c>
      <c r="V71">
        <v>232</v>
      </c>
      <c r="W71">
        <v>0.5046900223</v>
      </c>
      <c r="X71">
        <v>0.3839923104</v>
      </c>
      <c r="Y71">
        <v>0.6253877342</v>
      </c>
      <c r="Z71">
        <v>8.52</v>
      </c>
      <c r="AA71">
        <v>0.0018488993</v>
      </c>
      <c r="AB71">
        <v>0.0429988286</v>
      </c>
      <c r="AC71">
        <v>0.8450055793</v>
      </c>
      <c r="AD71" t="s">
        <v>28</v>
      </c>
      <c r="AE71" t="s">
        <v>28</v>
      </c>
      <c r="AF71">
        <v>0.5073414536</v>
      </c>
      <c r="AG71">
        <v>0.3805814963</v>
      </c>
      <c r="AH71">
        <v>0.6341014108</v>
      </c>
      <c r="AI71">
        <v>8.9</v>
      </c>
      <c r="AJ71">
        <v>0.0020392917</v>
      </c>
      <c r="AK71">
        <v>0.045158517</v>
      </c>
      <c r="AL71">
        <v>0.0109016916</v>
      </c>
      <c r="AM71" t="s">
        <v>28</v>
      </c>
      <c r="AN71" t="s">
        <v>28</v>
      </c>
      <c r="AO71" t="s">
        <v>28</v>
      </c>
      <c r="AP71" t="s">
        <v>28</v>
      </c>
      <c r="AQ71" t="s">
        <v>28</v>
      </c>
      <c r="AR71" t="s">
        <v>28</v>
      </c>
      <c r="AS71" t="s">
        <v>28</v>
      </c>
      <c r="AT71" t="s">
        <v>28</v>
      </c>
      <c r="AU71" t="s">
        <v>28</v>
      </c>
      <c r="AV71" t="s">
        <v>28</v>
      </c>
      <c r="AW71" t="s">
        <v>28</v>
      </c>
      <c r="AX71" t="s">
        <v>28</v>
      </c>
      <c r="AY71" t="s">
        <v>28</v>
      </c>
      <c r="AZ71" t="s">
        <v>28</v>
      </c>
      <c r="BA71" t="s">
        <v>28</v>
      </c>
      <c r="BB71" t="s">
        <v>28</v>
      </c>
      <c r="BC71" t="s">
        <v>28</v>
      </c>
      <c r="BD71" t="s">
        <v>28</v>
      </c>
      <c r="BE71" t="s">
        <v>28</v>
      </c>
      <c r="BF71" t="s">
        <v>28</v>
      </c>
      <c r="BG71" t="s">
        <v>28</v>
      </c>
      <c r="BH71" t="s">
        <v>28</v>
      </c>
      <c r="BI71" t="s">
        <v>38</v>
      </c>
    </row>
    <row r="72" spans="1:61" ht="12.75">
      <c r="A72" t="s">
        <v>99</v>
      </c>
      <c r="B72">
        <v>172</v>
      </c>
      <c r="C72">
        <v>0.4256633837</v>
      </c>
      <c r="D72">
        <v>0.3466714582</v>
      </c>
      <c r="E72">
        <v>0.5046553092</v>
      </c>
      <c r="F72">
        <v>6.61</v>
      </c>
      <c r="G72">
        <v>0.0007919187</v>
      </c>
      <c r="H72">
        <v>0.0281410493</v>
      </c>
      <c r="I72">
        <v>0.93701103</v>
      </c>
      <c r="J72" t="s">
        <v>28</v>
      </c>
      <c r="K72" t="s">
        <v>28</v>
      </c>
      <c r="L72">
        <v>0.4311405183</v>
      </c>
      <c r="M72">
        <v>0.3466234083</v>
      </c>
      <c r="N72">
        <v>0.5156576283</v>
      </c>
      <c r="O72">
        <v>6.98</v>
      </c>
      <c r="P72">
        <v>0.0009065765</v>
      </c>
      <c r="Q72">
        <v>0.0301094086</v>
      </c>
      <c r="R72">
        <v>0.0834948646</v>
      </c>
      <c r="S72" t="s">
        <v>28</v>
      </c>
      <c r="T72" t="s">
        <v>28</v>
      </c>
      <c r="U72" t="s">
        <v>28</v>
      </c>
      <c r="V72">
        <v>254</v>
      </c>
      <c r="W72">
        <v>0.5743366163</v>
      </c>
      <c r="X72">
        <v>0.4953446908</v>
      </c>
      <c r="Y72">
        <v>0.6533285418</v>
      </c>
      <c r="Z72">
        <v>4.9</v>
      </c>
      <c r="AA72">
        <v>0.0007919187</v>
      </c>
      <c r="AB72">
        <v>0.0281410493</v>
      </c>
      <c r="AC72">
        <v>0.9373893877</v>
      </c>
      <c r="AD72" t="s">
        <v>28</v>
      </c>
      <c r="AE72" t="s">
        <v>28</v>
      </c>
      <c r="AF72">
        <v>0.5688594817</v>
      </c>
      <c r="AG72">
        <v>0.4843423717</v>
      </c>
      <c r="AH72">
        <v>0.6533765917</v>
      </c>
      <c r="AI72">
        <v>5.29</v>
      </c>
      <c r="AJ72">
        <v>0.0009065765</v>
      </c>
      <c r="AK72">
        <v>0.0301094086</v>
      </c>
      <c r="AL72">
        <v>0.0834948646</v>
      </c>
      <c r="AM72" t="s">
        <v>28</v>
      </c>
      <c r="AN72" t="s">
        <v>28</v>
      </c>
      <c r="AO72" t="s">
        <v>28</v>
      </c>
      <c r="AP72" t="s">
        <v>28</v>
      </c>
      <c r="AQ72">
        <v>0.0643731603</v>
      </c>
      <c r="AR72">
        <v>0.033983257</v>
      </c>
      <c r="AS72">
        <v>0.0947630636</v>
      </c>
      <c r="AT72">
        <v>16.82</v>
      </c>
      <c r="AU72">
        <v>0.0001172125</v>
      </c>
      <c r="AV72">
        <v>0.0108264707</v>
      </c>
      <c r="AW72">
        <v>0.9698905552</v>
      </c>
      <c r="AX72" t="s">
        <v>28</v>
      </c>
      <c r="AY72" t="s">
        <v>47</v>
      </c>
      <c r="AZ72">
        <v>0.0651700957</v>
      </c>
      <c r="BA72">
        <v>0.0337121924</v>
      </c>
      <c r="BB72">
        <v>0.096627999</v>
      </c>
      <c r="BC72">
        <v>17.2</v>
      </c>
      <c r="BD72">
        <v>0.0001255957</v>
      </c>
      <c r="BE72">
        <v>0.0112069481</v>
      </c>
      <c r="BF72">
        <v>0.386154662</v>
      </c>
      <c r="BG72" t="s">
        <v>28</v>
      </c>
      <c r="BH72" t="s">
        <v>47</v>
      </c>
      <c r="BI72" t="s">
        <v>28</v>
      </c>
    </row>
    <row r="73" spans="1:61" ht="12.75">
      <c r="A73" t="s">
        <v>100</v>
      </c>
      <c r="B73" t="s">
        <v>28</v>
      </c>
      <c r="C73" t="s">
        <v>28</v>
      </c>
      <c r="D73" t="s">
        <v>28</v>
      </c>
      <c r="E73" t="s">
        <v>28</v>
      </c>
      <c r="F73" t="s">
        <v>28</v>
      </c>
      <c r="G73" t="s">
        <v>28</v>
      </c>
      <c r="H73" t="s">
        <v>28</v>
      </c>
      <c r="I73" t="s">
        <v>28</v>
      </c>
      <c r="J73" t="s">
        <v>28</v>
      </c>
      <c r="K73" t="s">
        <v>28</v>
      </c>
      <c r="L73" t="s">
        <v>28</v>
      </c>
      <c r="M73" t="s">
        <v>28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28</v>
      </c>
      <c r="U73" t="s">
        <v>38</v>
      </c>
      <c r="V73" t="s">
        <v>28</v>
      </c>
      <c r="W73" t="s">
        <v>28</v>
      </c>
      <c r="X73" t="s">
        <v>28</v>
      </c>
      <c r="Y73" t="s">
        <v>28</v>
      </c>
      <c r="Z73" t="s">
        <v>28</v>
      </c>
      <c r="AA73" t="s">
        <v>28</v>
      </c>
      <c r="AB73" t="s">
        <v>28</v>
      </c>
      <c r="AC73" t="s">
        <v>28</v>
      </c>
      <c r="AD73" t="s">
        <v>28</v>
      </c>
      <c r="AE73" t="s">
        <v>28</v>
      </c>
      <c r="AF73" t="s">
        <v>28</v>
      </c>
      <c r="AG73" t="s">
        <v>28</v>
      </c>
      <c r="AH73" t="s">
        <v>28</v>
      </c>
      <c r="AI73" t="s">
        <v>28</v>
      </c>
      <c r="AJ73" t="s">
        <v>28</v>
      </c>
      <c r="AK73" t="s">
        <v>28</v>
      </c>
      <c r="AL73" t="s">
        <v>28</v>
      </c>
      <c r="AM73" t="s">
        <v>28</v>
      </c>
      <c r="AN73" t="s">
        <v>28</v>
      </c>
      <c r="AO73" t="s">
        <v>38</v>
      </c>
      <c r="AP73" t="s">
        <v>280</v>
      </c>
      <c r="AQ73" t="s">
        <v>28</v>
      </c>
      <c r="AR73" t="s">
        <v>28</v>
      </c>
      <c r="AS73" t="s">
        <v>28</v>
      </c>
      <c r="AT73" t="s">
        <v>28</v>
      </c>
      <c r="AU73" t="s">
        <v>28</v>
      </c>
      <c r="AV73" t="s">
        <v>28</v>
      </c>
      <c r="AW73" t="s">
        <v>28</v>
      </c>
      <c r="AX73" t="s">
        <v>28</v>
      </c>
      <c r="AY73" t="s">
        <v>28</v>
      </c>
      <c r="AZ73" t="s">
        <v>28</v>
      </c>
      <c r="BA73" t="s">
        <v>28</v>
      </c>
      <c r="BB73" t="s">
        <v>28</v>
      </c>
      <c r="BC73" t="s">
        <v>28</v>
      </c>
      <c r="BD73" t="s">
        <v>28</v>
      </c>
      <c r="BE73" t="s">
        <v>28</v>
      </c>
      <c r="BF73" t="s">
        <v>28</v>
      </c>
      <c r="BG73" t="s">
        <v>28</v>
      </c>
      <c r="BH73" t="s">
        <v>28</v>
      </c>
      <c r="BI73" t="s">
        <v>38</v>
      </c>
    </row>
    <row r="74" spans="1:61" ht="12.75">
      <c r="A74" t="s">
        <v>101</v>
      </c>
      <c r="B74">
        <v>214</v>
      </c>
      <c r="C74">
        <v>0.362938127</v>
      </c>
      <c r="D74">
        <v>0.2902671854</v>
      </c>
      <c r="E74">
        <v>0.4356090686</v>
      </c>
      <c r="F74">
        <v>7.13</v>
      </c>
      <c r="G74">
        <v>0.0006702499</v>
      </c>
      <c r="H74">
        <v>0.0258891848</v>
      </c>
      <c r="I74">
        <v>0.9800632153</v>
      </c>
      <c r="J74" t="s">
        <v>28</v>
      </c>
      <c r="K74" t="s">
        <v>28</v>
      </c>
      <c r="L74">
        <v>0.3573554331</v>
      </c>
      <c r="M74">
        <v>0.2849691904</v>
      </c>
      <c r="N74">
        <v>0.4297416757</v>
      </c>
      <c r="O74">
        <v>7.22</v>
      </c>
      <c r="P74">
        <v>0.0006650086</v>
      </c>
      <c r="Q74">
        <v>0.0257877601</v>
      </c>
      <c r="R74">
        <v>0.4292534982</v>
      </c>
      <c r="S74" t="s">
        <v>28</v>
      </c>
      <c r="T74" t="s">
        <v>28</v>
      </c>
      <c r="U74" t="s">
        <v>28</v>
      </c>
      <c r="V74">
        <v>433</v>
      </c>
      <c r="W74">
        <v>0.637061873</v>
      </c>
      <c r="X74">
        <v>0.5643909314</v>
      </c>
      <c r="Y74">
        <v>0.7097328146</v>
      </c>
      <c r="Z74">
        <v>4.06</v>
      </c>
      <c r="AA74">
        <v>0.0006702499</v>
      </c>
      <c r="AB74">
        <v>0.0258891848</v>
      </c>
      <c r="AC74">
        <v>0.9800987334</v>
      </c>
      <c r="AD74" t="s">
        <v>28</v>
      </c>
      <c r="AE74" t="s">
        <v>28</v>
      </c>
      <c r="AF74">
        <v>0.6426445669</v>
      </c>
      <c r="AG74">
        <v>0.5702583243</v>
      </c>
      <c r="AH74">
        <v>0.7150308096</v>
      </c>
      <c r="AI74">
        <v>4.01</v>
      </c>
      <c r="AJ74">
        <v>0.0006650086</v>
      </c>
      <c r="AK74">
        <v>0.0257877601</v>
      </c>
      <c r="AL74">
        <v>0.4292534982</v>
      </c>
      <c r="AM74" t="s">
        <v>28</v>
      </c>
      <c r="AN74" t="s">
        <v>28</v>
      </c>
      <c r="AO74" t="s">
        <v>28</v>
      </c>
      <c r="AP74" t="s">
        <v>28</v>
      </c>
      <c r="AQ74">
        <v>0.0636701801</v>
      </c>
      <c r="AR74">
        <v>0.0320494039</v>
      </c>
      <c r="AS74">
        <v>0.0952909564</v>
      </c>
      <c r="AT74">
        <v>17.69</v>
      </c>
      <c r="AU74">
        <v>0.0001268996</v>
      </c>
      <c r="AV74">
        <v>0.0112649719</v>
      </c>
      <c r="AW74">
        <v>0.9679413085</v>
      </c>
      <c r="AX74" t="s">
        <v>28</v>
      </c>
      <c r="AY74" t="s">
        <v>47</v>
      </c>
      <c r="AZ74">
        <v>0.0657995281</v>
      </c>
      <c r="BA74">
        <v>0.0330555314</v>
      </c>
      <c r="BB74">
        <v>0.0985435248</v>
      </c>
      <c r="BC74">
        <v>17.73</v>
      </c>
      <c r="BD74">
        <v>0.0001360751</v>
      </c>
      <c r="BE74">
        <v>0.0116651217</v>
      </c>
      <c r="BF74">
        <v>0.4295112321</v>
      </c>
      <c r="BG74" t="s">
        <v>28</v>
      </c>
      <c r="BH74" t="s">
        <v>47</v>
      </c>
      <c r="BI74" t="s">
        <v>28</v>
      </c>
    </row>
    <row r="75" spans="1:61" ht="12.75">
      <c r="A75" t="s">
        <v>102</v>
      </c>
      <c r="B75">
        <v>10</v>
      </c>
      <c r="C75">
        <v>0.3950997874</v>
      </c>
      <c r="D75">
        <v>0.0994434857</v>
      </c>
      <c r="E75">
        <v>0.690756089</v>
      </c>
      <c r="F75">
        <v>26.66</v>
      </c>
      <c r="G75">
        <v>0.011094033</v>
      </c>
      <c r="H75">
        <v>0.1053282158</v>
      </c>
      <c r="I75">
        <v>0.9308992497</v>
      </c>
      <c r="J75" t="s">
        <v>28</v>
      </c>
      <c r="K75" t="s">
        <v>47</v>
      </c>
      <c r="L75">
        <v>0.4900317245</v>
      </c>
      <c r="M75">
        <v>0.1396834551</v>
      </c>
      <c r="N75">
        <v>0.8403799939</v>
      </c>
      <c r="O75">
        <v>25.47</v>
      </c>
      <c r="P75">
        <v>0.015578123</v>
      </c>
      <c r="Q75">
        <v>0.124812351</v>
      </c>
      <c r="R75">
        <v>0.3708423444</v>
      </c>
      <c r="S75" t="s">
        <v>28</v>
      </c>
      <c r="T75" t="s">
        <v>47</v>
      </c>
      <c r="U75" t="s">
        <v>28</v>
      </c>
      <c r="V75">
        <v>14</v>
      </c>
      <c r="W75">
        <v>0.5107207573</v>
      </c>
      <c r="X75">
        <v>0.1793376297</v>
      </c>
      <c r="Y75">
        <v>0.8421038849</v>
      </c>
      <c r="Z75">
        <v>23.12</v>
      </c>
      <c r="AA75">
        <v>0.0139372137</v>
      </c>
      <c r="AB75">
        <v>0.1180559771</v>
      </c>
      <c r="AC75">
        <v>0.9306191291</v>
      </c>
      <c r="AD75" t="s">
        <v>28</v>
      </c>
      <c r="AE75" t="s">
        <v>47</v>
      </c>
      <c r="AF75">
        <v>0.5099682755</v>
      </c>
      <c r="AG75">
        <v>0.1596200061</v>
      </c>
      <c r="AH75">
        <v>0.8603165449</v>
      </c>
      <c r="AI75">
        <v>24.47</v>
      </c>
      <c r="AJ75">
        <v>0.015578123</v>
      </c>
      <c r="AK75">
        <v>0.124812351</v>
      </c>
      <c r="AL75">
        <v>0.3708423444</v>
      </c>
      <c r="AM75" t="s">
        <v>28</v>
      </c>
      <c r="AN75" t="s">
        <v>47</v>
      </c>
      <c r="AO75" t="s">
        <v>28</v>
      </c>
      <c r="AP75" t="s">
        <v>282</v>
      </c>
      <c r="AQ75" t="s">
        <v>28</v>
      </c>
      <c r="AR75" t="s">
        <v>28</v>
      </c>
      <c r="AS75" t="s">
        <v>28</v>
      </c>
      <c r="AT75" t="s">
        <v>28</v>
      </c>
      <c r="AU75" t="s">
        <v>28</v>
      </c>
      <c r="AV75" t="s">
        <v>28</v>
      </c>
      <c r="AW75" t="s">
        <v>28</v>
      </c>
      <c r="AX75" t="s">
        <v>28</v>
      </c>
      <c r="AY75" t="s">
        <v>28</v>
      </c>
      <c r="AZ75" t="s">
        <v>28</v>
      </c>
      <c r="BA75" t="s">
        <v>28</v>
      </c>
      <c r="BB75" t="s">
        <v>28</v>
      </c>
      <c r="BC75" t="s">
        <v>28</v>
      </c>
      <c r="BD75" t="s">
        <v>28</v>
      </c>
      <c r="BE75" t="s">
        <v>28</v>
      </c>
      <c r="BF75" t="s">
        <v>28</v>
      </c>
      <c r="BG75" t="s">
        <v>28</v>
      </c>
      <c r="BH75" t="s">
        <v>28</v>
      </c>
      <c r="BI75" t="s">
        <v>38</v>
      </c>
    </row>
    <row r="76" spans="1:61" ht="12.75">
      <c r="A76" t="s">
        <v>103</v>
      </c>
      <c r="B76" t="s">
        <v>28</v>
      </c>
      <c r="C76" t="s">
        <v>28</v>
      </c>
      <c r="D76" t="s">
        <v>28</v>
      </c>
      <c r="E76" t="s">
        <v>28</v>
      </c>
      <c r="F76" t="s">
        <v>28</v>
      </c>
      <c r="G76" t="s">
        <v>28</v>
      </c>
      <c r="H76" t="s">
        <v>28</v>
      </c>
      <c r="I76" t="s">
        <v>28</v>
      </c>
      <c r="J76" t="s">
        <v>28</v>
      </c>
      <c r="K76" t="s">
        <v>28</v>
      </c>
      <c r="L76" t="s">
        <v>28</v>
      </c>
      <c r="M76" t="s">
        <v>28</v>
      </c>
      <c r="N76" t="s">
        <v>28</v>
      </c>
      <c r="O76" t="s">
        <v>28</v>
      </c>
      <c r="P76" t="s">
        <v>28</v>
      </c>
      <c r="Q76" t="s">
        <v>28</v>
      </c>
      <c r="R76" t="s">
        <v>28</v>
      </c>
      <c r="S76" t="s">
        <v>28</v>
      </c>
      <c r="T76" t="s">
        <v>28</v>
      </c>
      <c r="U76" t="s">
        <v>38</v>
      </c>
      <c r="V76" t="s">
        <v>28</v>
      </c>
      <c r="W76" t="s">
        <v>28</v>
      </c>
      <c r="X76" t="s">
        <v>28</v>
      </c>
      <c r="Y76" t="s">
        <v>28</v>
      </c>
      <c r="Z76" t="s">
        <v>28</v>
      </c>
      <c r="AA76" t="s">
        <v>28</v>
      </c>
      <c r="AB76" t="s">
        <v>28</v>
      </c>
      <c r="AC76" t="s">
        <v>28</v>
      </c>
      <c r="AD76" t="s">
        <v>28</v>
      </c>
      <c r="AE76" t="s">
        <v>28</v>
      </c>
      <c r="AF76" t="s">
        <v>28</v>
      </c>
      <c r="AG76" t="s">
        <v>28</v>
      </c>
      <c r="AH76" t="s">
        <v>28</v>
      </c>
      <c r="AI76" t="s">
        <v>28</v>
      </c>
      <c r="AJ76" t="s">
        <v>28</v>
      </c>
      <c r="AK76" t="s">
        <v>28</v>
      </c>
      <c r="AL76" t="s">
        <v>28</v>
      </c>
      <c r="AM76" t="s">
        <v>28</v>
      </c>
      <c r="AN76" t="s">
        <v>28</v>
      </c>
      <c r="AO76" t="s">
        <v>38</v>
      </c>
      <c r="AP76" t="s">
        <v>280</v>
      </c>
      <c r="AQ76" t="s">
        <v>28</v>
      </c>
      <c r="AR76" t="s">
        <v>28</v>
      </c>
      <c r="AS76" t="s">
        <v>28</v>
      </c>
      <c r="AT76" t="s">
        <v>28</v>
      </c>
      <c r="AU76" t="s">
        <v>28</v>
      </c>
      <c r="AV76" t="s">
        <v>28</v>
      </c>
      <c r="AW76" t="s">
        <v>28</v>
      </c>
      <c r="AX76" t="s">
        <v>28</v>
      </c>
      <c r="AY76" t="s">
        <v>28</v>
      </c>
      <c r="AZ76" t="s">
        <v>28</v>
      </c>
      <c r="BA76" t="s">
        <v>28</v>
      </c>
      <c r="BB76" t="s">
        <v>28</v>
      </c>
      <c r="BC76" t="s">
        <v>28</v>
      </c>
      <c r="BD76" t="s">
        <v>28</v>
      </c>
      <c r="BE76" t="s">
        <v>28</v>
      </c>
      <c r="BF76" t="s">
        <v>28</v>
      </c>
      <c r="BG76" t="s">
        <v>28</v>
      </c>
      <c r="BH76" t="s">
        <v>28</v>
      </c>
      <c r="BI76" t="s">
        <v>38</v>
      </c>
    </row>
    <row r="77" spans="1:61" ht="12.75">
      <c r="A77" t="s">
        <v>104</v>
      </c>
      <c r="B77" t="s">
        <v>28</v>
      </c>
      <c r="C77" t="s">
        <v>28</v>
      </c>
      <c r="D77" t="s">
        <v>28</v>
      </c>
      <c r="E77" t="s">
        <v>28</v>
      </c>
      <c r="F77" t="s">
        <v>28</v>
      </c>
      <c r="G77" t="s">
        <v>28</v>
      </c>
      <c r="H77" t="s">
        <v>28</v>
      </c>
      <c r="I77" t="s">
        <v>28</v>
      </c>
      <c r="J77" t="s">
        <v>28</v>
      </c>
      <c r="K77" t="s">
        <v>28</v>
      </c>
      <c r="L77" t="s">
        <v>28</v>
      </c>
      <c r="M77" t="s">
        <v>28</v>
      </c>
      <c r="N77" t="s">
        <v>28</v>
      </c>
      <c r="O77" t="s">
        <v>28</v>
      </c>
      <c r="P77" t="s">
        <v>28</v>
      </c>
      <c r="Q77" t="s">
        <v>28</v>
      </c>
      <c r="R77" t="s">
        <v>28</v>
      </c>
      <c r="S77" t="s">
        <v>28</v>
      </c>
      <c r="T77" t="s">
        <v>28</v>
      </c>
      <c r="U77" t="s">
        <v>38</v>
      </c>
      <c r="V77" t="s">
        <v>28</v>
      </c>
      <c r="W77" t="s">
        <v>28</v>
      </c>
      <c r="X77" t="s">
        <v>28</v>
      </c>
      <c r="Y77" t="s">
        <v>28</v>
      </c>
      <c r="Z77" t="s">
        <v>28</v>
      </c>
      <c r="AA77" t="s">
        <v>28</v>
      </c>
      <c r="AB77" t="s">
        <v>28</v>
      </c>
      <c r="AC77" t="s">
        <v>28</v>
      </c>
      <c r="AD77" t="s">
        <v>28</v>
      </c>
      <c r="AE77" t="s">
        <v>28</v>
      </c>
      <c r="AF77" t="s">
        <v>28</v>
      </c>
      <c r="AG77" t="s">
        <v>28</v>
      </c>
      <c r="AH77" t="s">
        <v>28</v>
      </c>
      <c r="AI77" t="s">
        <v>28</v>
      </c>
      <c r="AJ77" t="s">
        <v>28</v>
      </c>
      <c r="AK77" t="s">
        <v>28</v>
      </c>
      <c r="AL77" t="s">
        <v>28</v>
      </c>
      <c r="AM77" t="s">
        <v>28</v>
      </c>
      <c r="AN77" t="s">
        <v>28</v>
      </c>
      <c r="AO77" t="s">
        <v>38</v>
      </c>
      <c r="AP77" t="s">
        <v>280</v>
      </c>
      <c r="AQ77" t="s">
        <v>28</v>
      </c>
      <c r="AR77" t="s">
        <v>28</v>
      </c>
      <c r="AS77" t="s">
        <v>28</v>
      </c>
      <c r="AT77" t="s">
        <v>28</v>
      </c>
      <c r="AU77" t="s">
        <v>28</v>
      </c>
      <c r="AV77" t="s">
        <v>28</v>
      </c>
      <c r="AW77" t="s">
        <v>28</v>
      </c>
      <c r="AX77" t="s">
        <v>28</v>
      </c>
      <c r="AY77" t="s">
        <v>28</v>
      </c>
      <c r="AZ77" t="s">
        <v>28</v>
      </c>
      <c r="BA77" t="s">
        <v>28</v>
      </c>
      <c r="BB77" t="s">
        <v>28</v>
      </c>
      <c r="BC77" t="s">
        <v>28</v>
      </c>
      <c r="BD77" t="s">
        <v>28</v>
      </c>
      <c r="BE77" t="s">
        <v>28</v>
      </c>
      <c r="BF77" t="s">
        <v>28</v>
      </c>
      <c r="BG77" t="s">
        <v>28</v>
      </c>
      <c r="BH77" t="s">
        <v>28</v>
      </c>
      <c r="BI77" t="s">
        <v>38</v>
      </c>
    </row>
    <row r="78" spans="1:61" ht="12.75">
      <c r="A78" t="s">
        <v>105</v>
      </c>
      <c r="B78" t="s">
        <v>28</v>
      </c>
      <c r="C78" t="s">
        <v>28</v>
      </c>
      <c r="D78" t="s">
        <v>28</v>
      </c>
      <c r="E78" t="s">
        <v>28</v>
      </c>
      <c r="F78" t="s">
        <v>28</v>
      </c>
      <c r="G78" t="s">
        <v>28</v>
      </c>
      <c r="H78" t="s">
        <v>28</v>
      </c>
      <c r="I78" t="s">
        <v>28</v>
      </c>
      <c r="J78" t="s">
        <v>28</v>
      </c>
      <c r="K78" t="s">
        <v>28</v>
      </c>
      <c r="L78" t="s">
        <v>28</v>
      </c>
      <c r="M78" t="s">
        <v>28</v>
      </c>
      <c r="N78" t="s">
        <v>28</v>
      </c>
      <c r="O78" t="s">
        <v>28</v>
      </c>
      <c r="P78" t="s">
        <v>28</v>
      </c>
      <c r="Q78" t="s">
        <v>28</v>
      </c>
      <c r="R78" t="s">
        <v>28</v>
      </c>
      <c r="S78" t="s">
        <v>28</v>
      </c>
      <c r="T78" t="s">
        <v>28</v>
      </c>
      <c r="U78" t="s">
        <v>38</v>
      </c>
      <c r="V78" t="s">
        <v>28</v>
      </c>
      <c r="W78" t="s">
        <v>28</v>
      </c>
      <c r="X78" t="s">
        <v>28</v>
      </c>
      <c r="Y78" t="s">
        <v>28</v>
      </c>
      <c r="Z78" t="s">
        <v>28</v>
      </c>
      <c r="AA78" t="s">
        <v>28</v>
      </c>
      <c r="AB78" t="s">
        <v>28</v>
      </c>
      <c r="AC78" t="s">
        <v>28</v>
      </c>
      <c r="AD78" t="s">
        <v>28</v>
      </c>
      <c r="AE78" t="s">
        <v>28</v>
      </c>
      <c r="AF78" t="s">
        <v>28</v>
      </c>
      <c r="AG78" t="s">
        <v>28</v>
      </c>
      <c r="AH78" t="s">
        <v>28</v>
      </c>
      <c r="AI78" t="s">
        <v>28</v>
      </c>
      <c r="AJ78" t="s">
        <v>28</v>
      </c>
      <c r="AK78" t="s">
        <v>28</v>
      </c>
      <c r="AL78" t="s">
        <v>28</v>
      </c>
      <c r="AM78" t="s">
        <v>28</v>
      </c>
      <c r="AN78" t="s">
        <v>28</v>
      </c>
      <c r="AO78" t="s">
        <v>38</v>
      </c>
      <c r="AP78" t="s">
        <v>280</v>
      </c>
      <c r="AQ78" t="s">
        <v>28</v>
      </c>
      <c r="AR78" t="s">
        <v>28</v>
      </c>
      <c r="AS78" t="s">
        <v>28</v>
      </c>
      <c r="AT78" t="s">
        <v>28</v>
      </c>
      <c r="AU78" t="s">
        <v>28</v>
      </c>
      <c r="AV78" t="s">
        <v>28</v>
      </c>
      <c r="AW78" t="s">
        <v>28</v>
      </c>
      <c r="AX78" t="s">
        <v>28</v>
      </c>
      <c r="AY78" t="s">
        <v>28</v>
      </c>
      <c r="AZ78" t="s">
        <v>28</v>
      </c>
      <c r="BA78" t="s">
        <v>28</v>
      </c>
      <c r="BB78" t="s">
        <v>28</v>
      </c>
      <c r="BC78" t="s">
        <v>28</v>
      </c>
      <c r="BD78" t="s">
        <v>28</v>
      </c>
      <c r="BE78" t="s">
        <v>28</v>
      </c>
      <c r="BF78" t="s">
        <v>28</v>
      </c>
      <c r="BG78" t="s">
        <v>28</v>
      </c>
      <c r="BH78" t="s">
        <v>28</v>
      </c>
      <c r="BI78" t="s">
        <v>38</v>
      </c>
    </row>
    <row r="79" spans="1:61" ht="12.75">
      <c r="A79" t="s">
        <v>106</v>
      </c>
      <c r="B79" t="s">
        <v>28</v>
      </c>
      <c r="C79" t="s">
        <v>28</v>
      </c>
      <c r="D79" t="s">
        <v>28</v>
      </c>
      <c r="E79" t="s">
        <v>28</v>
      </c>
      <c r="F79" t="s">
        <v>28</v>
      </c>
      <c r="G79" t="s">
        <v>28</v>
      </c>
      <c r="H79" t="s">
        <v>28</v>
      </c>
      <c r="I79" t="s">
        <v>28</v>
      </c>
      <c r="J79" t="s">
        <v>28</v>
      </c>
      <c r="K79" t="s">
        <v>28</v>
      </c>
      <c r="L79" t="s">
        <v>28</v>
      </c>
      <c r="M79" t="s">
        <v>28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S79" t="s">
        <v>28</v>
      </c>
      <c r="T79" t="s">
        <v>28</v>
      </c>
      <c r="U79" t="s">
        <v>38</v>
      </c>
      <c r="V79" t="s">
        <v>28</v>
      </c>
      <c r="W79" t="s">
        <v>28</v>
      </c>
      <c r="X79" t="s">
        <v>28</v>
      </c>
      <c r="Y79" t="s">
        <v>28</v>
      </c>
      <c r="Z79" t="s">
        <v>28</v>
      </c>
      <c r="AA79" t="s">
        <v>28</v>
      </c>
      <c r="AB79" t="s">
        <v>28</v>
      </c>
      <c r="AC79" t="s">
        <v>28</v>
      </c>
      <c r="AD79" t="s">
        <v>28</v>
      </c>
      <c r="AE79" t="s">
        <v>28</v>
      </c>
      <c r="AF79" t="s">
        <v>28</v>
      </c>
      <c r="AG79" t="s">
        <v>28</v>
      </c>
      <c r="AH79" t="s">
        <v>28</v>
      </c>
      <c r="AI79" t="s">
        <v>28</v>
      </c>
      <c r="AJ79" t="s">
        <v>28</v>
      </c>
      <c r="AK79" t="s">
        <v>28</v>
      </c>
      <c r="AL79" t="s">
        <v>28</v>
      </c>
      <c r="AM79" t="s">
        <v>28</v>
      </c>
      <c r="AN79" t="s">
        <v>28</v>
      </c>
      <c r="AO79" t="s">
        <v>38</v>
      </c>
      <c r="AP79" t="s">
        <v>280</v>
      </c>
      <c r="AQ79" t="s">
        <v>28</v>
      </c>
      <c r="AR79" t="s">
        <v>28</v>
      </c>
      <c r="AS79" t="s">
        <v>28</v>
      </c>
      <c r="AT79" t="s">
        <v>28</v>
      </c>
      <c r="AU79" t="s">
        <v>28</v>
      </c>
      <c r="AV79" t="s">
        <v>28</v>
      </c>
      <c r="AW79" t="s">
        <v>28</v>
      </c>
      <c r="AX79" t="s">
        <v>28</v>
      </c>
      <c r="AY79" t="s">
        <v>28</v>
      </c>
      <c r="AZ79" t="s">
        <v>28</v>
      </c>
      <c r="BA79" t="s">
        <v>28</v>
      </c>
      <c r="BB79" t="s">
        <v>28</v>
      </c>
      <c r="BC79" t="s">
        <v>28</v>
      </c>
      <c r="BD79" t="s">
        <v>28</v>
      </c>
      <c r="BE79" t="s">
        <v>28</v>
      </c>
      <c r="BF79" t="s">
        <v>28</v>
      </c>
      <c r="BG79" t="s">
        <v>28</v>
      </c>
      <c r="BH79" t="s">
        <v>28</v>
      </c>
      <c r="BI79" t="s">
        <v>38</v>
      </c>
    </row>
    <row r="80" spans="1:61" ht="12.75">
      <c r="A80" t="s">
        <v>107</v>
      </c>
      <c r="B80" t="s">
        <v>28</v>
      </c>
      <c r="C80" t="s">
        <v>28</v>
      </c>
      <c r="D80" t="s">
        <v>28</v>
      </c>
      <c r="E80" t="s">
        <v>28</v>
      </c>
      <c r="F80" t="s">
        <v>28</v>
      </c>
      <c r="G80" t="s">
        <v>28</v>
      </c>
      <c r="H80" t="s">
        <v>28</v>
      </c>
      <c r="I80" t="s">
        <v>28</v>
      </c>
      <c r="J80" t="s">
        <v>28</v>
      </c>
      <c r="K80" t="s">
        <v>28</v>
      </c>
      <c r="L80" t="s">
        <v>28</v>
      </c>
      <c r="M80" t="s">
        <v>28</v>
      </c>
      <c r="N80" t="s">
        <v>28</v>
      </c>
      <c r="O80" t="s">
        <v>28</v>
      </c>
      <c r="P80" t="s">
        <v>28</v>
      </c>
      <c r="Q80" t="s">
        <v>28</v>
      </c>
      <c r="R80" t="s">
        <v>28</v>
      </c>
      <c r="S80" t="s">
        <v>28</v>
      </c>
      <c r="T80" t="s">
        <v>28</v>
      </c>
      <c r="U80" t="s">
        <v>38</v>
      </c>
      <c r="V80" t="s">
        <v>28</v>
      </c>
      <c r="W80" t="s">
        <v>28</v>
      </c>
      <c r="X80" t="s">
        <v>28</v>
      </c>
      <c r="Y80" t="s">
        <v>28</v>
      </c>
      <c r="Z80" t="s">
        <v>28</v>
      </c>
      <c r="AA80" t="s">
        <v>28</v>
      </c>
      <c r="AB80" t="s">
        <v>28</v>
      </c>
      <c r="AC80" t="s">
        <v>28</v>
      </c>
      <c r="AD80" t="s">
        <v>28</v>
      </c>
      <c r="AE80" t="s">
        <v>28</v>
      </c>
      <c r="AF80" t="s">
        <v>28</v>
      </c>
      <c r="AG80" t="s">
        <v>28</v>
      </c>
      <c r="AH80" t="s">
        <v>28</v>
      </c>
      <c r="AI80" t="s">
        <v>28</v>
      </c>
      <c r="AJ80" t="s">
        <v>28</v>
      </c>
      <c r="AK80" t="s">
        <v>28</v>
      </c>
      <c r="AL80" t="s">
        <v>28</v>
      </c>
      <c r="AM80" t="s">
        <v>28</v>
      </c>
      <c r="AN80" t="s">
        <v>28</v>
      </c>
      <c r="AO80" t="s">
        <v>38</v>
      </c>
      <c r="AP80" t="s">
        <v>280</v>
      </c>
      <c r="AQ80" t="s">
        <v>28</v>
      </c>
      <c r="AR80" t="s">
        <v>28</v>
      </c>
      <c r="AS80" t="s">
        <v>28</v>
      </c>
      <c r="AT80" t="s">
        <v>28</v>
      </c>
      <c r="AU80" t="s">
        <v>28</v>
      </c>
      <c r="AV80" t="s">
        <v>28</v>
      </c>
      <c r="AW80" t="s">
        <v>28</v>
      </c>
      <c r="AX80" t="s">
        <v>28</v>
      </c>
      <c r="AY80" t="s">
        <v>28</v>
      </c>
      <c r="AZ80" t="s">
        <v>28</v>
      </c>
      <c r="BA80" t="s">
        <v>28</v>
      </c>
      <c r="BB80" t="s">
        <v>28</v>
      </c>
      <c r="BC80" t="s">
        <v>28</v>
      </c>
      <c r="BD80" t="s">
        <v>28</v>
      </c>
      <c r="BE80" t="s">
        <v>28</v>
      </c>
      <c r="BF80" t="s">
        <v>28</v>
      </c>
      <c r="BG80" t="s">
        <v>28</v>
      </c>
      <c r="BH80" t="s">
        <v>28</v>
      </c>
      <c r="BI80" t="s">
        <v>38</v>
      </c>
    </row>
    <row r="81" spans="1:61" ht="12.75">
      <c r="A81" t="s">
        <v>108</v>
      </c>
      <c r="B81" t="s">
        <v>28</v>
      </c>
      <c r="C81" t="s">
        <v>28</v>
      </c>
      <c r="D81" t="s">
        <v>28</v>
      </c>
      <c r="E81" t="s">
        <v>28</v>
      </c>
      <c r="F81" t="s">
        <v>28</v>
      </c>
      <c r="G81" t="s">
        <v>28</v>
      </c>
      <c r="H81" t="s">
        <v>28</v>
      </c>
      <c r="I81" t="s">
        <v>28</v>
      </c>
      <c r="J81" t="s">
        <v>28</v>
      </c>
      <c r="K81" t="s">
        <v>28</v>
      </c>
      <c r="L81" t="s">
        <v>28</v>
      </c>
      <c r="M81" t="s">
        <v>28</v>
      </c>
      <c r="N81" t="s">
        <v>28</v>
      </c>
      <c r="O81" t="s">
        <v>28</v>
      </c>
      <c r="P81" t="s">
        <v>28</v>
      </c>
      <c r="Q81" t="s">
        <v>28</v>
      </c>
      <c r="R81" t="s">
        <v>28</v>
      </c>
      <c r="S81" t="s">
        <v>28</v>
      </c>
      <c r="T81" t="s">
        <v>28</v>
      </c>
      <c r="U81" t="s">
        <v>38</v>
      </c>
      <c r="V81" t="s">
        <v>28</v>
      </c>
      <c r="W81" t="s">
        <v>28</v>
      </c>
      <c r="X81" t="s">
        <v>28</v>
      </c>
      <c r="Y81" t="s">
        <v>28</v>
      </c>
      <c r="Z81" t="s">
        <v>28</v>
      </c>
      <c r="AA81" t="s">
        <v>28</v>
      </c>
      <c r="AB81" t="s">
        <v>28</v>
      </c>
      <c r="AC81" t="s">
        <v>28</v>
      </c>
      <c r="AD81" t="s">
        <v>28</v>
      </c>
      <c r="AE81" t="s">
        <v>28</v>
      </c>
      <c r="AF81" t="s">
        <v>28</v>
      </c>
      <c r="AG81" t="s">
        <v>28</v>
      </c>
      <c r="AH81" t="s">
        <v>28</v>
      </c>
      <c r="AI81" t="s">
        <v>28</v>
      </c>
      <c r="AJ81" t="s">
        <v>28</v>
      </c>
      <c r="AK81" t="s">
        <v>28</v>
      </c>
      <c r="AL81" t="s">
        <v>28</v>
      </c>
      <c r="AM81" t="s">
        <v>28</v>
      </c>
      <c r="AN81" t="s">
        <v>28</v>
      </c>
      <c r="AO81" t="s">
        <v>38</v>
      </c>
      <c r="AP81" t="s">
        <v>280</v>
      </c>
      <c r="AQ81" t="s">
        <v>28</v>
      </c>
      <c r="AR81" t="s">
        <v>28</v>
      </c>
      <c r="AS81" t="s">
        <v>28</v>
      </c>
      <c r="AT81" t="s">
        <v>28</v>
      </c>
      <c r="AU81" t="s">
        <v>28</v>
      </c>
      <c r="AV81" t="s">
        <v>28</v>
      </c>
      <c r="AW81" t="s">
        <v>28</v>
      </c>
      <c r="AX81" t="s">
        <v>28</v>
      </c>
      <c r="AY81" t="s">
        <v>28</v>
      </c>
      <c r="AZ81" t="s">
        <v>28</v>
      </c>
      <c r="BA81" t="s">
        <v>28</v>
      </c>
      <c r="BB81" t="s">
        <v>28</v>
      </c>
      <c r="BC81" t="s">
        <v>28</v>
      </c>
      <c r="BD81" t="s">
        <v>28</v>
      </c>
      <c r="BE81" t="s">
        <v>28</v>
      </c>
      <c r="BF81" t="s">
        <v>28</v>
      </c>
      <c r="BG81" t="s">
        <v>28</v>
      </c>
      <c r="BH81" t="s">
        <v>28</v>
      </c>
      <c r="BI81" t="s">
        <v>38</v>
      </c>
    </row>
    <row r="82" spans="1:61" ht="12.75">
      <c r="A82" t="s">
        <v>109</v>
      </c>
      <c r="B82" t="s">
        <v>28</v>
      </c>
      <c r="C82" t="s">
        <v>28</v>
      </c>
      <c r="D82" t="s">
        <v>28</v>
      </c>
      <c r="E82" t="s">
        <v>28</v>
      </c>
      <c r="F82" t="s">
        <v>28</v>
      </c>
      <c r="G82" t="s">
        <v>28</v>
      </c>
      <c r="H82" t="s">
        <v>28</v>
      </c>
      <c r="I82" t="s">
        <v>28</v>
      </c>
      <c r="J82" t="s">
        <v>28</v>
      </c>
      <c r="K82" t="s">
        <v>28</v>
      </c>
      <c r="L82" t="s">
        <v>28</v>
      </c>
      <c r="M82" t="s">
        <v>28</v>
      </c>
      <c r="N82" t="s">
        <v>28</v>
      </c>
      <c r="O82" t="s">
        <v>28</v>
      </c>
      <c r="P82" t="s">
        <v>28</v>
      </c>
      <c r="Q82" t="s">
        <v>28</v>
      </c>
      <c r="R82" t="s">
        <v>28</v>
      </c>
      <c r="S82" t="s">
        <v>28</v>
      </c>
      <c r="T82" t="s">
        <v>28</v>
      </c>
      <c r="U82" t="s">
        <v>38</v>
      </c>
      <c r="V82" t="s">
        <v>28</v>
      </c>
      <c r="W82" t="s">
        <v>28</v>
      </c>
      <c r="X82" t="s">
        <v>28</v>
      </c>
      <c r="Y82" t="s">
        <v>28</v>
      </c>
      <c r="Z82" t="s">
        <v>28</v>
      </c>
      <c r="AA82" t="s">
        <v>28</v>
      </c>
      <c r="AB82" t="s">
        <v>28</v>
      </c>
      <c r="AC82" t="s">
        <v>28</v>
      </c>
      <c r="AD82" t="s">
        <v>28</v>
      </c>
      <c r="AE82" t="s">
        <v>28</v>
      </c>
      <c r="AF82" t="s">
        <v>28</v>
      </c>
      <c r="AG82" t="s">
        <v>28</v>
      </c>
      <c r="AH82" t="s">
        <v>28</v>
      </c>
      <c r="AI82" t="s">
        <v>28</v>
      </c>
      <c r="AJ82" t="s">
        <v>28</v>
      </c>
      <c r="AK82" t="s">
        <v>28</v>
      </c>
      <c r="AL82" t="s">
        <v>28</v>
      </c>
      <c r="AM82" t="s">
        <v>28</v>
      </c>
      <c r="AN82" t="s">
        <v>28</v>
      </c>
      <c r="AO82" t="s">
        <v>38</v>
      </c>
      <c r="AP82" t="s">
        <v>280</v>
      </c>
      <c r="AQ82" t="s">
        <v>28</v>
      </c>
      <c r="AR82" t="s">
        <v>28</v>
      </c>
      <c r="AS82" t="s">
        <v>28</v>
      </c>
      <c r="AT82" t="s">
        <v>28</v>
      </c>
      <c r="AU82" t="s">
        <v>28</v>
      </c>
      <c r="AV82" t="s">
        <v>28</v>
      </c>
      <c r="AW82" t="s">
        <v>28</v>
      </c>
      <c r="AX82" t="s">
        <v>28</v>
      </c>
      <c r="AY82" t="s">
        <v>28</v>
      </c>
      <c r="AZ82" t="s">
        <v>28</v>
      </c>
      <c r="BA82" t="s">
        <v>28</v>
      </c>
      <c r="BB82" t="s">
        <v>28</v>
      </c>
      <c r="BC82" t="s">
        <v>28</v>
      </c>
      <c r="BD82" t="s">
        <v>28</v>
      </c>
      <c r="BE82" t="s">
        <v>28</v>
      </c>
      <c r="BF82" t="s">
        <v>28</v>
      </c>
      <c r="BG82" t="s">
        <v>28</v>
      </c>
      <c r="BH82" t="s">
        <v>28</v>
      </c>
      <c r="BI82" t="s">
        <v>38</v>
      </c>
    </row>
    <row r="83" spans="1:61" ht="12.75">
      <c r="A83" t="s">
        <v>110</v>
      </c>
      <c r="B83" t="s">
        <v>28</v>
      </c>
      <c r="C83" t="s">
        <v>28</v>
      </c>
      <c r="D83" t="s">
        <v>28</v>
      </c>
      <c r="E83" t="s">
        <v>28</v>
      </c>
      <c r="F83" t="s">
        <v>28</v>
      </c>
      <c r="G83" t="s">
        <v>28</v>
      </c>
      <c r="H83" t="s">
        <v>28</v>
      </c>
      <c r="I83" t="s">
        <v>28</v>
      </c>
      <c r="J83" t="s">
        <v>28</v>
      </c>
      <c r="K83" t="s">
        <v>28</v>
      </c>
      <c r="L83" t="s">
        <v>28</v>
      </c>
      <c r="M83" t="s">
        <v>28</v>
      </c>
      <c r="N83" t="s">
        <v>28</v>
      </c>
      <c r="O83" t="s">
        <v>28</v>
      </c>
      <c r="P83" t="s">
        <v>28</v>
      </c>
      <c r="Q83" t="s">
        <v>28</v>
      </c>
      <c r="R83" t="s">
        <v>28</v>
      </c>
      <c r="S83" t="s">
        <v>28</v>
      </c>
      <c r="T83" t="s">
        <v>28</v>
      </c>
      <c r="U83" t="s">
        <v>38</v>
      </c>
      <c r="V83" t="s">
        <v>28</v>
      </c>
      <c r="W83" t="s">
        <v>28</v>
      </c>
      <c r="X83" t="s">
        <v>28</v>
      </c>
      <c r="Y83" t="s">
        <v>28</v>
      </c>
      <c r="Z83" t="s">
        <v>28</v>
      </c>
      <c r="AA83" t="s">
        <v>28</v>
      </c>
      <c r="AB83" t="s">
        <v>28</v>
      </c>
      <c r="AC83" t="s">
        <v>28</v>
      </c>
      <c r="AD83" t="s">
        <v>28</v>
      </c>
      <c r="AE83" t="s">
        <v>28</v>
      </c>
      <c r="AF83" t="s">
        <v>28</v>
      </c>
      <c r="AG83" t="s">
        <v>28</v>
      </c>
      <c r="AH83" t="s">
        <v>28</v>
      </c>
      <c r="AI83" t="s">
        <v>28</v>
      </c>
      <c r="AJ83" t="s">
        <v>28</v>
      </c>
      <c r="AK83" t="s">
        <v>28</v>
      </c>
      <c r="AL83" t="s">
        <v>28</v>
      </c>
      <c r="AM83" t="s">
        <v>28</v>
      </c>
      <c r="AN83" t="s">
        <v>28</v>
      </c>
      <c r="AO83" t="s">
        <v>38</v>
      </c>
      <c r="AP83" t="s">
        <v>280</v>
      </c>
      <c r="AQ83" t="s">
        <v>28</v>
      </c>
      <c r="AR83" t="s">
        <v>28</v>
      </c>
      <c r="AS83" t="s">
        <v>28</v>
      </c>
      <c r="AT83" t="s">
        <v>28</v>
      </c>
      <c r="AU83" t="s">
        <v>28</v>
      </c>
      <c r="AV83" t="s">
        <v>28</v>
      </c>
      <c r="AW83" t="s">
        <v>28</v>
      </c>
      <c r="AX83" t="s">
        <v>28</v>
      </c>
      <c r="AY83" t="s">
        <v>28</v>
      </c>
      <c r="AZ83" t="s">
        <v>28</v>
      </c>
      <c r="BA83" t="s">
        <v>28</v>
      </c>
      <c r="BB83" t="s">
        <v>28</v>
      </c>
      <c r="BC83" t="s">
        <v>28</v>
      </c>
      <c r="BD83" t="s">
        <v>28</v>
      </c>
      <c r="BE83" t="s">
        <v>28</v>
      </c>
      <c r="BF83" t="s">
        <v>28</v>
      </c>
      <c r="BG83" t="s">
        <v>28</v>
      </c>
      <c r="BH83" t="s">
        <v>28</v>
      </c>
      <c r="BI83" t="s">
        <v>38</v>
      </c>
    </row>
    <row r="84" spans="1:61" ht="12.75">
      <c r="A84" t="s">
        <v>111</v>
      </c>
      <c r="B84" t="s">
        <v>28</v>
      </c>
      <c r="C84" t="s">
        <v>28</v>
      </c>
      <c r="D84" t="s">
        <v>28</v>
      </c>
      <c r="E84" t="s">
        <v>28</v>
      </c>
      <c r="F84" t="s">
        <v>28</v>
      </c>
      <c r="G84" t="s">
        <v>28</v>
      </c>
      <c r="H84" t="s">
        <v>28</v>
      </c>
      <c r="I84" t="s">
        <v>28</v>
      </c>
      <c r="J84" t="s">
        <v>28</v>
      </c>
      <c r="K84" t="s">
        <v>28</v>
      </c>
      <c r="L84" t="s">
        <v>28</v>
      </c>
      <c r="M84" t="s">
        <v>28</v>
      </c>
      <c r="N84" t="s">
        <v>28</v>
      </c>
      <c r="O84" t="s">
        <v>28</v>
      </c>
      <c r="P84" t="s">
        <v>28</v>
      </c>
      <c r="Q84" t="s">
        <v>28</v>
      </c>
      <c r="R84" t="s">
        <v>28</v>
      </c>
      <c r="S84" t="s">
        <v>28</v>
      </c>
      <c r="T84" t="s">
        <v>28</v>
      </c>
      <c r="U84" t="s">
        <v>38</v>
      </c>
      <c r="V84" t="s">
        <v>28</v>
      </c>
      <c r="W84" t="s">
        <v>28</v>
      </c>
      <c r="X84" t="s">
        <v>28</v>
      </c>
      <c r="Y84" t="s">
        <v>28</v>
      </c>
      <c r="Z84" t="s">
        <v>28</v>
      </c>
      <c r="AA84" t="s">
        <v>28</v>
      </c>
      <c r="AB84" t="s">
        <v>28</v>
      </c>
      <c r="AC84" t="s">
        <v>28</v>
      </c>
      <c r="AD84" t="s">
        <v>28</v>
      </c>
      <c r="AE84" t="s">
        <v>28</v>
      </c>
      <c r="AF84" t="s">
        <v>28</v>
      </c>
      <c r="AG84" t="s">
        <v>28</v>
      </c>
      <c r="AH84" t="s">
        <v>28</v>
      </c>
      <c r="AI84" t="s">
        <v>28</v>
      </c>
      <c r="AJ84" t="s">
        <v>28</v>
      </c>
      <c r="AK84" t="s">
        <v>28</v>
      </c>
      <c r="AL84" t="s">
        <v>28</v>
      </c>
      <c r="AM84" t="s">
        <v>28</v>
      </c>
      <c r="AN84" t="s">
        <v>28</v>
      </c>
      <c r="AO84" t="s">
        <v>38</v>
      </c>
      <c r="AP84" t="s">
        <v>280</v>
      </c>
      <c r="AQ84" t="s">
        <v>28</v>
      </c>
      <c r="AR84" t="s">
        <v>28</v>
      </c>
      <c r="AS84" t="s">
        <v>28</v>
      </c>
      <c r="AT84" t="s">
        <v>28</v>
      </c>
      <c r="AU84" t="s">
        <v>28</v>
      </c>
      <c r="AV84" t="s">
        <v>28</v>
      </c>
      <c r="AW84" t="s">
        <v>28</v>
      </c>
      <c r="AX84" t="s">
        <v>28</v>
      </c>
      <c r="AY84" t="s">
        <v>28</v>
      </c>
      <c r="AZ84" t="s">
        <v>28</v>
      </c>
      <c r="BA84" t="s">
        <v>28</v>
      </c>
      <c r="BB84" t="s">
        <v>28</v>
      </c>
      <c r="BC84" t="s">
        <v>28</v>
      </c>
      <c r="BD84" t="s">
        <v>28</v>
      </c>
      <c r="BE84" t="s">
        <v>28</v>
      </c>
      <c r="BF84" t="s">
        <v>28</v>
      </c>
      <c r="BG84" t="s">
        <v>28</v>
      </c>
      <c r="BH84" t="s">
        <v>28</v>
      </c>
      <c r="BI84" t="s">
        <v>38</v>
      </c>
    </row>
    <row r="85" spans="1:61" ht="12.75">
      <c r="A85" t="s">
        <v>112</v>
      </c>
      <c r="B85">
        <v>79</v>
      </c>
      <c r="C85">
        <v>0.4372043424</v>
      </c>
      <c r="D85">
        <v>0.3168596543</v>
      </c>
      <c r="E85">
        <v>0.5575490306</v>
      </c>
      <c r="F85">
        <v>9.81</v>
      </c>
      <c r="G85">
        <v>0.0018380995</v>
      </c>
      <c r="H85">
        <v>0.0428730631</v>
      </c>
      <c r="I85">
        <v>0.9218025728</v>
      </c>
      <c r="J85" t="s">
        <v>28</v>
      </c>
      <c r="K85" t="s">
        <v>28</v>
      </c>
      <c r="L85">
        <v>0.4379516324</v>
      </c>
      <c r="M85">
        <v>0.3132653015</v>
      </c>
      <c r="N85">
        <v>0.5626379633</v>
      </c>
      <c r="O85">
        <v>10.14</v>
      </c>
      <c r="P85">
        <v>0.0019731171</v>
      </c>
      <c r="Q85">
        <v>0.044419783</v>
      </c>
      <c r="R85">
        <v>0.1643158153</v>
      </c>
      <c r="S85" t="s">
        <v>28</v>
      </c>
      <c r="T85" t="s">
        <v>28</v>
      </c>
      <c r="U85" t="s">
        <v>28</v>
      </c>
      <c r="V85">
        <v>113</v>
      </c>
      <c r="W85">
        <v>0.5627956576</v>
      </c>
      <c r="X85">
        <v>0.4424509694</v>
      </c>
      <c r="Y85">
        <v>0.6831403457</v>
      </c>
      <c r="Z85">
        <v>7.62</v>
      </c>
      <c r="AA85">
        <v>0.0018380995</v>
      </c>
      <c r="AB85">
        <v>0.0428730631</v>
      </c>
      <c r="AC85">
        <v>0.9218965916</v>
      </c>
      <c r="AD85" t="s">
        <v>28</v>
      </c>
      <c r="AE85" t="s">
        <v>28</v>
      </c>
      <c r="AF85">
        <v>0.5620483676</v>
      </c>
      <c r="AG85">
        <v>0.4373620367</v>
      </c>
      <c r="AH85">
        <v>0.6867346985</v>
      </c>
      <c r="AI85">
        <v>7.9</v>
      </c>
      <c r="AJ85">
        <v>0.0019731171</v>
      </c>
      <c r="AK85">
        <v>0.044419783</v>
      </c>
      <c r="AL85">
        <v>0.1643158153</v>
      </c>
      <c r="AM85" t="s">
        <v>28</v>
      </c>
      <c r="AN85" t="s">
        <v>28</v>
      </c>
      <c r="AO85" t="s">
        <v>28</v>
      </c>
      <c r="AP85" t="s">
        <v>28</v>
      </c>
      <c r="AQ85" t="s">
        <v>28</v>
      </c>
      <c r="AR85" t="s">
        <v>28</v>
      </c>
      <c r="AS85" t="s">
        <v>28</v>
      </c>
      <c r="AT85" t="s">
        <v>28</v>
      </c>
      <c r="AU85" t="s">
        <v>28</v>
      </c>
      <c r="AV85" t="s">
        <v>28</v>
      </c>
      <c r="AW85" t="s">
        <v>28</v>
      </c>
      <c r="AX85" t="s">
        <v>28</v>
      </c>
      <c r="AY85" t="s">
        <v>28</v>
      </c>
      <c r="AZ85" t="s">
        <v>28</v>
      </c>
      <c r="BA85" t="s">
        <v>28</v>
      </c>
      <c r="BB85" t="s">
        <v>28</v>
      </c>
      <c r="BC85" t="s">
        <v>28</v>
      </c>
      <c r="BD85" t="s">
        <v>28</v>
      </c>
      <c r="BE85" t="s">
        <v>28</v>
      </c>
      <c r="BF85" t="s">
        <v>28</v>
      </c>
      <c r="BG85" t="s">
        <v>28</v>
      </c>
      <c r="BH85" t="s">
        <v>28</v>
      </c>
      <c r="BI85" t="s">
        <v>38</v>
      </c>
    </row>
    <row r="86" spans="1:61" ht="12.75">
      <c r="A86" t="s">
        <v>113</v>
      </c>
      <c r="B86">
        <v>75</v>
      </c>
      <c r="C86">
        <v>0.4354317296</v>
      </c>
      <c r="D86">
        <v>0.3088955823</v>
      </c>
      <c r="E86">
        <v>0.5619678768</v>
      </c>
      <c r="F86">
        <v>10.35</v>
      </c>
      <c r="G86">
        <v>0.0020320968</v>
      </c>
      <c r="H86">
        <v>0.0450787842</v>
      </c>
      <c r="I86">
        <v>0.9239190082</v>
      </c>
      <c r="J86" t="s">
        <v>28</v>
      </c>
      <c r="K86" t="s">
        <v>28</v>
      </c>
      <c r="L86">
        <v>0.4406075946</v>
      </c>
      <c r="M86">
        <v>0.305524903</v>
      </c>
      <c r="N86">
        <v>0.5756902861</v>
      </c>
      <c r="O86">
        <v>10.92</v>
      </c>
      <c r="P86">
        <v>0.0023158722</v>
      </c>
      <c r="Q86">
        <v>0.0481235096</v>
      </c>
      <c r="R86">
        <v>0.1826567242</v>
      </c>
      <c r="S86" t="s">
        <v>28</v>
      </c>
      <c r="T86" t="s">
        <v>28</v>
      </c>
      <c r="U86" t="s">
        <v>28</v>
      </c>
      <c r="V86">
        <v>99</v>
      </c>
      <c r="W86">
        <v>0.5645682704</v>
      </c>
      <c r="X86">
        <v>0.4380321232</v>
      </c>
      <c r="Y86">
        <v>0.6911044177</v>
      </c>
      <c r="Z86">
        <v>7.98</v>
      </c>
      <c r="AA86">
        <v>0.0020320968</v>
      </c>
      <c r="AB86">
        <v>0.0450787842</v>
      </c>
      <c r="AC86">
        <v>0.9241066527</v>
      </c>
      <c r="AD86" t="s">
        <v>28</v>
      </c>
      <c r="AE86" t="s">
        <v>28</v>
      </c>
      <c r="AF86">
        <v>0.5593924054</v>
      </c>
      <c r="AG86">
        <v>0.4243097139</v>
      </c>
      <c r="AH86">
        <v>0.694475097</v>
      </c>
      <c r="AI86">
        <v>8.6</v>
      </c>
      <c r="AJ86">
        <v>0.0023158722</v>
      </c>
      <c r="AK86">
        <v>0.0481235096</v>
      </c>
      <c r="AL86">
        <v>0.1826567242</v>
      </c>
      <c r="AM86" t="s">
        <v>28</v>
      </c>
      <c r="AN86" t="s">
        <v>28</v>
      </c>
      <c r="AO86" t="s">
        <v>28</v>
      </c>
      <c r="AP86" t="s">
        <v>28</v>
      </c>
      <c r="AQ86">
        <v>0.0919654484</v>
      </c>
      <c r="AR86">
        <v>0.0237057697</v>
      </c>
      <c r="AS86">
        <v>0.1602251271</v>
      </c>
      <c r="AT86">
        <v>26.44</v>
      </c>
      <c r="AU86">
        <v>0.0005913487</v>
      </c>
      <c r="AV86">
        <v>0.0243176625</v>
      </c>
      <c r="AW86">
        <v>0.9539192877</v>
      </c>
      <c r="AX86" t="s">
        <v>28</v>
      </c>
      <c r="AY86" t="s">
        <v>47</v>
      </c>
      <c r="AZ86">
        <v>0.0879768339</v>
      </c>
      <c r="BA86">
        <v>0.0203314296</v>
      </c>
      <c r="BB86">
        <v>0.1556222383</v>
      </c>
      <c r="BC86">
        <v>27.39</v>
      </c>
      <c r="BD86">
        <v>0.0005807534</v>
      </c>
      <c r="BE86">
        <v>0.0240988259</v>
      </c>
      <c r="BF86">
        <v>0.6025430247</v>
      </c>
      <c r="BG86" t="s">
        <v>28</v>
      </c>
      <c r="BH86" t="s">
        <v>47</v>
      </c>
      <c r="BI86" t="s">
        <v>28</v>
      </c>
    </row>
    <row r="87" spans="1:61" ht="12.75">
      <c r="A87" t="s">
        <v>114</v>
      </c>
      <c r="B87">
        <v>92</v>
      </c>
      <c r="C87">
        <v>0.5587432537</v>
      </c>
      <c r="D87">
        <v>0.4186394356</v>
      </c>
      <c r="E87">
        <v>0.6988470718</v>
      </c>
      <c r="F87">
        <v>8.93</v>
      </c>
      <c r="G87">
        <v>0.0024912374</v>
      </c>
      <c r="H87">
        <v>0.0499122971</v>
      </c>
      <c r="I87">
        <v>0.7633480586</v>
      </c>
      <c r="J87" t="s">
        <v>28</v>
      </c>
      <c r="K87" t="s">
        <v>28</v>
      </c>
      <c r="L87">
        <v>0.5612480135</v>
      </c>
      <c r="M87">
        <v>0.430440575</v>
      </c>
      <c r="N87">
        <v>0.6920554519</v>
      </c>
      <c r="O87">
        <v>8.3</v>
      </c>
      <c r="P87">
        <v>0.0021716011</v>
      </c>
      <c r="Q87">
        <v>0.0466004412</v>
      </c>
      <c r="R87">
        <v>6.51534E-05</v>
      </c>
      <c r="S87" t="s">
        <v>31</v>
      </c>
      <c r="T87" t="s">
        <v>28</v>
      </c>
      <c r="U87" t="s">
        <v>28</v>
      </c>
      <c r="V87">
        <v>69</v>
      </c>
      <c r="W87">
        <v>0.4412567463</v>
      </c>
      <c r="X87">
        <v>0.3011529282</v>
      </c>
      <c r="Y87">
        <v>0.5813605644</v>
      </c>
      <c r="Z87">
        <v>11.31</v>
      </c>
      <c r="AA87">
        <v>0.0024912374</v>
      </c>
      <c r="AB87">
        <v>0.0499122971</v>
      </c>
      <c r="AC87">
        <v>0.7649706536</v>
      </c>
      <c r="AD87" t="s">
        <v>28</v>
      </c>
      <c r="AE87" t="s">
        <v>28</v>
      </c>
      <c r="AF87">
        <v>0.4387519865</v>
      </c>
      <c r="AG87">
        <v>0.3079445481</v>
      </c>
      <c r="AH87">
        <v>0.569559425</v>
      </c>
      <c r="AI87">
        <v>10.62</v>
      </c>
      <c r="AJ87">
        <v>0.0021716011</v>
      </c>
      <c r="AK87">
        <v>0.0466004412</v>
      </c>
      <c r="AL87">
        <v>6.51534E-05</v>
      </c>
      <c r="AM87" t="s">
        <v>31</v>
      </c>
      <c r="AN87" t="s">
        <v>28</v>
      </c>
      <c r="AO87" t="s">
        <v>28</v>
      </c>
      <c r="AP87" t="s">
        <v>28</v>
      </c>
      <c r="AQ87" t="s">
        <v>28</v>
      </c>
      <c r="AR87" t="s">
        <v>28</v>
      </c>
      <c r="AS87" t="s">
        <v>28</v>
      </c>
      <c r="AT87" t="s">
        <v>28</v>
      </c>
      <c r="AU87" t="s">
        <v>28</v>
      </c>
      <c r="AV87" t="s">
        <v>28</v>
      </c>
      <c r="AW87" t="s">
        <v>28</v>
      </c>
      <c r="AX87" t="s">
        <v>28</v>
      </c>
      <c r="AY87" t="s">
        <v>28</v>
      </c>
      <c r="AZ87" t="s">
        <v>28</v>
      </c>
      <c r="BA87" t="s">
        <v>28</v>
      </c>
      <c r="BB87" t="s">
        <v>28</v>
      </c>
      <c r="BC87" t="s">
        <v>28</v>
      </c>
      <c r="BD87" t="s">
        <v>28</v>
      </c>
      <c r="BE87" t="s">
        <v>28</v>
      </c>
      <c r="BF87" t="s">
        <v>28</v>
      </c>
      <c r="BG87" t="s">
        <v>28</v>
      </c>
      <c r="BH87" t="s">
        <v>28</v>
      </c>
      <c r="BI87" t="s">
        <v>38</v>
      </c>
    </row>
    <row r="88" spans="1:61" ht="12.75">
      <c r="A88" t="s">
        <v>115</v>
      </c>
      <c r="B88">
        <v>80</v>
      </c>
      <c r="C88">
        <v>0.3684625421</v>
      </c>
      <c r="D88">
        <v>0.2563343659</v>
      </c>
      <c r="E88">
        <v>0.4805907184</v>
      </c>
      <c r="F88">
        <v>10.84</v>
      </c>
      <c r="G88">
        <v>0.0015956759</v>
      </c>
      <c r="H88">
        <v>0.0399459125</v>
      </c>
      <c r="I88">
        <v>0.9873221492</v>
      </c>
      <c r="J88" t="s">
        <v>28</v>
      </c>
      <c r="K88" t="s">
        <v>28</v>
      </c>
      <c r="L88">
        <v>0.3693205698</v>
      </c>
      <c r="M88">
        <v>0.2540647325</v>
      </c>
      <c r="N88">
        <v>0.484576407</v>
      </c>
      <c r="O88">
        <v>11.12</v>
      </c>
      <c r="P88">
        <v>0.0016859358</v>
      </c>
      <c r="Q88">
        <v>0.0410601487</v>
      </c>
      <c r="R88">
        <v>0.826310753</v>
      </c>
      <c r="S88" t="s">
        <v>28</v>
      </c>
      <c r="T88" t="s">
        <v>28</v>
      </c>
      <c r="U88" t="s">
        <v>28</v>
      </c>
      <c r="V88">
        <v>126</v>
      </c>
      <c r="W88">
        <v>0.6315374579</v>
      </c>
      <c r="X88">
        <v>0.5194092816</v>
      </c>
      <c r="Y88">
        <v>0.7436656341</v>
      </c>
      <c r="Z88">
        <v>6.33</v>
      </c>
      <c r="AA88">
        <v>0.0015956759</v>
      </c>
      <c r="AB88">
        <v>0.0399459125</v>
      </c>
      <c r="AC88">
        <v>0.9873887848</v>
      </c>
      <c r="AD88" t="s">
        <v>28</v>
      </c>
      <c r="AE88" t="s">
        <v>28</v>
      </c>
      <c r="AF88">
        <v>0.6306794302</v>
      </c>
      <c r="AG88">
        <v>0.515423593</v>
      </c>
      <c r="AH88">
        <v>0.7459352675</v>
      </c>
      <c r="AI88">
        <v>6.51</v>
      </c>
      <c r="AJ88">
        <v>0.0016859358</v>
      </c>
      <c r="AK88">
        <v>0.0410601487</v>
      </c>
      <c r="AL88">
        <v>0.826310753</v>
      </c>
      <c r="AM88" t="s">
        <v>28</v>
      </c>
      <c r="AN88" t="s">
        <v>28</v>
      </c>
      <c r="AO88" t="s">
        <v>28</v>
      </c>
      <c r="AP88" t="s">
        <v>28</v>
      </c>
      <c r="AQ88">
        <v>0.0916323235</v>
      </c>
      <c r="AR88">
        <v>0.0274090962</v>
      </c>
      <c r="AS88">
        <v>0.1558555509</v>
      </c>
      <c r="AT88">
        <v>24.97</v>
      </c>
      <c r="AU88">
        <v>0.0005234792</v>
      </c>
      <c r="AV88">
        <v>0.0228796678</v>
      </c>
      <c r="AW88">
        <v>0.9547794056</v>
      </c>
      <c r="AX88" t="s">
        <v>28</v>
      </c>
      <c r="AY88" t="s">
        <v>47</v>
      </c>
      <c r="AZ88">
        <v>0.0868491943</v>
      </c>
      <c r="BA88">
        <v>0.0260018463</v>
      </c>
      <c r="BB88">
        <v>0.1476965423</v>
      </c>
      <c r="BC88">
        <v>24.96</v>
      </c>
      <c r="BD88">
        <v>0.0004698925</v>
      </c>
      <c r="BE88">
        <v>0.0216770032</v>
      </c>
      <c r="BF88">
        <v>0.5873197604</v>
      </c>
      <c r="BG88" t="s">
        <v>28</v>
      </c>
      <c r="BH88" t="s">
        <v>47</v>
      </c>
      <c r="BI88" t="s">
        <v>28</v>
      </c>
    </row>
    <row r="89" spans="1:61" ht="12.75">
      <c r="A89" t="s">
        <v>116</v>
      </c>
      <c r="B89">
        <v>31</v>
      </c>
      <c r="C89">
        <v>0.3133125381</v>
      </c>
      <c r="D89">
        <v>0.1161932295</v>
      </c>
      <c r="E89">
        <v>0.5104318468</v>
      </c>
      <c r="F89">
        <v>22.41</v>
      </c>
      <c r="G89">
        <v>0.0049314372</v>
      </c>
      <c r="H89">
        <v>0.0702241926</v>
      </c>
      <c r="I89">
        <v>0.9147934463</v>
      </c>
      <c r="J89" t="s">
        <v>28</v>
      </c>
      <c r="K89" t="s">
        <v>47</v>
      </c>
      <c r="L89">
        <v>0.3164651726</v>
      </c>
      <c r="M89">
        <v>0.1295594048</v>
      </c>
      <c r="N89">
        <v>0.5033709404</v>
      </c>
      <c r="O89">
        <v>21.04</v>
      </c>
      <c r="P89">
        <v>0.0044336416</v>
      </c>
      <c r="Q89">
        <v>0.0665855959</v>
      </c>
      <c r="R89">
        <v>0.3534511559</v>
      </c>
      <c r="S89" t="s">
        <v>28</v>
      </c>
      <c r="T89" t="s">
        <v>47</v>
      </c>
      <c r="U89" t="s">
        <v>28</v>
      </c>
      <c r="V89">
        <v>63</v>
      </c>
      <c r="W89">
        <v>0.6866874619</v>
      </c>
      <c r="X89">
        <v>0.4895681532</v>
      </c>
      <c r="Y89">
        <v>0.8838067705</v>
      </c>
      <c r="Z89">
        <v>10.23</v>
      </c>
      <c r="AA89">
        <v>0.0049314372</v>
      </c>
      <c r="AB89">
        <v>0.0702241926</v>
      </c>
      <c r="AC89">
        <v>0.9155440893</v>
      </c>
      <c r="AD89" t="s">
        <v>28</v>
      </c>
      <c r="AE89" t="s">
        <v>28</v>
      </c>
      <c r="AF89">
        <v>0.6835348274</v>
      </c>
      <c r="AG89">
        <v>0.4966290596</v>
      </c>
      <c r="AH89">
        <v>0.8704405952</v>
      </c>
      <c r="AI89">
        <v>9.74</v>
      </c>
      <c r="AJ89">
        <v>0.0044336416</v>
      </c>
      <c r="AK89">
        <v>0.0665855959</v>
      </c>
      <c r="AL89">
        <v>0.3534511559</v>
      </c>
      <c r="AM89" t="s">
        <v>28</v>
      </c>
      <c r="AN89" t="s">
        <v>28</v>
      </c>
      <c r="AO89" t="s">
        <v>28</v>
      </c>
      <c r="AP89" t="s">
        <v>282</v>
      </c>
      <c r="AQ89">
        <v>0.1142770388</v>
      </c>
      <c r="AR89">
        <v>0.0107956524</v>
      </c>
      <c r="AS89">
        <v>0.2177584253</v>
      </c>
      <c r="AT89">
        <v>32.26</v>
      </c>
      <c r="AU89">
        <v>0.0013590632</v>
      </c>
      <c r="AV89">
        <v>0.0368654743</v>
      </c>
      <c r="AW89">
        <v>0.8923149223</v>
      </c>
      <c r="AX89" t="s">
        <v>28</v>
      </c>
      <c r="AY89" t="s">
        <v>47</v>
      </c>
      <c r="AZ89">
        <v>0.1090501486</v>
      </c>
      <c r="BA89">
        <v>0.0194086767</v>
      </c>
      <c r="BB89">
        <v>0.1986916205</v>
      </c>
      <c r="BC89">
        <v>29.28</v>
      </c>
      <c r="BD89">
        <v>0.0010198426</v>
      </c>
      <c r="BE89">
        <v>0.031934974</v>
      </c>
      <c r="BF89">
        <v>0.2893805818</v>
      </c>
      <c r="BG89" t="s">
        <v>28</v>
      </c>
      <c r="BH89" t="s">
        <v>47</v>
      </c>
      <c r="BI89" t="s">
        <v>28</v>
      </c>
    </row>
    <row r="90" spans="1:61" ht="12.75">
      <c r="A90" t="s">
        <v>117</v>
      </c>
      <c r="B90">
        <v>70</v>
      </c>
      <c r="C90">
        <v>0.4264274106</v>
      </c>
      <c r="D90">
        <v>0.2963565513</v>
      </c>
      <c r="E90">
        <v>0.55649827</v>
      </c>
      <c r="F90">
        <v>10.87</v>
      </c>
      <c r="G90">
        <v>0.0021472133</v>
      </c>
      <c r="H90">
        <v>0.0463380333</v>
      </c>
      <c r="I90">
        <v>0.9360936815</v>
      </c>
      <c r="J90" t="s">
        <v>28</v>
      </c>
      <c r="K90" t="s">
        <v>28</v>
      </c>
      <c r="L90">
        <v>0.4277359054</v>
      </c>
      <c r="M90">
        <v>0.289932794</v>
      </c>
      <c r="N90">
        <v>0.5655390169</v>
      </c>
      <c r="O90">
        <v>11.48</v>
      </c>
      <c r="P90">
        <v>0.0024100898</v>
      </c>
      <c r="Q90">
        <v>0.0490926653</v>
      </c>
      <c r="R90">
        <v>0.3077396764</v>
      </c>
      <c r="S90" t="s">
        <v>28</v>
      </c>
      <c r="T90" t="s">
        <v>28</v>
      </c>
      <c r="U90" t="s">
        <v>28</v>
      </c>
      <c r="V90">
        <v>90</v>
      </c>
      <c r="W90">
        <v>0.5735725894</v>
      </c>
      <c r="X90">
        <v>0.44350173</v>
      </c>
      <c r="Y90">
        <v>0.7036434487</v>
      </c>
      <c r="Z90">
        <v>8.08</v>
      </c>
      <c r="AA90">
        <v>0.0021472133</v>
      </c>
      <c r="AB90">
        <v>0.0463380333</v>
      </c>
      <c r="AC90">
        <v>0.9364612716</v>
      </c>
      <c r="AD90" t="s">
        <v>28</v>
      </c>
      <c r="AE90" t="s">
        <v>28</v>
      </c>
      <c r="AF90">
        <v>0.5722640946</v>
      </c>
      <c r="AG90">
        <v>0.4344609831</v>
      </c>
      <c r="AH90">
        <v>0.710067206</v>
      </c>
      <c r="AI90">
        <v>8.58</v>
      </c>
      <c r="AJ90">
        <v>0.0024100898</v>
      </c>
      <c r="AK90">
        <v>0.0490926653</v>
      </c>
      <c r="AL90">
        <v>0.3077396764</v>
      </c>
      <c r="AM90" t="s">
        <v>28</v>
      </c>
      <c r="AN90" t="s">
        <v>28</v>
      </c>
      <c r="AO90" t="s">
        <v>28</v>
      </c>
      <c r="AP90" t="s">
        <v>28</v>
      </c>
      <c r="AQ90" t="s">
        <v>28</v>
      </c>
      <c r="AR90" t="s">
        <v>28</v>
      </c>
      <c r="AS90" t="s">
        <v>28</v>
      </c>
      <c r="AT90" t="s">
        <v>28</v>
      </c>
      <c r="AU90" t="s">
        <v>28</v>
      </c>
      <c r="AV90" t="s">
        <v>28</v>
      </c>
      <c r="AW90" t="s">
        <v>28</v>
      </c>
      <c r="AX90" t="s">
        <v>28</v>
      </c>
      <c r="AY90" t="s">
        <v>28</v>
      </c>
      <c r="AZ90" t="s">
        <v>28</v>
      </c>
      <c r="BA90" t="s">
        <v>28</v>
      </c>
      <c r="BB90" t="s">
        <v>28</v>
      </c>
      <c r="BC90" t="s">
        <v>28</v>
      </c>
      <c r="BD90" t="s">
        <v>28</v>
      </c>
      <c r="BE90" t="s">
        <v>28</v>
      </c>
      <c r="BF90" t="s">
        <v>28</v>
      </c>
      <c r="BG90" t="s">
        <v>28</v>
      </c>
      <c r="BH90" t="s">
        <v>28</v>
      </c>
      <c r="BI90" t="s">
        <v>38</v>
      </c>
    </row>
    <row r="91" spans="1:61" ht="12.75">
      <c r="A91" t="s">
        <v>118</v>
      </c>
      <c r="B91">
        <v>67</v>
      </c>
      <c r="C91">
        <v>0.3875276158</v>
      </c>
      <c r="D91">
        <v>0.2589151291</v>
      </c>
      <c r="E91">
        <v>0.5161401025</v>
      </c>
      <c r="F91">
        <v>11.82</v>
      </c>
      <c r="G91">
        <v>0.0020993335</v>
      </c>
      <c r="H91">
        <v>0.0458184848</v>
      </c>
      <c r="I91">
        <v>0.9874196018</v>
      </c>
      <c r="J91" t="s">
        <v>28</v>
      </c>
      <c r="K91" t="s">
        <v>28</v>
      </c>
      <c r="L91">
        <v>0.3920701338</v>
      </c>
      <c r="M91">
        <v>0.266988858</v>
      </c>
      <c r="N91">
        <v>0.5171514097</v>
      </c>
      <c r="O91">
        <v>11.37</v>
      </c>
      <c r="P91">
        <v>0.0019856366</v>
      </c>
      <c r="Q91">
        <v>0.044560483</v>
      </c>
      <c r="R91">
        <v>0.7510436709</v>
      </c>
      <c r="S91" t="s">
        <v>28</v>
      </c>
      <c r="T91" t="s">
        <v>28</v>
      </c>
      <c r="U91" t="s">
        <v>28</v>
      </c>
      <c r="V91">
        <v>112</v>
      </c>
      <c r="W91">
        <v>0.6124723842</v>
      </c>
      <c r="X91">
        <v>0.4838598975</v>
      </c>
      <c r="Y91">
        <v>0.7410848709</v>
      </c>
      <c r="Z91">
        <v>7.48</v>
      </c>
      <c r="AA91">
        <v>0.0020993335</v>
      </c>
      <c r="AB91">
        <v>0.0458184848</v>
      </c>
      <c r="AC91">
        <v>0.9875398629</v>
      </c>
      <c r="AD91" t="s">
        <v>28</v>
      </c>
      <c r="AE91" t="s">
        <v>28</v>
      </c>
      <c r="AF91">
        <v>0.6079298662</v>
      </c>
      <c r="AG91">
        <v>0.4828485903</v>
      </c>
      <c r="AH91">
        <v>0.733011142</v>
      </c>
      <c r="AI91">
        <v>7.33</v>
      </c>
      <c r="AJ91">
        <v>0.0019856366</v>
      </c>
      <c r="AK91">
        <v>0.044560483</v>
      </c>
      <c r="AL91">
        <v>0.7510436709</v>
      </c>
      <c r="AM91" t="s">
        <v>28</v>
      </c>
      <c r="AN91" t="s">
        <v>28</v>
      </c>
      <c r="AO91" t="s">
        <v>28</v>
      </c>
      <c r="AP91" t="s">
        <v>28</v>
      </c>
      <c r="AQ91">
        <v>0.1119418693</v>
      </c>
      <c r="AR91">
        <v>0.0343892706</v>
      </c>
      <c r="AS91">
        <v>0.189494468</v>
      </c>
      <c r="AT91">
        <v>24.68</v>
      </c>
      <c r="AU91">
        <v>0.0007633222</v>
      </c>
      <c r="AV91">
        <v>0.027628286</v>
      </c>
      <c r="AW91">
        <v>0.8990654875</v>
      </c>
      <c r="AX91" t="s">
        <v>28</v>
      </c>
      <c r="AY91" t="s">
        <v>47</v>
      </c>
      <c r="AZ91">
        <v>0.103631699</v>
      </c>
      <c r="BA91">
        <v>0.0243422051</v>
      </c>
      <c r="BB91">
        <v>0.1829211929</v>
      </c>
      <c r="BC91">
        <v>27.26</v>
      </c>
      <c r="BD91">
        <v>0.0007978963</v>
      </c>
      <c r="BE91">
        <v>0.0282470587</v>
      </c>
      <c r="BF91">
        <v>0.3108196152</v>
      </c>
      <c r="BG91" t="s">
        <v>28</v>
      </c>
      <c r="BH91" t="s">
        <v>47</v>
      </c>
      <c r="BI91" t="s">
        <v>28</v>
      </c>
    </row>
    <row r="92" spans="1:61" ht="12.75">
      <c r="A92" t="s">
        <v>119</v>
      </c>
      <c r="B92">
        <v>58</v>
      </c>
      <c r="C92">
        <v>0.3335725701</v>
      </c>
      <c r="D92">
        <v>0.2010927947</v>
      </c>
      <c r="E92">
        <v>0.4660523455</v>
      </c>
      <c r="F92">
        <v>14.15</v>
      </c>
      <c r="G92">
        <v>0.0022274827</v>
      </c>
      <c r="H92">
        <v>0.047196215</v>
      </c>
      <c r="I92">
        <v>0.9412665021</v>
      </c>
      <c r="J92" t="s">
        <v>28</v>
      </c>
      <c r="K92" t="s">
        <v>28</v>
      </c>
      <c r="L92">
        <v>0.3330227444</v>
      </c>
      <c r="M92">
        <v>0.187382389</v>
      </c>
      <c r="N92">
        <v>0.4786630997</v>
      </c>
      <c r="O92">
        <v>15.58</v>
      </c>
      <c r="P92">
        <v>0.0026920222</v>
      </c>
      <c r="Q92">
        <v>0.0518847009</v>
      </c>
      <c r="R92">
        <v>0.3753841336</v>
      </c>
      <c r="S92" t="s">
        <v>28</v>
      </c>
      <c r="T92" t="s">
        <v>28</v>
      </c>
      <c r="U92" t="s">
        <v>28</v>
      </c>
      <c r="V92">
        <v>111</v>
      </c>
      <c r="W92">
        <v>0.6664274299</v>
      </c>
      <c r="X92">
        <v>0.5339476545</v>
      </c>
      <c r="Y92">
        <v>0.7989072053</v>
      </c>
      <c r="Z92">
        <v>7.08</v>
      </c>
      <c r="AA92">
        <v>0.0022274827</v>
      </c>
      <c r="AB92">
        <v>0.047196215</v>
      </c>
      <c r="AC92">
        <v>0.9414591817</v>
      </c>
      <c r="AD92" t="s">
        <v>28</v>
      </c>
      <c r="AE92" t="s">
        <v>28</v>
      </c>
      <c r="AF92">
        <v>0.6669772556</v>
      </c>
      <c r="AG92">
        <v>0.5213369003</v>
      </c>
      <c r="AH92">
        <v>0.812617611</v>
      </c>
      <c r="AI92">
        <v>7.78</v>
      </c>
      <c r="AJ92">
        <v>0.0026920222</v>
      </c>
      <c r="AK92">
        <v>0.0518847009</v>
      </c>
      <c r="AL92">
        <v>0.3753841336</v>
      </c>
      <c r="AM92" t="s">
        <v>28</v>
      </c>
      <c r="AN92" t="s">
        <v>28</v>
      </c>
      <c r="AO92" t="s">
        <v>28</v>
      </c>
      <c r="AP92" t="s">
        <v>28</v>
      </c>
      <c r="AQ92" t="s">
        <v>28</v>
      </c>
      <c r="AR92" t="s">
        <v>28</v>
      </c>
      <c r="AS92" t="s">
        <v>28</v>
      </c>
      <c r="AT92" t="s">
        <v>28</v>
      </c>
      <c r="AU92" t="s">
        <v>28</v>
      </c>
      <c r="AV92" t="s">
        <v>28</v>
      </c>
      <c r="AW92" t="s">
        <v>28</v>
      </c>
      <c r="AX92" t="s">
        <v>28</v>
      </c>
      <c r="AY92" t="s">
        <v>28</v>
      </c>
      <c r="AZ92" t="s">
        <v>28</v>
      </c>
      <c r="BA92" t="s">
        <v>28</v>
      </c>
      <c r="BB92" t="s">
        <v>28</v>
      </c>
      <c r="BC92" t="s">
        <v>28</v>
      </c>
      <c r="BD92" t="s">
        <v>28</v>
      </c>
      <c r="BE92" t="s">
        <v>28</v>
      </c>
      <c r="BF92" t="s">
        <v>28</v>
      </c>
      <c r="BG92" t="s">
        <v>28</v>
      </c>
      <c r="BH92" t="s">
        <v>28</v>
      </c>
      <c r="BI92" t="s">
        <v>38</v>
      </c>
    </row>
    <row r="93" spans="1:61" ht="12.75">
      <c r="A93" t="s">
        <v>120</v>
      </c>
      <c r="B93">
        <v>85</v>
      </c>
      <c r="C93">
        <v>0.487214896</v>
      </c>
      <c r="D93">
        <v>0.3491862788</v>
      </c>
      <c r="E93">
        <v>0.6252435132</v>
      </c>
      <c r="F93">
        <v>10.09</v>
      </c>
      <c r="G93">
        <v>0.0024179841</v>
      </c>
      <c r="H93">
        <v>0.0491730022</v>
      </c>
      <c r="I93">
        <v>0.8561436573</v>
      </c>
      <c r="J93" t="s">
        <v>28</v>
      </c>
      <c r="K93" t="s">
        <v>28</v>
      </c>
      <c r="L93">
        <v>0.4899594853</v>
      </c>
      <c r="M93">
        <v>0.354757992</v>
      </c>
      <c r="N93">
        <v>0.6251609787</v>
      </c>
      <c r="O93">
        <v>9.83</v>
      </c>
      <c r="P93">
        <v>0.0023199475</v>
      </c>
      <c r="Q93">
        <v>0.048165833</v>
      </c>
      <c r="R93">
        <v>0.0178464453</v>
      </c>
      <c r="S93" t="s">
        <v>28</v>
      </c>
      <c r="T93" t="s">
        <v>28</v>
      </c>
      <c r="U93" t="s">
        <v>28</v>
      </c>
      <c r="V93">
        <v>107</v>
      </c>
      <c r="W93">
        <v>0.512785104</v>
      </c>
      <c r="X93">
        <v>0.3747564868</v>
      </c>
      <c r="Y93">
        <v>0.6508137212</v>
      </c>
      <c r="Z93">
        <v>9.59</v>
      </c>
      <c r="AA93">
        <v>0.0024179841</v>
      </c>
      <c r="AB93">
        <v>0.0491730022</v>
      </c>
      <c r="AC93">
        <v>0.8566630302</v>
      </c>
      <c r="AD93" t="s">
        <v>28</v>
      </c>
      <c r="AE93" t="s">
        <v>28</v>
      </c>
      <c r="AF93">
        <v>0.5100405147</v>
      </c>
      <c r="AG93">
        <v>0.3748390213</v>
      </c>
      <c r="AH93">
        <v>0.645242008</v>
      </c>
      <c r="AI93">
        <v>9.44</v>
      </c>
      <c r="AJ93">
        <v>0.0023199475</v>
      </c>
      <c r="AK93">
        <v>0.048165833</v>
      </c>
      <c r="AL93">
        <v>0.0178464453</v>
      </c>
      <c r="AM93" t="s">
        <v>28</v>
      </c>
      <c r="AN93" t="s">
        <v>28</v>
      </c>
      <c r="AO93" t="s">
        <v>28</v>
      </c>
      <c r="AP93" t="s">
        <v>28</v>
      </c>
      <c r="AQ93">
        <v>0.0593277431</v>
      </c>
      <c r="AR93">
        <v>0.0131480576</v>
      </c>
      <c r="AS93">
        <v>0.1055074287</v>
      </c>
      <c r="AT93">
        <v>27.73</v>
      </c>
      <c r="AU93">
        <v>0.0002706557</v>
      </c>
      <c r="AV93">
        <v>0.0164516158</v>
      </c>
      <c r="AW93">
        <v>0.955871515</v>
      </c>
      <c r="AX93" t="s">
        <v>28</v>
      </c>
      <c r="AY93" t="s">
        <v>47</v>
      </c>
      <c r="AZ93">
        <v>0.0614979275</v>
      </c>
      <c r="BA93">
        <v>0.0117416695</v>
      </c>
      <c r="BB93">
        <v>0.1112541855</v>
      </c>
      <c r="BC93">
        <v>28.82</v>
      </c>
      <c r="BD93">
        <v>0.0003142032</v>
      </c>
      <c r="BE93">
        <v>0.0177257777</v>
      </c>
      <c r="BF93">
        <v>0.4249830343</v>
      </c>
      <c r="BG93" t="s">
        <v>28</v>
      </c>
      <c r="BH93" t="s">
        <v>47</v>
      </c>
      <c r="BI93" t="s">
        <v>28</v>
      </c>
    </row>
    <row r="94" spans="1:61" ht="12.75">
      <c r="A94" t="s">
        <v>121</v>
      </c>
      <c r="B94">
        <v>45</v>
      </c>
      <c r="C94">
        <v>0.3408443015</v>
      </c>
      <c r="D94">
        <v>0.2138331048</v>
      </c>
      <c r="E94">
        <v>0.4678554982</v>
      </c>
      <c r="F94">
        <v>13.28</v>
      </c>
      <c r="G94">
        <v>0.0020473835</v>
      </c>
      <c r="H94">
        <v>0.0452480216</v>
      </c>
      <c r="I94">
        <v>0.9506940543</v>
      </c>
      <c r="J94" t="s">
        <v>28</v>
      </c>
      <c r="K94" t="s">
        <v>28</v>
      </c>
      <c r="L94">
        <v>0.3341922464</v>
      </c>
      <c r="M94">
        <v>0.1990493044</v>
      </c>
      <c r="N94">
        <v>0.4693351884</v>
      </c>
      <c r="O94">
        <v>14.41</v>
      </c>
      <c r="P94">
        <v>0.0023179385</v>
      </c>
      <c r="Q94">
        <v>0.048144974</v>
      </c>
      <c r="R94">
        <v>0.357731095</v>
      </c>
      <c r="S94" t="s">
        <v>28</v>
      </c>
      <c r="T94" t="s">
        <v>28</v>
      </c>
      <c r="U94" t="s">
        <v>28</v>
      </c>
      <c r="V94">
        <v>80</v>
      </c>
      <c r="W94">
        <v>0.6591556985</v>
      </c>
      <c r="X94">
        <v>0.5321445018</v>
      </c>
      <c r="Y94">
        <v>0.7861668952</v>
      </c>
      <c r="Z94">
        <v>6.86</v>
      </c>
      <c r="AA94">
        <v>0.0020473835</v>
      </c>
      <c r="AB94">
        <v>0.0452480216</v>
      </c>
      <c r="AC94">
        <v>0.9509158811</v>
      </c>
      <c r="AD94" t="s">
        <v>28</v>
      </c>
      <c r="AE94" t="s">
        <v>28</v>
      </c>
      <c r="AF94">
        <v>0.6658077536</v>
      </c>
      <c r="AG94">
        <v>0.5306648116</v>
      </c>
      <c r="AH94">
        <v>0.8009506956</v>
      </c>
      <c r="AI94">
        <v>7.23</v>
      </c>
      <c r="AJ94">
        <v>0.0023179385</v>
      </c>
      <c r="AK94">
        <v>0.048144974</v>
      </c>
      <c r="AL94">
        <v>0.357731095</v>
      </c>
      <c r="AM94" t="s">
        <v>28</v>
      </c>
      <c r="AN94" t="s">
        <v>28</v>
      </c>
      <c r="AO94" t="s">
        <v>28</v>
      </c>
      <c r="AP94" t="s">
        <v>28</v>
      </c>
      <c r="AQ94">
        <v>0.1079522725</v>
      </c>
      <c r="AR94">
        <v>0.0206814171</v>
      </c>
      <c r="AS94">
        <v>0.1952231279</v>
      </c>
      <c r="AT94">
        <v>28.8</v>
      </c>
      <c r="AU94">
        <v>0.0009666152</v>
      </c>
      <c r="AV94">
        <v>0.0310904365</v>
      </c>
      <c r="AW94">
        <v>0.9091052735</v>
      </c>
      <c r="AX94" t="s">
        <v>28</v>
      </c>
      <c r="AY94" t="s">
        <v>47</v>
      </c>
      <c r="AZ94">
        <v>0.1003493637</v>
      </c>
      <c r="BA94">
        <v>0.0151933641</v>
      </c>
      <c r="BB94">
        <v>0.1855053632</v>
      </c>
      <c r="BC94">
        <v>30.23</v>
      </c>
      <c r="BD94">
        <v>0.0009203344</v>
      </c>
      <c r="BE94">
        <v>0.0303370144</v>
      </c>
      <c r="BF94">
        <v>0.4075187379</v>
      </c>
      <c r="BG94" t="s">
        <v>28</v>
      </c>
      <c r="BH94" t="s">
        <v>47</v>
      </c>
      <c r="BI94" t="s">
        <v>28</v>
      </c>
    </row>
    <row r="95" spans="1:61" ht="12.75">
      <c r="A95" t="s">
        <v>122</v>
      </c>
      <c r="B95">
        <v>16</v>
      </c>
      <c r="C95">
        <v>0.3888190745</v>
      </c>
      <c r="D95">
        <v>0.1123202285</v>
      </c>
      <c r="E95">
        <v>0.6653179205</v>
      </c>
      <c r="F95">
        <v>25.33</v>
      </c>
      <c r="G95">
        <v>0.0097029059</v>
      </c>
      <c r="H95">
        <v>0.0985033295</v>
      </c>
      <c r="I95">
        <v>0.9853739794</v>
      </c>
      <c r="J95" t="s">
        <v>28</v>
      </c>
      <c r="K95" t="s">
        <v>47</v>
      </c>
      <c r="L95">
        <v>0.351891823</v>
      </c>
      <c r="M95">
        <v>0.0964408081</v>
      </c>
      <c r="N95">
        <v>0.6073428379</v>
      </c>
      <c r="O95">
        <v>25.86</v>
      </c>
      <c r="P95">
        <v>0.0082819087</v>
      </c>
      <c r="Q95">
        <v>0.0910049928</v>
      </c>
      <c r="R95">
        <v>0.7722585509</v>
      </c>
      <c r="S95" t="s">
        <v>28</v>
      </c>
      <c r="T95" t="s">
        <v>47</v>
      </c>
      <c r="U95" t="s">
        <v>28</v>
      </c>
      <c r="V95">
        <v>27</v>
      </c>
      <c r="W95">
        <v>0.6111809255</v>
      </c>
      <c r="X95">
        <v>0.3187267477</v>
      </c>
      <c r="Y95">
        <v>0.9036351033</v>
      </c>
      <c r="Z95">
        <v>17.05</v>
      </c>
      <c r="AA95">
        <v>0.0108550252</v>
      </c>
      <c r="AB95">
        <v>0.104187452</v>
      </c>
      <c r="AC95">
        <v>0.985505865</v>
      </c>
      <c r="AD95" t="s">
        <v>28</v>
      </c>
      <c r="AE95" t="s">
        <v>47</v>
      </c>
      <c r="AF95">
        <v>0.648108177</v>
      </c>
      <c r="AG95">
        <v>0.3926571621</v>
      </c>
      <c r="AH95">
        <v>0.9035591919</v>
      </c>
      <c r="AI95">
        <v>14.04</v>
      </c>
      <c r="AJ95">
        <v>0.0082819087</v>
      </c>
      <c r="AK95">
        <v>0.0910049928</v>
      </c>
      <c r="AL95">
        <v>0.7722585509</v>
      </c>
      <c r="AM95" t="s">
        <v>28</v>
      </c>
      <c r="AN95" t="s">
        <v>28</v>
      </c>
      <c r="AO95" t="s">
        <v>28</v>
      </c>
      <c r="AP95" t="s">
        <v>282</v>
      </c>
      <c r="AQ95" t="s">
        <v>28</v>
      </c>
      <c r="AR95" t="s">
        <v>28</v>
      </c>
      <c r="AS95" t="s">
        <v>28</v>
      </c>
      <c r="AT95" t="s">
        <v>28</v>
      </c>
      <c r="AU95" t="s">
        <v>28</v>
      </c>
      <c r="AV95" t="s">
        <v>28</v>
      </c>
      <c r="AW95" t="s">
        <v>28</v>
      </c>
      <c r="AX95" t="s">
        <v>28</v>
      </c>
      <c r="AY95" t="s">
        <v>28</v>
      </c>
      <c r="AZ95" t="s">
        <v>28</v>
      </c>
      <c r="BA95" t="s">
        <v>28</v>
      </c>
      <c r="BB95" t="s">
        <v>28</v>
      </c>
      <c r="BC95" t="s">
        <v>28</v>
      </c>
      <c r="BD95" t="s">
        <v>28</v>
      </c>
      <c r="BE95" t="s">
        <v>28</v>
      </c>
      <c r="BF95" t="s">
        <v>28</v>
      </c>
      <c r="BG95" t="s">
        <v>28</v>
      </c>
      <c r="BH95" t="s">
        <v>28</v>
      </c>
      <c r="BI95" t="s">
        <v>38</v>
      </c>
    </row>
    <row r="96" spans="1:61" ht="12.75">
      <c r="A96" t="s">
        <v>123</v>
      </c>
      <c r="B96">
        <v>47</v>
      </c>
      <c r="C96">
        <v>0.3197359269</v>
      </c>
      <c r="D96">
        <v>0.1940049797</v>
      </c>
      <c r="E96">
        <v>0.445466874</v>
      </c>
      <c r="F96">
        <v>14.01</v>
      </c>
      <c r="G96">
        <v>0.002006317</v>
      </c>
      <c r="H96">
        <v>0.0447919299</v>
      </c>
      <c r="I96">
        <v>0.9224971775</v>
      </c>
      <c r="J96" t="s">
        <v>28</v>
      </c>
      <c r="K96" t="s">
        <v>28</v>
      </c>
      <c r="L96">
        <v>0.3379322654</v>
      </c>
      <c r="M96">
        <v>0.199726698</v>
      </c>
      <c r="N96">
        <v>0.4761378328</v>
      </c>
      <c r="O96">
        <v>14.57</v>
      </c>
      <c r="P96">
        <v>0.0024241877</v>
      </c>
      <c r="Q96">
        <v>0.0492360411</v>
      </c>
      <c r="R96">
        <v>0.4042680109</v>
      </c>
      <c r="S96" t="s">
        <v>28</v>
      </c>
      <c r="T96" t="s">
        <v>28</v>
      </c>
      <c r="U96" t="s">
        <v>28</v>
      </c>
      <c r="V96">
        <v>94</v>
      </c>
      <c r="W96">
        <v>0.6802640731</v>
      </c>
      <c r="X96">
        <v>0.554533126</v>
      </c>
      <c r="Y96">
        <v>0.8059950203</v>
      </c>
      <c r="Z96">
        <v>6.58</v>
      </c>
      <c r="AA96">
        <v>0.002006317</v>
      </c>
      <c r="AB96">
        <v>0.0447919299</v>
      </c>
      <c r="AC96">
        <v>0.9225933055</v>
      </c>
      <c r="AD96" t="s">
        <v>28</v>
      </c>
      <c r="AE96" t="s">
        <v>28</v>
      </c>
      <c r="AF96">
        <v>0.6620677346</v>
      </c>
      <c r="AG96">
        <v>0.5238621672</v>
      </c>
      <c r="AH96">
        <v>0.800273302</v>
      </c>
      <c r="AI96">
        <v>7.44</v>
      </c>
      <c r="AJ96">
        <v>0.0024241877</v>
      </c>
      <c r="AK96">
        <v>0.0492360411</v>
      </c>
      <c r="AL96">
        <v>0.4042680109</v>
      </c>
      <c r="AM96" t="s">
        <v>28</v>
      </c>
      <c r="AN96" t="s">
        <v>28</v>
      </c>
      <c r="AO96" t="s">
        <v>28</v>
      </c>
      <c r="AP96" t="s">
        <v>28</v>
      </c>
      <c r="AQ96">
        <v>0.1537209032</v>
      </c>
      <c r="AR96">
        <v>0.0278355288</v>
      </c>
      <c r="AS96">
        <v>0.2796062776</v>
      </c>
      <c r="AT96">
        <v>29.17</v>
      </c>
      <c r="AU96">
        <v>0.0020112485</v>
      </c>
      <c r="AV96">
        <v>0.0448469449</v>
      </c>
      <c r="AW96">
        <v>0.7812180657</v>
      </c>
      <c r="AX96" t="s">
        <v>28</v>
      </c>
      <c r="AY96" t="s">
        <v>47</v>
      </c>
      <c r="AZ96">
        <v>0.1550653364</v>
      </c>
      <c r="BA96">
        <v>0.0215947948</v>
      </c>
      <c r="BB96">
        <v>0.2885358781</v>
      </c>
      <c r="BC96">
        <v>30.66</v>
      </c>
      <c r="BD96">
        <v>0.0022609243</v>
      </c>
      <c r="BE96">
        <v>0.0475491777</v>
      </c>
      <c r="BF96">
        <v>0.0844576007</v>
      </c>
      <c r="BG96" t="s">
        <v>28</v>
      </c>
      <c r="BH96" t="s">
        <v>47</v>
      </c>
      <c r="BI96" t="s">
        <v>28</v>
      </c>
    </row>
    <row r="97" spans="1:61" ht="12.75">
      <c r="A97" t="s">
        <v>124</v>
      </c>
      <c r="B97">
        <v>66</v>
      </c>
      <c r="C97">
        <v>0.3416508431</v>
      </c>
      <c r="D97">
        <v>0.2009620646</v>
      </c>
      <c r="E97">
        <v>0.4823396215</v>
      </c>
      <c r="F97">
        <v>14.67</v>
      </c>
      <c r="G97">
        <v>0.0025120836</v>
      </c>
      <c r="H97">
        <v>0.0501206906</v>
      </c>
      <c r="I97">
        <v>0.9516685739</v>
      </c>
      <c r="J97" t="s">
        <v>28</v>
      </c>
      <c r="K97" t="s">
        <v>28</v>
      </c>
      <c r="L97">
        <v>0.3393480115</v>
      </c>
      <c r="M97">
        <v>0.2010216472</v>
      </c>
      <c r="N97">
        <v>0.4776743757</v>
      </c>
      <c r="O97">
        <v>14.52</v>
      </c>
      <c r="P97">
        <v>0.0024284273</v>
      </c>
      <c r="Q97">
        <v>0.0492790753</v>
      </c>
      <c r="R97">
        <v>0.4164066505</v>
      </c>
      <c r="S97" t="s">
        <v>28</v>
      </c>
      <c r="T97" t="s">
        <v>28</v>
      </c>
      <c r="U97" t="s">
        <v>28</v>
      </c>
      <c r="V97">
        <v>156</v>
      </c>
      <c r="W97">
        <v>0.6583491569</v>
      </c>
      <c r="X97">
        <v>0.5176603785</v>
      </c>
      <c r="Y97">
        <v>0.7990379354</v>
      </c>
      <c r="Z97">
        <v>7.61</v>
      </c>
      <c r="AA97">
        <v>0.0025120836</v>
      </c>
      <c r="AB97">
        <v>0.0501206906</v>
      </c>
      <c r="AC97">
        <v>0.9519811388</v>
      </c>
      <c r="AD97" t="s">
        <v>28</v>
      </c>
      <c r="AE97" t="s">
        <v>28</v>
      </c>
      <c r="AF97">
        <v>0.6606519885</v>
      </c>
      <c r="AG97">
        <v>0.5223256243</v>
      </c>
      <c r="AH97">
        <v>0.7989783528</v>
      </c>
      <c r="AI97">
        <v>7.46</v>
      </c>
      <c r="AJ97">
        <v>0.0024284273</v>
      </c>
      <c r="AK97">
        <v>0.0492790753</v>
      </c>
      <c r="AL97">
        <v>0.4164066505</v>
      </c>
      <c r="AM97" t="s">
        <v>28</v>
      </c>
      <c r="AN97" t="s">
        <v>28</v>
      </c>
      <c r="AO97" t="s">
        <v>28</v>
      </c>
      <c r="AP97" t="s">
        <v>28</v>
      </c>
      <c r="AQ97">
        <v>0.0803068451</v>
      </c>
      <c r="AR97">
        <v>0.0214771374</v>
      </c>
      <c r="AS97">
        <v>0.1391365528</v>
      </c>
      <c r="AT97">
        <v>26.1</v>
      </c>
      <c r="AU97">
        <v>0.0004392467</v>
      </c>
      <c r="AV97">
        <v>0.0209582144</v>
      </c>
      <c r="AW97">
        <v>0.9860192498</v>
      </c>
      <c r="AX97" t="s">
        <v>28</v>
      </c>
      <c r="AY97" t="s">
        <v>47</v>
      </c>
      <c r="AZ97">
        <v>0.0787185186</v>
      </c>
      <c r="BA97">
        <v>0.0208285495</v>
      </c>
      <c r="BB97">
        <v>0.1366084878</v>
      </c>
      <c r="BC97">
        <v>26.2</v>
      </c>
      <c r="BD97">
        <v>0.0004253259</v>
      </c>
      <c r="BE97">
        <v>0.0206234304</v>
      </c>
      <c r="BF97">
        <v>0.8696074576</v>
      </c>
      <c r="BG97" t="s">
        <v>28</v>
      </c>
      <c r="BH97" t="s">
        <v>47</v>
      </c>
      <c r="BI97" t="s">
        <v>28</v>
      </c>
    </row>
    <row r="98" spans="1:61" ht="12.75">
      <c r="A98" t="s">
        <v>125</v>
      </c>
      <c r="B98">
        <v>23</v>
      </c>
      <c r="C98">
        <v>0.3268185086</v>
      </c>
      <c r="D98">
        <v>0.1447676737</v>
      </c>
      <c r="E98">
        <v>0.5088693435</v>
      </c>
      <c r="F98">
        <v>19.84</v>
      </c>
      <c r="G98">
        <v>0.0042063027</v>
      </c>
      <c r="H98">
        <v>0.0648560153</v>
      </c>
      <c r="I98">
        <v>0.9317249857</v>
      </c>
      <c r="J98" t="s">
        <v>28</v>
      </c>
      <c r="K98" t="s">
        <v>47</v>
      </c>
      <c r="L98">
        <v>0.3432591563</v>
      </c>
      <c r="M98">
        <v>0.1329421539</v>
      </c>
      <c r="N98">
        <v>0.5535761587</v>
      </c>
      <c r="O98">
        <v>21.83</v>
      </c>
      <c r="P98">
        <v>0.0056138906</v>
      </c>
      <c r="Q98">
        <v>0.0749259004</v>
      </c>
      <c r="R98">
        <v>0.635853858</v>
      </c>
      <c r="S98" t="s">
        <v>28</v>
      </c>
      <c r="T98" t="s">
        <v>47</v>
      </c>
      <c r="U98" t="s">
        <v>28</v>
      </c>
      <c r="V98">
        <v>59</v>
      </c>
      <c r="W98">
        <v>0.6731814914</v>
      </c>
      <c r="X98">
        <v>0.4862496563</v>
      </c>
      <c r="Y98">
        <v>0.8601133264</v>
      </c>
      <c r="Z98">
        <v>9.89</v>
      </c>
      <c r="AA98">
        <v>0.0044348784</v>
      </c>
      <c r="AB98">
        <v>0.0665948824</v>
      </c>
      <c r="AC98">
        <v>0.9324064214</v>
      </c>
      <c r="AD98" t="s">
        <v>28</v>
      </c>
      <c r="AE98" t="s">
        <v>28</v>
      </c>
      <c r="AF98">
        <v>0.6567408437</v>
      </c>
      <c r="AG98">
        <v>0.4464238413</v>
      </c>
      <c r="AH98">
        <v>0.8670578461</v>
      </c>
      <c r="AI98">
        <v>11.41</v>
      </c>
      <c r="AJ98">
        <v>0.0056138906</v>
      </c>
      <c r="AK98">
        <v>0.0749259004</v>
      </c>
      <c r="AL98">
        <v>0.635853858</v>
      </c>
      <c r="AM98" t="s">
        <v>28</v>
      </c>
      <c r="AN98" t="s">
        <v>28</v>
      </c>
      <c r="AO98" t="s">
        <v>28</v>
      </c>
      <c r="AP98" t="s">
        <v>282</v>
      </c>
      <c r="AQ98" t="s">
        <v>28</v>
      </c>
      <c r="AR98" t="s">
        <v>28</v>
      </c>
      <c r="AS98" t="s">
        <v>28</v>
      </c>
      <c r="AT98" t="s">
        <v>28</v>
      </c>
      <c r="AU98" t="s">
        <v>28</v>
      </c>
      <c r="AV98" t="s">
        <v>28</v>
      </c>
      <c r="AW98" t="s">
        <v>28</v>
      </c>
      <c r="AX98" t="s">
        <v>28</v>
      </c>
      <c r="AY98" t="s">
        <v>28</v>
      </c>
      <c r="AZ98" t="s">
        <v>28</v>
      </c>
      <c r="BA98" t="s">
        <v>28</v>
      </c>
      <c r="BB98" t="s">
        <v>28</v>
      </c>
      <c r="BC98" t="s">
        <v>28</v>
      </c>
      <c r="BD98" t="s">
        <v>28</v>
      </c>
      <c r="BE98" t="s">
        <v>28</v>
      </c>
      <c r="BF98" t="s">
        <v>28</v>
      </c>
      <c r="BG98" t="s">
        <v>28</v>
      </c>
      <c r="BH98" t="s">
        <v>28</v>
      </c>
      <c r="BI98" t="s">
        <v>38</v>
      </c>
    </row>
    <row r="99" spans="1:61" ht="12.75">
      <c r="A99" t="s">
        <v>126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 t="s">
        <v>28</v>
      </c>
      <c r="H99" t="s">
        <v>28</v>
      </c>
      <c r="I99" t="s">
        <v>28</v>
      </c>
      <c r="J99" t="s">
        <v>28</v>
      </c>
      <c r="K99" t="s">
        <v>28</v>
      </c>
      <c r="L99" t="s">
        <v>28</v>
      </c>
      <c r="M99" t="s">
        <v>28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S99" t="s">
        <v>28</v>
      </c>
      <c r="T99" t="s">
        <v>28</v>
      </c>
      <c r="U99" t="s">
        <v>38</v>
      </c>
      <c r="V99" t="s">
        <v>28</v>
      </c>
      <c r="W99" t="s">
        <v>28</v>
      </c>
      <c r="X99" t="s">
        <v>28</v>
      </c>
      <c r="Y99" t="s">
        <v>28</v>
      </c>
      <c r="Z99" t="s">
        <v>28</v>
      </c>
      <c r="AA99" t="s">
        <v>28</v>
      </c>
      <c r="AB99" t="s">
        <v>28</v>
      </c>
      <c r="AC99" t="s">
        <v>28</v>
      </c>
      <c r="AD99" t="s">
        <v>28</v>
      </c>
      <c r="AE99" t="s">
        <v>28</v>
      </c>
      <c r="AF99" t="s">
        <v>28</v>
      </c>
      <c r="AG99" t="s">
        <v>28</v>
      </c>
      <c r="AH99" t="s">
        <v>28</v>
      </c>
      <c r="AI99" t="s">
        <v>28</v>
      </c>
      <c r="AJ99" t="s">
        <v>28</v>
      </c>
      <c r="AK99" t="s">
        <v>28</v>
      </c>
      <c r="AL99" t="s">
        <v>28</v>
      </c>
      <c r="AM99" t="s">
        <v>28</v>
      </c>
      <c r="AN99" t="s">
        <v>28</v>
      </c>
      <c r="AO99" t="s">
        <v>38</v>
      </c>
      <c r="AP99" t="s">
        <v>280</v>
      </c>
      <c r="AQ99" t="s">
        <v>28</v>
      </c>
      <c r="AR99" t="s">
        <v>28</v>
      </c>
      <c r="AS99" t="s">
        <v>28</v>
      </c>
      <c r="AT99" t="s">
        <v>28</v>
      </c>
      <c r="AU99" t="s">
        <v>28</v>
      </c>
      <c r="AV99" t="s">
        <v>28</v>
      </c>
      <c r="AW99" t="s">
        <v>28</v>
      </c>
      <c r="AX99" t="s">
        <v>28</v>
      </c>
      <c r="AY99" t="s">
        <v>28</v>
      </c>
      <c r="AZ99" t="s">
        <v>28</v>
      </c>
      <c r="BA99" t="s">
        <v>28</v>
      </c>
      <c r="BB99" t="s">
        <v>28</v>
      </c>
      <c r="BC99" t="s">
        <v>28</v>
      </c>
      <c r="BD99" t="s">
        <v>28</v>
      </c>
      <c r="BE99" t="s">
        <v>28</v>
      </c>
      <c r="BF99" t="s">
        <v>28</v>
      </c>
      <c r="BG99" t="s">
        <v>28</v>
      </c>
      <c r="BH99" t="s">
        <v>28</v>
      </c>
      <c r="BI99" t="s">
        <v>38</v>
      </c>
    </row>
    <row r="100" spans="1:61" ht="12.75">
      <c r="A100" t="s">
        <v>127</v>
      </c>
      <c r="B100">
        <v>36</v>
      </c>
      <c r="C100">
        <v>0.3233704288</v>
      </c>
      <c r="D100">
        <v>0.1419285687</v>
      </c>
      <c r="E100">
        <v>0.504812289</v>
      </c>
      <c r="F100">
        <v>19.99</v>
      </c>
      <c r="G100">
        <v>0.0041782089</v>
      </c>
      <c r="H100">
        <v>0.0646390667</v>
      </c>
      <c r="I100">
        <v>0.9280498466</v>
      </c>
      <c r="J100" t="s">
        <v>28</v>
      </c>
      <c r="K100" t="s">
        <v>47</v>
      </c>
      <c r="L100">
        <v>0.305266793</v>
      </c>
      <c r="M100">
        <v>0.1203758426</v>
      </c>
      <c r="N100">
        <v>0.4901577433</v>
      </c>
      <c r="O100">
        <v>21.58</v>
      </c>
      <c r="P100">
        <v>0.0043385688</v>
      </c>
      <c r="Q100">
        <v>0.0658678127</v>
      </c>
      <c r="R100">
        <v>0.2647370635</v>
      </c>
      <c r="S100" t="s">
        <v>28</v>
      </c>
      <c r="T100" t="s">
        <v>47</v>
      </c>
      <c r="U100" t="s">
        <v>28</v>
      </c>
      <c r="V100">
        <v>67</v>
      </c>
      <c r="W100">
        <v>0.6766295712</v>
      </c>
      <c r="X100">
        <v>0.495187711</v>
      </c>
      <c r="Y100">
        <v>0.8580714313</v>
      </c>
      <c r="Z100">
        <v>9.55</v>
      </c>
      <c r="AA100">
        <v>0.0041782089</v>
      </c>
      <c r="AB100">
        <v>0.0646390667</v>
      </c>
      <c r="AC100">
        <v>0.9281562645</v>
      </c>
      <c r="AD100" t="s">
        <v>28</v>
      </c>
      <c r="AE100" t="s">
        <v>28</v>
      </c>
      <c r="AF100">
        <v>0.694733207</v>
      </c>
      <c r="AG100">
        <v>0.5098422567</v>
      </c>
      <c r="AH100">
        <v>0.8796241574</v>
      </c>
      <c r="AI100">
        <v>9.48</v>
      </c>
      <c r="AJ100">
        <v>0.0043385688</v>
      </c>
      <c r="AK100">
        <v>0.0658678127</v>
      </c>
      <c r="AL100">
        <v>0.2647370635</v>
      </c>
      <c r="AM100" t="s">
        <v>28</v>
      </c>
      <c r="AN100" t="s">
        <v>28</v>
      </c>
      <c r="AO100" t="s">
        <v>28</v>
      </c>
      <c r="AP100" t="s">
        <v>282</v>
      </c>
      <c r="AQ100" t="s">
        <v>28</v>
      </c>
      <c r="AR100" t="s">
        <v>28</v>
      </c>
      <c r="AS100" t="s">
        <v>28</v>
      </c>
      <c r="AT100" t="s">
        <v>28</v>
      </c>
      <c r="AU100" t="s">
        <v>28</v>
      </c>
      <c r="AV100" t="s">
        <v>28</v>
      </c>
      <c r="AW100" t="s">
        <v>28</v>
      </c>
      <c r="AX100" t="s">
        <v>28</v>
      </c>
      <c r="AY100" t="s">
        <v>28</v>
      </c>
      <c r="AZ100" t="s">
        <v>28</v>
      </c>
      <c r="BA100" t="s">
        <v>28</v>
      </c>
      <c r="BB100" t="s">
        <v>28</v>
      </c>
      <c r="BC100" t="s">
        <v>28</v>
      </c>
      <c r="BD100" t="s">
        <v>28</v>
      </c>
      <c r="BE100" t="s">
        <v>28</v>
      </c>
      <c r="BF100" t="s">
        <v>28</v>
      </c>
      <c r="BG100" t="s">
        <v>28</v>
      </c>
      <c r="BH100" t="s">
        <v>28</v>
      </c>
      <c r="BI100" t="s">
        <v>38</v>
      </c>
    </row>
    <row r="101" spans="1:61" ht="12.75">
      <c r="A101" t="s">
        <v>128</v>
      </c>
      <c r="B101">
        <v>31</v>
      </c>
      <c r="C101">
        <v>0.2661172095</v>
      </c>
      <c r="D101">
        <v>0.0993549697</v>
      </c>
      <c r="E101">
        <v>0.4328794494</v>
      </c>
      <c r="F101">
        <v>22.32</v>
      </c>
      <c r="G101">
        <v>0.0035294791</v>
      </c>
      <c r="H101">
        <v>0.0594094193</v>
      </c>
      <c r="I101">
        <v>0.8516183467</v>
      </c>
      <c r="J101" t="s">
        <v>28</v>
      </c>
      <c r="K101" t="s">
        <v>47</v>
      </c>
      <c r="L101">
        <v>0.2644173119</v>
      </c>
      <c r="M101">
        <v>0.1071954047</v>
      </c>
      <c r="N101">
        <v>0.4216392192</v>
      </c>
      <c r="O101">
        <v>21.18</v>
      </c>
      <c r="P101">
        <v>0.0031371934</v>
      </c>
      <c r="Q101">
        <v>0.0560106545</v>
      </c>
      <c r="R101">
        <v>0.0386173339</v>
      </c>
      <c r="S101" t="s">
        <v>28</v>
      </c>
      <c r="T101" t="s">
        <v>47</v>
      </c>
      <c r="U101" t="s">
        <v>28</v>
      </c>
      <c r="V101">
        <v>83</v>
      </c>
      <c r="W101">
        <v>0.7338827905</v>
      </c>
      <c r="X101">
        <v>0.5671205506</v>
      </c>
      <c r="Y101">
        <v>0.9006450303</v>
      </c>
      <c r="Z101">
        <v>8.1</v>
      </c>
      <c r="AA101">
        <v>0.0035294791</v>
      </c>
      <c r="AB101">
        <v>0.0594094193</v>
      </c>
      <c r="AC101">
        <v>0.8521584507</v>
      </c>
      <c r="AD101" t="s">
        <v>28</v>
      </c>
      <c r="AE101" t="s">
        <v>28</v>
      </c>
      <c r="AF101">
        <v>0.7355826881</v>
      </c>
      <c r="AG101">
        <v>0.5783607808</v>
      </c>
      <c r="AH101">
        <v>0.8928045953</v>
      </c>
      <c r="AI101">
        <v>7.61</v>
      </c>
      <c r="AJ101">
        <v>0.0031371934</v>
      </c>
      <c r="AK101">
        <v>0.0560106545</v>
      </c>
      <c r="AL101">
        <v>0.0386173339</v>
      </c>
      <c r="AM101" t="s">
        <v>28</v>
      </c>
      <c r="AN101" t="s">
        <v>28</v>
      </c>
      <c r="AO101" t="s">
        <v>28</v>
      </c>
      <c r="AP101" t="s">
        <v>282</v>
      </c>
      <c r="AQ101" t="s">
        <v>28</v>
      </c>
      <c r="AR101" t="s">
        <v>28</v>
      </c>
      <c r="AS101" t="s">
        <v>28</v>
      </c>
      <c r="AT101" t="s">
        <v>28</v>
      </c>
      <c r="AU101" t="s">
        <v>28</v>
      </c>
      <c r="AV101" t="s">
        <v>28</v>
      </c>
      <c r="AW101" t="s">
        <v>28</v>
      </c>
      <c r="AX101" t="s">
        <v>28</v>
      </c>
      <c r="AY101" t="s">
        <v>28</v>
      </c>
      <c r="AZ101" t="s">
        <v>28</v>
      </c>
      <c r="BA101" t="s">
        <v>28</v>
      </c>
      <c r="BB101" t="s">
        <v>28</v>
      </c>
      <c r="BC101" t="s">
        <v>28</v>
      </c>
      <c r="BD101" t="s">
        <v>28</v>
      </c>
      <c r="BE101" t="s">
        <v>28</v>
      </c>
      <c r="BF101" t="s">
        <v>28</v>
      </c>
      <c r="BG101" t="s">
        <v>28</v>
      </c>
      <c r="BH101" t="s">
        <v>28</v>
      </c>
      <c r="BI101" t="s">
        <v>38</v>
      </c>
    </row>
    <row r="102" spans="1:61" ht="12.75">
      <c r="A102" t="s">
        <v>129</v>
      </c>
      <c r="B102">
        <v>72</v>
      </c>
      <c r="C102">
        <v>0.4129412799</v>
      </c>
      <c r="D102">
        <v>0.2829931255</v>
      </c>
      <c r="E102">
        <v>0.5428894343</v>
      </c>
      <c r="F102">
        <v>11.21</v>
      </c>
      <c r="G102">
        <v>0.002143164</v>
      </c>
      <c r="H102">
        <v>0.0462943193</v>
      </c>
      <c r="I102">
        <v>0.953838891</v>
      </c>
      <c r="J102" t="s">
        <v>28</v>
      </c>
      <c r="K102" t="s">
        <v>28</v>
      </c>
      <c r="L102">
        <v>0.4009748471</v>
      </c>
      <c r="M102">
        <v>0.2823155458</v>
      </c>
      <c r="N102">
        <v>0.5196341485</v>
      </c>
      <c r="O102">
        <v>10.54</v>
      </c>
      <c r="P102">
        <v>0.0017869761</v>
      </c>
      <c r="Q102">
        <v>0.0422726403</v>
      </c>
      <c r="R102">
        <v>0.5860013822</v>
      </c>
      <c r="S102" t="s">
        <v>28</v>
      </c>
      <c r="T102" t="s">
        <v>28</v>
      </c>
      <c r="U102" t="s">
        <v>28</v>
      </c>
      <c r="V102">
        <v>99</v>
      </c>
      <c r="W102">
        <v>0.5870587201</v>
      </c>
      <c r="X102">
        <v>0.4571105657</v>
      </c>
      <c r="Y102">
        <v>0.7170068745</v>
      </c>
      <c r="Z102">
        <v>7.89</v>
      </c>
      <c r="AA102">
        <v>0.002143164</v>
      </c>
      <c r="AB102">
        <v>0.0462943193</v>
      </c>
      <c r="AC102">
        <v>0.9538512385</v>
      </c>
      <c r="AD102" t="s">
        <v>28</v>
      </c>
      <c r="AE102" t="s">
        <v>28</v>
      </c>
      <c r="AF102">
        <v>0.5990251529</v>
      </c>
      <c r="AG102">
        <v>0.4803658515</v>
      </c>
      <c r="AH102">
        <v>0.7176844542</v>
      </c>
      <c r="AI102">
        <v>7.06</v>
      </c>
      <c r="AJ102">
        <v>0.0017869761</v>
      </c>
      <c r="AK102">
        <v>0.0422726403</v>
      </c>
      <c r="AL102">
        <v>0.5860013822</v>
      </c>
      <c r="AM102" t="s">
        <v>28</v>
      </c>
      <c r="AN102" t="s">
        <v>28</v>
      </c>
      <c r="AO102" t="s">
        <v>28</v>
      </c>
      <c r="AP102" t="s">
        <v>28</v>
      </c>
      <c r="AQ102" t="s">
        <v>28</v>
      </c>
      <c r="AR102" t="s">
        <v>28</v>
      </c>
      <c r="AS102" t="s">
        <v>28</v>
      </c>
      <c r="AT102" t="s">
        <v>28</v>
      </c>
      <c r="AU102" t="s">
        <v>28</v>
      </c>
      <c r="AV102" t="s">
        <v>28</v>
      </c>
      <c r="AW102" t="s">
        <v>28</v>
      </c>
      <c r="AX102" t="s">
        <v>28</v>
      </c>
      <c r="AY102" t="s">
        <v>28</v>
      </c>
      <c r="AZ102" t="s">
        <v>28</v>
      </c>
      <c r="BA102" t="s">
        <v>28</v>
      </c>
      <c r="BB102" t="s">
        <v>28</v>
      </c>
      <c r="BC102" t="s">
        <v>28</v>
      </c>
      <c r="BD102" t="s">
        <v>28</v>
      </c>
      <c r="BE102" t="s">
        <v>28</v>
      </c>
      <c r="BF102" t="s">
        <v>28</v>
      </c>
      <c r="BG102" t="s">
        <v>28</v>
      </c>
      <c r="BH102" t="s">
        <v>28</v>
      </c>
      <c r="BI102" t="s">
        <v>38</v>
      </c>
    </row>
    <row r="103" spans="1:61" ht="12.75">
      <c r="A103" t="s">
        <v>130</v>
      </c>
      <c r="B103">
        <v>69</v>
      </c>
      <c r="C103">
        <v>0.3748817881</v>
      </c>
      <c r="D103">
        <v>0.2323965863</v>
      </c>
      <c r="E103">
        <v>0.5173669899</v>
      </c>
      <c r="F103">
        <v>13.54</v>
      </c>
      <c r="G103">
        <v>0.0025766457</v>
      </c>
      <c r="H103">
        <v>0.0507606704</v>
      </c>
      <c r="I103">
        <v>0.9958034276</v>
      </c>
      <c r="J103" t="s">
        <v>28</v>
      </c>
      <c r="K103" t="s">
        <v>28</v>
      </c>
      <c r="L103">
        <v>0.3788561291</v>
      </c>
      <c r="M103">
        <v>0.2516867954</v>
      </c>
      <c r="N103">
        <v>0.5060254629</v>
      </c>
      <c r="O103">
        <v>11.96</v>
      </c>
      <c r="P103">
        <v>0.0020524849</v>
      </c>
      <c r="Q103">
        <v>0.0453043583</v>
      </c>
      <c r="R103">
        <v>0.987180911</v>
      </c>
      <c r="S103" t="s">
        <v>28</v>
      </c>
      <c r="T103" t="s">
        <v>28</v>
      </c>
      <c r="U103" t="s">
        <v>28</v>
      </c>
      <c r="V103">
        <v>106</v>
      </c>
      <c r="W103">
        <v>0.6251182119</v>
      </c>
      <c r="X103">
        <v>0.4826330101</v>
      </c>
      <c r="Y103">
        <v>0.7676034137</v>
      </c>
      <c r="Z103">
        <v>8.12</v>
      </c>
      <c r="AA103">
        <v>0.0025766457</v>
      </c>
      <c r="AB103">
        <v>0.0507606704</v>
      </c>
      <c r="AC103">
        <v>0.9958262484</v>
      </c>
      <c r="AD103" t="s">
        <v>28</v>
      </c>
      <c r="AE103" t="s">
        <v>28</v>
      </c>
      <c r="AF103">
        <v>0.6211438709</v>
      </c>
      <c r="AG103">
        <v>0.4939745371</v>
      </c>
      <c r="AH103">
        <v>0.7483132046</v>
      </c>
      <c r="AI103">
        <v>7.29</v>
      </c>
      <c r="AJ103">
        <v>0.0020524849</v>
      </c>
      <c r="AK103">
        <v>0.0453043583</v>
      </c>
      <c r="AL103">
        <v>0.987180911</v>
      </c>
      <c r="AM103" t="s">
        <v>28</v>
      </c>
      <c r="AN103" t="s">
        <v>28</v>
      </c>
      <c r="AO103" t="s">
        <v>28</v>
      </c>
      <c r="AP103" t="s">
        <v>28</v>
      </c>
      <c r="AQ103" t="s">
        <v>28</v>
      </c>
      <c r="AR103" t="s">
        <v>28</v>
      </c>
      <c r="AS103" t="s">
        <v>28</v>
      </c>
      <c r="AT103" t="s">
        <v>28</v>
      </c>
      <c r="AU103" t="s">
        <v>28</v>
      </c>
      <c r="AV103" t="s">
        <v>28</v>
      </c>
      <c r="AW103" t="s">
        <v>28</v>
      </c>
      <c r="AX103" t="s">
        <v>28</v>
      </c>
      <c r="AY103" t="s">
        <v>28</v>
      </c>
      <c r="AZ103" t="s">
        <v>28</v>
      </c>
      <c r="BA103" t="s">
        <v>28</v>
      </c>
      <c r="BB103" t="s">
        <v>28</v>
      </c>
      <c r="BC103" t="s">
        <v>28</v>
      </c>
      <c r="BD103" t="s">
        <v>28</v>
      </c>
      <c r="BE103" t="s">
        <v>28</v>
      </c>
      <c r="BF103" t="s">
        <v>28</v>
      </c>
      <c r="BG103" t="s">
        <v>28</v>
      </c>
      <c r="BH103" t="s">
        <v>28</v>
      </c>
      <c r="BI103" t="s">
        <v>38</v>
      </c>
    </row>
    <row r="104" spans="1:61" ht="12.75">
      <c r="A104" t="s">
        <v>131</v>
      </c>
      <c r="B104">
        <v>37</v>
      </c>
      <c r="C104">
        <v>0.3935908595</v>
      </c>
      <c r="D104">
        <v>0.2407261637</v>
      </c>
      <c r="E104">
        <v>0.5464555554</v>
      </c>
      <c r="F104">
        <v>13.84</v>
      </c>
      <c r="G104">
        <v>0.0029657161</v>
      </c>
      <c r="H104">
        <v>0.0544583883</v>
      </c>
      <c r="I104">
        <v>0.9794775512</v>
      </c>
      <c r="J104" t="s">
        <v>28</v>
      </c>
      <c r="K104" t="s">
        <v>28</v>
      </c>
      <c r="L104">
        <v>0.4113571209</v>
      </c>
      <c r="M104">
        <v>0.2406628398</v>
      </c>
      <c r="N104">
        <v>0.582051402</v>
      </c>
      <c r="O104">
        <v>14.78</v>
      </c>
      <c r="P104">
        <v>0.0036978826</v>
      </c>
      <c r="Q104">
        <v>0.0608102177</v>
      </c>
      <c r="R104">
        <v>0.5806895447</v>
      </c>
      <c r="S104" t="s">
        <v>28</v>
      </c>
      <c r="T104" t="s">
        <v>28</v>
      </c>
      <c r="U104" t="s">
        <v>28</v>
      </c>
      <c r="V104">
        <v>53</v>
      </c>
      <c r="W104">
        <v>0.6064091405</v>
      </c>
      <c r="X104">
        <v>0.3913415789</v>
      </c>
      <c r="Y104">
        <v>0.8214767021</v>
      </c>
      <c r="Z104">
        <v>12.63</v>
      </c>
      <c r="AA104">
        <v>0.0058703635</v>
      </c>
      <c r="AB104">
        <v>0.0766182977</v>
      </c>
      <c r="AC104">
        <v>0.9793725955</v>
      </c>
      <c r="AD104" t="s">
        <v>28</v>
      </c>
      <c r="AE104" t="s">
        <v>28</v>
      </c>
      <c r="AF104">
        <v>0.5886428791</v>
      </c>
      <c r="AG104">
        <v>0.417948598</v>
      </c>
      <c r="AH104">
        <v>0.7593371602</v>
      </c>
      <c r="AI104">
        <v>10.33</v>
      </c>
      <c r="AJ104">
        <v>0.0036978826</v>
      </c>
      <c r="AK104">
        <v>0.0608102177</v>
      </c>
      <c r="AL104">
        <v>0.5806895447</v>
      </c>
      <c r="AM104" t="s">
        <v>28</v>
      </c>
      <c r="AN104" t="s">
        <v>28</v>
      </c>
      <c r="AO104" t="s">
        <v>28</v>
      </c>
      <c r="AP104" t="s">
        <v>28</v>
      </c>
      <c r="AQ104" t="s">
        <v>28</v>
      </c>
      <c r="AR104" t="s">
        <v>28</v>
      </c>
      <c r="AS104" t="s">
        <v>28</v>
      </c>
      <c r="AT104" t="s">
        <v>28</v>
      </c>
      <c r="AU104" t="s">
        <v>28</v>
      </c>
      <c r="AV104" t="s">
        <v>28</v>
      </c>
      <c r="AW104" t="s">
        <v>28</v>
      </c>
      <c r="AX104" t="s">
        <v>28</v>
      </c>
      <c r="AY104" t="s">
        <v>28</v>
      </c>
      <c r="AZ104" t="s">
        <v>28</v>
      </c>
      <c r="BA104" t="s">
        <v>28</v>
      </c>
      <c r="BB104" t="s">
        <v>28</v>
      </c>
      <c r="BC104" t="s">
        <v>28</v>
      </c>
      <c r="BD104" t="s">
        <v>28</v>
      </c>
      <c r="BE104" t="s">
        <v>28</v>
      </c>
      <c r="BF104" t="s">
        <v>28</v>
      </c>
      <c r="BG104" t="s">
        <v>28</v>
      </c>
      <c r="BH104" t="s">
        <v>28</v>
      </c>
      <c r="BI104" t="s">
        <v>38</v>
      </c>
    </row>
    <row r="105" spans="1:61" ht="12.75">
      <c r="A105" t="s">
        <v>132</v>
      </c>
      <c r="B105">
        <v>20</v>
      </c>
      <c r="C105">
        <v>0.283465217</v>
      </c>
      <c r="D105">
        <v>0.1176269801</v>
      </c>
      <c r="E105">
        <v>0.449303454</v>
      </c>
      <c r="F105">
        <v>20.84</v>
      </c>
      <c r="G105">
        <v>0.0034904749</v>
      </c>
      <c r="H105">
        <v>0.0590802412</v>
      </c>
      <c r="I105">
        <v>0.8750309293</v>
      </c>
      <c r="J105" t="s">
        <v>28</v>
      </c>
      <c r="K105" t="s">
        <v>47</v>
      </c>
      <c r="L105">
        <v>0.3100441023</v>
      </c>
      <c r="M105">
        <v>0.115321173</v>
      </c>
      <c r="N105">
        <v>0.5047670316</v>
      </c>
      <c r="O105">
        <v>22.37</v>
      </c>
      <c r="P105">
        <v>0.0048122631</v>
      </c>
      <c r="Q105">
        <v>0.0693704771</v>
      </c>
      <c r="R105">
        <v>0.3206496735</v>
      </c>
      <c r="S105" t="s">
        <v>28</v>
      </c>
      <c r="T105" t="s">
        <v>47</v>
      </c>
      <c r="U105" t="s">
        <v>28</v>
      </c>
      <c r="V105">
        <v>48</v>
      </c>
      <c r="W105">
        <v>0.716534783</v>
      </c>
      <c r="X105">
        <v>0.5500580885</v>
      </c>
      <c r="Y105">
        <v>0.8830114774</v>
      </c>
      <c r="Z105">
        <v>8.28</v>
      </c>
      <c r="AA105">
        <v>0.0035174025</v>
      </c>
      <c r="AB105">
        <v>0.0593076931</v>
      </c>
      <c r="AC105">
        <v>0.875697178</v>
      </c>
      <c r="AD105" t="s">
        <v>28</v>
      </c>
      <c r="AE105" t="s">
        <v>28</v>
      </c>
      <c r="AF105">
        <v>0.6899558977</v>
      </c>
      <c r="AG105">
        <v>0.4952329684</v>
      </c>
      <c r="AH105">
        <v>0.884678827</v>
      </c>
      <c r="AI105">
        <v>10.05</v>
      </c>
      <c r="AJ105">
        <v>0.0048122631</v>
      </c>
      <c r="AK105">
        <v>0.0693704771</v>
      </c>
      <c r="AL105">
        <v>0.3206496735</v>
      </c>
      <c r="AM105" t="s">
        <v>28</v>
      </c>
      <c r="AN105" t="s">
        <v>28</v>
      </c>
      <c r="AO105" t="s">
        <v>28</v>
      </c>
      <c r="AP105" t="s">
        <v>282</v>
      </c>
      <c r="AQ105" t="s">
        <v>28</v>
      </c>
      <c r="AR105" t="s">
        <v>28</v>
      </c>
      <c r="AS105" t="s">
        <v>28</v>
      </c>
      <c r="AT105" t="s">
        <v>28</v>
      </c>
      <c r="AU105" t="s">
        <v>28</v>
      </c>
      <c r="AV105" t="s">
        <v>28</v>
      </c>
      <c r="AW105" t="s">
        <v>28</v>
      </c>
      <c r="AX105" t="s">
        <v>28</v>
      </c>
      <c r="AY105" t="s">
        <v>28</v>
      </c>
      <c r="AZ105" t="s">
        <v>28</v>
      </c>
      <c r="BA105" t="s">
        <v>28</v>
      </c>
      <c r="BB105" t="s">
        <v>28</v>
      </c>
      <c r="BC105" t="s">
        <v>28</v>
      </c>
      <c r="BD105" t="s">
        <v>28</v>
      </c>
      <c r="BE105" t="s">
        <v>28</v>
      </c>
      <c r="BF105" t="s">
        <v>28</v>
      </c>
      <c r="BG105" t="s">
        <v>28</v>
      </c>
      <c r="BH105" t="s">
        <v>28</v>
      </c>
      <c r="BI105" t="s">
        <v>38</v>
      </c>
    </row>
    <row r="106" spans="1:61" ht="12.75">
      <c r="A106" t="s">
        <v>133</v>
      </c>
      <c r="B106">
        <v>54</v>
      </c>
      <c r="C106">
        <v>0.2742218173</v>
      </c>
      <c r="D106">
        <v>0.1745198993</v>
      </c>
      <c r="E106">
        <v>0.3739237352</v>
      </c>
      <c r="F106">
        <v>12.95</v>
      </c>
      <c r="G106">
        <v>0.0012616015</v>
      </c>
      <c r="H106">
        <v>0.0355190303</v>
      </c>
      <c r="I106">
        <v>0.8632950629</v>
      </c>
      <c r="J106" t="s">
        <v>28</v>
      </c>
      <c r="K106" t="s">
        <v>28</v>
      </c>
      <c r="L106">
        <v>0.2834546304</v>
      </c>
      <c r="M106">
        <v>0.1873678852</v>
      </c>
      <c r="N106">
        <v>0.3795413757</v>
      </c>
      <c r="O106">
        <v>12.08</v>
      </c>
      <c r="P106">
        <v>0.0011717694</v>
      </c>
      <c r="Q106">
        <v>0.0342311169</v>
      </c>
      <c r="R106">
        <v>0.0056572522</v>
      </c>
      <c r="S106" t="s">
        <v>28</v>
      </c>
      <c r="T106" t="s">
        <v>28</v>
      </c>
      <c r="U106" t="s">
        <v>28</v>
      </c>
      <c r="V106">
        <v>125</v>
      </c>
      <c r="W106">
        <v>0.7257781827</v>
      </c>
      <c r="X106">
        <v>0.6260762648</v>
      </c>
      <c r="Y106">
        <v>0.8254801007</v>
      </c>
      <c r="Z106">
        <v>4.89</v>
      </c>
      <c r="AA106">
        <v>0.0012616015</v>
      </c>
      <c r="AB106">
        <v>0.0355190303</v>
      </c>
      <c r="AC106">
        <v>0.8640003246</v>
      </c>
      <c r="AD106" t="s">
        <v>28</v>
      </c>
      <c r="AE106" t="s">
        <v>28</v>
      </c>
      <c r="AF106">
        <v>0.7165453696</v>
      </c>
      <c r="AG106">
        <v>0.6204586243</v>
      </c>
      <c r="AH106">
        <v>0.8126321148</v>
      </c>
      <c r="AI106">
        <v>4.78</v>
      </c>
      <c r="AJ106">
        <v>0.0011717694</v>
      </c>
      <c r="AK106">
        <v>0.0342311169</v>
      </c>
      <c r="AL106">
        <v>0.0056572522</v>
      </c>
      <c r="AM106" t="s">
        <v>28</v>
      </c>
      <c r="AN106" t="s">
        <v>28</v>
      </c>
      <c r="AO106" t="s">
        <v>28</v>
      </c>
      <c r="AP106" t="s">
        <v>28</v>
      </c>
      <c r="AQ106">
        <v>0.0720377095</v>
      </c>
      <c r="AR106">
        <v>0.0150399657</v>
      </c>
      <c r="AS106">
        <v>0.1290354532</v>
      </c>
      <c r="AT106">
        <v>28.19</v>
      </c>
      <c r="AU106">
        <v>0.0004123163</v>
      </c>
      <c r="AV106">
        <v>0.0203055731</v>
      </c>
      <c r="AW106">
        <v>0.9910038292</v>
      </c>
      <c r="AX106" t="s">
        <v>28</v>
      </c>
      <c r="AY106" t="s">
        <v>47</v>
      </c>
      <c r="AZ106">
        <v>0.0717303729</v>
      </c>
      <c r="BA106">
        <v>0.0197363695</v>
      </c>
      <c r="BB106">
        <v>0.1237243764</v>
      </c>
      <c r="BC106">
        <v>25.82</v>
      </c>
      <c r="BD106">
        <v>0.0003431008</v>
      </c>
      <c r="BE106">
        <v>0.0185229795</v>
      </c>
      <c r="BF106">
        <v>0.8392929132</v>
      </c>
      <c r="BG106" t="s">
        <v>28</v>
      </c>
      <c r="BH106" t="s">
        <v>47</v>
      </c>
      <c r="BI106" t="s">
        <v>28</v>
      </c>
    </row>
    <row r="107" spans="1:61" ht="12.75">
      <c r="A107" t="s">
        <v>134</v>
      </c>
      <c r="B107">
        <v>39</v>
      </c>
      <c r="C107">
        <v>0.1984053622</v>
      </c>
      <c r="D107">
        <v>0.1009347363</v>
      </c>
      <c r="E107">
        <v>0.2958759882</v>
      </c>
      <c r="F107">
        <v>17.5</v>
      </c>
      <c r="G107">
        <v>0.001205765</v>
      </c>
      <c r="H107">
        <v>0.0347241275</v>
      </c>
      <c r="I107">
        <v>0.7656040383</v>
      </c>
      <c r="J107" t="s">
        <v>28</v>
      </c>
      <c r="K107" t="s">
        <v>47</v>
      </c>
      <c r="L107">
        <v>0.1972105749</v>
      </c>
      <c r="M107">
        <v>0.0904868868</v>
      </c>
      <c r="N107">
        <v>0.3039342631</v>
      </c>
      <c r="O107">
        <v>19.28</v>
      </c>
      <c r="P107">
        <v>0.0014455623</v>
      </c>
      <c r="Q107">
        <v>0.0380205515</v>
      </c>
      <c r="R107" s="1">
        <v>1.4577503E-06</v>
      </c>
      <c r="S107" t="s">
        <v>31</v>
      </c>
      <c r="T107" t="s">
        <v>47</v>
      </c>
      <c r="U107" t="s">
        <v>28</v>
      </c>
      <c r="V107">
        <v>137</v>
      </c>
      <c r="W107">
        <v>0.8015946378</v>
      </c>
      <c r="X107">
        <v>0.7041240118</v>
      </c>
      <c r="Y107">
        <v>0.8990652637</v>
      </c>
      <c r="Z107">
        <v>4.33</v>
      </c>
      <c r="AA107">
        <v>0.001205765</v>
      </c>
      <c r="AB107">
        <v>0.0347241275</v>
      </c>
      <c r="AC107">
        <v>0.7669139491</v>
      </c>
      <c r="AD107" t="s">
        <v>28</v>
      </c>
      <c r="AE107" t="s">
        <v>28</v>
      </c>
      <c r="AF107">
        <v>0.8027894251</v>
      </c>
      <c r="AG107">
        <v>0.6960657369</v>
      </c>
      <c r="AH107">
        <v>0.9095131132</v>
      </c>
      <c r="AI107">
        <v>4.74</v>
      </c>
      <c r="AJ107">
        <v>0.0014455623</v>
      </c>
      <c r="AK107">
        <v>0.0380205515</v>
      </c>
      <c r="AL107" s="1">
        <v>1.4577503E-06</v>
      </c>
      <c r="AM107" t="s">
        <v>31</v>
      </c>
      <c r="AN107" t="s">
        <v>28</v>
      </c>
      <c r="AO107" t="s">
        <v>28</v>
      </c>
      <c r="AP107" t="s">
        <v>282</v>
      </c>
      <c r="AQ107">
        <v>0.101001944</v>
      </c>
      <c r="AR107">
        <v>0.0303871658</v>
      </c>
      <c r="AS107">
        <v>0.1716167222</v>
      </c>
      <c r="AT107">
        <v>24.91</v>
      </c>
      <c r="AU107">
        <v>0.0006328581</v>
      </c>
      <c r="AV107">
        <v>0.0251566719</v>
      </c>
      <c r="AW107">
        <v>0.9290441415</v>
      </c>
      <c r="AX107" t="s">
        <v>28</v>
      </c>
      <c r="AY107" t="s">
        <v>47</v>
      </c>
      <c r="AZ107">
        <v>0.1056321971</v>
      </c>
      <c r="BA107">
        <v>0.0318650765</v>
      </c>
      <c r="BB107">
        <v>0.1793993177</v>
      </c>
      <c r="BC107">
        <v>24.88</v>
      </c>
      <c r="BD107">
        <v>0.0006906227</v>
      </c>
      <c r="BE107">
        <v>0.0262797009</v>
      </c>
      <c r="BF107">
        <v>0.2446382523</v>
      </c>
      <c r="BG107" t="s">
        <v>28</v>
      </c>
      <c r="BH107" t="s">
        <v>47</v>
      </c>
      <c r="BI107" t="s">
        <v>28</v>
      </c>
    </row>
    <row r="108" spans="1:61" ht="12.75">
      <c r="A108" t="s">
        <v>135</v>
      </c>
      <c r="B108">
        <v>24</v>
      </c>
      <c r="C108">
        <v>0.2593573309</v>
      </c>
      <c r="D108">
        <v>0.1058895684</v>
      </c>
      <c r="E108">
        <v>0.4128250934</v>
      </c>
      <c r="F108">
        <v>21.08</v>
      </c>
      <c r="G108">
        <v>0.0029891623</v>
      </c>
      <c r="H108">
        <v>0.0546732321</v>
      </c>
      <c r="I108">
        <v>0.8436889204</v>
      </c>
      <c r="J108" t="s">
        <v>28</v>
      </c>
      <c r="K108" t="s">
        <v>47</v>
      </c>
      <c r="L108">
        <v>0.2788040367</v>
      </c>
      <c r="M108">
        <v>0.1121990265</v>
      </c>
      <c r="N108">
        <v>0.4454090468</v>
      </c>
      <c r="O108">
        <v>21.29</v>
      </c>
      <c r="P108">
        <v>0.0035228268</v>
      </c>
      <c r="Q108">
        <v>0.0593534058</v>
      </c>
      <c r="R108">
        <v>0.0903667868</v>
      </c>
      <c r="S108" t="s">
        <v>28</v>
      </c>
      <c r="T108" t="s">
        <v>47</v>
      </c>
      <c r="U108" t="s">
        <v>28</v>
      </c>
      <c r="V108">
        <v>60</v>
      </c>
      <c r="W108">
        <v>0.7406426691</v>
      </c>
      <c r="X108">
        <v>0.5871749066</v>
      </c>
      <c r="Y108">
        <v>0.8941104316</v>
      </c>
      <c r="Z108">
        <v>7.38</v>
      </c>
      <c r="AA108">
        <v>0.0029891623</v>
      </c>
      <c r="AB108">
        <v>0.0546732321</v>
      </c>
      <c r="AC108">
        <v>0.8440700572</v>
      </c>
      <c r="AD108" t="s">
        <v>28</v>
      </c>
      <c r="AE108" t="s">
        <v>28</v>
      </c>
      <c r="AF108">
        <v>0.7211959633</v>
      </c>
      <c r="AG108">
        <v>0.5545909532</v>
      </c>
      <c r="AH108">
        <v>0.8878009735</v>
      </c>
      <c r="AI108">
        <v>8.23</v>
      </c>
      <c r="AJ108">
        <v>0.0035228268</v>
      </c>
      <c r="AK108">
        <v>0.0593534058</v>
      </c>
      <c r="AL108">
        <v>0.0903667868</v>
      </c>
      <c r="AM108" t="s">
        <v>28</v>
      </c>
      <c r="AN108" t="s">
        <v>28</v>
      </c>
      <c r="AO108" t="s">
        <v>28</v>
      </c>
      <c r="AP108" t="s">
        <v>282</v>
      </c>
      <c r="AQ108" t="s">
        <v>28</v>
      </c>
      <c r="AR108" t="s">
        <v>28</v>
      </c>
      <c r="AS108" t="s">
        <v>28</v>
      </c>
      <c r="AT108" t="s">
        <v>28</v>
      </c>
      <c r="AU108" t="s">
        <v>28</v>
      </c>
      <c r="AV108" t="s">
        <v>28</v>
      </c>
      <c r="AW108" t="s">
        <v>28</v>
      </c>
      <c r="AX108" t="s">
        <v>28</v>
      </c>
      <c r="AY108" t="s">
        <v>28</v>
      </c>
      <c r="AZ108" t="s">
        <v>28</v>
      </c>
      <c r="BA108" t="s">
        <v>28</v>
      </c>
      <c r="BB108" t="s">
        <v>28</v>
      </c>
      <c r="BC108" t="s">
        <v>28</v>
      </c>
      <c r="BD108" t="s">
        <v>28</v>
      </c>
      <c r="BE108" t="s">
        <v>28</v>
      </c>
      <c r="BF108" t="s">
        <v>28</v>
      </c>
      <c r="BG108" t="s">
        <v>28</v>
      </c>
      <c r="BH108" t="s">
        <v>28</v>
      </c>
      <c r="BI108" t="s">
        <v>38</v>
      </c>
    </row>
    <row r="109" spans="1:61" ht="12.75">
      <c r="A109" t="s">
        <v>136</v>
      </c>
      <c r="B109" t="s">
        <v>28</v>
      </c>
      <c r="C109" t="s">
        <v>28</v>
      </c>
      <c r="D109" t="s">
        <v>28</v>
      </c>
      <c r="E109" t="s">
        <v>28</v>
      </c>
      <c r="F109" t="s">
        <v>28</v>
      </c>
      <c r="G109" t="s">
        <v>28</v>
      </c>
      <c r="H109" t="s">
        <v>28</v>
      </c>
      <c r="I109" t="s">
        <v>28</v>
      </c>
      <c r="J109" t="s">
        <v>28</v>
      </c>
      <c r="K109" t="s">
        <v>28</v>
      </c>
      <c r="L109" t="s">
        <v>28</v>
      </c>
      <c r="M109" t="s">
        <v>28</v>
      </c>
      <c r="N109" t="s">
        <v>28</v>
      </c>
      <c r="O109" t="s">
        <v>28</v>
      </c>
      <c r="P109" t="s">
        <v>28</v>
      </c>
      <c r="Q109" t="s">
        <v>28</v>
      </c>
      <c r="R109" t="s">
        <v>28</v>
      </c>
      <c r="S109" t="s">
        <v>28</v>
      </c>
      <c r="T109" t="s">
        <v>28</v>
      </c>
      <c r="U109" t="s">
        <v>38</v>
      </c>
      <c r="V109" t="s">
        <v>28</v>
      </c>
      <c r="W109" t="s">
        <v>28</v>
      </c>
      <c r="X109" t="s">
        <v>28</v>
      </c>
      <c r="Y109" t="s">
        <v>28</v>
      </c>
      <c r="Z109" t="s">
        <v>28</v>
      </c>
      <c r="AA109" t="s">
        <v>28</v>
      </c>
      <c r="AB109" t="s">
        <v>28</v>
      </c>
      <c r="AC109" t="s">
        <v>28</v>
      </c>
      <c r="AD109" t="s">
        <v>28</v>
      </c>
      <c r="AE109" t="s">
        <v>28</v>
      </c>
      <c r="AF109" t="s">
        <v>28</v>
      </c>
      <c r="AG109" t="s">
        <v>28</v>
      </c>
      <c r="AH109" t="s">
        <v>28</v>
      </c>
      <c r="AI109" t="s">
        <v>28</v>
      </c>
      <c r="AJ109" t="s">
        <v>28</v>
      </c>
      <c r="AK109" t="s">
        <v>28</v>
      </c>
      <c r="AL109" t="s">
        <v>28</v>
      </c>
      <c r="AM109" t="s">
        <v>28</v>
      </c>
      <c r="AN109" t="s">
        <v>28</v>
      </c>
      <c r="AO109" t="s">
        <v>38</v>
      </c>
      <c r="AP109" t="s">
        <v>280</v>
      </c>
      <c r="AQ109" t="s">
        <v>28</v>
      </c>
      <c r="AR109" t="s">
        <v>28</v>
      </c>
      <c r="AS109" t="s">
        <v>28</v>
      </c>
      <c r="AT109" t="s">
        <v>28</v>
      </c>
      <c r="AU109" t="s">
        <v>28</v>
      </c>
      <c r="AV109" t="s">
        <v>28</v>
      </c>
      <c r="AW109" t="s">
        <v>28</v>
      </c>
      <c r="AX109" t="s">
        <v>28</v>
      </c>
      <c r="AY109" t="s">
        <v>28</v>
      </c>
      <c r="AZ109" t="s">
        <v>28</v>
      </c>
      <c r="BA109" t="s">
        <v>28</v>
      </c>
      <c r="BB109" t="s">
        <v>28</v>
      </c>
      <c r="BC109" t="s">
        <v>28</v>
      </c>
      <c r="BD109" t="s">
        <v>28</v>
      </c>
      <c r="BE109" t="s">
        <v>28</v>
      </c>
      <c r="BF109" t="s">
        <v>28</v>
      </c>
      <c r="BG109" t="s">
        <v>28</v>
      </c>
      <c r="BH109" t="s">
        <v>28</v>
      </c>
      <c r="BI109" t="s">
        <v>38</v>
      </c>
    </row>
  </sheetData>
  <sheetProtection/>
  <conditionalFormatting sqref="C4:C109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shelley mangiacotti</cp:lastModifiedBy>
  <cp:lastPrinted>2009-05-28T16:49:59Z</cp:lastPrinted>
  <dcterms:created xsi:type="dcterms:W3CDTF">2007-05-29T16:25:55Z</dcterms:created>
  <dcterms:modified xsi:type="dcterms:W3CDTF">2009-10-09T18:10:23Z</dcterms:modified>
  <cp:category/>
  <cp:version/>
  <cp:contentType/>
  <cp:contentStatus/>
</cp:coreProperties>
</file>