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9300" windowHeight="12120" tabRatio="702" activeTab="0"/>
  </bookViews>
  <sheets>
    <sheet name="RHA" sheetId="1" r:id="rId1"/>
    <sheet name="RHA Districts" sheetId="2" r:id="rId2"/>
    <sheet name="Wpg_Neighbourhood_Clusters" sheetId="3" r:id="rId3"/>
    <sheet name="Wpg_Comm_area" sheetId="4" r:id="rId4"/>
    <sheet name="rpt_adj_table" sheetId="5" r:id="rId5"/>
    <sheet name="appndx_crude_table" sheetId="6" r:id="rId6"/>
    <sheet name="cchs_self_rated_hlth_table" sheetId="7" r:id="rId7"/>
    <sheet name="orig_data" sheetId="8" r:id="rId8"/>
  </sheets>
  <definedNames>
    <definedName name="Adj_star_3">'orig_data'!$AX$4:$AX$109</definedName>
    <definedName name="Adj_star_4">'orig_data'!$BR$4:$BR$109</definedName>
    <definedName name="Adj_w_3">'orig_data'!$AY$4:$AY$109</definedName>
    <definedName name="Adj_w_4">'orig_data'!$BS$4:$BS$109</definedName>
    <definedName name="crude_star_3">'orig_data'!$BG$4:$BG$109</definedName>
    <definedName name="crude_star_4">'orig_data'!$CA$4:$CA$109</definedName>
    <definedName name="crude_star_no">'orig_data'!$AM$4:$AM$109</definedName>
    <definedName name="crude_star_yes">'orig_data'!$S$4:$S$109</definedName>
    <definedName name="crude_w_3">'orig_data'!$BH$4:$BH$109</definedName>
    <definedName name="crude_w_4">'orig_data'!$CB$4:$CB$109</definedName>
    <definedName name="crude_w_no">'orig_data'!$AN$4:$AN$109</definedName>
    <definedName name="crude_w_yes">'orig_data'!$T$4:$T$109</definedName>
    <definedName name="One">'orig_data'!$J$4:$J$109</definedName>
    <definedName name="_xlnm.Print_Area" localSheetId="5">'appndx_crude_table'!$A$1:$F$23</definedName>
    <definedName name="_xlnm.Print_Area" localSheetId="4">'rpt_adj_table'!$A$1:$K$23</definedName>
    <definedName name="Rate">'orig_data'!$C$4:$C$109</definedName>
    <definedName name="Rate_no">'orig_data'!$W$4:$W$109</definedName>
    <definedName name="Rate2">'orig_data'!$D$4:$D$109</definedName>
    <definedName name="Star_No">'orig_data'!$AD$4:$AD$109</definedName>
    <definedName name="W">'orig_data'!$K$4:$K$109</definedName>
    <definedName name="W_No">'orig_data'!$AE$4:$AE$109</definedName>
  </definedNames>
  <calcPr fullCalcOnLoad="1"/>
</workbook>
</file>

<file path=xl/sharedStrings.xml><?xml version="1.0" encoding="utf-8"?>
<sst xmlns="http://schemas.openxmlformats.org/spreadsheetml/2006/main" count="3592" uniqueCount="329">
  <si>
    <t>area</t>
  </si>
  <si>
    <t>L1_sample_size</t>
  </si>
  <si>
    <t>L1_adj_rate</t>
  </si>
  <si>
    <t>L1_lcl_adj</t>
  </si>
  <si>
    <t>L1_ucl_adj</t>
  </si>
  <si>
    <t>L1_CV_adj</t>
  </si>
  <si>
    <t>L1_variance_adj</t>
  </si>
  <si>
    <t>L1_sign_adj</t>
  </si>
  <si>
    <t>L1_CV_warning_a</t>
  </si>
  <si>
    <t>L1_crd_rate</t>
  </si>
  <si>
    <t>L1_lcl_crd</t>
  </si>
  <si>
    <t>L1_ucl_crd</t>
  </si>
  <si>
    <t>L1_CV_crd</t>
  </si>
  <si>
    <t>L1_variance_crd</t>
  </si>
  <si>
    <t>L1_sign_crd</t>
  </si>
  <si>
    <t>L1_CV_warning_c</t>
  </si>
  <si>
    <t>L2_sample_size</t>
  </si>
  <si>
    <t>L2_adj_rate</t>
  </si>
  <si>
    <t>L2_lcl_adj</t>
  </si>
  <si>
    <t>L2_ucl_adj</t>
  </si>
  <si>
    <t>L2_CV_adj</t>
  </si>
  <si>
    <t>L2_variance_adj</t>
  </si>
  <si>
    <t>L2_sign_adj</t>
  </si>
  <si>
    <t>L2_CV_warning_a</t>
  </si>
  <si>
    <t>L2_crd_rate</t>
  </si>
  <si>
    <t>L2_lcl_crd</t>
  </si>
  <si>
    <t>L2_ucl_crd</t>
  </si>
  <si>
    <t>L2_CV_crd</t>
  </si>
  <si>
    <t>L2_variance_crd</t>
  </si>
  <si>
    <t>L2_sign_crd</t>
  </si>
  <si>
    <t>L2_CV_warning_c</t>
  </si>
  <si>
    <t>BS-25 South Eastman</t>
  </si>
  <si>
    <t xml:space="preserve"> </t>
  </si>
  <si>
    <t>A-40 Central</t>
  </si>
  <si>
    <t>GA-45 Assiniboine</t>
  </si>
  <si>
    <t>*</t>
  </si>
  <si>
    <t>G-15 Brandon</t>
  </si>
  <si>
    <t>K-10 Winnipeg</t>
  </si>
  <si>
    <t>C-30 Interlake</t>
  </si>
  <si>
    <t>BN-20 North Eastman</t>
  </si>
  <si>
    <t>E-60 Parkland</t>
  </si>
  <si>
    <t>FC-90 Churchill</t>
  </si>
  <si>
    <t>s</t>
  </si>
  <si>
    <t>D-70 Nor-Man</t>
  </si>
  <si>
    <t>FB-80 Burntwood</t>
  </si>
  <si>
    <t>S South</t>
  </si>
  <si>
    <t>M Mid</t>
  </si>
  <si>
    <t>N North</t>
  </si>
  <si>
    <t>Z Manitoba</t>
  </si>
  <si>
    <t>W03 Fort Garry</t>
  </si>
  <si>
    <t>W02 Assiniboine South</t>
  </si>
  <si>
    <t>w</t>
  </si>
  <si>
    <t>W05 St. Boniface</t>
  </si>
  <si>
    <t>W04 St. Vital</t>
  </si>
  <si>
    <t>W06 Transcona</t>
  </si>
  <si>
    <t>W12 River Heights</t>
  </si>
  <si>
    <t>W07 River East</t>
  </si>
  <si>
    <t>W08 Seven Oaks</t>
  </si>
  <si>
    <t>W01 St. James - Assiniboia</t>
  </si>
  <si>
    <t>W09 Inkster</t>
  </si>
  <si>
    <t>W11 Downtown</t>
  </si>
  <si>
    <t>W10 Point Douglas</t>
  </si>
  <si>
    <t>BS2-25 SE Northern</t>
  </si>
  <si>
    <t>BS1-25 SE Central</t>
  </si>
  <si>
    <t>BS4-25 SE Western</t>
  </si>
  <si>
    <t>BS3-25 SE Southern</t>
  </si>
  <si>
    <t>A4A-40 Cent Altona</t>
  </si>
  <si>
    <t>A1C-40 Cent Cartier/SFX</t>
  </si>
  <si>
    <t>A3L-40 Cent Louise/Pembina</t>
  </si>
  <si>
    <t>A3M-40 Cent Morden/Winkler</t>
  </si>
  <si>
    <t>A2C-40 Cent Carman</t>
  </si>
  <si>
    <t>A4R-40 Cent Red River</t>
  </si>
  <si>
    <t>A2L-40 Cent Swan Lake</t>
  </si>
  <si>
    <t>A1P-40 Cent Portage</t>
  </si>
  <si>
    <t>A1S-40 Cent Seven Regions</t>
  </si>
  <si>
    <t>GA22-45 Assin East 2</t>
  </si>
  <si>
    <t>GA31-45 Assin West 1</t>
  </si>
  <si>
    <t>GA11-45 Assin North 1</t>
  </si>
  <si>
    <t>GA32-45 Assin West 2</t>
  </si>
  <si>
    <t>GA21-45 Assin East 1</t>
  </si>
  <si>
    <t>GA12-45 Assin North 2</t>
  </si>
  <si>
    <t>G1-15 Bdn Rural</t>
  </si>
  <si>
    <t>G24-15 Southeast</t>
  </si>
  <si>
    <t>G22-15 West</t>
  </si>
  <si>
    <t>G21-15 Southwest</t>
  </si>
  <si>
    <t>G26-15 North End</t>
  </si>
  <si>
    <t>G25-15 East</t>
  </si>
  <si>
    <t>G23-15 Central</t>
  </si>
  <si>
    <t>C4-30 IL Southwest</t>
  </si>
  <si>
    <t>C1-30 IL Northeast</t>
  </si>
  <si>
    <t>C3-30 IL Southeast</t>
  </si>
  <si>
    <t>C2-30 IL Northwest</t>
  </si>
  <si>
    <t>BN4-20 Iron Rose</t>
  </si>
  <si>
    <t>BN5-20 Springfield</t>
  </si>
  <si>
    <t>BN7-20 Winnipeg River</t>
  </si>
  <si>
    <t>BN2-20 Brokenhead</t>
  </si>
  <si>
    <t>BN1-20 Blue Water</t>
  </si>
  <si>
    <t>BN6-20 Northern Remote</t>
  </si>
  <si>
    <t>E4-60 PL West</t>
  </si>
  <si>
    <t>E2-60 PL East</t>
  </si>
  <si>
    <t>E1-60 PL Central</t>
  </si>
  <si>
    <t>E3-60 PL North</t>
  </si>
  <si>
    <t>D1-70 F Flon/Snow L/Cran</t>
  </si>
  <si>
    <t>D2-70 The Pas/OCN/Kelsey</t>
  </si>
  <si>
    <t>D4-70 Nor-Man Other</t>
  </si>
  <si>
    <t>FB2-80 Thompson</t>
  </si>
  <si>
    <t>FB4-80 Gillam/Fox Lake</t>
  </si>
  <si>
    <t>FB3-80 Lynn/Leaf/SIL</t>
  </si>
  <si>
    <t>FB9-80 Thick Por/Pik/Wab</t>
  </si>
  <si>
    <t>FBB-80 Oxford H &amp; Gods</t>
  </si>
  <si>
    <t>FB7-80 Cross Lake</t>
  </si>
  <si>
    <t>FBA-80 Tad/Broch/Lac Br</t>
  </si>
  <si>
    <t>FB6-80 Norway House</t>
  </si>
  <si>
    <t>FB8-80 Island Lake</t>
  </si>
  <si>
    <t>FBC-80 Sha/York/Split/War</t>
  </si>
  <si>
    <t>FB5-80 Nelson House</t>
  </si>
  <si>
    <t>W03B Fort Garry S</t>
  </si>
  <si>
    <t>W03A Fort Garry N</t>
  </si>
  <si>
    <t>W002 Assiniboine South</t>
  </si>
  <si>
    <t>W05B St. Boniface E</t>
  </si>
  <si>
    <t>W05A St. Boniface W</t>
  </si>
  <si>
    <t>W04B St. Vital South</t>
  </si>
  <si>
    <t>W04A St. Vital North</t>
  </si>
  <si>
    <t>W006 Transcona</t>
  </si>
  <si>
    <t>W12A River Heights W</t>
  </si>
  <si>
    <t>W12B River Heights E</t>
  </si>
  <si>
    <t>W07D River East N</t>
  </si>
  <si>
    <t>W07C River East E</t>
  </si>
  <si>
    <t>W07B River East W</t>
  </si>
  <si>
    <t>W07A River East S</t>
  </si>
  <si>
    <t>W08C Seven Oaks N</t>
  </si>
  <si>
    <t>W08A Seven Oaks W</t>
  </si>
  <si>
    <t>W08B Seven Oaks E</t>
  </si>
  <si>
    <t>W01A St. James - Assiniboia W</t>
  </si>
  <si>
    <t>W01B St. James - Assiniboia E</t>
  </si>
  <si>
    <t>W09A Inkster West</t>
  </si>
  <si>
    <t>W09B Inkster East</t>
  </si>
  <si>
    <t>W11A Downtown W</t>
  </si>
  <si>
    <t>W11B Downtown E</t>
  </si>
  <si>
    <t>W10A Point Douglas N</t>
  </si>
  <si>
    <t>W10B Point Douglas S</t>
  </si>
  <si>
    <t>Crude Rates</t>
  </si>
  <si>
    <t>Adjusted Rates</t>
  </si>
  <si>
    <t>L3_sample_size</t>
  </si>
  <si>
    <t>L3_adj_rate</t>
  </si>
  <si>
    <t>L3_lcl_adj</t>
  </si>
  <si>
    <t>L3_ucl_adj</t>
  </si>
  <si>
    <t>L3_CV_adj</t>
  </si>
  <si>
    <t>L3_variance_adj</t>
  </si>
  <si>
    <t>L3_sign_adj</t>
  </si>
  <si>
    <t>L3_CV_warning_a</t>
  </si>
  <si>
    <t>L3_crd_rate</t>
  </si>
  <si>
    <t>L3_lcl_crd</t>
  </si>
  <si>
    <t>L3_ucl_crd</t>
  </si>
  <si>
    <t>L3_CV_crd</t>
  </si>
  <si>
    <t>L3_variance_crd</t>
  </si>
  <si>
    <t>L3_sign_crd</t>
  </si>
  <si>
    <t>L3_CV_warning_c</t>
  </si>
  <si>
    <t>L4_sample_size</t>
  </si>
  <si>
    <t>L4_adj_rate</t>
  </si>
  <si>
    <t>L4_lcl_adj</t>
  </si>
  <si>
    <t>L4_ucl_adj</t>
  </si>
  <si>
    <t>L4_CV_adj</t>
  </si>
  <si>
    <t>L4_variance_adj</t>
  </si>
  <si>
    <t>L4_sign_adj</t>
  </si>
  <si>
    <t>L4_CV_warning_a</t>
  </si>
  <si>
    <t>L4_crd_rate</t>
  </si>
  <si>
    <t>L4_lcl_crd</t>
  </si>
  <si>
    <t>L4_ucl_crd</t>
  </si>
  <si>
    <t>L4_CV_crd</t>
  </si>
  <si>
    <t>L4_variance_crd</t>
  </si>
  <si>
    <t>L4_sign_crd</t>
  </si>
  <si>
    <t>L4_CV_warning_c</t>
  </si>
  <si>
    <t>Excellent</t>
  </si>
  <si>
    <t>Excellent*</t>
  </si>
  <si>
    <t>Excellent w</t>
  </si>
  <si>
    <t>Excellent * w</t>
  </si>
  <si>
    <t>VG*</t>
  </si>
  <si>
    <t>VG w</t>
  </si>
  <si>
    <t>VG * w</t>
  </si>
  <si>
    <t>Excellent *</t>
  </si>
  <si>
    <t>VG *</t>
  </si>
  <si>
    <t>VG w*</t>
  </si>
  <si>
    <t>Good</t>
  </si>
  <si>
    <t>Good*</t>
  </si>
  <si>
    <t>Goodw</t>
  </si>
  <si>
    <t>Good *w</t>
  </si>
  <si>
    <t>Adjusted Rates Excellent, VeryGood, Good and Fair/Poor</t>
  </si>
  <si>
    <t>Crude Rates Excellent, VeryGood, Good and Fair/Poor</t>
  </si>
  <si>
    <t>Good*w</t>
  </si>
  <si>
    <t>poor*</t>
  </si>
  <si>
    <t>poorw</t>
  </si>
  <si>
    <t>poor*w</t>
  </si>
  <si>
    <t>Excellent w *</t>
  </si>
  <si>
    <t>South Eastman</t>
  </si>
  <si>
    <t>Central</t>
  </si>
  <si>
    <t>Brandon</t>
  </si>
  <si>
    <t>North Eastman</t>
  </si>
  <si>
    <t>Parkland</t>
  </si>
  <si>
    <t>Assiniboine</t>
  </si>
  <si>
    <t>Winnipeg</t>
  </si>
  <si>
    <t>Interlake</t>
  </si>
  <si>
    <t>Churchill</t>
  </si>
  <si>
    <t>Nor-Man</t>
  </si>
  <si>
    <t>Burntwood</t>
  </si>
  <si>
    <t>L1_std_adj</t>
  </si>
  <si>
    <t>L1_pvalue_adj</t>
  </si>
  <si>
    <t>L1_std_crd</t>
  </si>
  <si>
    <t>L1_pvalue_crd</t>
  </si>
  <si>
    <t>L1_suppress</t>
  </si>
  <si>
    <t>L2_std_adj</t>
  </si>
  <si>
    <t>L2_pvalue_adj</t>
  </si>
  <si>
    <t>L2_std_crd</t>
  </si>
  <si>
    <t>L2_pvalue_crd</t>
  </si>
  <si>
    <t>L2_suppress</t>
  </si>
  <si>
    <t>L3_std_adj</t>
  </si>
  <si>
    <t>L3_pvalue_adj</t>
  </si>
  <si>
    <t>L3_std_crd</t>
  </si>
  <si>
    <t>L3_pvalue_crd</t>
  </si>
  <si>
    <t>L3_suppress</t>
  </si>
  <si>
    <t>Crude and Age/Sex Standardized Rates of Self-Rated Health (L1=Excellent, L2=Very Good, L3=Good, L4=Fair/Poor), CCHS 1.1, 2.1, 2.2 and 3.1 Combined, age 12+</t>
  </si>
  <si>
    <t>L4_std_adj</t>
  </si>
  <si>
    <t>L4_pvalue_adj</t>
  </si>
  <si>
    <t>L4_std_crd</t>
  </si>
  <si>
    <t>L4_pvalue_crd</t>
  </si>
  <si>
    <t>L4_suppress</t>
  </si>
  <si>
    <t>Manitoba</t>
  </si>
  <si>
    <t>Fort Garry</t>
  </si>
  <si>
    <t>Assiniboine South</t>
  </si>
  <si>
    <t>St. Boniface</t>
  </si>
  <si>
    <t>St. Vital</t>
  </si>
  <si>
    <t>Transcona</t>
  </si>
  <si>
    <t>River Heights</t>
  </si>
  <si>
    <t>River East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</si>
  <si>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</si>
  <si>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</si>
  <si>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</si>
  <si>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</si>
  <si>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</si>
  <si>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</si>
  <si>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</si>
  <si>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</si>
  <si>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</si>
  <si>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Cent Altona</t>
  </si>
  <si>
    <t>Cent Cartier/SFX</t>
  </si>
  <si>
    <t>Cent Louise/Pembina</t>
  </si>
  <si>
    <t>Cent Morden/Winkler</t>
  </si>
  <si>
    <t>Cent Carman</t>
  </si>
  <si>
    <t>Cent Red River</t>
  </si>
  <si>
    <t>Cent Swan Lake</t>
  </si>
  <si>
    <t>Cent Portage</t>
  </si>
  <si>
    <t>Cent Seven Regions</t>
  </si>
  <si>
    <t>Assin East 2</t>
  </si>
  <si>
    <t>Assin West 1</t>
  </si>
  <si>
    <t>Assin North 1</t>
  </si>
  <si>
    <t>Assin West 2</t>
  </si>
  <si>
    <t>Assin East 1</t>
  </si>
  <si>
    <t>Assin North 2</t>
  </si>
  <si>
    <t>Southeast</t>
  </si>
  <si>
    <t>West</t>
  </si>
  <si>
    <t>Southwest</t>
  </si>
  <si>
    <t>North End</t>
  </si>
  <si>
    <t>East</t>
  </si>
  <si>
    <t>IL Southwest</t>
  </si>
  <si>
    <t>IL Northeast</t>
  </si>
  <si>
    <t>IL Southeast</t>
  </si>
  <si>
    <t>IL Northwest</t>
  </si>
  <si>
    <t>Iron Rose</t>
  </si>
  <si>
    <t>Springfield</t>
  </si>
  <si>
    <t>Winnipeg River</t>
  </si>
  <si>
    <t>Brokenhead</t>
  </si>
  <si>
    <t>Blue Water</t>
  </si>
  <si>
    <t>Northern Remote</t>
  </si>
  <si>
    <t>PL West</t>
  </si>
  <si>
    <t>PL East</t>
  </si>
  <si>
    <t>PL Central</t>
  </si>
  <si>
    <t>PL North</t>
  </si>
  <si>
    <t>F Flon/Snow L/Cran</t>
  </si>
  <si>
    <t>The Pas/OCN/Kelsey</t>
  </si>
  <si>
    <t>Nor-Man Other</t>
  </si>
  <si>
    <t>Thompson</t>
  </si>
  <si>
    <t>Gillam/Fox Lake</t>
  </si>
  <si>
    <t>Lynn/Leaf/SIL</t>
  </si>
  <si>
    <t>Thick Por/Pik/Wab</t>
  </si>
  <si>
    <t>Oxford H &amp; Gods</t>
  </si>
  <si>
    <t>Cross Lake</t>
  </si>
  <si>
    <t>Tad/Broch/Lac Br</t>
  </si>
  <si>
    <t>Norway House</t>
  </si>
  <si>
    <t>Island Lake</t>
  </si>
  <si>
    <t>Sha/York/Split/War</t>
  </si>
  <si>
    <t>Nelson House</t>
  </si>
  <si>
    <t>Fort Garry S</t>
  </si>
  <si>
    <t>Fort Garry N</t>
  </si>
  <si>
    <t>St. Boniface E</t>
  </si>
  <si>
    <t>St. Boniface W</t>
  </si>
  <si>
    <t>St. Vital South</t>
  </si>
  <si>
    <t>St. Vital North</t>
  </si>
  <si>
    <t>River Heights W</t>
  </si>
  <si>
    <t>River Heights E</t>
  </si>
  <si>
    <t>River East N</t>
  </si>
  <si>
    <t>River East E</t>
  </si>
  <si>
    <t>River East W</t>
  </si>
  <si>
    <t>River East S</t>
  </si>
  <si>
    <t>Seven Oaks N</t>
  </si>
  <si>
    <t>Seven Oaks W</t>
  </si>
  <si>
    <t>Seven Oaks E</t>
  </si>
  <si>
    <t>St. James - Assiniboia W</t>
  </si>
  <si>
    <t>St. James - Assiniboia E</t>
  </si>
  <si>
    <t>Inkster West</t>
  </si>
  <si>
    <t>Downtown W</t>
  </si>
  <si>
    <t>Downtown E</t>
  </si>
  <si>
    <t>Point Douglas N</t>
  </si>
  <si>
    <t>Point Douglas S</t>
  </si>
  <si>
    <t>Mid</t>
  </si>
  <si>
    <t>North</t>
  </si>
  <si>
    <t>Inkster East</t>
  </si>
  <si>
    <t>Bdn Rural</t>
  </si>
  <si>
    <t>Rural South</t>
  </si>
  <si>
    <t>Very Good</t>
  </si>
  <si>
    <t>Fair/Poor</t>
  </si>
  <si>
    <t>Fair/ Poor</t>
  </si>
  <si>
    <t>Source: Manitoba Centre for Health Policy, 2009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</si>
  <si>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</si>
  <si>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</si>
  <si>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 xml:space="preserve">Source: Manitoba Centre for Health Policy, 2009  </t>
  </si>
  <si>
    <t>Area</t>
  </si>
  <si>
    <t>Tablle 14.1.1 Crude and Age/Sex Standardized Rates of Self-Rated Health, 
CCHS 1.1, 2.1, 2.2 and 3.1 Combined, aged 12+</t>
  </si>
  <si>
    <t>Table 14.1: Age/Sex Standardized Rates of Self-Rated Health, aged 12+
CCHS 1.1, 2.1, and 3.1 Combined</t>
  </si>
  <si>
    <t>Appendix Table 2.70: Crude Rates of Self-Rated Health, aged 12+
Combined CCHS Cycles 1.1 (2001), 2.1 (2003), and 3.1 (2005)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</si>
</sst>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Univers 45 Light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u val="single"/>
      <sz val="10"/>
      <name val="Univers 45 Light"/>
      <family val="2"/>
    </font>
    <font>
      <sz val="8"/>
      <name val="Univers 45 Light"/>
      <family val="2"/>
    </font>
    <font>
      <b/>
      <sz val="7"/>
      <name val="Univers 45 Light"/>
      <family val="2"/>
    </font>
    <font>
      <i/>
      <sz val="7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Univers 45 Light"/>
      <family val="2"/>
    </font>
    <font>
      <b/>
      <sz val="11"/>
      <color indexed="8"/>
      <name val="Univers 45 Light"/>
      <family val="2"/>
    </font>
    <font>
      <b/>
      <sz val="8"/>
      <color indexed="8"/>
      <name val="Univers 45 Light"/>
      <family val="2"/>
    </font>
    <font>
      <sz val="7.35"/>
      <color indexed="8"/>
      <name val="Univers 45 Light"/>
      <family val="2"/>
    </font>
    <font>
      <sz val="7"/>
      <color indexed="8"/>
      <name val="Univers 45 Light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3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14.1.1: Self-Rated Health by RHA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percent of weighted sample aged 12+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from combined CCHS cycles 1.1 (2001), 2.1 (2003), and 3.1 (2005) </a:t>
            </a:r>
          </a:p>
        </c:rich>
      </c:tx>
      <c:layout>
        <c:manualLayout>
          <c:xMode val="factor"/>
          <c:yMode val="factor"/>
          <c:x val="-0.022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2"/>
          <c:w val="0.972"/>
          <c:h val="0.88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cchs_self_rated_hlth_table!$H$3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cchs_self_rated_hlth_table!$H$4:$H$20</c:f>
              <c:numCache>
                <c:ptCount val="16"/>
                <c:pt idx="0">
                  <c:v>0.2106938604</c:v>
                </c:pt>
                <c:pt idx="1">
                  <c:v>0.2226652193</c:v>
                </c:pt>
                <c:pt idx="2">
                  <c:v>0.1886071111</c:v>
                </c:pt>
                <c:pt idx="3">
                  <c:v>0.202288875</c:v>
                </c:pt>
                <c:pt idx="4">
                  <c:v>0.2329033615</c:v>
                </c:pt>
                <c:pt idx="5">
                  <c:v>0.1822297388</c:v>
                </c:pt>
                <c:pt idx="6">
                  <c:v>0.2010752253</c:v>
                </c:pt>
                <c:pt idx="7">
                  <c:v>0.2017615328</c:v>
                </c:pt>
                <c:pt idx="8">
                  <c:v>0.1733003904</c:v>
                </c:pt>
                <c:pt idx="9">
                  <c:v>0.1693272426</c:v>
                </c:pt>
                <c:pt idx="11">
                  <c:v>0.208580324</c:v>
                </c:pt>
                <c:pt idx="12">
                  <c:v>0.1922054956</c:v>
                </c:pt>
                <c:pt idx="13">
                  <c:v>0.1683498559</c:v>
                </c:pt>
                <c:pt idx="15">
                  <c:v>0.219159649</c:v>
                </c:pt>
              </c:numCache>
            </c:numRef>
          </c:val>
        </c:ser>
        <c:ser>
          <c:idx val="1"/>
          <c:order val="1"/>
          <c:tx>
            <c:strRef>
              <c:f>cchs_self_rated_hlth_table!$I$3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cchs_self_rated_hlth_table!$I$4:$I$20</c:f>
              <c:numCache>
                <c:ptCount val="16"/>
                <c:pt idx="0">
                  <c:v>0.3867636732</c:v>
                </c:pt>
                <c:pt idx="1">
                  <c:v>0.3877407261</c:v>
                </c:pt>
                <c:pt idx="2">
                  <c:v>0.4394345197</c:v>
                </c:pt>
                <c:pt idx="3">
                  <c:v>0.3875967235</c:v>
                </c:pt>
                <c:pt idx="4">
                  <c:v>0.385153097</c:v>
                </c:pt>
                <c:pt idx="5">
                  <c:v>0.412147159</c:v>
                </c:pt>
                <c:pt idx="6">
                  <c:v>0.382065102</c:v>
                </c:pt>
                <c:pt idx="7">
                  <c:v>0.3515457172</c:v>
                </c:pt>
                <c:pt idx="8">
                  <c:v>0.3963086999</c:v>
                </c:pt>
                <c:pt idx="9">
                  <c:v>0.3116598487</c:v>
                </c:pt>
                <c:pt idx="11">
                  <c:v>0.4041525701</c:v>
                </c:pt>
                <c:pt idx="12">
                  <c:v>0.3900646745</c:v>
                </c:pt>
                <c:pt idx="13">
                  <c:v>0.363177654</c:v>
                </c:pt>
                <c:pt idx="15">
                  <c:v>0.387942814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cchs_self_rated_hlth_table!$J$3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cchs_self_rated_hlth_table!$J$4:$J$20</c:f>
              <c:numCache>
                <c:ptCount val="16"/>
                <c:pt idx="0">
                  <c:v>0.285689917</c:v>
                </c:pt>
                <c:pt idx="1">
                  <c:v>0.2795045817</c:v>
                </c:pt>
                <c:pt idx="2">
                  <c:v>0.2774773704</c:v>
                </c:pt>
                <c:pt idx="3">
                  <c:v>0.29726573</c:v>
                </c:pt>
                <c:pt idx="4">
                  <c:v>0.2653295526</c:v>
                </c:pt>
                <c:pt idx="5">
                  <c:v>0.2907399305</c:v>
                </c:pt>
                <c:pt idx="6">
                  <c:v>0.2912935842</c:v>
                </c:pt>
                <c:pt idx="7">
                  <c:v>0.3055609069</c:v>
                </c:pt>
                <c:pt idx="8">
                  <c:v>0.3052601671</c:v>
                </c:pt>
                <c:pt idx="9">
                  <c:v>0.3449112008</c:v>
                </c:pt>
                <c:pt idx="11">
                  <c:v>0.2809142403</c:v>
                </c:pt>
                <c:pt idx="12">
                  <c:v>0.2939397483</c:v>
                </c:pt>
                <c:pt idx="13">
                  <c:v>0.3269869158</c:v>
                </c:pt>
                <c:pt idx="15">
                  <c:v>0.2767953512</c:v>
                </c:pt>
              </c:numCache>
            </c:numRef>
          </c:val>
        </c:ser>
        <c:ser>
          <c:idx val="3"/>
          <c:order val="3"/>
          <c:tx>
            <c:strRef>
              <c:f>cchs_self_rated_hlth_table!$K$3</c:f>
              <c:strCache>
                <c:ptCount val="1"/>
                <c:pt idx="0">
                  <c:v>Fair/ Poor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cchs_self_rated_hlth_table!$K$4:$K$20</c:f>
              <c:numCache>
                <c:ptCount val="16"/>
                <c:pt idx="0">
                  <c:v>0.1168525494</c:v>
                </c:pt>
                <c:pt idx="1">
                  <c:v>0.1100894729</c:v>
                </c:pt>
                <c:pt idx="2">
                  <c:v>0.0944809989</c:v>
                </c:pt>
                <c:pt idx="3">
                  <c:v>0.1128486715</c:v>
                </c:pt>
                <c:pt idx="4">
                  <c:v>0.1166139889</c:v>
                </c:pt>
                <c:pt idx="5">
                  <c:v>0.1148831717</c:v>
                </c:pt>
                <c:pt idx="6">
                  <c:v>0.1255660886</c:v>
                </c:pt>
                <c:pt idx="7">
                  <c:v>0.1411318431</c:v>
                </c:pt>
                <c:pt idx="8">
                  <c:v>0.1251307427</c:v>
                </c:pt>
                <c:pt idx="9">
                  <c:v>0.1741017078</c:v>
                </c:pt>
                <c:pt idx="11">
                  <c:v>0.1063528656</c:v>
                </c:pt>
                <c:pt idx="12">
                  <c:v>0.1237900816</c:v>
                </c:pt>
                <c:pt idx="13">
                  <c:v>0.1414855743</c:v>
                </c:pt>
                <c:pt idx="15">
                  <c:v>0.1161021857</c:v>
                </c:pt>
              </c:numCache>
            </c:numRef>
          </c:val>
        </c:ser>
        <c:overlap val="100"/>
        <c:gapWidth val="50"/>
        <c:axId val="65345521"/>
        <c:axId val="51238778"/>
      </c:barChart>
      <c:catAx>
        <c:axId val="653455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14975"/>
          <c:y val="0.0845"/>
          <c:w val="0.811"/>
          <c:h val="0.0187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125"/>
          <c:w val="0.957"/>
          <c:h val="0.9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cchs_self_rated_hlth_table!$H$3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 (s)</c:v>
                </c:pt>
                <c:pt idx="23">
                  <c:v>Southeast (s)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cchs_self_rated_hlth_table!$H$36:$H$97</c:f>
              <c:numCache>
                <c:ptCount val="62"/>
                <c:pt idx="0">
                  <c:v>0.1983316637</c:v>
                </c:pt>
                <c:pt idx="1">
                  <c:v>0.2180866862</c:v>
                </c:pt>
                <c:pt idx="2">
                  <c:v>0.2112218161</c:v>
                </c:pt>
                <c:pt idx="3">
                  <c:v>0.2188032827</c:v>
                </c:pt>
                <c:pt idx="5">
                  <c:v>0.2270338123</c:v>
                </c:pt>
                <c:pt idx="6">
                  <c:v>0.308349778</c:v>
                </c:pt>
                <c:pt idx="7">
                  <c:v>0.2506766212</c:v>
                </c:pt>
                <c:pt idx="8">
                  <c:v>0.2402198291</c:v>
                </c:pt>
                <c:pt idx="9">
                  <c:v>0.2122070836</c:v>
                </c:pt>
                <c:pt idx="10">
                  <c:v>0.213201383</c:v>
                </c:pt>
                <c:pt idx="11">
                  <c:v>0</c:v>
                </c:pt>
                <c:pt idx="12">
                  <c:v>0.1913500373</c:v>
                </c:pt>
                <c:pt idx="13">
                  <c:v>0</c:v>
                </c:pt>
                <c:pt idx="15">
                  <c:v>0.2173956255</c:v>
                </c:pt>
                <c:pt idx="16">
                  <c:v>0.2116948369</c:v>
                </c:pt>
                <c:pt idx="17">
                  <c:v>0.1319270921</c:v>
                </c:pt>
                <c:pt idx="18">
                  <c:v>0.1667900165</c:v>
                </c:pt>
                <c:pt idx="19">
                  <c:v>0.1928177295</c:v>
                </c:pt>
                <c:pt idx="20">
                  <c:v>0.1826764404</c:v>
                </c:pt>
                <c:pt idx="22">
                  <c:v>0</c:v>
                </c:pt>
                <c:pt idx="23">
                  <c:v>0</c:v>
                </c:pt>
                <c:pt idx="24">
                  <c:v>0.2184846142</c:v>
                </c:pt>
                <c:pt idx="25">
                  <c:v>0.2110008908</c:v>
                </c:pt>
                <c:pt idx="26">
                  <c:v>0.2232144636</c:v>
                </c:pt>
                <c:pt idx="27">
                  <c:v>0.1673905894</c:v>
                </c:pt>
                <c:pt idx="28">
                  <c:v>0.1879621131</c:v>
                </c:pt>
                <c:pt idx="30">
                  <c:v>0.2153002646</c:v>
                </c:pt>
                <c:pt idx="31">
                  <c:v>0.1163024169</c:v>
                </c:pt>
                <c:pt idx="32">
                  <c:v>0.1975574526</c:v>
                </c:pt>
                <c:pt idx="33">
                  <c:v>0.1601102669</c:v>
                </c:pt>
                <c:pt idx="35">
                  <c:v>0.1588361852</c:v>
                </c:pt>
                <c:pt idx="36">
                  <c:v>0.2568324524</c:v>
                </c:pt>
                <c:pt idx="37">
                  <c:v>0.1496891017</c:v>
                </c:pt>
                <c:pt idx="38">
                  <c:v>0.1410254585</c:v>
                </c:pt>
                <c:pt idx="39">
                  <c:v>0.1023395393</c:v>
                </c:pt>
                <c:pt idx="40">
                  <c:v>0</c:v>
                </c:pt>
                <c:pt idx="42">
                  <c:v>0.2184650703</c:v>
                </c:pt>
                <c:pt idx="43">
                  <c:v>0.1557506454</c:v>
                </c:pt>
                <c:pt idx="44">
                  <c:v>0.1824748067</c:v>
                </c:pt>
                <c:pt idx="45">
                  <c:v>0.2311196652</c:v>
                </c:pt>
                <c:pt idx="47">
                  <c:v>0.1682130516</c:v>
                </c:pt>
                <c:pt idx="48">
                  <c:v>0.1844930907</c:v>
                </c:pt>
                <c:pt idx="49">
                  <c:v>0</c:v>
                </c:pt>
                <c:pt idx="51">
                  <c:v>0.162204355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cchs_self_rated_hlth_table!$I$3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 (s)</c:v>
                </c:pt>
                <c:pt idx="23">
                  <c:v>Southeast (s)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cchs_self_rated_hlth_table!$I$36:$I$97</c:f>
              <c:numCache>
                <c:ptCount val="62"/>
                <c:pt idx="0">
                  <c:v>0.4168890274</c:v>
                </c:pt>
                <c:pt idx="1">
                  <c:v>0.4177027007</c:v>
                </c:pt>
                <c:pt idx="2">
                  <c:v>0.3521412921</c:v>
                </c:pt>
                <c:pt idx="3">
                  <c:v>0.3476648438</c:v>
                </c:pt>
                <c:pt idx="5">
                  <c:v>0.3418963804</c:v>
                </c:pt>
                <c:pt idx="6">
                  <c:v>0.2984485936</c:v>
                </c:pt>
                <c:pt idx="7">
                  <c:v>0.3781725192</c:v>
                </c:pt>
                <c:pt idx="8">
                  <c:v>0.4024928911</c:v>
                </c:pt>
                <c:pt idx="9">
                  <c:v>0.3639534019</c:v>
                </c:pt>
                <c:pt idx="10">
                  <c:v>0.3986781286</c:v>
                </c:pt>
                <c:pt idx="11">
                  <c:v>0.5248267197</c:v>
                </c:pt>
                <c:pt idx="12">
                  <c:v>0.4192828395</c:v>
                </c:pt>
                <c:pt idx="13">
                  <c:v>0.4308352731</c:v>
                </c:pt>
                <c:pt idx="15">
                  <c:v>0.4525102127</c:v>
                </c:pt>
                <c:pt idx="16">
                  <c:v>0.4110976724</c:v>
                </c:pt>
                <c:pt idx="17">
                  <c:v>0.4130423185</c:v>
                </c:pt>
                <c:pt idx="18">
                  <c:v>0.4806382223</c:v>
                </c:pt>
                <c:pt idx="19">
                  <c:v>0.4547134048</c:v>
                </c:pt>
                <c:pt idx="20">
                  <c:v>0.388226551</c:v>
                </c:pt>
                <c:pt idx="22">
                  <c:v>0.5543541021</c:v>
                </c:pt>
                <c:pt idx="23">
                  <c:v>0.3311351203</c:v>
                </c:pt>
                <c:pt idx="24">
                  <c:v>0.3730988186</c:v>
                </c:pt>
                <c:pt idx="25">
                  <c:v>0.3967875085</c:v>
                </c:pt>
                <c:pt idx="26">
                  <c:v>0.3397463561</c:v>
                </c:pt>
                <c:pt idx="27">
                  <c:v>0.3834292829</c:v>
                </c:pt>
                <c:pt idx="28">
                  <c:v>0.3917701184</c:v>
                </c:pt>
                <c:pt idx="30">
                  <c:v>0.4104329731</c:v>
                </c:pt>
                <c:pt idx="31">
                  <c:v>0.4309751843</c:v>
                </c:pt>
                <c:pt idx="32">
                  <c:v>0.4028286571</c:v>
                </c:pt>
                <c:pt idx="33">
                  <c:v>0.4357483144</c:v>
                </c:pt>
                <c:pt idx="35">
                  <c:v>0.3723181832</c:v>
                </c:pt>
                <c:pt idx="36">
                  <c:v>0.3627286137</c:v>
                </c:pt>
                <c:pt idx="37">
                  <c:v>0.4346800094</c:v>
                </c:pt>
                <c:pt idx="38">
                  <c:v>0.4023483295</c:v>
                </c:pt>
                <c:pt idx="39">
                  <c:v>0.3927693105</c:v>
                </c:pt>
                <c:pt idx="40">
                  <c:v>0</c:v>
                </c:pt>
                <c:pt idx="42">
                  <c:v>0.3560383358</c:v>
                </c:pt>
                <c:pt idx="43">
                  <c:v>0.281754128</c:v>
                </c:pt>
                <c:pt idx="44">
                  <c:v>0.3918056614</c:v>
                </c:pt>
                <c:pt idx="45">
                  <c:v>0.3333441194</c:v>
                </c:pt>
                <c:pt idx="47">
                  <c:v>0.3945403355</c:v>
                </c:pt>
                <c:pt idx="48">
                  <c:v>0.4088475826</c:v>
                </c:pt>
                <c:pt idx="49">
                  <c:v>0</c:v>
                </c:pt>
                <c:pt idx="51">
                  <c:v>0.352763074</c:v>
                </c:pt>
                <c:pt idx="52">
                  <c:v>0.3045505523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cchs_self_rated_hlth_table!$J$3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 (s)</c:v>
                </c:pt>
                <c:pt idx="23">
                  <c:v>Southeast (s)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cchs_self_rated_hlth_table!$J$36:$J$97</c:f>
              <c:numCache>
                <c:ptCount val="62"/>
                <c:pt idx="0">
                  <c:v>0.2655112564</c:v>
                </c:pt>
                <c:pt idx="1">
                  <c:v>0.2515626325</c:v>
                </c:pt>
                <c:pt idx="2">
                  <c:v>0.3376546005</c:v>
                </c:pt>
                <c:pt idx="3">
                  <c:v>0.3108038955</c:v>
                </c:pt>
                <c:pt idx="5">
                  <c:v>0.3092583936</c:v>
                </c:pt>
                <c:pt idx="6">
                  <c:v>0</c:v>
                </c:pt>
                <c:pt idx="7">
                  <c:v>0.2741267157</c:v>
                </c:pt>
                <c:pt idx="8">
                  <c:v>0.2424099316</c:v>
                </c:pt>
                <c:pt idx="9">
                  <c:v>0.3073511158</c:v>
                </c:pt>
                <c:pt idx="10">
                  <c:v>0.3084018935</c:v>
                </c:pt>
                <c:pt idx="11">
                  <c:v>0.2982194003</c:v>
                </c:pt>
                <c:pt idx="12">
                  <c:v>0.2650504203</c:v>
                </c:pt>
                <c:pt idx="13">
                  <c:v>0.2449003554</c:v>
                </c:pt>
                <c:pt idx="15">
                  <c:v>0.2333988347</c:v>
                </c:pt>
                <c:pt idx="16">
                  <c:v>0.2695537959</c:v>
                </c:pt>
                <c:pt idx="17">
                  <c:v>0.3421746185</c:v>
                </c:pt>
                <c:pt idx="18">
                  <c:v>0.2666542946</c:v>
                </c:pt>
                <c:pt idx="19">
                  <c:v>0.2745341354</c:v>
                </c:pt>
                <c:pt idx="20">
                  <c:v>0.3238920467</c:v>
                </c:pt>
                <c:pt idx="22">
                  <c:v>0.198248009</c:v>
                </c:pt>
                <c:pt idx="23">
                  <c:v>0.3348541536</c:v>
                </c:pt>
                <c:pt idx="24">
                  <c:v>0.2746275371</c:v>
                </c:pt>
                <c:pt idx="25">
                  <c:v>0.3006880256</c:v>
                </c:pt>
                <c:pt idx="26">
                  <c:v>0.3279506435</c:v>
                </c:pt>
                <c:pt idx="27">
                  <c:v>0.3467560501</c:v>
                </c:pt>
                <c:pt idx="28">
                  <c:v>0.2888134152</c:v>
                </c:pt>
                <c:pt idx="30">
                  <c:v>0.2657654501</c:v>
                </c:pt>
                <c:pt idx="31">
                  <c:v>0.3389883697</c:v>
                </c:pt>
                <c:pt idx="32">
                  <c:v>0.2920176776</c:v>
                </c:pt>
                <c:pt idx="33">
                  <c:v>0.2753245725</c:v>
                </c:pt>
                <c:pt idx="35">
                  <c:v>0.3477904535</c:v>
                </c:pt>
                <c:pt idx="36">
                  <c:v>0.2669059105</c:v>
                </c:pt>
                <c:pt idx="37">
                  <c:v>0.2478702187</c:v>
                </c:pt>
                <c:pt idx="38">
                  <c:v>0.3291869436</c:v>
                </c:pt>
                <c:pt idx="39">
                  <c:v>0.3283017659</c:v>
                </c:pt>
                <c:pt idx="40">
                  <c:v>0</c:v>
                </c:pt>
                <c:pt idx="42">
                  <c:v>0.2873509456</c:v>
                </c:pt>
                <c:pt idx="43">
                  <c:v>0.4430660848</c:v>
                </c:pt>
                <c:pt idx="44">
                  <c:v>0.2972327421</c:v>
                </c:pt>
                <c:pt idx="45">
                  <c:v>0.279531381</c:v>
                </c:pt>
                <c:pt idx="47">
                  <c:v>0.3065530136</c:v>
                </c:pt>
                <c:pt idx="48">
                  <c:v>0.3016463338</c:v>
                </c:pt>
                <c:pt idx="49">
                  <c:v>0</c:v>
                </c:pt>
                <c:pt idx="51">
                  <c:v>0.3237628172</c:v>
                </c:pt>
                <c:pt idx="52">
                  <c:v>0.37421974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cchs_self_rated_hlth_table!$K$3</c:f>
              <c:strCache>
                <c:ptCount val="1"/>
                <c:pt idx="0">
                  <c:v>Fair/ Poor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 (s)</c:v>
                </c:pt>
                <c:pt idx="23">
                  <c:v>Southeast (s)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cchs_self_rated_hlth_table!$K$36:$K$97</c:f>
              <c:numCache>
                <c:ptCount val="62"/>
                <c:pt idx="0">
                  <c:v>0.1192680525</c:v>
                </c:pt>
                <c:pt idx="1">
                  <c:v>0.1126479805</c:v>
                </c:pt>
                <c:pt idx="2">
                  <c:v>0.0989822913</c:v>
                </c:pt>
                <c:pt idx="3">
                  <c:v>0.1227279779</c:v>
                </c:pt>
                <c:pt idx="5">
                  <c:v>0.1218114137</c:v>
                </c:pt>
                <c:pt idx="6">
                  <c:v>0</c:v>
                </c:pt>
                <c:pt idx="7">
                  <c:v>0.0970241439</c:v>
                </c:pt>
                <c:pt idx="8">
                  <c:v>0.1148773482</c:v>
                </c:pt>
                <c:pt idx="9">
                  <c:v>0.1164883987</c:v>
                </c:pt>
                <c:pt idx="10">
                  <c:v>0.0797185949</c:v>
                </c:pt>
                <c:pt idx="11">
                  <c:v>0</c:v>
                </c:pt>
                <c:pt idx="12">
                  <c:v>0.1243167029</c:v>
                </c:pt>
                <c:pt idx="13">
                  <c:v>0</c:v>
                </c:pt>
                <c:pt idx="15">
                  <c:v>0.096695327</c:v>
                </c:pt>
                <c:pt idx="16">
                  <c:v>0.1076536948</c:v>
                </c:pt>
                <c:pt idx="17">
                  <c:v>0.1128559709</c:v>
                </c:pt>
                <c:pt idx="18">
                  <c:v>0.0859174666</c:v>
                </c:pt>
                <c:pt idx="19">
                  <c:v>0.0779347303</c:v>
                </c:pt>
                <c:pt idx="20">
                  <c:v>0.1052049619</c:v>
                </c:pt>
                <c:pt idx="22">
                  <c:v>0</c:v>
                </c:pt>
                <c:pt idx="23">
                  <c:v>0</c:v>
                </c:pt>
                <c:pt idx="24">
                  <c:v>0.1337890301</c:v>
                </c:pt>
                <c:pt idx="25">
                  <c:v>0.0915235751</c:v>
                </c:pt>
                <c:pt idx="26">
                  <c:v>0.1090885367</c:v>
                </c:pt>
                <c:pt idx="27">
                  <c:v>0.1024240775</c:v>
                </c:pt>
                <c:pt idx="28">
                  <c:v>0.1314543533</c:v>
                </c:pt>
                <c:pt idx="30">
                  <c:v>0.1085013123</c:v>
                </c:pt>
                <c:pt idx="31">
                  <c:v>0.1137340291</c:v>
                </c:pt>
                <c:pt idx="32">
                  <c:v>0.1075962127</c:v>
                </c:pt>
                <c:pt idx="33">
                  <c:v>0.1288168462</c:v>
                </c:pt>
                <c:pt idx="35">
                  <c:v>0.1210551781</c:v>
                </c:pt>
                <c:pt idx="36">
                  <c:v>0.1135330233</c:v>
                </c:pt>
                <c:pt idx="37">
                  <c:v>0.1677606702</c:v>
                </c:pt>
                <c:pt idx="38">
                  <c:v>0.1274392684</c:v>
                </c:pt>
                <c:pt idx="39">
                  <c:v>0.1765893844</c:v>
                </c:pt>
                <c:pt idx="40">
                  <c:v>0</c:v>
                </c:pt>
                <c:pt idx="42">
                  <c:v>0.1381456483</c:v>
                </c:pt>
                <c:pt idx="43">
                  <c:v>0.1194291418</c:v>
                </c:pt>
                <c:pt idx="44">
                  <c:v>0.1284867898</c:v>
                </c:pt>
                <c:pt idx="45">
                  <c:v>0.1560048344</c:v>
                </c:pt>
                <c:pt idx="47">
                  <c:v>0.1306935993</c:v>
                </c:pt>
                <c:pt idx="48">
                  <c:v>0.1050129929</c:v>
                </c:pt>
                <c:pt idx="49">
                  <c:v>0</c:v>
                </c:pt>
                <c:pt idx="51">
                  <c:v>0.1612697538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overlap val="100"/>
        <c:gapWidth val="50"/>
        <c:axId val="58495819"/>
        <c:axId val="56700324"/>
      </c:barChart>
      <c:catAx>
        <c:axId val="584958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95819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06575"/>
          <c:w val="0.74275"/>
          <c:h val="0.0187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"/>
          <c:w val="0.94825"/>
          <c:h val="0.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cchs_self_rated_hlth_table!$H$3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 (s)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(cchs_self_rated_hlth_table!$H$99:$H$135,cchs_self_rated_hlth_table!$H$8,cchs_self_rated_hlth_table!$H$20)</c:f>
              <c:numCache>
                <c:ptCount val="39"/>
                <c:pt idx="0">
                  <c:v>0.2532178021</c:v>
                </c:pt>
                <c:pt idx="1">
                  <c:v>0.2439076834</c:v>
                </c:pt>
                <c:pt idx="3">
                  <c:v>0.2765911898</c:v>
                </c:pt>
                <c:pt idx="5">
                  <c:v>0.2514681878</c:v>
                </c:pt>
                <c:pt idx="6">
                  <c:v>0.2197858601</c:v>
                </c:pt>
                <c:pt idx="8">
                  <c:v>0.200534163</c:v>
                </c:pt>
                <c:pt idx="9">
                  <c:v>0.1828883827</c:v>
                </c:pt>
                <c:pt idx="11">
                  <c:v>0.2455127154</c:v>
                </c:pt>
                <c:pt idx="13">
                  <c:v>0.3301345704</c:v>
                </c:pt>
                <c:pt idx="14">
                  <c:v>0.1957168711</c:v>
                </c:pt>
                <c:pt idx="16">
                  <c:v>0.4175136099</c:v>
                </c:pt>
                <c:pt idx="17">
                  <c:v>0.1537128239</c:v>
                </c:pt>
                <c:pt idx="18">
                  <c:v>0.2509547979</c:v>
                </c:pt>
                <c:pt idx="19">
                  <c:v>0.1450851718</c:v>
                </c:pt>
                <c:pt idx="21">
                  <c:v>0</c:v>
                </c:pt>
                <c:pt idx="22">
                  <c:v>0.2082299168</c:v>
                </c:pt>
                <c:pt idx="23">
                  <c:v>0.2487246578</c:v>
                </c:pt>
                <c:pt idx="25">
                  <c:v>0.2172740527</c:v>
                </c:pt>
                <c:pt idx="26">
                  <c:v>0.2135995838</c:v>
                </c:pt>
                <c:pt idx="28">
                  <c:v>0</c:v>
                </c:pt>
                <c:pt idx="29">
                  <c:v>0.3469336608</c:v>
                </c:pt>
                <c:pt idx="31">
                  <c:v>0.2458705288</c:v>
                </c:pt>
                <c:pt idx="32">
                  <c:v>0.1850733958</c:v>
                </c:pt>
                <c:pt idx="34">
                  <c:v>0.1860667299</c:v>
                </c:pt>
                <c:pt idx="35">
                  <c:v>0</c:v>
                </c:pt>
                <c:pt idx="37">
                  <c:v>0.2329033615</c:v>
                </c:pt>
                <c:pt idx="38">
                  <c:v>0.219159649</c:v>
                </c:pt>
              </c:numCache>
            </c:numRef>
          </c:val>
        </c:ser>
        <c:ser>
          <c:idx val="1"/>
          <c:order val="1"/>
          <c:tx>
            <c:strRef>
              <c:f>cchs_self_rated_hlth_table!$I$3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 (s)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(cchs_self_rated_hlth_table!$I$99:$I$135,cchs_self_rated_hlth_table!$I$8,cchs_self_rated_hlth_table!$I$20)</c:f>
              <c:numCache>
                <c:ptCount val="39"/>
                <c:pt idx="0">
                  <c:v>0.4181937487</c:v>
                </c:pt>
                <c:pt idx="1">
                  <c:v>0.4395724733</c:v>
                </c:pt>
                <c:pt idx="3">
                  <c:v>0.4219055024</c:v>
                </c:pt>
                <c:pt idx="5">
                  <c:v>0.3652283035</c:v>
                </c:pt>
                <c:pt idx="6">
                  <c:v>0.4069723993</c:v>
                </c:pt>
                <c:pt idx="8">
                  <c:v>0.4562520917</c:v>
                </c:pt>
                <c:pt idx="9">
                  <c:v>0.3868448331</c:v>
                </c:pt>
                <c:pt idx="11">
                  <c:v>0.3543251259</c:v>
                </c:pt>
                <c:pt idx="13">
                  <c:v>0.3660954775</c:v>
                </c:pt>
                <c:pt idx="14">
                  <c:v>0.411202208</c:v>
                </c:pt>
                <c:pt idx="16">
                  <c:v>0.3428996402</c:v>
                </c:pt>
                <c:pt idx="17">
                  <c:v>0.3792429033</c:v>
                </c:pt>
                <c:pt idx="18">
                  <c:v>0.3774054049</c:v>
                </c:pt>
                <c:pt idx="19">
                  <c:v>0.3640661103</c:v>
                </c:pt>
                <c:pt idx="21">
                  <c:v>0.4857995119</c:v>
                </c:pt>
                <c:pt idx="22">
                  <c:v>0.3729117382</c:v>
                </c:pt>
                <c:pt idx="23">
                  <c:v>0.3886964596</c:v>
                </c:pt>
                <c:pt idx="25">
                  <c:v>0.4146515433</c:v>
                </c:pt>
                <c:pt idx="26">
                  <c:v>0.3968754346</c:v>
                </c:pt>
                <c:pt idx="28">
                  <c:v>0.3491262297</c:v>
                </c:pt>
                <c:pt idx="29">
                  <c:v>0.323905022</c:v>
                </c:pt>
                <c:pt idx="31">
                  <c:v>0.3702939235</c:v>
                </c:pt>
                <c:pt idx="32">
                  <c:v>0.335416771</c:v>
                </c:pt>
                <c:pt idx="34">
                  <c:v>0.3696578666</c:v>
                </c:pt>
                <c:pt idx="35">
                  <c:v>0.326556896</c:v>
                </c:pt>
                <c:pt idx="37">
                  <c:v>0.385153097</c:v>
                </c:pt>
                <c:pt idx="38">
                  <c:v>0.387942814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cchs_self_rated_hlth_table!$J$3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 (s)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(cchs_self_rated_hlth_table!$J$99:$J$135,cchs_self_rated_hlth_table!$J$8,cchs_self_rated_hlth_table!$J$20)</c:f>
              <c:numCache>
                <c:ptCount val="39"/>
                <c:pt idx="0">
                  <c:v>0.2197192332</c:v>
                </c:pt>
                <c:pt idx="1">
                  <c:v>0.2425874839</c:v>
                </c:pt>
                <c:pt idx="3">
                  <c:v>0.2291616925</c:v>
                </c:pt>
                <c:pt idx="5">
                  <c:v>0.2745542356</c:v>
                </c:pt>
                <c:pt idx="6">
                  <c:v>0.2795954761</c:v>
                </c:pt>
                <c:pt idx="8">
                  <c:v>0.2000570654</c:v>
                </c:pt>
                <c:pt idx="9">
                  <c:v>0.3205215986</c:v>
                </c:pt>
                <c:pt idx="11">
                  <c:v>0.2691551245</c:v>
                </c:pt>
                <c:pt idx="13">
                  <c:v>0.2304016638</c:v>
                </c:pt>
                <c:pt idx="14">
                  <c:v>0.2888840638</c:v>
                </c:pt>
                <c:pt idx="16">
                  <c:v>0</c:v>
                </c:pt>
                <c:pt idx="17">
                  <c:v>0.322819453</c:v>
                </c:pt>
                <c:pt idx="18">
                  <c:v>0.2465872943</c:v>
                </c:pt>
                <c:pt idx="19">
                  <c:v>0.3272621901</c:v>
                </c:pt>
                <c:pt idx="21">
                  <c:v>0.4004233038</c:v>
                </c:pt>
                <c:pt idx="22">
                  <c:v>0.2911458429</c:v>
                </c:pt>
                <c:pt idx="23">
                  <c:v>0.2495910292</c:v>
                </c:pt>
                <c:pt idx="25">
                  <c:v>0.2484274827</c:v>
                </c:pt>
                <c:pt idx="26">
                  <c:v>0.3034757683</c:v>
                </c:pt>
                <c:pt idx="28">
                  <c:v>0.3502628366</c:v>
                </c:pt>
                <c:pt idx="29">
                  <c:v>0.2323599699</c:v>
                </c:pt>
                <c:pt idx="31">
                  <c:v>0.2344342908</c:v>
                </c:pt>
                <c:pt idx="32">
                  <c:v>0.2916824207</c:v>
                </c:pt>
                <c:pt idx="34">
                  <c:v>0.2973074671</c:v>
                </c:pt>
                <c:pt idx="35">
                  <c:v>0.2755541275</c:v>
                </c:pt>
                <c:pt idx="37">
                  <c:v>0.2653295526</c:v>
                </c:pt>
                <c:pt idx="38">
                  <c:v>0.2767953512</c:v>
                </c:pt>
              </c:numCache>
            </c:numRef>
          </c:val>
        </c:ser>
        <c:ser>
          <c:idx val="3"/>
          <c:order val="3"/>
          <c:tx>
            <c:strRef>
              <c:f>cchs_self_rated_hlth_table!$K$3</c:f>
              <c:strCache>
                <c:ptCount val="1"/>
                <c:pt idx="0">
                  <c:v>Fair/ Poor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 (s)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(cchs_self_rated_hlth_table!$K$99:$K$135,cchs_self_rated_hlth_table!$K$8,cchs_self_rated_hlth_table!$K$20)</c:f>
              <c:numCache>
                <c:ptCount val="39"/>
                <c:pt idx="0">
                  <c:v>0.1088692159</c:v>
                </c:pt>
                <c:pt idx="1">
                  <c:v>0.0739323594</c:v>
                </c:pt>
                <c:pt idx="3">
                  <c:v>0.0723416153</c:v>
                </c:pt>
                <c:pt idx="5">
                  <c:v>0.1087492731</c:v>
                </c:pt>
                <c:pt idx="6">
                  <c:v>0.0936462645</c:v>
                </c:pt>
                <c:pt idx="8">
                  <c:v>0.14315668</c:v>
                </c:pt>
                <c:pt idx="9">
                  <c:v>0.1097451856</c:v>
                </c:pt>
                <c:pt idx="11">
                  <c:v>0.1310070341</c:v>
                </c:pt>
                <c:pt idx="13">
                  <c:v>0.0733682883</c:v>
                </c:pt>
                <c:pt idx="14">
                  <c:v>0.1041968571</c:v>
                </c:pt>
                <c:pt idx="16">
                  <c:v>0</c:v>
                </c:pt>
                <c:pt idx="17">
                  <c:v>0.1442248198</c:v>
                </c:pt>
                <c:pt idx="18">
                  <c:v>0.1250525029</c:v>
                </c:pt>
                <c:pt idx="19">
                  <c:v>0.1635865277</c:v>
                </c:pt>
                <c:pt idx="21">
                  <c:v>0</c:v>
                </c:pt>
                <c:pt idx="22">
                  <c:v>0.1277125021</c:v>
                </c:pt>
                <c:pt idx="23">
                  <c:v>0.1129878533</c:v>
                </c:pt>
                <c:pt idx="25">
                  <c:v>0.1196469213</c:v>
                </c:pt>
                <c:pt idx="26">
                  <c:v>0.0860492133</c:v>
                </c:pt>
                <c:pt idx="28">
                  <c:v>0</c:v>
                </c:pt>
                <c:pt idx="29">
                  <c:v>0.0968013473</c:v>
                </c:pt>
                <c:pt idx="31">
                  <c:v>0.1494012569</c:v>
                </c:pt>
                <c:pt idx="32">
                  <c:v>0.1878274124</c:v>
                </c:pt>
                <c:pt idx="34">
                  <c:v>0.1469679364</c:v>
                </c:pt>
                <c:pt idx="35">
                  <c:v>0</c:v>
                </c:pt>
                <c:pt idx="37">
                  <c:v>0.1166139889</c:v>
                </c:pt>
                <c:pt idx="38">
                  <c:v>0.1161021857</c:v>
                </c:pt>
              </c:numCache>
            </c:numRef>
          </c:val>
        </c:ser>
        <c:overlap val="100"/>
        <c:gapWidth val="50"/>
        <c:axId val="40540869"/>
        <c:axId val="29323502"/>
      </c:barChart>
      <c:catAx>
        <c:axId val="405408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40869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07175"/>
          <c:w val="0.7185"/>
          <c:h val="0.0222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14.1.4: Self-Rated Health by Winnipeg Community Area</a:t>
            </a: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percent of weighted sample aged 12+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from combined CCHS cycles 1.1 (2001), 2.1 (2003), and 3.1 (2005) </a:t>
            </a:r>
          </a:p>
        </c:rich>
      </c:tx>
      <c:layout>
        <c:manualLayout>
          <c:xMode val="factor"/>
          <c:yMode val="factor"/>
          <c:x val="0.027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55"/>
          <c:w val="0.95825"/>
          <c:h val="0.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cchs_self_rated_hlth_table!$H$3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(cchs_self_rated_hlth_table!$H$22:$H$34,cchs_self_rated_hlth_table!$H$8,cchs_self_rated_hlth_table!$H$20)</c:f>
              <c:numCache>
                <c:ptCount val="15"/>
                <c:pt idx="0">
                  <c:v>0.2505667657</c:v>
                </c:pt>
                <c:pt idx="1">
                  <c:v>0.2972370483</c:v>
                </c:pt>
                <c:pt idx="2">
                  <c:v>0.2359043455</c:v>
                </c:pt>
                <c:pt idx="3">
                  <c:v>0.2014941378</c:v>
                </c:pt>
                <c:pt idx="4">
                  <c:v>0.2554749912</c:v>
                </c:pt>
                <c:pt idx="5">
                  <c:v>0.2921612425</c:v>
                </c:pt>
                <c:pt idx="6">
                  <c:v>0.2057525791</c:v>
                </c:pt>
                <c:pt idx="7">
                  <c:v>0.2281586364</c:v>
                </c:pt>
                <c:pt idx="8">
                  <c:v>0.2159685021</c:v>
                </c:pt>
                <c:pt idx="9">
                  <c:v>0.2929489618</c:v>
                </c:pt>
                <c:pt idx="10">
                  <c:v>0.2267983741</c:v>
                </c:pt>
                <c:pt idx="11">
                  <c:v>0.1815967207</c:v>
                </c:pt>
                <c:pt idx="13">
                  <c:v>0.2329033615</c:v>
                </c:pt>
                <c:pt idx="14">
                  <c:v>0.219159649</c:v>
                </c:pt>
              </c:numCache>
            </c:numRef>
          </c:val>
        </c:ser>
        <c:ser>
          <c:idx val="1"/>
          <c:order val="1"/>
          <c:tx>
            <c:strRef>
              <c:f>cchs_self_rated_hlth_table!$I$3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(cchs_self_rated_hlth_table!$I$22:$I$34,cchs_self_rated_hlth_table!$I$8,cchs_self_rated_hlth_table!$I$20)</c:f>
              <c:numCache>
                <c:ptCount val="15"/>
                <c:pt idx="0">
                  <c:v>0.4298031357</c:v>
                </c:pt>
                <c:pt idx="1">
                  <c:v>0.4044341319</c:v>
                </c:pt>
                <c:pt idx="2">
                  <c:v>0.3795623153</c:v>
                </c:pt>
                <c:pt idx="3">
                  <c:v>0.4240640536</c:v>
                </c:pt>
                <c:pt idx="4">
                  <c:v>0.3418790937</c:v>
                </c:pt>
                <c:pt idx="5">
                  <c:v>0.3754935469</c:v>
                </c:pt>
                <c:pt idx="6">
                  <c:v>0.3898828758</c:v>
                </c:pt>
                <c:pt idx="7">
                  <c:v>0.3732072783</c:v>
                </c:pt>
                <c:pt idx="8">
                  <c:v>0.4005403733</c:v>
                </c:pt>
                <c:pt idx="9">
                  <c:v>0.3063566676</c:v>
                </c:pt>
                <c:pt idx="10">
                  <c:v>0.3544902485</c:v>
                </c:pt>
                <c:pt idx="11">
                  <c:v>0.3734599544</c:v>
                </c:pt>
                <c:pt idx="13">
                  <c:v>0.385153097</c:v>
                </c:pt>
                <c:pt idx="14">
                  <c:v>0.387942814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cchs_self_rated_hlth_table!$J$3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(cchs_self_rated_hlth_table!$J$22:$J$34,cchs_self_rated_hlth_table!$J$8,cchs_self_rated_hlth_table!$J$20)</c:f>
              <c:numCache>
                <c:ptCount val="15"/>
                <c:pt idx="0">
                  <c:v>0.2283163167</c:v>
                </c:pt>
                <c:pt idx="1">
                  <c:v>0.2283221133</c:v>
                </c:pt>
                <c:pt idx="2">
                  <c:v>0.2816757196</c:v>
                </c:pt>
                <c:pt idx="3">
                  <c:v>0.2556540993</c:v>
                </c:pt>
                <c:pt idx="4">
                  <c:v>0.2738942811</c:v>
                </c:pt>
                <c:pt idx="5">
                  <c:v>0.2519124155</c:v>
                </c:pt>
                <c:pt idx="6">
                  <c:v>0.2708836276</c:v>
                </c:pt>
                <c:pt idx="7">
                  <c:v>0.2814450911</c:v>
                </c:pt>
                <c:pt idx="8">
                  <c:v>0.2828813913</c:v>
                </c:pt>
                <c:pt idx="9">
                  <c:v>0.2923840469</c:v>
                </c:pt>
                <c:pt idx="10">
                  <c:v>0.2558898377</c:v>
                </c:pt>
                <c:pt idx="11">
                  <c:v>0.2897741412</c:v>
                </c:pt>
                <c:pt idx="13">
                  <c:v>0.2653295526</c:v>
                </c:pt>
                <c:pt idx="14">
                  <c:v>0.2767953512</c:v>
                </c:pt>
              </c:numCache>
            </c:numRef>
          </c:val>
        </c:ser>
        <c:ser>
          <c:idx val="3"/>
          <c:order val="3"/>
          <c:tx>
            <c:strRef>
              <c:f>cchs_self_rated_hlth_table!$K$3</c:f>
              <c:strCache>
                <c:ptCount val="1"/>
                <c:pt idx="0">
                  <c:v>Fair/ Poor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(cchs_self_rated_hlth_table!$K$22:$K$34,cchs_self_rated_hlth_table!$K$8,cchs_self_rated_hlth_table!$K$20)</c:f>
              <c:numCache>
                <c:ptCount val="15"/>
                <c:pt idx="0">
                  <c:v>0.0913137819</c:v>
                </c:pt>
                <c:pt idx="1">
                  <c:v>0.0700067065</c:v>
                </c:pt>
                <c:pt idx="2">
                  <c:v>0.1028576196</c:v>
                </c:pt>
                <c:pt idx="3">
                  <c:v>0.1187877093</c:v>
                </c:pt>
                <c:pt idx="4">
                  <c:v>0.1287516339</c:v>
                </c:pt>
                <c:pt idx="5">
                  <c:v>0.0804327951</c:v>
                </c:pt>
                <c:pt idx="6">
                  <c:v>0.1334809175</c:v>
                </c:pt>
                <c:pt idx="7">
                  <c:v>0.1171889942</c:v>
                </c:pt>
                <c:pt idx="8">
                  <c:v>0.1006097333</c:v>
                </c:pt>
                <c:pt idx="9">
                  <c:v>0.1083103237</c:v>
                </c:pt>
                <c:pt idx="10">
                  <c:v>0.1628215397</c:v>
                </c:pt>
                <c:pt idx="11">
                  <c:v>0.1551691837</c:v>
                </c:pt>
                <c:pt idx="13">
                  <c:v>0.1166139889</c:v>
                </c:pt>
                <c:pt idx="14">
                  <c:v>0.1161021857</c:v>
                </c:pt>
              </c:numCache>
            </c:numRef>
          </c:val>
        </c:ser>
        <c:overlap val="100"/>
        <c:gapWidth val="50"/>
        <c:axId val="62584927"/>
        <c:axId val="26393432"/>
      </c:barChart>
      <c:catAx>
        <c:axId val="625849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849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6825"/>
          <c:w val="0.845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0.65425</cdr:x>
      <cdr:y>0.981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81475" y="8039100"/>
          <a:ext cx="2209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0.032</cdr:x>
      <cdr:y>0.0555</cdr:y>
    </cdr:from>
    <cdr:to>
      <cdr:x>0.62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447675"/>
          <a:ext cx="3762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Missing bars = suppressed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due to small numbes or highly variable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0.9875</cdr:x>
      <cdr:y>0.04775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315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14.1.2: Self-Rated Health by District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aged12+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3.1 (2005) </a:t>
          </a:r>
        </a:p>
      </cdr:txBody>
    </cdr:sp>
  </cdr:relSizeAnchor>
  <cdr:relSizeAnchor xmlns:cdr="http://schemas.openxmlformats.org/drawingml/2006/chartDrawing">
    <cdr:from>
      <cdr:x>0.63225</cdr:x>
      <cdr:y>0.979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038600" y="8020050"/>
          <a:ext cx="2352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0.29175</cdr:x>
      <cdr:y>0.895</cdr:y>
    </cdr:from>
    <cdr:to>
      <cdr:x>0.8945</cdr:x>
      <cdr:y>0.9195</cdr:y>
    </cdr:to>
    <cdr:sp>
      <cdr:nvSpPr>
        <cdr:cNvPr id="3" name="TextBox 1"/>
        <cdr:cNvSpPr txBox="1">
          <a:spLocks noChangeArrowheads="1"/>
        </cdr:cNvSpPr>
      </cdr:nvSpPr>
      <cdr:spPr>
        <a:xfrm>
          <a:off x="1857375" y="7334250"/>
          <a:ext cx="384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Missing bars = suppressed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due to small numbes or highly variable rates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0"/>
        <a:ext cx="63912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0.00425</cdr:y>
    </cdr:from>
    <cdr:to>
      <cdr:x>1</cdr:x>
      <cdr:y>0.0565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8575"/>
          <a:ext cx="6000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14.1.3: Self-Rated Health by Winnipeg Neighbourhood Cluster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 12+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3.1 (2005) </a:t>
          </a:r>
        </a:p>
      </cdr:txBody>
    </cdr:sp>
  </cdr:relSizeAnchor>
  <cdr:relSizeAnchor xmlns:cdr="http://schemas.openxmlformats.org/drawingml/2006/chartDrawing">
    <cdr:from>
      <cdr:x>0.64975</cdr:x>
      <cdr:y>0.9825</cdr:y>
    </cdr:from>
    <cdr:to>
      <cdr:x>0.98425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143375" y="804862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0.0045</cdr:x>
      <cdr:y>0.97275</cdr:y>
    </cdr:from>
    <cdr:to>
      <cdr:x>0.59175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28575" y="7972425"/>
          <a:ext cx="3752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Missing bars = suppressed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due to small numbes or highly variable rates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0.98075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8039100"/>
          <a:ext cx="2152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B1">
      <selection activeCell="A1" sqref="A1:K1"/>
    </sheetView>
  </sheetViews>
  <sheetFormatPr defaultColWidth="9.140625" defaultRowHeight="12.75"/>
  <cols>
    <col min="1" max="1" width="16.140625" style="0" hidden="1" customWidth="1"/>
    <col min="2" max="2" width="18.7109375" style="0" customWidth="1"/>
    <col min="3" max="7" width="16.140625" style="0" hidden="1" customWidth="1"/>
    <col min="8" max="8" width="16.140625" style="0" customWidth="1"/>
    <col min="9" max="11" width="17.7109375" style="0" customWidth="1"/>
    <col min="13" max="28" width="0" style="0" hidden="1" customWidth="1"/>
  </cols>
  <sheetData>
    <row r="1" spans="1:40" ht="33" customHeight="1">
      <c r="A1" s="50" t="s">
        <v>327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1"/>
      <c r="M1" s="11"/>
      <c r="N1" s="11"/>
      <c r="O1" s="11"/>
      <c r="P1" s="13"/>
      <c r="Q1" s="13"/>
      <c r="R1" s="13"/>
      <c r="S1" s="11"/>
      <c r="T1" s="11"/>
      <c r="U1" s="11"/>
      <c r="V1" s="13"/>
      <c r="W1" s="13"/>
      <c r="X1" s="13"/>
      <c r="Y1" s="11"/>
      <c r="Z1" s="11"/>
      <c r="AA1" s="13"/>
      <c r="AB1" s="6"/>
      <c r="AC1" s="48" t="s">
        <v>187</v>
      </c>
      <c r="AD1" s="48"/>
      <c r="AE1" s="48"/>
      <c r="AF1" s="48"/>
      <c r="AG1" s="48"/>
      <c r="AH1" s="48"/>
      <c r="AI1" s="49"/>
      <c r="AJ1" s="49"/>
      <c r="AK1" s="49"/>
      <c r="AL1" s="49"/>
      <c r="AM1" s="49"/>
      <c r="AN1" s="49"/>
    </row>
    <row r="2" spans="1:28" ht="22.5" customHeight="1" hidden="1">
      <c r="A2" s="33"/>
      <c r="B2" s="33"/>
      <c r="C2" s="52" t="s">
        <v>141</v>
      </c>
      <c r="D2" s="52"/>
      <c r="E2" s="53"/>
      <c r="F2" s="53"/>
      <c r="G2" s="33"/>
      <c r="H2" s="52" t="s">
        <v>142</v>
      </c>
      <c r="I2" s="52"/>
      <c r="J2" s="52"/>
      <c r="K2" s="52"/>
      <c r="L2" s="11"/>
      <c r="M2" s="11"/>
      <c r="N2" s="11"/>
      <c r="O2" s="11"/>
      <c r="P2" s="54" t="s">
        <v>188</v>
      </c>
      <c r="Q2" s="55"/>
      <c r="R2" s="55"/>
      <c r="S2" s="55"/>
      <c r="T2" s="55"/>
      <c r="U2" s="55"/>
      <c r="V2" s="56"/>
      <c r="W2" s="56"/>
      <c r="X2" s="56"/>
      <c r="Y2" s="56"/>
      <c r="Z2" s="56"/>
      <c r="AA2" s="56"/>
      <c r="AB2" s="5"/>
    </row>
    <row r="3" spans="2:40" ht="12.75">
      <c r="B3" s="34" t="s">
        <v>325</v>
      </c>
      <c r="C3" s="35" t="s">
        <v>173</v>
      </c>
      <c r="D3" s="35" t="s">
        <v>318</v>
      </c>
      <c r="E3" s="36" t="s">
        <v>183</v>
      </c>
      <c r="F3" s="37" t="s">
        <v>319</v>
      </c>
      <c r="G3" s="36"/>
      <c r="H3" s="34" t="s">
        <v>173</v>
      </c>
      <c r="I3" s="44" t="s">
        <v>318</v>
      </c>
      <c r="J3" s="46" t="s">
        <v>183</v>
      </c>
      <c r="K3" s="47" t="s">
        <v>320</v>
      </c>
      <c r="L3" s="11"/>
      <c r="M3" s="11"/>
      <c r="N3" s="11"/>
      <c r="O3" s="11"/>
      <c r="P3" s="13" t="s">
        <v>174</v>
      </c>
      <c r="Q3" s="20" t="s">
        <v>175</v>
      </c>
      <c r="R3" s="20" t="s">
        <v>176</v>
      </c>
      <c r="S3" s="13" t="s">
        <v>177</v>
      </c>
      <c r="T3" s="20" t="s">
        <v>178</v>
      </c>
      <c r="U3" s="20" t="s">
        <v>179</v>
      </c>
      <c r="V3" s="20" t="s">
        <v>184</v>
      </c>
      <c r="W3" s="20" t="s">
        <v>185</v>
      </c>
      <c r="X3" s="20" t="s">
        <v>189</v>
      </c>
      <c r="Y3" s="20" t="s">
        <v>190</v>
      </c>
      <c r="Z3" s="20" t="s">
        <v>191</v>
      </c>
      <c r="AA3" s="20" t="s">
        <v>192</v>
      </c>
      <c r="AB3" s="8"/>
      <c r="AC3" t="s">
        <v>180</v>
      </c>
      <c r="AD3" t="s">
        <v>175</v>
      </c>
      <c r="AE3" t="s">
        <v>193</v>
      </c>
      <c r="AF3" t="s">
        <v>181</v>
      </c>
      <c r="AG3" t="s">
        <v>178</v>
      </c>
      <c r="AH3" t="s">
        <v>182</v>
      </c>
      <c r="AI3" s="8" t="s">
        <v>184</v>
      </c>
      <c r="AJ3" s="8" t="s">
        <v>185</v>
      </c>
      <c r="AK3" s="8" t="s">
        <v>186</v>
      </c>
      <c r="AL3" s="8" t="s">
        <v>190</v>
      </c>
      <c r="AM3" s="8" t="s">
        <v>191</v>
      </c>
      <c r="AN3" s="8" t="s">
        <v>192</v>
      </c>
    </row>
    <row r="4" spans="1:40" ht="12.75">
      <c r="A4" s="33" t="s">
        <v>194</v>
      </c>
      <c r="B4" s="33" t="str">
        <f ca="1">CONCATENATE(A4)&amp;(IF((CELL("contents",H4)&lt;&gt;" ")*OR(CELL("contents",I4)&lt;&gt;" ")*OR(CELL("contents",J4)&lt;&gt;" ")*OR(CELL("contents",K4)&lt;&gt;" "),""," (s)"))</f>
        <v>South Eastman</v>
      </c>
      <c r="C4" s="39">
        <f>orig_data!L4</f>
        <v>0.2170983421</v>
      </c>
      <c r="D4" s="39">
        <f>orig_data!AF4</f>
        <v>0.3953848079</v>
      </c>
      <c r="E4" s="39">
        <f>orig_data!AZ4</f>
        <v>0.2810185846</v>
      </c>
      <c r="F4" s="39">
        <f>orig_data!BT4</f>
        <v>0.1064982653</v>
      </c>
      <c r="G4" s="39"/>
      <c r="H4" s="39">
        <f>orig_data!C4</f>
        <v>0.2106938604</v>
      </c>
      <c r="I4" s="39">
        <f>orig_data!W4</f>
        <v>0.3867636732</v>
      </c>
      <c r="J4" s="39">
        <f>orig_data!AQ4</f>
        <v>0.285689917</v>
      </c>
      <c r="K4" s="39">
        <f>orig_data!BK4</f>
        <v>0.1168525494</v>
      </c>
      <c r="L4" s="11"/>
      <c r="M4" s="11"/>
      <c r="N4" s="11"/>
      <c r="O4" s="11"/>
      <c r="P4" s="21" t="b">
        <f>IF(C4="","",IF(C4&lt;&gt;"",AND(orig_data!S4="*",C4,8)))</f>
        <v>0</v>
      </c>
      <c r="Q4" s="13" t="b">
        <f>IF(C4="","",IF(C4&lt;&gt;"",AND(orig_data!T4="w",C4,8)))</f>
        <v>0</v>
      </c>
      <c r="R4" s="13" t="b">
        <f>IF(C4="","",IF(C4&lt;&gt;"",AND(orig_data!S4="*",AND(orig_data!T4="w"),C4,8)))</f>
        <v>0</v>
      </c>
      <c r="S4" s="11" t="b">
        <f>IF(D4="","",IF(D4&lt;&gt;"",AND(orig_data!AM4="*",D4,8)))</f>
        <v>0</v>
      </c>
      <c r="T4" s="11" t="b">
        <f>IF(D4="","",IF(D4&lt;&gt;"",AND(orig_data!AN4="w",D55)))</f>
        <v>0</v>
      </c>
      <c r="U4" s="11" t="b">
        <f>IF(D4="","",IF(D4&lt;&gt;"",AND(orig_data!AM4="*",AND(orig_data!AN4="w"),D4,8)))</f>
        <v>0</v>
      </c>
      <c r="V4" s="21" t="b">
        <f>IF(E4="","",IF(E4&lt;&gt;"",AND(orig_data!BG4="*",E4,8)))</f>
        <v>0</v>
      </c>
      <c r="W4" s="21" t="b">
        <f>IF(E4="","",IF(E4&lt;&gt;"",AND(orig_data!BH4="w",E4,8)))</f>
        <v>0</v>
      </c>
      <c r="X4" s="21" t="b">
        <f>IF(E4="","",IF(E4&lt;&gt;"",AND(orig_data!BG4="*",AND(orig_data!BH4="w"),E4,8)))</f>
        <v>0</v>
      </c>
      <c r="Y4" s="11" t="b">
        <f>IF(F4="","",IF(F4&lt;&gt;"",AND(orig_data!CA4="*",F4,8)))</f>
        <v>0</v>
      </c>
      <c r="Z4" s="11" t="b">
        <f>IF(F4="","",IF(F4&lt;&gt;"",AND(orig_data!CB4="w",F4,8)))</f>
        <v>0</v>
      </c>
      <c r="AA4" s="21" t="b">
        <f>IF(F4="","",IF(F4&lt;&gt;"",AND(orig_data!CA4="*",AND(orig_data!CB4="w"),F4,8)))</f>
        <v>0</v>
      </c>
      <c r="AB4" s="7"/>
      <c r="AC4" s="3" t="b">
        <f>IF(H4="","",IF(H4&lt;&gt;"",AND(orig_data!J4="*",H4,8)))</f>
        <v>0</v>
      </c>
      <c r="AD4" t="b">
        <f>IF(H4="","",IF(H4&lt;&gt;"",AND(orig_data!K4="w",H4,8)))</f>
        <v>0</v>
      </c>
      <c r="AE4" t="b">
        <f>IF(H4="","",IF(H4&lt;&gt;"",AND(orig_data!J4="*",AND(orig_data!K4="w"),H4,8)))</f>
        <v>0</v>
      </c>
      <c r="AF4" t="b">
        <f>IF(I4="","",IF(I4&lt;&gt;"",AND(orig_data!AD4="*",I4,8)))</f>
        <v>0</v>
      </c>
      <c r="AG4" s="2" t="b">
        <f>IF(I4="","",IF(I4&lt;&gt;"",AND(orig_data!AE4="w",I4,8)))</f>
        <v>0</v>
      </c>
      <c r="AH4" t="b">
        <f>IF(I4="","",IF(I4&lt;&gt;"",AND(orig_data!AE4="w",AND(orig_data!AD4="*"),I4,8)))</f>
        <v>0</v>
      </c>
      <c r="AI4" s="6" t="b">
        <f>IF(J4="","",IF(J4&lt;&gt;"",AND(orig_data!AX4="*",J4,8)))</f>
        <v>0</v>
      </c>
      <c r="AJ4" s="6" t="b">
        <f>IF(J4="","",IF(J4&lt;&gt;"",AND(orig_data!AY4="w",J4,8)))</f>
        <v>0</v>
      </c>
      <c r="AK4" s="6" t="b">
        <f>IF(J4="","",IF(J4&lt;&gt;"",AND(orig_data!AX4="*",AND(orig_data!AY4="w"),J4,8)))</f>
        <v>0</v>
      </c>
      <c r="AL4" s="4" t="b">
        <f>IF(K4="","",IF(K4&lt;&gt;"",AND(orig_data!BR4="*",K4,8)))</f>
        <v>0</v>
      </c>
      <c r="AM4" s="4" t="b">
        <f>IF(K4="","",IF(K4&lt;&gt;"",AND(orig_data!BS4="w",K4,8)))</f>
        <v>0</v>
      </c>
      <c r="AN4" t="b">
        <f>IF(K4="","",IF(K4&lt;&gt;"",AND(orig_data!BR4="*",AND(orig_data!BS4="w"),K4,8)))</f>
        <v>0</v>
      </c>
    </row>
    <row r="5" spans="1:40" ht="12.75">
      <c r="A5" s="33" t="s">
        <v>195</v>
      </c>
      <c r="B5" s="33" t="str">
        <f aca="true" ca="1" t="shared" si="0" ref="B5:B20">CONCATENATE(A5)&amp;(IF((CELL("contents",H5)&lt;&gt;" ")*OR(CELL("contents",I5)&lt;&gt;" ")*OR(CELL("contents",J5)&lt;&gt;" ")*OR(CELL("contents",K5)&lt;&gt;" "),""," (s)"))</f>
        <v>Central</v>
      </c>
      <c r="C5" s="39">
        <f>orig_data!L5</f>
        <v>0.2231296332</v>
      </c>
      <c r="D5" s="39">
        <f>orig_data!AF5</f>
        <v>0.388368139</v>
      </c>
      <c r="E5" s="39">
        <f>orig_data!AZ5</f>
        <v>0.2796384328</v>
      </c>
      <c r="F5" s="39">
        <f>orig_data!BT5</f>
        <v>0.1088637949</v>
      </c>
      <c r="G5" s="39"/>
      <c r="H5" s="39">
        <f>orig_data!C5</f>
        <v>0.2226652193</v>
      </c>
      <c r="I5" s="39">
        <f>orig_data!W5</f>
        <v>0.3877407261</v>
      </c>
      <c r="J5" s="39">
        <f>orig_data!AQ5</f>
        <v>0.2795045817</v>
      </c>
      <c r="K5" s="39">
        <f>orig_data!BK5</f>
        <v>0.1100894729</v>
      </c>
      <c r="L5" s="11"/>
      <c r="M5" s="11"/>
      <c r="N5" s="11"/>
      <c r="O5" s="11"/>
      <c r="P5" s="21" t="b">
        <f>IF(C5="","",IF(C5&lt;&gt;"",AND(orig_data!S5="*",C5,8)))</f>
        <v>0</v>
      </c>
      <c r="Q5" s="13" t="b">
        <f>IF(C5="","",IF(C5&lt;&gt;"",AND(orig_data!T5="w",C5,8)))</f>
        <v>0</v>
      </c>
      <c r="R5" s="13" t="b">
        <f>IF(C5="","",IF(C5&lt;&gt;"",AND(orig_data!S5="*",AND(orig_data!T5="w"),C5,8)))</f>
        <v>0</v>
      </c>
      <c r="S5" s="11" t="b">
        <f>IF(D5="","",IF(D5&lt;&gt;"",AND(orig_data!AM5="*",D5,8)))</f>
        <v>0</v>
      </c>
      <c r="T5" s="11" t="b">
        <f>IF(D5="","",IF(D5&lt;&gt;"",AND(orig_data!AN5="w",D56)))</f>
        <v>0</v>
      </c>
      <c r="U5" s="11" t="b">
        <f>IF(D5="","",IF(D5&lt;&gt;"",AND(orig_data!AM5="*",AND(orig_data!AN5="w"),D5,8)))</f>
        <v>0</v>
      </c>
      <c r="V5" s="21" t="b">
        <f>IF(E5="","",IF(E5&lt;&gt;"",AND(orig_data!BG5="*",E5,8)))</f>
        <v>0</v>
      </c>
      <c r="W5" s="21" t="b">
        <f>IF(E5="","",IF(E5&lt;&gt;"",AND(orig_data!BH5="w",E5,8)))</f>
        <v>0</v>
      </c>
      <c r="X5" s="21" t="b">
        <f>IF(E5="","",IF(E5&lt;&gt;"",AND(orig_data!BG5="*",AND(orig_data!BH5="w"),E5,8)))</f>
        <v>0</v>
      </c>
      <c r="Y5" s="11" t="b">
        <f>IF(F5="","",IF(F5&lt;&gt;"",AND(orig_data!CA5="*",F5,8)))</f>
        <v>0</v>
      </c>
      <c r="Z5" s="11" t="b">
        <f>IF(F5="","",IF(F5&lt;&gt;"",AND(orig_data!CB5="w",F5,8)))</f>
        <v>0</v>
      </c>
      <c r="AA5" s="21" t="b">
        <f>IF(F5="","",IF(F5&lt;&gt;"",AND(orig_data!CA5="*",AND(orig_data!CB5="w"),F5,8)))</f>
        <v>0</v>
      </c>
      <c r="AB5" s="7"/>
      <c r="AC5" s="3" t="b">
        <f>IF(H5="","",IF(H5&lt;&gt;"",AND(orig_data!J5="*",H5,8)))</f>
        <v>0</v>
      </c>
      <c r="AD5" t="b">
        <f>IF(H5="","",IF(H5&lt;&gt;"",AND(orig_data!K5="w",H5,8)))</f>
        <v>0</v>
      </c>
      <c r="AE5" t="b">
        <f>IF(H5="","",IF(H5&lt;&gt;"",AND(orig_data!J5="*",AND(orig_data!K5="w"),H5,8)))</f>
        <v>0</v>
      </c>
      <c r="AF5" t="b">
        <f>IF(I5="","",IF(I5&lt;&gt;"",AND(orig_data!AD5="*",I5,8)))</f>
        <v>0</v>
      </c>
      <c r="AG5" s="2" t="b">
        <f>IF(I5="","",IF(I5&lt;&gt;"",AND(orig_data!AE5="w",I5,8)))</f>
        <v>0</v>
      </c>
      <c r="AH5" t="b">
        <f>IF(I5="","",IF(I5&lt;&gt;"",AND(orig_data!AE5="w",AND(orig_data!AD5="*"),I5,8)))</f>
        <v>0</v>
      </c>
      <c r="AI5" s="6" t="b">
        <f>IF(J5="","",IF(J5&lt;&gt;"",AND(orig_data!AX5="*",J5,8)))</f>
        <v>0</v>
      </c>
      <c r="AJ5" s="6" t="b">
        <f>IF(J5="","",IF(J5&lt;&gt;"",AND(orig_data!AY5="w",J5,8)))</f>
        <v>0</v>
      </c>
      <c r="AK5" s="6" t="b">
        <f>IF(J5="","",IF(J5&lt;&gt;"",AND(orig_data!AX5="*",AND(orig_data!AY5="w"),J5,8)))</f>
        <v>0</v>
      </c>
      <c r="AL5" s="4" t="b">
        <f>IF(K5="","",IF(K5&lt;&gt;"",AND(orig_data!BR5="*",K5,8)))</f>
        <v>0</v>
      </c>
      <c r="AM5" s="4" t="b">
        <f>IF(K5="","",IF(K5&lt;&gt;"",AND(orig_data!BS5="w",K5,8)))</f>
        <v>0</v>
      </c>
      <c r="AN5" t="b">
        <f>IF(K5="","",IF(K5&lt;&gt;"",AND(orig_data!BR5="*",AND(orig_data!BS5="w"),K5,8)))</f>
        <v>0</v>
      </c>
    </row>
    <row r="6" spans="1:40" ht="12.75">
      <c r="A6" s="33" t="s">
        <v>199</v>
      </c>
      <c r="B6" s="33" t="str">
        <f ca="1" t="shared" si="0"/>
        <v>Assiniboine</v>
      </c>
      <c r="C6" s="39">
        <f>orig_data!L6</f>
        <v>0.1732575265</v>
      </c>
      <c r="D6" s="39">
        <f>orig_data!AF6</f>
        <v>0.4321644712</v>
      </c>
      <c r="E6" s="39">
        <f>orig_data!AZ6</f>
        <v>0.2859612848</v>
      </c>
      <c r="F6" s="39">
        <f>orig_data!BT6</f>
        <v>0.1086167176</v>
      </c>
      <c r="G6" s="39"/>
      <c r="H6" s="39">
        <f>orig_data!C6</f>
        <v>0.1886071111</v>
      </c>
      <c r="I6" s="39">
        <f>orig_data!W6</f>
        <v>0.4394345197</v>
      </c>
      <c r="J6" s="39">
        <f>orig_data!AQ6</f>
        <v>0.2774773704</v>
      </c>
      <c r="K6" s="39">
        <f>orig_data!BK6</f>
        <v>0.0944809989</v>
      </c>
      <c r="L6" s="11"/>
      <c r="M6" s="11"/>
      <c r="N6" s="11"/>
      <c r="O6" s="11"/>
      <c r="P6" s="21" t="b">
        <f>IF(C6="","",IF(C6&lt;&gt;"",AND(orig_data!S6="*",C6,8)))</f>
        <v>1</v>
      </c>
      <c r="Q6" s="13" t="b">
        <f>IF(C6="","",IF(C6&lt;&gt;"",AND(orig_data!T6="w",C6,8)))</f>
        <v>0</v>
      </c>
      <c r="R6" s="13" t="b">
        <f>IF(C6="","",IF(C6&lt;&gt;"",AND(orig_data!S6="*",AND(orig_data!T6="w"),C6,8)))</f>
        <v>0</v>
      </c>
      <c r="S6" s="11" t="b">
        <f>IF(D6="","",IF(D6&lt;&gt;"",AND(orig_data!AM6="*",D6,8)))</f>
        <v>1</v>
      </c>
      <c r="T6" s="11" t="b">
        <f>IF(D6="","",IF(D6&lt;&gt;"",AND(orig_data!AN6="w",D58)))</f>
        <v>0</v>
      </c>
      <c r="U6" s="11" t="b">
        <f>IF(D6="","",IF(D6&lt;&gt;"",AND(orig_data!AM6="*",AND(orig_data!AN6="w"),D6,8)))</f>
        <v>0</v>
      </c>
      <c r="V6" s="21" t="b">
        <f>IF(E6="","",IF(E6&lt;&gt;"",AND(orig_data!BG6="*",E6,8)))</f>
        <v>0</v>
      </c>
      <c r="W6" s="21" t="b">
        <f>IF(E6="","",IF(E6&lt;&gt;"",AND(orig_data!BH6="w",E6,8)))</f>
        <v>0</v>
      </c>
      <c r="X6" s="21" t="b">
        <f>IF(E6="","",IF(E6&lt;&gt;"",AND(orig_data!BG6="*",AND(orig_data!BH6="w"),E6,8)))</f>
        <v>0</v>
      </c>
      <c r="Y6" s="11" t="b">
        <f>IF(F6="","",IF(F6&lt;&gt;"",AND(orig_data!CA6="*",F6,8)))</f>
        <v>0</v>
      </c>
      <c r="Z6" s="11" t="b">
        <f>IF(F6="","",IF(F6&lt;&gt;"",AND(orig_data!CB6="w",F6,8)))</f>
        <v>0</v>
      </c>
      <c r="AA6" s="21" t="b">
        <f>IF(F6="","",IF(F6&lt;&gt;"",AND(orig_data!CA6="*",AND(orig_data!CB6="w"),F6,8)))</f>
        <v>0</v>
      </c>
      <c r="AB6" s="7"/>
      <c r="AC6" s="3" t="b">
        <f>IF(H6="","",IF(H6&lt;&gt;"",AND(orig_data!J6="*",H6,8)))</f>
        <v>0</v>
      </c>
      <c r="AD6" t="b">
        <f>IF(H6="","",IF(H6&lt;&gt;"",AND(orig_data!K6="w",H6,8)))</f>
        <v>0</v>
      </c>
      <c r="AE6" t="b">
        <f>IF(H6="","",IF(H6&lt;&gt;"",AND(orig_data!J6="*",AND(orig_data!K6="w"),H6,8)))</f>
        <v>0</v>
      </c>
      <c r="AF6" t="b">
        <f>IF(I6="","",IF(I6&lt;&gt;"",AND(orig_data!AD6="*",I6,8)))</f>
        <v>1</v>
      </c>
      <c r="AG6" s="2" t="b">
        <f>IF(I6="","",IF(I6&lt;&gt;"",AND(orig_data!AE6="w",I6,8)))</f>
        <v>0</v>
      </c>
      <c r="AH6" t="b">
        <f>IF(I6="","",IF(I6&lt;&gt;"",AND(orig_data!AE6="w",AND(orig_data!AD6="*"),I6,8)))</f>
        <v>0</v>
      </c>
      <c r="AI6" s="6" t="b">
        <f>IF(J6="","",IF(J6&lt;&gt;"",AND(orig_data!AX6="*",J6,8)))</f>
        <v>0</v>
      </c>
      <c r="AJ6" s="6" t="b">
        <f>IF(J6="","",IF(J6&lt;&gt;"",AND(orig_data!AY6="w",J6,8)))</f>
        <v>0</v>
      </c>
      <c r="AK6" s="6" t="b">
        <f>IF(J6="","",IF(J6&lt;&gt;"",AND(orig_data!AX6="*",AND(orig_data!AY6="w"),J6,8)))</f>
        <v>0</v>
      </c>
      <c r="AL6" s="4" t="b">
        <f>IF(K6="","",IF(K6&lt;&gt;"",AND(orig_data!BR6="*",K6,8)))</f>
        <v>1</v>
      </c>
      <c r="AM6" s="4" t="b">
        <f>IF(K6="","",IF(K6&lt;&gt;"",AND(orig_data!BS6="w",K6,8)))</f>
        <v>0</v>
      </c>
      <c r="AN6" t="b">
        <f>IF(K6="","",IF(K6&lt;&gt;"",AND(orig_data!BR6="*",AND(orig_data!BS6="w"),K6,8)))</f>
        <v>0</v>
      </c>
    </row>
    <row r="7" spans="1:40" ht="12.75">
      <c r="A7" s="33" t="s">
        <v>196</v>
      </c>
      <c r="B7" s="33" t="str">
        <f ca="1" t="shared" si="0"/>
        <v>Brandon</v>
      </c>
      <c r="C7" s="39">
        <f>orig_data!L7</f>
        <v>0.2029412111</v>
      </c>
      <c r="D7" s="39">
        <f>orig_data!AF7</f>
        <v>0.3833783613</v>
      </c>
      <c r="E7" s="39">
        <f>orig_data!AZ7</f>
        <v>0.299699119</v>
      </c>
      <c r="F7" s="39">
        <f>orig_data!BT7</f>
        <v>0.1139813086</v>
      </c>
      <c r="G7" s="39"/>
      <c r="H7" s="39">
        <f>orig_data!C7</f>
        <v>0.202288875</v>
      </c>
      <c r="I7" s="39">
        <f>orig_data!W7</f>
        <v>0.3875967235</v>
      </c>
      <c r="J7" s="39">
        <f>orig_data!AQ7</f>
        <v>0.29726573</v>
      </c>
      <c r="K7" s="39">
        <f>orig_data!BK7</f>
        <v>0.1128486715</v>
      </c>
      <c r="L7" s="11"/>
      <c r="M7" s="11"/>
      <c r="N7" s="11"/>
      <c r="O7" s="11"/>
      <c r="P7" s="21" t="b">
        <f>IF(C7="","",IF(C7&lt;&gt;"",AND(orig_data!S7="*",C7,8)))</f>
        <v>0</v>
      </c>
      <c r="Q7" s="13" t="b">
        <f>IF(C7="","",IF(C7&lt;&gt;"",AND(orig_data!T7="w",C7,8)))</f>
        <v>0</v>
      </c>
      <c r="R7" s="13" t="b">
        <f>IF(C7="","",IF(C7&lt;&gt;"",AND(orig_data!S7="*",AND(orig_data!T7="w"),C7,8)))</f>
        <v>0</v>
      </c>
      <c r="S7" s="11" t="b">
        <f>IF(D7="","",IF(D7&lt;&gt;"",AND(orig_data!AM7="*",D7,8)))</f>
        <v>0</v>
      </c>
      <c r="T7" s="11" t="b">
        <f>IF(D7="","",IF(D7&lt;&gt;"",AND(orig_data!AN7="w",D59)))</f>
        <v>0</v>
      </c>
      <c r="U7" s="11" t="b">
        <f>IF(D7="","",IF(D7&lt;&gt;"",AND(orig_data!AM7="*",AND(orig_data!AN7="w"),D7,8)))</f>
        <v>0</v>
      </c>
      <c r="V7" s="21" t="b">
        <f>IF(E7="","",IF(E7&lt;&gt;"",AND(orig_data!BG7="*",E7,8)))</f>
        <v>0</v>
      </c>
      <c r="W7" s="21" t="b">
        <f>IF(E7="","",IF(E7&lt;&gt;"",AND(orig_data!BH7="w",E7,8)))</f>
        <v>0</v>
      </c>
      <c r="X7" s="21" t="b">
        <f>IF(E7="","",IF(E7&lt;&gt;"",AND(orig_data!BG7="*",AND(orig_data!BH7="w"),E7,8)))</f>
        <v>0</v>
      </c>
      <c r="Y7" s="11" t="b">
        <f>IF(F7="","",IF(F7&lt;&gt;"",AND(orig_data!CA7="*",F7,8)))</f>
        <v>0</v>
      </c>
      <c r="Z7" s="11" t="b">
        <f>IF(F7="","",IF(F7&lt;&gt;"",AND(orig_data!CB7="w",F7,8)))</f>
        <v>0</v>
      </c>
      <c r="AA7" s="21" t="b">
        <f>IF(F7="","",IF(F7&lt;&gt;"",AND(orig_data!CA7="*",AND(orig_data!CB7="w"),F7,8)))</f>
        <v>0</v>
      </c>
      <c r="AB7" s="7"/>
      <c r="AC7" s="3" t="b">
        <f>IF(H7="","",IF(H7&lt;&gt;"",AND(orig_data!J7="*",H7,8)))</f>
        <v>0</v>
      </c>
      <c r="AD7" t="b">
        <f>IF(H7="","",IF(H7&lt;&gt;"",AND(orig_data!K7="w",H7,8)))</f>
        <v>0</v>
      </c>
      <c r="AE7" t="b">
        <f>IF(H7="","",IF(H7&lt;&gt;"",AND(orig_data!J7="*",AND(orig_data!K7="w"),H7,8)))</f>
        <v>0</v>
      </c>
      <c r="AF7" t="b">
        <f>IF(I7="","",IF(I7&lt;&gt;"",AND(orig_data!AD7="*",I7,8)))</f>
        <v>0</v>
      </c>
      <c r="AG7" s="2" t="b">
        <f>IF(I7="","",IF(I7&lt;&gt;"",AND(orig_data!AE7="w",I7,8)))</f>
        <v>0</v>
      </c>
      <c r="AH7" t="b">
        <f>IF(I7="","",IF(I7&lt;&gt;"",AND(orig_data!AE7="w",AND(orig_data!AD7="*"),I7,8)))</f>
        <v>0</v>
      </c>
      <c r="AI7" s="6" t="b">
        <f>IF(J7="","",IF(J7&lt;&gt;"",AND(orig_data!AX7="*",J7,8)))</f>
        <v>0</v>
      </c>
      <c r="AJ7" s="6" t="b">
        <f>IF(J7="","",IF(J7&lt;&gt;"",AND(orig_data!AY7="w",J7,8)))</f>
        <v>0</v>
      </c>
      <c r="AK7" s="6" t="b">
        <f>IF(J7="","",IF(J7&lt;&gt;"",AND(orig_data!AX7="*",AND(orig_data!AY7="w"),J7,8)))</f>
        <v>0</v>
      </c>
      <c r="AL7" s="4" t="b">
        <f>IF(K7="","",IF(K7&lt;&gt;"",AND(orig_data!BR7="*",K7,8)))</f>
        <v>0</v>
      </c>
      <c r="AM7" s="4" t="b">
        <f>IF(K7="","",IF(K7&lt;&gt;"",AND(orig_data!BS7="w",K7,8)))</f>
        <v>0</v>
      </c>
      <c r="AN7" t="b">
        <f>IF(K7="","",IF(K7&lt;&gt;"",AND(orig_data!BR7="*",AND(orig_data!BS7="w"),K7,8)))</f>
        <v>0</v>
      </c>
    </row>
    <row r="8" spans="1:40" ht="12.75">
      <c r="A8" s="33" t="s">
        <v>200</v>
      </c>
      <c r="B8" s="33" t="str">
        <f ca="1" t="shared" si="0"/>
        <v>Winnipeg</v>
      </c>
      <c r="C8" s="39">
        <f>orig_data!L8</f>
        <v>0.2352513231</v>
      </c>
      <c r="D8" s="39">
        <f>orig_data!AF8</f>
        <v>0.3859383424</v>
      </c>
      <c r="E8" s="39">
        <f>orig_data!AZ8</f>
        <v>0.2646448159</v>
      </c>
      <c r="F8" s="39">
        <f>orig_data!BT8</f>
        <v>0.1141655185</v>
      </c>
      <c r="G8" s="39"/>
      <c r="H8" s="39">
        <f>orig_data!C8</f>
        <v>0.2329033615</v>
      </c>
      <c r="I8" s="39">
        <f>orig_data!W8</f>
        <v>0.385153097</v>
      </c>
      <c r="J8" s="39">
        <f>orig_data!AQ8</f>
        <v>0.2653295526</v>
      </c>
      <c r="K8" s="39">
        <f>orig_data!BK8</f>
        <v>0.1166139889</v>
      </c>
      <c r="L8" s="11"/>
      <c r="M8" s="11"/>
      <c r="N8" s="11"/>
      <c r="O8" s="11"/>
      <c r="P8" s="21" t="b">
        <f>IF(C8="","",IF(C8&lt;&gt;"",AND(orig_data!S8="*",C8,8)))</f>
        <v>1</v>
      </c>
      <c r="Q8" s="13" t="b">
        <f>IF(C8="","",IF(C8&lt;&gt;"",AND(orig_data!T8="w",C8,8)))</f>
        <v>0</v>
      </c>
      <c r="R8" s="13" t="b">
        <f>IF(C8="","",IF(C8&lt;&gt;"",AND(orig_data!S8="*",AND(orig_data!T8="w"),C8,8)))</f>
        <v>0</v>
      </c>
      <c r="S8" s="11" t="b">
        <f>IF(D8="","",IF(D8&lt;&gt;"",AND(orig_data!AM8="*",D8,8)))</f>
        <v>0</v>
      </c>
      <c r="T8" s="11" t="b">
        <f>IF(D8="","",IF(D8&lt;&gt;"",AND(orig_data!AN8="w",D60)))</f>
        <v>0</v>
      </c>
      <c r="U8" s="11" t="b">
        <f>IF(D8="","",IF(D8&lt;&gt;"",AND(orig_data!AM8="*",AND(orig_data!AN8="w"),D8,8)))</f>
        <v>0</v>
      </c>
      <c r="V8" s="21" t="b">
        <f>IF(E8="","",IF(E8&lt;&gt;"",AND(orig_data!BG8="*",E8,8)))</f>
        <v>1</v>
      </c>
      <c r="W8" s="21" t="b">
        <f>IF(E8="","",IF(E8&lt;&gt;"",AND(orig_data!BH8="w",E8,8)))</f>
        <v>0</v>
      </c>
      <c r="X8" s="21" t="b">
        <f>IF(E8="","",IF(E8&lt;&gt;"",AND(orig_data!BG8="*",AND(orig_data!BH8="w"),E8,8)))</f>
        <v>0</v>
      </c>
      <c r="Y8" s="11" t="b">
        <f>IF(F8="","",IF(F8&lt;&gt;"",AND(orig_data!CA8="*",F8,8)))</f>
        <v>0</v>
      </c>
      <c r="Z8" s="11" t="b">
        <f>IF(F8="","",IF(F8&lt;&gt;"",AND(orig_data!CB8="w",F8,8)))</f>
        <v>0</v>
      </c>
      <c r="AA8" s="21" t="b">
        <f>IF(F8="","",IF(F8&lt;&gt;"",AND(orig_data!CA8="*",AND(orig_data!CB8="w"),F8,8)))</f>
        <v>0</v>
      </c>
      <c r="AB8" s="7"/>
      <c r="AC8" s="3" t="b">
        <f>IF(H8="","",IF(H8&lt;&gt;"",AND(orig_data!J8="*",H8,8)))</f>
        <v>1</v>
      </c>
      <c r="AD8" t="b">
        <f>IF(H8="","",IF(H8&lt;&gt;"",AND(orig_data!K8="w",H8,8)))</f>
        <v>0</v>
      </c>
      <c r="AE8" t="b">
        <f>IF(H8="","",IF(H8&lt;&gt;"",AND(orig_data!J8="*",AND(orig_data!K8="w"),H8,8)))</f>
        <v>0</v>
      </c>
      <c r="AF8" t="b">
        <f>IF(I8="","",IF(I8&lt;&gt;"",AND(orig_data!AD8="*",I8,8)))</f>
        <v>0</v>
      </c>
      <c r="AG8" s="2" t="b">
        <f>IF(I8="","",IF(I8&lt;&gt;"",AND(orig_data!AE8="w",I8,8)))</f>
        <v>0</v>
      </c>
      <c r="AH8" t="b">
        <f>IF(I8="","",IF(I8&lt;&gt;"",AND(orig_data!AE8="w",AND(orig_data!AD8="*"),I8,8)))</f>
        <v>0</v>
      </c>
      <c r="AI8" s="6" t="b">
        <f>IF(J8="","",IF(J8&lt;&gt;"",AND(orig_data!AX8="*",J8,8)))</f>
        <v>1</v>
      </c>
      <c r="AJ8" s="6" t="b">
        <f>IF(J8="","",IF(J8&lt;&gt;"",AND(orig_data!AY8="w",J8,8)))</f>
        <v>0</v>
      </c>
      <c r="AK8" s="6" t="b">
        <f>IF(J8="","",IF(J8&lt;&gt;"",AND(orig_data!AX8="*",AND(orig_data!AY8="w"),J8,8)))</f>
        <v>0</v>
      </c>
      <c r="AL8" s="4" t="b">
        <f>IF(K8="","",IF(K8&lt;&gt;"",AND(orig_data!BR8="*",K8,8)))</f>
        <v>0</v>
      </c>
      <c r="AM8" s="4" t="b">
        <f>IF(K8="","",IF(K8&lt;&gt;"",AND(orig_data!BS8="w",K8,8)))</f>
        <v>0</v>
      </c>
      <c r="AN8" t="b">
        <f>IF(K8="","",IF(K8&lt;&gt;"",AND(orig_data!BR8="*",AND(orig_data!BS8="w"),K8,8)))</f>
        <v>0</v>
      </c>
    </row>
    <row r="9" spans="1:40" ht="12.75">
      <c r="A9" s="33" t="s">
        <v>201</v>
      </c>
      <c r="B9" s="33" t="str">
        <f ca="1" t="shared" si="0"/>
        <v>Interlake</v>
      </c>
      <c r="C9" s="39">
        <f>orig_data!L9</f>
        <v>0.183362281</v>
      </c>
      <c r="D9" s="39">
        <f>orig_data!AF9</f>
        <v>0.4035653585</v>
      </c>
      <c r="E9" s="39">
        <f>orig_data!AZ9</f>
        <v>0.2962520506</v>
      </c>
      <c r="F9" s="39">
        <f>orig_data!BT9</f>
        <v>0.1168203099</v>
      </c>
      <c r="G9" s="39"/>
      <c r="H9" s="39">
        <f>orig_data!C9</f>
        <v>0.1822297388</v>
      </c>
      <c r="I9" s="39">
        <f>orig_data!W9</f>
        <v>0.412147159</v>
      </c>
      <c r="J9" s="39">
        <f>orig_data!AQ9</f>
        <v>0.2907399305</v>
      </c>
      <c r="K9" s="39">
        <f>orig_data!BK9</f>
        <v>0.1148831717</v>
      </c>
      <c r="L9" s="11"/>
      <c r="M9" s="11"/>
      <c r="N9" s="11"/>
      <c r="O9" s="11"/>
      <c r="P9" s="21" t="b">
        <f>IF(C9="","",IF(C9&lt;&gt;"",AND(orig_data!S9="*",C9,8)))</f>
        <v>1</v>
      </c>
      <c r="Q9" s="13" t="b">
        <f>IF(C9="","",IF(C9&lt;&gt;"",AND(orig_data!T9="w",C9,8)))</f>
        <v>0</v>
      </c>
      <c r="R9" s="13" t="b">
        <f>IF(C9="","",IF(C9&lt;&gt;"",AND(orig_data!S9="*",AND(orig_data!T9="w"),C9,8)))</f>
        <v>0</v>
      </c>
      <c r="S9" s="11" t="b">
        <f>IF(D9="","",IF(D9&lt;&gt;"",AND(orig_data!AM9="*",D9,8)))</f>
        <v>0</v>
      </c>
      <c r="T9" s="11" t="b">
        <f>IF(D9="","",IF(D9&lt;&gt;"",AND(orig_data!AN9="w",D61)))</f>
        <v>0</v>
      </c>
      <c r="U9" s="11" t="b">
        <f>IF(D9="","",IF(D9&lt;&gt;"",AND(orig_data!AM9="*",AND(orig_data!AN9="w"),D9,8)))</f>
        <v>0</v>
      </c>
      <c r="V9" s="21" t="b">
        <f>IF(E9="","",IF(E9&lt;&gt;"",AND(orig_data!BG9="*",E9,8)))</f>
        <v>0</v>
      </c>
      <c r="W9" s="21" t="b">
        <f>IF(E9="","",IF(E9&lt;&gt;"",AND(orig_data!BH9="w",E9,8)))</f>
        <v>0</v>
      </c>
      <c r="X9" s="21" t="b">
        <f>IF(E9="","",IF(E9&lt;&gt;"",AND(orig_data!BG9="*",AND(orig_data!BH9="w"),E9,8)))</f>
        <v>0</v>
      </c>
      <c r="Y9" s="11" t="b">
        <f>IF(F9="","",IF(F9&lt;&gt;"",AND(orig_data!CA9="*",F9,8)))</f>
        <v>0</v>
      </c>
      <c r="Z9" s="11" t="b">
        <f>IF(F9="","",IF(F9&lt;&gt;"",AND(orig_data!CB9="w",F9,8)))</f>
        <v>0</v>
      </c>
      <c r="AA9" s="21" t="b">
        <f>IF(F9="","",IF(F9&lt;&gt;"",AND(orig_data!CA9="*",AND(orig_data!CB9="w"),F9,8)))</f>
        <v>0</v>
      </c>
      <c r="AB9" s="7"/>
      <c r="AC9" s="3" t="b">
        <f>IF(H9="","",IF(H9&lt;&gt;"",AND(orig_data!J9="*",H9,8)))</f>
        <v>1</v>
      </c>
      <c r="AD9" t="b">
        <f>IF(H9="","",IF(H9&lt;&gt;"",AND(orig_data!K9="w",H9,8)))</f>
        <v>0</v>
      </c>
      <c r="AE9" t="b">
        <f>IF(H9="","",IF(H9&lt;&gt;"",AND(orig_data!J9="*",AND(orig_data!K9="w"),H9,8)))</f>
        <v>0</v>
      </c>
      <c r="AF9" t="b">
        <f>IF(I9="","",IF(I9&lt;&gt;"",AND(orig_data!AD9="*",I9,8)))</f>
        <v>0</v>
      </c>
      <c r="AG9" s="2" t="b">
        <f>IF(I9="","",IF(I9&lt;&gt;"",AND(orig_data!AE9="w",I9,8)))</f>
        <v>0</v>
      </c>
      <c r="AH9" t="b">
        <f>IF(I9="","",IF(I9&lt;&gt;"",AND(orig_data!AE9="w",AND(orig_data!AD9="*"),I9,8)))</f>
        <v>0</v>
      </c>
      <c r="AI9" s="6" t="b">
        <f>IF(J9="","",IF(J9&lt;&gt;"",AND(orig_data!AX9="*",J9,8)))</f>
        <v>0</v>
      </c>
      <c r="AJ9" s="6" t="b">
        <f>IF(J9="","",IF(J9&lt;&gt;"",AND(orig_data!AY9="w",J9,8)))</f>
        <v>0</v>
      </c>
      <c r="AK9" s="6" t="b">
        <f>IF(J9="","",IF(J9&lt;&gt;"",AND(orig_data!AX9="*",AND(orig_data!AY9="w"),J9,8)))</f>
        <v>0</v>
      </c>
      <c r="AL9" s="4" t="b">
        <f>IF(K9="","",IF(K9&lt;&gt;"",AND(orig_data!BR9="*",K9,8)))</f>
        <v>0</v>
      </c>
      <c r="AM9" s="4" t="b">
        <f>IF(K9="","",IF(K9&lt;&gt;"",AND(orig_data!BS9="w",K9,8)))</f>
        <v>0</v>
      </c>
      <c r="AN9" t="b">
        <f>IF(K9="","",IF(K9&lt;&gt;"",AND(orig_data!BR9="*",AND(orig_data!BS9="w"),K9,8)))</f>
        <v>0</v>
      </c>
    </row>
    <row r="10" spans="1:40" ht="12.75">
      <c r="A10" s="33" t="s">
        <v>197</v>
      </c>
      <c r="B10" s="33" t="str">
        <f ca="1" t="shared" si="0"/>
        <v>North Eastman</v>
      </c>
      <c r="C10" s="39">
        <f>orig_data!L10</f>
        <v>0.1934911378</v>
      </c>
      <c r="D10" s="39">
        <f>orig_data!AF10</f>
        <v>0.3822434319</v>
      </c>
      <c r="E10" s="39">
        <f>orig_data!AZ10</f>
        <v>0.2968300251</v>
      </c>
      <c r="F10" s="39">
        <f>orig_data!BT10</f>
        <v>0.1274354052</v>
      </c>
      <c r="G10" s="39"/>
      <c r="H10" s="39">
        <f>orig_data!C10</f>
        <v>0.2010752253</v>
      </c>
      <c r="I10" s="39">
        <f>orig_data!W10</f>
        <v>0.382065102</v>
      </c>
      <c r="J10" s="39">
        <f>orig_data!AQ10</f>
        <v>0.2912935842</v>
      </c>
      <c r="K10" s="39">
        <f>orig_data!BK10</f>
        <v>0.1255660886</v>
      </c>
      <c r="L10" s="11"/>
      <c r="M10" s="11"/>
      <c r="N10" s="11"/>
      <c r="O10" s="11"/>
      <c r="P10" s="21" t="b">
        <f>IF(C10="","",IF(C10&lt;&gt;"",AND(orig_data!S10="*",C10,8)))</f>
        <v>0</v>
      </c>
      <c r="Q10" s="13" t="b">
        <f>IF(C10="","",IF(C10&lt;&gt;"",AND(orig_data!T10="w",C10,8)))</f>
        <v>0</v>
      </c>
      <c r="R10" s="13" t="b">
        <f>IF(C10="","",IF(C10&lt;&gt;"",AND(orig_data!S10="*",AND(orig_data!T10="w"),C10,8)))</f>
        <v>0</v>
      </c>
      <c r="S10" s="11" t="b">
        <f>IF(D10="","",IF(D10&lt;&gt;"",AND(orig_data!AM10="*",D10,8)))</f>
        <v>0</v>
      </c>
      <c r="T10" s="11" t="b">
        <f>IF(D10="","",IF(D10&lt;&gt;"",AND(orig_data!AN10="w",D62)))</f>
        <v>0</v>
      </c>
      <c r="U10" s="11" t="b">
        <f>IF(D10="","",IF(D10&lt;&gt;"",AND(orig_data!AM10="*",AND(orig_data!AN10="w"),D10,8)))</f>
        <v>0</v>
      </c>
      <c r="V10" s="21" t="b">
        <f>IF(E10="","",IF(E10&lt;&gt;"",AND(orig_data!BG10="*",E10,8)))</f>
        <v>0</v>
      </c>
      <c r="W10" s="21" t="b">
        <f>IF(E10="","",IF(E10&lt;&gt;"",AND(orig_data!BH10="w",E10,8)))</f>
        <v>0</v>
      </c>
      <c r="X10" s="21" t="b">
        <f>IF(E10="","",IF(E10&lt;&gt;"",AND(orig_data!BG10="*",AND(orig_data!BH10="w"),E10,8)))</f>
        <v>0</v>
      </c>
      <c r="Y10" s="11" t="b">
        <f>IF(F10="","",IF(F10&lt;&gt;"",AND(orig_data!CA10="*",F10,8)))</f>
        <v>0</v>
      </c>
      <c r="Z10" s="11" t="b">
        <f>IF(F10="","",IF(F10&lt;&gt;"",AND(orig_data!CB10="w",F10,8)))</f>
        <v>0</v>
      </c>
      <c r="AA10" s="21" t="b">
        <f>IF(F10="","",IF(F10&lt;&gt;"",AND(orig_data!CA10="*",AND(orig_data!CB10="w"),F10,8)))</f>
        <v>0</v>
      </c>
      <c r="AB10" s="7"/>
      <c r="AC10" s="3" t="b">
        <f>IF(H10="","",IF(H10&lt;&gt;"",AND(orig_data!J10="*",H10,8)))</f>
        <v>0</v>
      </c>
      <c r="AD10" t="b">
        <f>IF(H10="","",IF(H10&lt;&gt;"",AND(orig_data!K10="w",H10,8)))</f>
        <v>0</v>
      </c>
      <c r="AE10" t="b">
        <f>IF(H10="","",IF(H10&lt;&gt;"",AND(orig_data!J10="*",AND(orig_data!K10="w"),H10,8)))</f>
        <v>0</v>
      </c>
      <c r="AF10" t="b">
        <f>IF(I10="","",IF(I10&lt;&gt;"",AND(orig_data!AD10="*",I10,8)))</f>
        <v>0</v>
      </c>
      <c r="AG10" s="2" t="b">
        <f>IF(I10="","",IF(I10&lt;&gt;"",AND(orig_data!AE10="w",I10,8)))</f>
        <v>0</v>
      </c>
      <c r="AH10" t="b">
        <f>IF(I10="","",IF(I10&lt;&gt;"",AND(orig_data!AE10="w",AND(orig_data!AD10="*"),I10,8)))</f>
        <v>0</v>
      </c>
      <c r="AI10" s="6" t="b">
        <f>IF(J10="","",IF(J10&lt;&gt;"",AND(orig_data!AX10="*",J10,8)))</f>
        <v>0</v>
      </c>
      <c r="AJ10" s="6" t="b">
        <f>IF(J10="","",IF(J10&lt;&gt;"",AND(orig_data!AY10="w",J10,8)))</f>
        <v>0</v>
      </c>
      <c r="AK10" s="6" t="b">
        <f>IF(J10="","",IF(J10&lt;&gt;"",AND(orig_data!AX10="*",AND(orig_data!AY10="w"),J10,8)))</f>
        <v>0</v>
      </c>
      <c r="AL10" s="4" t="b">
        <f>IF(K10="","",IF(K10&lt;&gt;"",AND(orig_data!BR10="*",K10,8)))</f>
        <v>0</v>
      </c>
      <c r="AM10" s="4" t="b">
        <f>IF(K10="","",IF(K10&lt;&gt;"",AND(orig_data!BS10="w",K10,8)))</f>
        <v>0</v>
      </c>
      <c r="AN10" t="b">
        <f>IF(K10="","",IF(K10&lt;&gt;"",AND(orig_data!BR10="*",AND(orig_data!BS10="w"),K10,8)))</f>
        <v>0</v>
      </c>
    </row>
    <row r="11" spans="1:40" ht="12.75">
      <c r="A11" s="33" t="s">
        <v>198</v>
      </c>
      <c r="B11" s="33" t="str">
        <f ca="1" t="shared" si="0"/>
        <v>Parkland</v>
      </c>
      <c r="C11" s="39">
        <f>orig_data!L11</f>
        <v>0.1899204103</v>
      </c>
      <c r="D11" s="39">
        <f>orig_data!AF11</f>
        <v>0.3367256793</v>
      </c>
      <c r="E11" s="39">
        <f>orig_data!AZ11</f>
        <v>0.3121120757</v>
      </c>
      <c r="F11" s="39">
        <f>orig_data!BT11</f>
        <v>0.1612418347</v>
      </c>
      <c r="G11" s="39"/>
      <c r="H11" s="39">
        <f>orig_data!C11</f>
        <v>0.2017615328</v>
      </c>
      <c r="I11" s="39">
        <f>orig_data!W11</f>
        <v>0.3515457172</v>
      </c>
      <c r="J11" s="39">
        <f>orig_data!AQ11</f>
        <v>0.3055609069</v>
      </c>
      <c r="K11" s="39">
        <f>orig_data!BK11</f>
        <v>0.1411318431</v>
      </c>
      <c r="L11" s="11"/>
      <c r="M11" s="11"/>
      <c r="N11" s="11"/>
      <c r="O11" s="11"/>
      <c r="P11" s="21" t="b">
        <f>IF(C11="","",IF(C11&lt;&gt;"",AND(orig_data!S11="*",C11,8)))</f>
        <v>0</v>
      </c>
      <c r="Q11" s="13" t="b">
        <f>IF(C11="","",IF(C11&lt;&gt;"",AND(orig_data!T11="w",C11,8)))</f>
        <v>0</v>
      </c>
      <c r="R11" s="13" t="b">
        <f>IF(C11="","",IF(C11&lt;&gt;"",AND(orig_data!S11="*",AND(orig_data!T11="w"),C11,8)))</f>
        <v>0</v>
      </c>
      <c r="S11" s="11" t="b">
        <f>IF(D11="","",IF(D11&lt;&gt;"",AND(orig_data!AM11="*",D11,8)))</f>
        <v>1</v>
      </c>
      <c r="T11" s="11" t="b">
        <f>IF(D11="","",IF(D11&lt;&gt;"",AND(orig_data!AN11="w",D63)))</f>
        <v>0</v>
      </c>
      <c r="U11" s="11" t="b">
        <f>IF(D11="","",IF(D11&lt;&gt;"",AND(orig_data!AM11="*",AND(orig_data!AN11="w"),D11,8)))</f>
        <v>0</v>
      </c>
      <c r="V11" s="21" t="b">
        <f>IF(E11="","",IF(E11&lt;&gt;"",AND(orig_data!BG11="*",E11,8)))</f>
        <v>0</v>
      </c>
      <c r="W11" s="21" t="b">
        <f>IF(E11="","",IF(E11&lt;&gt;"",AND(orig_data!BH11="w",E11,8)))</f>
        <v>0</v>
      </c>
      <c r="X11" s="21" t="b">
        <f>IF(E11="","",IF(E11&lt;&gt;"",AND(orig_data!BG11="*",AND(orig_data!BH11="w"),E11,8)))</f>
        <v>0</v>
      </c>
      <c r="Y11" s="11" t="b">
        <f>IF(F11="","",IF(F11&lt;&gt;"",AND(orig_data!CA11="*",F11,8)))</f>
        <v>1</v>
      </c>
      <c r="Z11" s="11" t="b">
        <f>IF(F11="","",IF(F11&lt;&gt;"",AND(orig_data!CB11="w",F11,8)))</f>
        <v>0</v>
      </c>
      <c r="AA11" s="21" t="b">
        <f>IF(F11="","",IF(F11&lt;&gt;"",AND(orig_data!CA11="*",AND(orig_data!CB11="w"),F11,8)))</f>
        <v>0</v>
      </c>
      <c r="AB11" s="7"/>
      <c r="AC11" s="3" t="b">
        <f>IF(H11="","",IF(H11&lt;&gt;"",AND(orig_data!J11="*",H11,8)))</f>
        <v>0</v>
      </c>
      <c r="AD11" t="b">
        <f>IF(H11="","",IF(H11&lt;&gt;"",AND(orig_data!K11="w",H11,8)))</f>
        <v>0</v>
      </c>
      <c r="AE11" t="b">
        <f>IF(H11="","",IF(H11&lt;&gt;"",AND(orig_data!J11="*",AND(orig_data!K11="w"),H11,8)))</f>
        <v>0</v>
      </c>
      <c r="AF11" t="b">
        <f>IF(I11="","",IF(I11&lt;&gt;"",AND(orig_data!AD11="*",I11,8)))</f>
        <v>0</v>
      </c>
      <c r="AG11" s="2" t="b">
        <f>IF(I11="","",IF(I11&lt;&gt;"",AND(orig_data!AE11="w",I11,8)))</f>
        <v>0</v>
      </c>
      <c r="AH11" t="b">
        <f>IF(I11="","",IF(I11&lt;&gt;"",AND(orig_data!AE11="w",AND(orig_data!AD11="*"),I11,8)))</f>
        <v>0</v>
      </c>
      <c r="AI11" s="6" t="b">
        <f>IF(J11="","",IF(J11&lt;&gt;"",AND(orig_data!AX11="*",J11,8)))</f>
        <v>0</v>
      </c>
      <c r="AJ11" s="6" t="b">
        <f>IF(J11="","",IF(J11&lt;&gt;"",AND(orig_data!AY11="w",J11,8)))</f>
        <v>0</v>
      </c>
      <c r="AK11" s="6" t="b">
        <f>IF(J11="","",IF(J11&lt;&gt;"",AND(orig_data!AX11="*",AND(orig_data!AY11="w"),J11,8)))</f>
        <v>0</v>
      </c>
      <c r="AL11" s="4" t="b">
        <f>IF(K11="","",IF(K11&lt;&gt;"",AND(orig_data!BR11="*",K11,8)))</f>
        <v>0</v>
      </c>
      <c r="AM11" s="4" t="b">
        <f>IF(K11="","",IF(K11&lt;&gt;"",AND(orig_data!BS11="w",K11,8)))</f>
        <v>0</v>
      </c>
      <c r="AN11" t="b">
        <f>IF(K11="","",IF(K11&lt;&gt;"",AND(orig_data!BR11="*",AND(orig_data!BS11="w"),K11,8)))</f>
        <v>0</v>
      </c>
    </row>
    <row r="12" spans="1:40" ht="12.75">
      <c r="A12" s="33" t="s">
        <v>202</v>
      </c>
      <c r="B12" s="33" t="str">
        <f ca="1" t="shared" si="0"/>
        <v>Churchill (s)</v>
      </c>
      <c r="C12" s="39" t="str">
        <f>orig_data!L12</f>
        <v> </v>
      </c>
      <c r="D12" s="39" t="str">
        <f>orig_data!AF12</f>
        <v> </v>
      </c>
      <c r="E12" s="39" t="str">
        <f>orig_data!AZ12</f>
        <v> </v>
      </c>
      <c r="F12" s="39" t="str">
        <f>orig_data!BT12</f>
        <v> </v>
      </c>
      <c r="G12" s="39"/>
      <c r="H12" s="39" t="str">
        <f>orig_data!C12</f>
        <v> </v>
      </c>
      <c r="I12" s="39" t="str">
        <f>orig_data!W12</f>
        <v> </v>
      </c>
      <c r="J12" s="39" t="str">
        <f>orig_data!AQ12</f>
        <v> </v>
      </c>
      <c r="K12" s="39" t="str">
        <f>orig_data!BK12</f>
        <v> </v>
      </c>
      <c r="L12" s="11"/>
      <c r="M12" s="11"/>
      <c r="N12" s="11"/>
      <c r="O12" s="11"/>
      <c r="P12" s="21" t="b">
        <f>IF(C12="","",IF(C12&lt;&gt;"",AND(orig_data!S12="*",C12,8)))</f>
        <v>0</v>
      </c>
      <c r="Q12" s="13" t="b">
        <f>IF(C12="","",IF(C12&lt;&gt;"",AND(orig_data!T12="w",C12,8)))</f>
        <v>0</v>
      </c>
      <c r="R12" s="13" t="b">
        <f>IF(C12="","",IF(C12&lt;&gt;"",AND(orig_data!S12="*",AND(orig_data!T12="w"),C12,8)))</f>
        <v>0</v>
      </c>
      <c r="S12" s="11" t="b">
        <f>IF(D12="","",IF(D12&lt;&gt;"",AND(orig_data!AM12="*",D12,8)))</f>
        <v>0</v>
      </c>
      <c r="T12" s="11" t="b">
        <f>IF(D12="","",IF(D12&lt;&gt;"",AND(orig_data!AN12="w",D64)))</f>
        <v>0</v>
      </c>
      <c r="U12" s="11" t="b">
        <f>IF(D12="","",IF(D12&lt;&gt;"",AND(orig_data!AM12="*",AND(orig_data!AN12="w"),D12,8)))</f>
        <v>0</v>
      </c>
      <c r="V12" s="21" t="b">
        <f>IF(E12="","",IF(E12&lt;&gt;"",AND(orig_data!BG12="*",E12,8)))</f>
        <v>0</v>
      </c>
      <c r="W12" s="21" t="b">
        <f>IF(E12="","",IF(E12&lt;&gt;"",AND(orig_data!BH12="w",E12,8)))</f>
        <v>0</v>
      </c>
      <c r="X12" s="21" t="b">
        <f>IF(E12="","",IF(E12&lt;&gt;"",AND(orig_data!BG12="*",AND(orig_data!BH12="w"),E12,8)))</f>
        <v>0</v>
      </c>
      <c r="Y12" s="11" t="b">
        <f>IF(F12="","",IF(F12&lt;&gt;"",AND(orig_data!CA12="*",F12,8)))</f>
        <v>0</v>
      </c>
      <c r="Z12" s="11" t="b">
        <f>IF(F12="","",IF(F12&lt;&gt;"",AND(orig_data!CB12="w",F12,8)))</f>
        <v>0</v>
      </c>
      <c r="AA12" s="21" t="b">
        <f>IF(F12="","",IF(F12&lt;&gt;"",AND(orig_data!CA12="*",AND(orig_data!CB12="w"),F12,8)))</f>
        <v>0</v>
      </c>
      <c r="AB12" s="7"/>
      <c r="AC12" s="3" t="b">
        <f>IF(H12="","",IF(H12&lt;&gt;"",AND(orig_data!J12="*",H12,8)))</f>
        <v>0</v>
      </c>
      <c r="AD12" t="b">
        <f>IF(H12="","",IF(H12&lt;&gt;"",AND(orig_data!K12="w",H12,8)))</f>
        <v>0</v>
      </c>
      <c r="AE12" t="b">
        <f>IF(H12="","",IF(H12&lt;&gt;"",AND(orig_data!J12="*",AND(orig_data!K12="w"),H12,8)))</f>
        <v>0</v>
      </c>
      <c r="AF12" t="b">
        <f>IF(I12="","",IF(I12&lt;&gt;"",AND(orig_data!AD12="*",I12,8)))</f>
        <v>0</v>
      </c>
      <c r="AG12" s="2" t="b">
        <f>IF(I12="","",IF(I12&lt;&gt;"",AND(orig_data!AE12="w",I12,8)))</f>
        <v>0</v>
      </c>
      <c r="AH12" t="b">
        <f>IF(I12="","",IF(I12&lt;&gt;"",AND(orig_data!AE12="w",AND(orig_data!AD12="*"),I12,8)))</f>
        <v>0</v>
      </c>
      <c r="AI12" s="6" t="b">
        <f>IF(J12="","",IF(J12&lt;&gt;"",AND(orig_data!AX12="*",J12,8)))</f>
        <v>0</v>
      </c>
      <c r="AJ12" s="6" t="b">
        <f>IF(J12="","",IF(J12&lt;&gt;"",AND(orig_data!AY12="w",J12,8)))</f>
        <v>0</v>
      </c>
      <c r="AK12" s="6" t="b">
        <f>IF(J12="","",IF(J12&lt;&gt;"",AND(orig_data!AX12="*",AND(orig_data!AY12="w"),J12,8)))</f>
        <v>0</v>
      </c>
      <c r="AL12" s="4" t="b">
        <f>IF(K12="","",IF(K12&lt;&gt;"",AND(orig_data!BR12="*",K12,8)))</f>
        <v>0</v>
      </c>
      <c r="AM12" s="4" t="b">
        <f>IF(K12="","",IF(K12&lt;&gt;"",AND(orig_data!BS12="w",K12,8)))</f>
        <v>0</v>
      </c>
      <c r="AN12" t="b">
        <f>IF(K12="","",IF(K12&lt;&gt;"",AND(orig_data!BR12="*",AND(orig_data!BS12="w"),K12,8)))</f>
        <v>0</v>
      </c>
    </row>
    <row r="13" spans="1:40" ht="12.75">
      <c r="A13" s="33" t="s">
        <v>203</v>
      </c>
      <c r="B13" s="33" t="str">
        <f ca="1" t="shared" si="0"/>
        <v>Nor-Man</v>
      </c>
      <c r="C13" s="39">
        <f>orig_data!L13</f>
        <v>0.1764994783</v>
      </c>
      <c r="D13" s="39">
        <f>orig_data!AF13</f>
        <v>0.4033056537</v>
      </c>
      <c r="E13" s="39">
        <f>orig_data!AZ13</f>
        <v>0.3049499705</v>
      </c>
      <c r="F13" s="39">
        <f>orig_data!BT13</f>
        <v>0.1152448975</v>
      </c>
      <c r="G13" s="39"/>
      <c r="H13" s="39">
        <f>orig_data!C13</f>
        <v>0.1733003904</v>
      </c>
      <c r="I13" s="39">
        <f>orig_data!W13</f>
        <v>0.3963086999</v>
      </c>
      <c r="J13" s="39">
        <f>orig_data!AQ13</f>
        <v>0.3052601671</v>
      </c>
      <c r="K13" s="39">
        <f>orig_data!BK13</f>
        <v>0.1251307427</v>
      </c>
      <c r="L13" s="11"/>
      <c r="M13" s="11"/>
      <c r="N13" s="11"/>
      <c r="O13" s="11"/>
      <c r="P13" s="21" t="b">
        <f>IF(C13="","",IF(C13&lt;&gt;"",AND(orig_data!S13="*",C13,8)))</f>
        <v>1</v>
      </c>
      <c r="Q13" s="13" t="b">
        <f>IF(C13="","",IF(C13&lt;&gt;"",AND(orig_data!T13="w",C13,8)))</f>
        <v>0</v>
      </c>
      <c r="R13" s="13" t="b">
        <f>IF(C13="","",IF(C13&lt;&gt;"",AND(orig_data!S13="*",AND(orig_data!T13="w"),C13,8)))</f>
        <v>0</v>
      </c>
      <c r="S13" s="11" t="b">
        <f>IF(D13="","",IF(D13&lt;&gt;"",AND(orig_data!AM13="*",D13,8)))</f>
        <v>0</v>
      </c>
      <c r="T13" s="11" t="b">
        <f>IF(D13="","",IF(D13&lt;&gt;"",AND(orig_data!AN13="w",D66)))</f>
        <v>0</v>
      </c>
      <c r="U13" s="11" t="b">
        <f>IF(D13="","",IF(D13&lt;&gt;"",AND(orig_data!AM13="*",AND(orig_data!AN13="w"),D13,8)))</f>
        <v>0</v>
      </c>
      <c r="V13" s="21" t="b">
        <f>IF(E13="","",IF(E13&lt;&gt;"",AND(orig_data!BG13="*",E13,8)))</f>
        <v>0</v>
      </c>
      <c r="W13" s="21" t="b">
        <f>IF(E13="","",IF(E13&lt;&gt;"",AND(orig_data!BH13="w",E13,8)))</f>
        <v>0</v>
      </c>
      <c r="X13" s="21" t="b">
        <f>IF(E13="","",IF(E13&lt;&gt;"",AND(orig_data!BG13="*",AND(orig_data!BH13="w"),E13,8)))</f>
        <v>0</v>
      </c>
      <c r="Y13" s="11" t="b">
        <f>IF(F13="","",IF(F13&lt;&gt;"",AND(orig_data!CA13="*",F13,8)))</f>
        <v>0</v>
      </c>
      <c r="Z13" s="11" t="b">
        <f>IF(F13="","",IF(F13&lt;&gt;"",AND(orig_data!CB13="w",F13,8)))</f>
        <v>0</v>
      </c>
      <c r="AA13" s="21" t="b">
        <f>IF(F13="","",IF(F13&lt;&gt;"",AND(orig_data!CA13="*",AND(orig_data!CB13="w"),F13,8)))</f>
        <v>0</v>
      </c>
      <c r="AB13" s="7"/>
      <c r="AC13" s="3" t="b">
        <f>IF(H13="","",IF(H13&lt;&gt;"",AND(orig_data!J13="*",H13,8)))</f>
        <v>1</v>
      </c>
      <c r="AD13" t="b">
        <f>IF(H13="","",IF(H13&lt;&gt;"",AND(orig_data!K13="w",H13,8)))</f>
        <v>0</v>
      </c>
      <c r="AE13" t="b">
        <f>IF(H13="","",IF(H13&lt;&gt;"",AND(orig_data!J13="*",AND(orig_data!K13="w"),H13,8)))</f>
        <v>0</v>
      </c>
      <c r="AF13" t="b">
        <f>IF(I13="","",IF(I13&lt;&gt;"",AND(orig_data!AD13="*",I13,8)))</f>
        <v>0</v>
      </c>
      <c r="AG13" s="2" t="b">
        <f>IF(I13="","",IF(I13&lt;&gt;"",AND(orig_data!AE13="w",I13,8)))</f>
        <v>0</v>
      </c>
      <c r="AH13" t="b">
        <f>IF(I13="","",IF(I13&lt;&gt;"",AND(orig_data!AE13="w",AND(orig_data!AD13="*"),I13,8)))</f>
        <v>0</v>
      </c>
      <c r="AI13" s="6" t="b">
        <f>IF(J13="","",IF(J13&lt;&gt;"",AND(orig_data!AX13="*",J13,8)))</f>
        <v>0</v>
      </c>
      <c r="AJ13" s="6" t="b">
        <f>IF(J13="","",IF(J13&lt;&gt;"",AND(orig_data!AY13="w",J13,8)))</f>
        <v>0</v>
      </c>
      <c r="AK13" s="6" t="b">
        <f>IF(J13="","",IF(J13&lt;&gt;"",AND(orig_data!AX13="*",AND(orig_data!AY13="w"),J13,8)))</f>
        <v>0</v>
      </c>
      <c r="AL13" s="4" t="b">
        <f>IF(K13="","",IF(K13&lt;&gt;"",AND(orig_data!BR13="*",K13,8)))</f>
        <v>0</v>
      </c>
      <c r="AM13" s="4" t="b">
        <f>IF(K13="","",IF(K13&lt;&gt;"",AND(orig_data!BS13="w",K13,8)))</f>
        <v>0</v>
      </c>
      <c r="AN13" t="b">
        <f>IF(K13="","",IF(K13&lt;&gt;"",AND(orig_data!BR13="*",AND(orig_data!BS13="w"),K13,8)))</f>
        <v>0</v>
      </c>
    </row>
    <row r="14" spans="1:40" ht="12.75">
      <c r="A14" s="33" t="s">
        <v>204</v>
      </c>
      <c r="B14" s="33" t="str">
        <f ca="1" t="shared" si="0"/>
        <v>Burntwood</v>
      </c>
      <c r="C14" s="39">
        <f>orig_data!L14</f>
        <v>0.1759906923</v>
      </c>
      <c r="D14" s="39">
        <f>orig_data!AF14</f>
        <v>0.3432935775</v>
      </c>
      <c r="E14" s="39">
        <f>orig_data!AZ14</f>
        <v>0.3502636985</v>
      </c>
      <c r="F14" s="39">
        <f>orig_data!BT14</f>
        <v>0.1304520317</v>
      </c>
      <c r="G14" s="39"/>
      <c r="H14" s="39">
        <f>orig_data!C14</f>
        <v>0.1693272426</v>
      </c>
      <c r="I14" s="39">
        <f>orig_data!W14</f>
        <v>0.3116598487</v>
      </c>
      <c r="J14" s="39">
        <f>orig_data!AQ14</f>
        <v>0.3449112008</v>
      </c>
      <c r="K14" s="39">
        <f>orig_data!BK14</f>
        <v>0.1741017078</v>
      </c>
      <c r="L14" s="11"/>
      <c r="M14" s="11"/>
      <c r="N14" s="11"/>
      <c r="O14" s="11"/>
      <c r="P14" s="21" t="b">
        <f>IF(C14="","",IF(C14&lt;&gt;"",AND(orig_data!S14="*",C14,8)))</f>
        <v>1</v>
      </c>
      <c r="Q14" s="13" t="b">
        <f>IF(C14="","",IF(C14&lt;&gt;"",AND(orig_data!T14="w",C14,8)))</f>
        <v>0</v>
      </c>
      <c r="R14" s="13" t="b">
        <f>IF(C14="","",IF(C14&lt;&gt;"",AND(orig_data!S14="*",AND(orig_data!T14="w"),C14,8)))</f>
        <v>0</v>
      </c>
      <c r="S14" s="11" t="b">
        <f>IF(D14="","",IF(D14&lt;&gt;"",AND(orig_data!AM14="*",D14,8)))</f>
        <v>0</v>
      </c>
      <c r="T14" s="11" t="b">
        <f>IF(D14="","",IF(D14&lt;&gt;"",AND(orig_data!AN14="w",D67)))</f>
        <v>0</v>
      </c>
      <c r="U14" s="11" t="b">
        <f>IF(D14="","",IF(D14&lt;&gt;"",AND(orig_data!AM14="*",AND(orig_data!AN14="w"),D14,8)))</f>
        <v>0</v>
      </c>
      <c r="V14" s="21" t="b">
        <f>IF(E14="","",IF(E14&lt;&gt;"",AND(orig_data!BG14="*",E14,8)))</f>
        <v>1</v>
      </c>
      <c r="W14" s="21" t="b">
        <f>IF(E14="","",IF(E14&lt;&gt;"",AND(orig_data!BH14="w",E14,8)))</f>
        <v>0</v>
      </c>
      <c r="X14" s="21" t="b">
        <f>IF(E14="","",IF(E14&lt;&gt;"",AND(orig_data!BG14="*",AND(orig_data!BH14="w"),E14,8)))</f>
        <v>0</v>
      </c>
      <c r="Y14" s="11" t="b">
        <f>IF(F14="","",IF(F14&lt;&gt;"",AND(orig_data!CA14="*",F14,8)))</f>
        <v>0</v>
      </c>
      <c r="Z14" s="11" t="b">
        <f>IF(F14="","",IF(F14&lt;&gt;"",AND(orig_data!CB14="w",F14,8)))</f>
        <v>0</v>
      </c>
      <c r="AA14" s="21" t="b">
        <f>IF(F14="","",IF(F14&lt;&gt;"",AND(orig_data!CA14="*",AND(orig_data!CB14="w"),F14,8)))</f>
        <v>0</v>
      </c>
      <c r="AB14" s="7"/>
      <c r="AC14" s="3" t="b">
        <f>IF(H14="","",IF(H14&lt;&gt;"",AND(orig_data!J14="*",H14,8)))</f>
        <v>1</v>
      </c>
      <c r="AD14" t="b">
        <f>IF(H14="","",IF(H14&lt;&gt;"",AND(orig_data!K14="w",H14,8)))</f>
        <v>0</v>
      </c>
      <c r="AE14" t="b">
        <f>IF(H14="","",IF(H14&lt;&gt;"",AND(orig_data!J14="*",AND(orig_data!K14="w"),H14,8)))</f>
        <v>0</v>
      </c>
      <c r="AF14" t="b">
        <f>IF(I14="","",IF(I14&lt;&gt;"",AND(orig_data!AD14="*",I14,8)))</f>
        <v>1</v>
      </c>
      <c r="AG14" s="2" t="b">
        <f>IF(I14="","",IF(I14&lt;&gt;"",AND(orig_data!AE14="w",I14,8)))</f>
        <v>0</v>
      </c>
      <c r="AH14" t="b">
        <f>IF(I14="","",IF(I14&lt;&gt;"",AND(orig_data!AE14="w",AND(orig_data!AD14="*"),I14,8)))</f>
        <v>0</v>
      </c>
      <c r="AI14" s="6" t="b">
        <f>IF(J14="","",IF(J14&lt;&gt;"",AND(orig_data!AX14="*",J14,8)))</f>
        <v>1</v>
      </c>
      <c r="AJ14" s="6" t="b">
        <f>IF(J14="","",IF(J14&lt;&gt;"",AND(orig_data!AY14="w",J14,8)))</f>
        <v>0</v>
      </c>
      <c r="AK14" s="6" t="b">
        <f>IF(J14="","",IF(J14&lt;&gt;"",AND(orig_data!AX14="*",AND(orig_data!AY14="w"),J14,8)))</f>
        <v>0</v>
      </c>
      <c r="AL14" s="4" t="b">
        <f>IF(K14="","",IF(K14&lt;&gt;"",AND(orig_data!BR14="*",K14,8)))</f>
        <v>1</v>
      </c>
      <c r="AM14" s="4" t="b">
        <f>IF(K14="","",IF(K14&lt;&gt;"",AND(orig_data!BS14="w",K14,8)))</f>
        <v>0</v>
      </c>
      <c r="AN14" t="b">
        <f>IF(K14="","",IF(K14&lt;&gt;"",AND(orig_data!BR14="*",AND(orig_data!BS14="w"),K14,8)))</f>
        <v>0</v>
      </c>
    </row>
    <row r="15" spans="1:39" ht="12.75">
      <c r="A15" s="33"/>
      <c r="B15" s="33">
        <f ca="1" t="shared" si="0"/>
      </c>
      <c r="C15" s="39"/>
      <c r="D15" s="39"/>
      <c r="E15" s="39"/>
      <c r="F15" s="39"/>
      <c r="G15" s="39"/>
      <c r="H15" s="39"/>
      <c r="I15" s="39"/>
      <c r="J15" s="39"/>
      <c r="K15" s="39"/>
      <c r="L15" s="11"/>
      <c r="M15" s="11"/>
      <c r="N15" s="11"/>
      <c r="O15" s="11"/>
      <c r="P15" s="21"/>
      <c r="Q15" s="13"/>
      <c r="R15" s="13"/>
      <c r="S15" s="11"/>
      <c r="T15" s="11"/>
      <c r="U15" s="11"/>
      <c r="V15" s="21"/>
      <c r="W15" s="21"/>
      <c r="X15" s="21"/>
      <c r="Y15" s="11"/>
      <c r="Z15" s="11"/>
      <c r="AA15" s="21"/>
      <c r="AB15" s="7"/>
      <c r="AC15" s="3"/>
      <c r="AG15" s="2"/>
      <c r="AI15" s="6"/>
      <c r="AJ15" s="6"/>
      <c r="AK15" s="6"/>
      <c r="AL15" s="4"/>
      <c r="AM15" s="4"/>
    </row>
    <row r="16" spans="1:40" ht="12.75">
      <c r="A16" s="33" t="s">
        <v>317</v>
      </c>
      <c r="B16" s="33" t="str">
        <f ca="1" t="shared" si="0"/>
        <v>Rural South</v>
      </c>
      <c r="C16" s="39">
        <f>orig_data!L15</f>
        <v>0.2058812025</v>
      </c>
      <c r="D16" s="39">
        <f>orig_data!AF15</f>
        <v>0.4039668183</v>
      </c>
      <c r="E16" s="39">
        <f>orig_data!AZ15</f>
        <v>0.2819867921</v>
      </c>
      <c r="F16" s="39">
        <f>orig_data!BT15</f>
        <v>0.1081651871</v>
      </c>
      <c r="G16" s="39"/>
      <c r="H16" s="39">
        <f>orig_data!C15</f>
        <v>0.208580324</v>
      </c>
      <c r="I16" s="39">
        <f>orig_data!W15</f>
        <v>0.4041525701</v>
      </c>
      <c r="J16" s="39">
        <f>orig_data!AQ15</f>
        <v>0.2809142403</v>
      </c>
      <c r="K16" s="39">
        <f>orig_data!BK15</f>
        <v>0.1063528656</v>
      </c>
      <c r="L16" s="11"/>
      <c r="M16" s="11"/>
      <c r="N16" s="11"/>
      <c r="O16" s="11"/>
      <c r="P16" s="21" t="b">
        <f>IF(C16="","",IF(C16&lt;&gt;"",AND(orig_data!S15="*",C16,8)))</f>
        <v>0</v>
      </c>
      <c r="Q16" s="13" t="b">
        <f>IF(C16="","",IF(C16&lt;&gt;"",AND(orig_data!T15="w",C16,8)))</f>
        <v>0</v>
      </c>
      <c r="R16" s="13" t="b">
        <f>IF(C16="","",IF(C16&lt;&gt;"",AND(orig_data!S15="*",AND(orig_data!T15="w"),C16,8)))</f>
        <v>0</v>
      </c>
      <c r="S16" s="11" t="b">
        <f>IF(D16="","",IF(D16&lt;&gt;"",AND(orig_data!AM15="*",D16,8)))</f>
        <v>0</v>
      </c>
      <c r="T16" s="11" t="b">
        <f>IF(D16="","",IF(D16&lt;&gt;"",AND(orig_data!AN15="w",D68)))</f>
        <v>0</v>
      </c>
      <c r="U16" s="11" t="b">
        <f>IF(D16="","",IF(D16&lt;&gt;"",AND(orig_data!AM15="*",AND(orig_data!AN15="w"),D16,8)))</f>
        <v>0</v>
      </c>
      <c r="V16" s="21" t="b">
        <f>IF(E16="","",IF(E16&lt;&gt;"",AND(orig_data!BG15="*",E16,8)))</f>
        <v>0</v>
      </c>
      <c r="W16" s="21" t="b">
        <f>IF(E16="","",IF(E16&lt;&gt;"",AND(orig_data!BH15="w",E16,8)))</f>
        <v>0</v>
      </c>
      <c r="X16" s="21" t="b">
        <f>IF(E16="","",IF(E16&lt;&gt;"",AND(orig_data!BG15="*",AND(orig_data!BH15="w"),E16,8)))</f>
        <v>0</v>
      </c>
      <c r="Y16" s="11" t="b">
        <f>IF(F16="","",IF(F16&lt;&gt;"",AND(orig_data!CA15="*",F16,8)))</f>
        <v>0</v>
      </c>
      <c r="Z16" s="11" t="b">
        <f>IF(F16="","",IF(F16&lt;&gt;"",AND(orig_data!CB15="w",F16,8)))</f>
        <v>0</v>
      </c>
      <c r="AA16" s="21" t="b">
        <f>IF(F16="","",IF(F16&lt;&gt;"",AND(orig_data!CA15="*",AND(orig_data!CB15="w"),F16,8)))</f>
        <v>0</v>
      </c>
      <c r="AB16" s="7"/>
      <c r="AC16" s="3" t="b">
        <f>IF(H16="","",IF(H16&lt;&gt;"",AND(orig_data!J15="*",H16,8)))</f>
        <v>0</v>
      </c>
      <c r="AD16" t="b">
        <f>IF(H16="","",IF(H16&lt;&gt;"",AND(orig_data!K15="w",H16,8)))</f>
        <v>0</v>
      </c>
      <c r="AE16" t="b">
        <f>IF(H16="","",IF(H16&lt;&gt;"",AND(orig_data!J15="*",AND(orig_data!K15="w"),H16,8)))</f>
        <v>0</v>
      </c>
      <c r="AF16" t="b">
        <f>IF(I16="","",IF(I16&lt;&gt;"",AND(orig_data!AD15="*",I16,8)))</f>
        <v>0</v>
      </c>
      <c r="AG16" s="2" t="b">
        <f>IF(I16="","",IF(I16&lt;&gt;"",AND(orig_data!AE15="w",I16,8)))</f>
        <v>0</v>
      </c>
      <c r="AH16" t="b">
        <f>IF(I16="","",IF(I16&lt;&gt;"",AND(orig_data!AE15="w",AND(orig_data!AD15="*"),I16,8)))</f>
        <v>0</v>
      </c>
      <c r="AI16" s="6" t="b">
        <f>IF(J16="","",IF(J16&lt;&gt;"",AND(orig_data!AX15="*",J16,8)))</f>
        <v>0</v>
      </c>
      <c r="AJ16" s="6" t="b">
        <f>IF(J16="","",IF(J16&lt;&gt;"",AND(orig_data!AY15="w",J16,8)))</f>
        <v>0</v>
      </c>
      <c r="AK16" s="6" t="b">
        <f>IF(J16="","",IF(J16&lt;&gt;"",AND(orig_data!AX15="*",AND(orig_data!AY15="w"),J16,8)))</f>
        <v>0</v>
      </c>
      <c r="AL16" s="4" t="b">
        <f>IF(K16="","",IF(K16&lt;&gt;"",AND(orig_data!BR15="*",K16,8)))</f>
        <v>0</v>
      </c>
      <c r="AM16" s="4" t="b">
        <f>IF(K16="","",IF(K16&lt;&gt;"",AND(orig_data!BS15="w",K16,8)))</f>
        <v>0</v>
      </c>
      <c r="AN16" t="b">
        <f>IF(K16="","",IF(K16&lt;&gt;"",AND(orig_data!BR15="*",AND(orig_data!BS15="w"),K16,8)))</f>
        <v>0</v>
      </c>
    </row>
    <row r="17" spans="1:40" ht="12.75">
      <c r="A17" s="33" t="s">
        <v>313</v>
      </c>
      <c r="B17" s="33" t="str">
        <f ca="1" t="shared" si="0"/>
        <v>Mid</v>
      </c>
      <c r="C17" s="39">
        <f>orig_data!L16</f>
        <v>0.1875723234</v>
      </c>
      <c r="D17" s="39">
        <f>orig_data!AF16</f>
        <v>0.3819799183</v>
      </c>
      <c r="E17" s="39">
        <f>orig_data!AZ16</f>
        <v>0.3002073497</v>
      </c>
      <c r="F17" s="39">
        <f>orig_data!BT16</f>
        <v>0.1302404086</v>
      </c>
      <c r="G17" s="39"/>
      <c r="H17" s="39">
        <f>orig_data!C16</f>
        <v>0.1922054956</v>
      </c>
      <c r="I17" s="39">
        <f>orig_data!W16</f>
        <v>0.3900646745</v>
      </c>
      <c r="J17" s="39">
        <f>orig_data!AQ16</f>
        <v>0.2939397483</v>
      </c>
      <c r="K17" s="39">
        <f>orig_data!BK16</f>
        <v>0.1237900816</v>
      </c>
      <c r="L17" s="11"/>
      <c r="M17" s="11"/>
      <c r="N17" s="11"/>
      <c r="O17" s="11"/>
      <c r="P17" s="21" t="b">
        <f>IF(C17="","",IF(C17&lt;&gt;"",AND(orig_data!S16="*",C17,8)))</f>
        <v>1</v>
      </c>
      <c r="Q17" s="13" t="b">
        <f>IF(C17="","",IF(C17&lt;&gt;"",AND(orig_data!T16="w",C17,8)))</f>
        <v>0</v>
      </c>
      <c r="R17" s="13" t="b">
        <f>IF(C17="","",IF(C17&lt;&gt;"",AND(orig_data!S16="*",AND(orig_data!T16="w"),C17,8)))</f>
        <v>0</v>
      </c>
      <c r="S17" s="11" t="b">
        <f>IF(D17="","",IF(D17&lt;&gt;"",AND(orig_data!AM16="*",D17,8)))</f>
        <v>0</v>
      </c>
      <c r="T17" s="11" t="b">
        <f>IF(D17="","",IF(D17&lt;&gt;"",AND(orig_data!AN16="w",D69)))</f>
        <v>0</v>
      </c>
      <c r="U17" s="11" t="b">
        <f>IF(D17="","",IF(D17&lt;&gt;"",AND(orig_data!AM16="*",AND(orig_data!AN16="w"),D17,8)))</f>
        <v>0</v>
      </c>
      <c r="V17" s="21" t="b">
        <f>IF(E17="","",IF(E17&lt;&gt;"",AND(orig_data!BG16="*",E17,8)))</f>
        <v>0</v>
      </c>
      <c r="W17" s="21" t="b">
        <f>IF(E17="","",IF(E17&lt;&gt;"",AND(orig_data!BH16="w",E17,8)))</f>
        <v>0</v>
      </c>
      <c r="X17" s="21" t="b">
        <f>IF(E17="","",IF(E17&lt;&gt;"",AND(orig_data!BG16="*",AND(orig_data!BH16="w"),E17,8)))</f>
        <v>0</v>
      </c>
      <c r="Y17" s="11" t="b">
        <f>IF(F17="","",IF(F17&lt;&gt;"",AND(orig_data!CA16="*",F17,8)))</f>
        <v>0</v>
      </c>
      <c r="Z17" s="11" t="b">
        <f>IF(F17="","",IF(F17&lt;&gt;"",AND(orig_data!CB16="w",F17,8)))</f>
        <v>0</v>
      </c>
      <c r="AA17" s="21" t="b">
        <f>IF(F17="","",IF(F17&lt;&gt;"",AND(orig_data!CA16="*",AND(orig_data!CB16="w"),F17,8)))</f>
        <v>0</v>
      </c>
      <c r="AB17" s="7"/>
      <c r="AC17" s="3" t="b">
        <f>IF(H17="","",IF(H17&lt;&gt;"",AND(orig_data!J16="*",H17,8)))</f>
        <v>1</v>
      </c>
      <c r="AD17" t="b">
        <f>IF(H17="","",IF(H17&lt;&gt;"",AND(orig_data!K16="w",H17,8)))</f>
        <v>0</v>
      </c>
      <c r="AE17" t="b">
        <f>IF(H17="","",IF(H17&lt;&gt;"",AND(orig_data!J16="*",AND(orig_data!K16="w"),H17,8)))</f>
        <v>0</v>
      </c>
      <c r="AF17" t="b">
        <f>IF(I17="","",IF(I17&lt;&gt;"",AND(orig_data!AD16="*",I17,8)))</f>
        <v>0</v>
      </c>
      <c r="AG17" s="2" t="b">
        <f>IF(I17="","",IF(I17&lt;&gt;"",AND(orig_data!AE16="w",I17,8)))</f>
        <v>0</v>
      </c>
      <c r="AH17" t="b">
        <f>IF(I17="","",IF(I17&lt;&gt;"",AND(orig_data!AE16="w",AND(orig_data!AD16="*"),I17,8)))</f>
        <v>0</v>
      </c>
      <c r="AI17" s="6" t="b">
        <f>IF(J17="","",IF(J17&lt;&gt;"",AND(orig_data!AX16="*",J17,8)))</f>
        <v>0</v>
      </c>
      <c r="AJ17" s="6" t="b">
        <f>IF(J17="","",IF(J17&lt;&gt;"",AND(orig_data!AY16="w",J17,8)))</f>
        <v>0</v>
      </c>
      <c r="AK17" s="6" t="b">
        <f>IF(J17="","",IF(J17&lt;&gt;"",AND(orig_data!AX16="*",AND(orig_data!AY16="w"),J17,8)))</f>
        <v>0</v>
      </c>
      <c r="AL17" s="4" t="b">
        <f>IF(K17="","",IF(K17&lt;&gt;"",AND(orig_data!BR16="*",K17,8)))</f>
        <v>0</v>
      </c>
      <c r="AM17" s="4" t="b">
        <f>IF(K17="","",IF(K17&lt;&gt;"",AND(orig_data!BS16="w",K17,8)))</f>
        <v>0</v>
      </c>
      <c r="AN17" t="b">
        <f>IF(K17="","",IF(K17&lt;&gt;"",AND(orig_data!BR16="*",AND(orig_data!BS16="w"),K17,8)))</f>
        <v>0</v>
      </c>
    </row>
    <row r="18" spans="1:40" ht="12.75">
      <c r="A18" s="33" t="s">
        <v>314</v>
      </c>
      <c r="B18" s="33" t="str">
        <f ca="1" t="shared" si="0"/>
        <v>North</v>
      </c>
      <c r="C18" s="39">
        <f>orig_data!L17</f>
        <v>0.1757729723</v>
      </c>
      <c r="D18" s="39">
        <f>orig_data!AF17</f>
        <v>0.374414193</v>
      </c>
      <c r="E18" s="39">
        <f>orig_data!AZ17</f>
        <v>0.3268867315</v>
      </c>
      <c r="F18" s="39">
        <f>orig_data!BT17</f>
        <v>0.1229261032</v>
      </c>
      <c r="G18" s="39"/>
      <c r="H18" s="39">
        <f>orig_data!C17</f>
        <v>0.1683498559</v>
      </c>
      <c r="I18" s="39">
        <f>orig_data!W17</f>
        <v>0.363177654</v>
      </c>
      <c r="J18" s="39">
        <f>orig_data!AQ17</f>
        <v>0.3269869158</v>
      </c>
      <c r="K18" s="39">
        <f>orig_data!BK17</f>
        <v>0.1414855743</v>
      </c>
      <c r="L18" s="11"/>
      <c r="M18" s="11"/>
      <c r="N18" s="11"/>
      <c r="O18" s="11"/>
      <c r="P18" s="21" t="b">
        <f>IF(C18="","",IF(C18&lt;&gt;"",AND(orig_data!S17="*",C18,8)))</f>
        <v>1</v>
      </c>
      <c r="Q18" s="13" t="b">
        <f>IF(C18="","",IF(C18&lt;&gt;"",AND(orig_data!T17="w",C18,8)))</f>
        <v>0</v>
      </c>
      <c r="R18" s="13" t="b">
        <f>IF(C18="","",IF(C18&lt;&gt;"",AND(orig_data!S17="*",AND(orig_data!T17="w"),C18,8)))</f>
        <v>0</v>
      </c>
      <c r="S18" s="11" t="b">
        <f>IF(D18="","",IF(D18&lt;&gt;"",AND(orig_data!AM17="*",D18,8)))</f>
        <v>0</v>
      </c>
      <c r="T18" s="11" t="b">
        <f>IF(D18="","",IF(D18&lt;&gt;"",AND(orig_data!AN17="w",D71)))</f>
        <v>0</v>
      </c>
      <c r="U18" s="11" t="b">
        <f>IF(D18="","",IF(D18&lt;&gt;"",AND(orig_data!AM17="*",AND(orig_data!AN17="w"),D18,8)))</f>
        <v>0</v>
      </c>
      <c r="V18" s="21" t="b">
        <f>IF(E18="","",IF(E18&lt;&gt;"",AND(orig_data!BG17="*",E18,8)))</f>
        <v>1</v>
      </c>
      <c r="W18" s="21" t="b">
        <f>IF(E18="","",IF(E18&lt;&gt;"",AND(orig_data!BH17="w",E18,8)))</f>
        <v>0</v>
      </c>
      <c r="X18" s="21" t="b">
        <f>IF(E18="","",IF(E18&lt;&gt;"",AND(orig_data!BG17="*",AND(orig_data!BH17="w"),E18,8)))</f>
        <v>0</v>
      </c>
      <c r="Y18" s="11" t="b">
        <f>IF(F18="","",IF(F18&lt;&gt;"",AND(orig_data!CA17="*",F18,8)))</f>
        <v>0</v>
      </c>
      <c r="Z18" s="11" t="b">
        <f>IF(F18="","",IF(F18&lt;&gt;"",AND(orig_data!CB17="w",F18,8)))</f>
        <v>0</v>
      </c>
      <c r="AA18" s="21" t="b">
        <f>IF(F18="","",IF(F18&lt;&gt;"",AND(orig_data!CA17="*",AND(orig_data!CB17="w"),F18,8)))</f>
        <v>0</v>
      </c>
      <c r="AB18" s="7"/>
      <c r="AC18" s="3" t="b">
        <f>IF(H18="","",IF(H18&lt;&gt;"",AND(orig_data!J17="*",H18,8)))</f>
        <v>1</v>
      </c>
      <c r="AD18" t="b">
        <f>IF(H18="","",IF(H18&lt;&gt;"",AND(orig_data!K17="w",H18,8)))</f>
        <v>0</v>
      </c>
      <c r="AE18" t="b">
        <f>IF(H18="","",IF(H18&lt;&gt;"",AND(orig_data!J17="*",AND(orig_data!K17="w"),H18,8)))</f>
        <v>0</v>
      </c>
      <c r="AF18" t="b">
        <f>IF(I18="","",IF(I18&lt;&gt;"",AND(orig_data!AD17="*",I18,8)))</f>
        <v>0</v>
      </c>
      <c r="AG18" s="2" t="b">
        <f>IF(I18="","",IF(I18&lt;&gt;"",AND(orig_data!AE17="w",I18,8)))</f>
        <v>0</v>
      </c>
      <c r="AH18" t="b">
        <f>IF(I18="","",IF(I18&lt;&gt;"",AND(orig_data!AE17="w",AND(orig_data!AD17="*"),I18,8)))</f>
        <v>0</v>
      </c>
      <c r="AI18" s="6" t="b">
        <f>IF(J18="","",IF(J18&lt;&gt;"",AND(orig_data!AX17="*",J18,8)))</f>
        <v>1</v>
      </c>
      <c r="AJ18" s="6" t="b">
        <f>IF(J18="","",IF(J18&lt;&gt;"",AND(orig_data!AY17="w",J18,8)))</f>
        <v>0</v>
      </c>
      <c r="AK18" s="6" t="b">
        <f>IF(J18="","",IF(J18&lt;&gt;"",AND(orig_data!AX17="*",AND(orig_data!AY17="w"),J18,8)))</f>
        <v>0</v>
      </c>
      <c r="AL18" s="4" t="b">
        <f>IF(K18="","",IF(K18&lt;&gt;"",AND(orig_data!BR17="*",K18,8)))</f>
        <v>1</v>
      </c>
      <c r="AM18" s="4" t="b">
        <f>IF(K18="","",IF(K18&lt;&gt;"",AND(orig_data!BS17="w",K18,8)))</f>
        <v>0</v>
      </c>
      <c r="AN18" t="b">
        <f>IF(K18="","",IF(K18&lt;&gt;"",AND(orig_data!BR17="*",AND(orig_data!BS17="w"),K18,8)))</f>
        <v>0</v>
      </c>
    </row>
    <row r="19" spans="1:39" ht="12.75">
      <c r="A19" s="33"/>
      <c r="B19" s="33">
        <f ca="1" t="shared" si="0"/>
      </c>
      <c r="C19" s="39"/>
      <c r="D19" s="39"/>
      <c r="E19" s="39"/>
      <c r="F19" s="39"/>
      <c r="G19" s="39"/>
      <c r="H19" s="39"/>
      <c r="I19" s="39"/>
      <c r="J19" s="39"/>
      <c r="K19" s="39"/>
      <c r="L19" s="11"/>
      <c r="M19" s="11"/>
      <c r="N19" s="11"/>
      <c r="O19" s="11"/>
      <c r="P19" s="21"/>
      <c r="Q19" s="13"/>
      <c r="R19" s="13"/>
      <c r="S19" s="11"/>
      <c r="T19" s="11"/>
      <c r="U19" s="11"/>
      <c r="V19" s="21"/>
      <c r="W19" s="21"/>
      <c r="X19" s="21"/>
      <c r="Y19" s="11"/>
      <c r="Z19" s="11"/>
      <c r="AA19" s="21"/>
      <c r="AB19" s="7"/>
      <c r="AC19" s="3"/>
      <c r="AG19" s="2"/>
      <c r="AI19" s="6"/>
      <c r="AJ19" s="6"/>
      <c r="AK19" s="6"/>
      <c r="AL19" s="4"/>
      <c r="AM19" s="4"/>
    </row>
    <row r="20" spans="1:40" ht="12.75">
      <c r="A20" s="33" t="s">
        <v>226</v>
      </c>
      <c r="B20" s="33" t="str">
        <f ca="1" t="shared" si="0"/>
        <v>Manitoba</v>
      </c>
      <c r="C20" s="39">
        <f>orig_data!L18</f>
        <v>0.2195111814</v>
      </c>
      <c r="D20" s="39">
        <f>orig_data!AF18</f>
        <v>0.3884496726</v>
      </c>
      <c r="E20" s="39">
        <f>orig_data!AZ18</f>
        <v>0.276571995</v>
      </c>
      <c r="F20" s="39">
        <f>orig_data!BT18</f>
        <v>0.115467151</v>
      </c>
      <c r="G20" s="39"/>
      <c r="H20" s="39">
        <f>orig_data!C18</f>
        <v>0.219159649</v>
      </c>
      <c r="I20" s="39">
        <f>orig_data!W18</f>
        <v>0.387942814</v>
      </c>
      <c r="J20" s="39">
        <f>orig_data!AQ18</f>
        <v>0.2767953512</v>
      </c>
      <c r="K20" s="39">
        <f>orig_data!BK18</f>
        <v>0.1161021857</v>
      </c>
      <c r="L20" s="11"/>
      <c r="M20" s="11"/>
      <c r="N20" s="11"/>
      <c r="O20" s="11"/>
      <c r="P20" s="21" t="b">
        <f>IF(C20="","",IF(C20&lt;&gt;"",AND(orig_data!S18="*",C20,8)))</f>
        <v>0</v>
      </c>
      <c r="Q20" s="13" t="b">
        <f>IF(C20="","",IF(C20&lt;&gt;"",AND(orig_data!T18="w",C20,8)))</f>
        <v>0</v>
      </c>
      <c r="R20" s="13" t="b">
        <f>IF(C20="","",IF(C20&lt;&gt;"",AND(orig_data!S18="*",AND(orig_data!T18="w"),C20,8)))</f>
        <v>0</v>
      </c>
      <c r="S20" s="11" t="b">
        <f>IF(D20="","",IF(D20&lt;&gt;"",AND(orig_data!AM18="*",D20,8)))</f>
        <v>0</v>
      </c>
      <c r="T20" s="11" t="b">
        <f>IF(D20="","",IF(D20&lt;&gt;"",AND(orig_data!AN18="w",D72)))</f>
        <v>0</v>
      </c>
      <c r="U20" s="11" t="b">
        <f>IF(D20="","",IF(D20&lt;&gt;"",AND(orig_data!AM18="*",AND(orig_data!AN18="w"),D20,8)))</f>
        <v>0</v>
      </c>
      <c r="V20" s="21" t="b">
        <f>IF(E20="","",IF(E20&lt;&gt;"",AND(orig_data!BG18="*",E20,8)))</f>
        <v>0</v>
      </c>
      <c r="W20" s="21" t="b">
        <f>IF(E20="","",IF(E20&lt;&gt;"",AND(orig_data!BH18="w",E20,8)))</f>
        <v>0</v>
      </c>
      <c r="X20" s="21" t="b">
        <f>IF(E20="","",IF(E20&lt;&gt;"",AND(orig_data!BG18="*",AND(orig_data!BH18="w"),E20,8)))</f>
        <v>0</v>
      </c>
      <c r="Y20" s="11" t="b">
        <f>IF(F20="","",IF(F20&lt;&gt;"",AND(orig_data!CA18="*",F20,8)))</f>
        <v>0</v>
      </c>
      <c r="Z20" s="11" t="b">
        <f>IF(F20="","",IF(F20&lt;&gt;"",AND(orig_data!CB18="w",F20,8)))</f>
        <v>0</v>
      </c>
      <c r="AA20" s="21" t="b">
        <f>IF(F20="","",IF(F20&lt;&gt;"",AND(orig_data!CA18="*",AND(orig_data!CB18="w"),F20,8)))</f>
        <v>0</v>
      </c>
      <c r="AB20" s="7"/>
      <c r="AC20" s="3" t="b">
        <f>IF(H20="","",IF(H20&lt;&gt;"",AND(orig_data!J18="*",H20,8)))</f>
        <v>0</v>
      </c>
      <c r="AD20" t="b">
        <f>IF(H20="","",IF(H20&lt;&gt;"",AND(orig_data!K18="w",H20,8)))</f>
        <v>0</v>
      </c>
      <c r="AE20" t="b">
        <f>IF(H20="","",IF(H20&lt;&gt;"",AND(orig_data!J18="*",AND(orig_data!K18="w"),H20,8)))</f>
        <v>0</v>
      </c>
      <c r="AF20" t="b">
        <f>IF(I20="","",IF(I20&lt;&gt;"",AND(orig_data!AD18="*",I20,8)))</f>
        <v>0</v>
      </c>
      <c r="AG20" s="2" t="b">
        <f>IF(I20="","",IF(I20&lt;&gt;"",AND(orig_data!AE18="w",I20,8)))</f>
        <v>0</v>
      </c>
      <c r="AH20" t="b">
        <f>IF(I20="","",IF(I20&lt;&gt;"",AND(orig_data!AE18="w",AND(orig_data!AD18="*"),I20,8)))</f>
        <v>0</v>
      </c>
      <c r="AI20" s="6" t="b">
        <f>IF(J20="","",IF(J20&lt;&gt;"",AND(orig_data!AX18="*",J20,8)))</f>
        <v>0</v>
      </c>
      <c r="AJ20" s="6" t="b">
        <f>IF(J20="","",IF(J20&lt;&gt;"",AND(orig_data!AY18="w",J20,8)))</f>
        <v>0</v>
      </c>
      <c r="AK20" s="6" t="b">
        <f>IF(J20="","",IF(J20&lt;&gt;"",AND(orig_data!AX18="*",AND(orig_data!AY18="w"),J20,8)))</f>
        <v>0</v>
      </c>
      <c r="AL20" s="4" t="b">
        <f>IF(K20="","",IF(K20&lt;&gt;"",AND(orig_data!BR18="*",K20,8)))</f>
        <v>0</v>
      </c>
      <c r="AM20" s="4" t="b">
        <f>IF(K20="","",IF(K20&lt;&gt;"",AND(orig_data!BS18="w",K20,8)))</f>
        <v>0</v>
      </c>
      <c r="AN20" t="b">
        <f>IF(K20="","",IF(K20&lt;&gt;"",AND(orig_data!BR18="*",AND(orig_data!BS18="w"),K20,8)))</f>
        <v>0</v>
      </c>
    </row>
    <row r="21" spans="2:39" ht="12.75">
      <c r="B21" s="29" t="s">
        <v>322</v>
      </c>
      <c r="C21" s="25"/>
      <c r="D21" s="23"/>
      <c r="E21" s="23"/>
      <c r="F21" s="23"/>
      <c r="G21" s="25"/>
      <c r="I21" s="27"/>
      <c r="J21" s="27"/>
      <c r="K21" s="27"/>
      <c r="L21" s="11"/>
      <c r="M21" s="11"/>
      <c r="N21" s="11"/>
      <c r="O21" s="11"/>
      <c r="P21" s="21"/>
      <c r="Q21" s="13"/>
      <c r="R21" s="13"/>
      <c r="S21" s="11"/>
      <c r="T21" s="11"/>
      <c r="U21" s="11"/>
      <c r="V21" s="21"/>
      <c r="W21" s="21"/>
      <c r="X21" s="21"/>
      <c r="Y21" s="11"/>
      <c r="Z21" s="11"/>
      <c r="AA21" s="21"/>
      <c r="AB21" s="7"/>
      <c r="AC21" s="3"/>
      <c r="AG21" s="2"/>
      <c r="AI21" s="6"/>
      <c r="AJ21" s="6"/>
      <c r="AK21" s="6"/>
      <c r="AL21" s="4"/>
      <c r="AM21" s="4"/>
    </row>
    <row r="22" spans="2:11" ht="12.75">
      <c r="B22" s="30" t="s">
        <v>323</v>
      </c>
      <c r="I22" s="6"/>
      <c r="J22" s="6"/>
      <c r="K22" s="6"/>
    </row>
    <row r="23" ht="12.75">
      <c r="K23" s="31" t="s">
        <v>324</v>
      </c>
    </row>
  </sheetData>
  <sheetProtection/>
  <mergeCells count="5">
    <mergeCell ref="AC1:AN1"/>
    <mergeCell ref="A1:K1"/>
    <mergeCell ref="C2:F2"/>
    <mergeCell ref="H2:K2"/>
    <mergeCell ref="P2:AA2"/>
  </mergeCells>
  <conditionalFormatting sqref="H4:H20">
    <cfRule type="expression" priority="1" dxfId="2" stopIfTrue="1">
      <formula>$AE4=TRUE</formula>
    </cfRule>
    <cfRule type="expression" priority="2" dxfId="0" stopIfTrue="1">
      <formula>$AD4=TRUE</formula>
    </cfRule>
    <cfRule type="expression" priority="3" dxfId="1" stopIfTrue="1">
      <formula>$AC4=TRUE</formula>
    </cfRule>
  </conditionalFormatting>
  <conditionalFormatting sqref="I4:I21">
    <cfRule type="expression" priority="4" dxfId="2" stopIfTrue="1">
      <formula>$AH4=TRUE</formula>
    </cfRule>
    <cfRule type="expression" priority="5" dxfId="0" stopIfTrue="1">
      <formula>$AG4=TRUE</formula>
    </cfRule>
    <cfRule type="expression" priority="6" dxfId="1" stopIfTrue="1">
      <formula>$AF4=TRUE</formula>
    </cfRule>
  </conditionalFormatting>
  <conditionalFormatting sqref="C4:C21">
    <cfRule type="expression" priority="7" dxfId="2" stopIfTrue="1">
      <formula>$R4=TRUE</formula>
    </cfRule>
    <cfRule type="expression" priority="8" dxfId="0" stopIfTrue="1">
      <formula>$Q4=TRUE</formula>
    </cfRule>
    <cfRule type="expression" priority="9" dxfId="1" stopIfTrue="1">
      <formula>$P4=TRUE</formula>
    </cfRule>
  </conditionalFormatting>
  <conditionalFormatting sqref="V4:X21 D4:D21 AA4:AB21">
    <cfRule type="expression" priority="10" dxfId="2" stopIfTrue="1">
      <formula>$U4=TRUE</formula>
    </cfRule>
    <cfRule type="expression" priority="11" dxfId="0" stopIfTrue="1">
      <formula>$T4=TRUE</formula>
    </cfRule>
    <cfRule type="expression" priority="12" dxfId="1" stopIfTrue="1">
      <formula>$S4=TRUE</formula>
    </cfRule>
  </conditionalFormatting>
  <conditionalFormatting sqref="J4:J21">
    <cfRule type="expression" priority="13" dxfId="2" stopIfTrue="1">
      <formula>$AK4=TRUE</formula>
    </cfRule>
    <cfRule type="expression" priority="14" dxfId="0" stopIfTrue="1">
      <formula>$AJ4=TRUE</formula>
    </cfRule>
    <cfRule type="expression" priority="15" dxfId="1" stopIfTrue="1">
      <formula>$AI4=TRUE</formula>
    </cfRule>
  </conditionalFormatting>
  <conditionalFormatting sqref="E4:E21">
    <cfRule type="expression" priority="16" dxfId="2" stopIfTrue="1">
      <formula>$X4=TRUE</formula>
    </cfRule>
    <cfRule type="expression" priority="17" dxfId="0" stopIfTrue="1">
      <formula>$W4=TRUE</formula>
    </cfRule>
    <cfRule type="expression" priority="18" dxfId="1" stopIfTrue="1">
      <formula>$V4=TRUE</formula>
    </cfRule>
  </conditionalFormatting>
  <conditionalFormatting sqref="K4:K21">
    <cfRule type="expression" priority="19" dxfId="2" stopIfTrue="1">
      <formula>$AN4=TRUE</formula>
    </cfRule>
    <cfRule type="expression" priority="20" dxfId="0" stopIfTrue="1">
      <formula>$AM4=TRUE</formula>
    </cfRule>
    <cfRule type="expression" priority="21" dxfId="1" stopIfTrue="1">
      <formula>$AL4=TRUE</formula>
    </cfRule>
  </conditionalFormatting>
  <conditionalFormatting sqref="F4:F21">
    <cfRule type="expression" priority="22" dxfId="2" stopIfTrue="1">
      <formula>$AA4=TRUE</formula>
    </cfRule>
    <cfRule type="expression" priority="23" dxfId="0" stopIfTrue="1">
      <formula>$Z4=TRUE</formula>
    </cfRule>
    <cfRule type="expression" priority="24" dxfId="1" stopIfTrue="1">
      <formula>$Y4=TRUE</formula>
    </cfRule>
  </conditionalFormatting>
  <conditionalFormatting sqref="AG4:AG21">
    <cfRule type="cellIs" priority="25" dxfId="1" operator="equal" stopIfTrue="1">
      <formula>4</formula>
    </cfRule>
    <cfRule type="cellIs" priority="26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B1">
      <selection activeCell="A1" sqref="A1:F1"/>
    </sheetView>
  </sheetViews>
  <sheetFormatPr defaultColWidth="9.140625" defaultRowHeight="12.75"/>
  <cols>
    <col min="1" max="1" width="18.421875" style="0" hidden="1" customWidth="1"/>
    <col min="2" max="2" width="18.7109375" style="0" customWidth="1"/>
    <col min="3" max="3" width="18.421875" style="0" customWidth="1"/>
    <col min="4" max="6" width="17.7109375" style="0" customWidth="1"/>
    <col min="8" max="11" width="9.140625" style="0" hidden="1" customWidth="1"/>
    <col min="13" max="15" width="0" style="0" hidden="1" customWidth="1"/>
    <col min="28" max="59" width="0" style="0" hidden="1" customWidth="1"/>
  </cols>
  <sheetData>
    <row r="1" spans="1:37" ht="33" customHeight="1">
      <c r="A1" s="50" t="s">
        <v>328</v>
      </c>
      <c r="B1" s="51"/>
      <c r="C1" s="51"/>
      <c r="D1" s="51"/>
      <c r="E1" s="51"/>
      <c r="F1" s="51"/>
      <c r="G1" s="45"/>
      <c r="H1" s="40"/>
      <c r="I1" s="32"/>
      <c r="J1" s="32"/>
      <c r="K1" s="32"/>
      <c r="L1" s="11"/>
      <c r="M1" s="11"/>
      <c r="N1" s="11"/>
      <c r="O1" s="11"/>
      <c r="P1" s="54" t="s">
        <v>188</v>
      </c>
      <c r="Q1" s="55"/>
      <c r="R1" s="55"/>
      <c r="S1" s="55"/>
      <c r="T1" s="55"/>
      <c r="U1" s="55"/>
      <c r="V1" s="56"/>
      <c r="W1" s="56"/>
      <c r="X1" s="56"/>
      <c r="Y1" s="56"/>
      <c r="Z1" s="56"/>
      <c r="AA1" s="56"/>
      <c r="AB1" s="6"/>
      <c r="AI1" s="6"/>
      <c r="AJ1" s="6"/>
      <c r="AK1" s="6"/>
    </row>
    <row r="2" spans="1:40" ht="22.5" customHeight="1" hidden="1">
      <c r="A2" s="33"/>
      <c r="B2" s="33"/>
      <c r="C2" s="52" t="s">
        <v>141</v>
      </c>
      <c r="D2" s="52"/>
      <c r="E2" s="53"/>
      <c r="F2" s="53"/>
      <c r="G2" s="41"/>
      <c r="H2" s="57" t="s">
        <v>142</v>
      </c>
      <c r="I2" s="52"/>
      <c r="J2" s="52"/>
      <c r="K2" s="52"/>
      <c r="L2" s="11"/>
      <c r="M2" s="11"/>
      <c r="N2" s="11"/>
      <c r="O2" s="11"/>
      <c r="AB2" s="5"/>
      <c r="AC2" s="48" t="s">
        <v>187</v>
      </c>
      <c r="AD2" s="48"/>
      <c r="AE2" s="48"/>
      <c r="AF2" s="48"/>
      <c r="AG2" s="48"/>
      <c r="AH2" s="48"/>
      <c r="AI2" s="49"/>
      <c r="AJ2" s="49"/>
      <c r="AK2" s="49"/>
      <c r="AL2" s="49"/>
      <c r="AM2" s="49"/>
      <c r="AN2" s="49"/>
    </row>
    <row r="3" spans="2:40" ht="18" customHeight="1">
      <c r="B3" s="34" t="s">
        <v>325</v>
      </c>
      <c r="C3" s="44" t="s">
        <v>173</v>
      </c>
      <c r="D3" s="44" t="s">
        <v>318</v>
      </c>
      <c r="E3" s="34" t="s">
        <v>183</v>
      </c>
      <c r="F3" s="47" t="s">
        <v>319</v>
      </c>
      <c r="G3" s="42"/>
      <c r="H3" s="22" t="s">
        <v>173</v>
      </c>
      <c r="I3" s="35" t="s">
        <v>318</v>
      </c>
      <c r="J3" s="38" t="s">
        <v>183</v>
      </c>
      <c r="K3" s="37" t="s">
        <v>320</v>
      </c>
      <c r="L3" s="11"/>
      <c r="M3" s="11"/>
      <c r="N3" s="11"/>
      <c r="O3" s="11"/>
      <c r="P3" s="13" t="s">
        <v>174</v>
      </c>
      <c r="Q3" s="20" t="s">
        <v>175</v>
      </c>
      <c r="R3" s="20" t="s">
        <v>176</v>
      </c>
      <c r="S3" s="13" t="s">
        <v>177</v>
      </c>
      <c r="T3" s="20" t="s">
        <v>178</v>
      </c>
      <c r="U3" s="20" t="s">
        <v>179</v>
      </c>
      <c r="V3" s="20" t="s">
        <v>184</v>
      </c>
      <c r="W3" s="20" t="s">
        <v>185</v>
      </c>
      <c r="X3" s="20" t="s">
        <v>189</v>
      </c>
      <c r="Y3" s="20" t="s">
        <v>190</v>
      </c>
      <c r="Z3" s="20" t="s">
        <v>191</v>
      </c>
      <c r="AA3" s="20" t="s">
        <v>192</v>
      </c>
      <c r="AB3" s="8"/>
      <c r="AC3" t="s">
        <v>180</v>
      </c>
      <c r="AD3" t="s">
        <v>175</v>
      </c>
      <c r="AE3" t="s">
        <v>193</v>
      </c>
      <c r="AF3" t="s">
        <v>181</v>
      </c>
      <c r="AG3" t="s">
        <v>178</v>
      </c>
      <c r="AH3" t="s">
        <v>182</v>
      </c>
      <c r="AI3" s="8" t="s">
        <v>184</v>
      </c>
      <c r="AJ3" s="8" t="s">
        <v>185</v>
      </c>
      <c r="AK3" s="8" t="s">
        <v>186</v>
      </c>
      <c r="AL3" s="8" t="s">
        <v>190</v>
      </c>
      <c r="AM3" s="8" t="s">
        <v>191</v>
      </c>
      <c r="AN3" s="8" t="s">
        <v>192</v>
      </c>
    </row>
    <row r="4" spans="1:40" ht="12.75">
      <c r="A4" s="33" t="s">
        <v>194</v>
      </c>
      <c r="B4" s="33" t="str">
        <f aca="true" ca="1" t="shared" si="0" ref="B4:B20">CONCATENATE(A4)&amp;(IF((CELL("contents",H4)&lt;&gt;" ")*OR(CELL("contents",I4)&lt;&gt;" ")*OR(CELL("contents",J4)&lt;&gt;" ")*OR(CELL("contents",K4)&lt;&gt;" "),""," (s)"))</f>
        <v>South Eastman</v>
      </c>
      <c r="C4" s="39">
        <f>orig_data!L4</f>
        <v>0.2170983421</v>
      </c>
      <c r="D4" s="39">
        <f>orig_data!AF4</f>
        <v>0.3953848079</v>
      </c>
      <c r="E4" s="39">
        <f>orig_data!AZ4</f>
        <v>0.2810185846</v>
      </c>
      <c r="F4" s="39">
        <f>orig_data!BT4</f>
        <v>0.1064982653</v>
      </c>
      <c r="G4" s="43"/>
      <c r="H4" s="24">
        <f>orig_data!C4</f>
        <v>0.2106938604</v>
      </c>
      <c r="I4" s="39">
        <f>orig_data!W4</f>
        <v>0.3867636732</v>
      </c>
      <c r="J4" s="39">
        <f>orig_data!AQ4</f>
        <v>0.285689917</v>
      </c>
      <c r="K4" s="39">
        <f>orig_data!BK4</f>
        <v>0.1168525494</v>
      </c>
      <c r="L4" s="11"/>
      <c r="M4" s="11"/>
      <c r="N4" s="11"/>
      <c r="O4" s="11"/>
      <c r="P4" s="21" t="b">
        <f>IF(C4="","",IF(C4&lt;&gt;"",AND(orig_data!S4="*",C4,8)))</f>
        <v>0</v>
      </c>
      <c r="Q4" s="13" t="b">
        <f>IF(C4="","",IF(C4&lt;&gt;"",AND(orig_data!T4="w",C4,8)))</f>
        <v>0</v>
      </c>
      <c r="R4" s="13" t="b">
        <f>IF(C4="","",IF(C4&lt;&gt;"",AND(orig_data!S4="*",AND(orig_data!T4="w"),C4,8)))</f>
        <v>0</v>
      </c>
      <c r="S4" s="11" t="b">
        <f>IF(D4="","",IF(D4&lt;&gt;"",AND(orig_data!AM4="*",D4,8)))</f>
        <v>0</v>
      </c>
      <c r="T4" s="11" t="b">
        <f>IF(D4="","",IF(D4&lt;&gt;"",AND(orig_data!AN4="w",D55)))</f>
        <v>0</v>
      </c>
      <c r="U4" s="11" t="b">
        <f>IF(D4="","",IF(D4&lt;&gt;"",AND(orig_data!AM4="*",AND(orig_data!AN4="w"),D4,8)))</f>
        <v>0</v>
      </c>
      <c r="V4" s="21" t="b">
        <f>IF(E4="","",IF(E4&lt;&gt;"",AND(orig_data!BG4="*",E4,8)))</f>
        <v>0</v>
      </c>
      <c r="W4" s="21" t="b">
        <f>IF(E4="","",IF(E4&lt;&gt;"",AND(orig_data!BH4="w",E4,8)))</f>
        <v>0</v>
      </c>
      <c r="X4" s="21" t="b">
        <f>IF(E4="","",IF(E4&lt;&gt;"",AND(orig_data!BG4="*",AND(orig_data!BH4="w"),E4,8)))</f>
        <v>0</v>
      </c>
      <c r="Y4" s="11" t="b">
        <f>IF(F4="","",IF(F4&lt;&gt;"",AND(orig_data!CA4="*",F4,8)))</f>
        <v>0</v>
      </c>
      <c r="Z4" s="11" t="b">
        <f>IF(F4="","",IF(F4&lt;&gt;"",AND(orig_data!CB4="w",F4,8)))</f>
        <v>0</v>
      </c>
      <c r="AA4" s="21" t="b">
        <f>IF(F4="","",IF(F4&lt;&gt;"",AND(orig_data!CA4="*",AND(orig_data!CB4="w"),F4,8)))</f>
        <v>0</v>
      </c>
      <c r="AB4" s="7"/>
      <c r="AC4" s="3" t="b">
        <f>IF(H4="","",IF(H4&lt;&gt;"",AND(orig_data!J4="*",H4,8)))</f>
        <v>0</v>
      </c>
      <c r="AD4" t="b">
        <f>IF(H4="","",IF(H4&lt;&gt;"",AND(orig_data!K4="w",H4,8)))</f>
        <v>0</v>
      </c>
      <c r="AE4" t="b">
        <f>IF(H4="","",IF(H4&lt;&gt;"",AND(orig_data!J4="*",AND(orig_data!K4="w"),H4,8)))</f>
        <v>0</v>
      </c>
      <c r="AF4" t="b">
        <f>IF(I4="","",IF(I4&lt;&gt;"",AND(orig_data!AD4="*",I4,8)))</f>
        <v>0</v>
      </c>
      <c r="AG4" s="2" t="b">
        <f>IF(I4="","",IF(I4&lt;&gt;"",AND(orig_data!AE4="w",I4,8)))</f>
        <v>0</v>
      </c>
      <c r="AH4" t="b">
        <f>IF(I4="","",IF(I4&lt;&gt;"",AND(orig_data!AE4="w",AND(orig_data!AD4="*"),I4,8)))</f>
        <v>0</v>
      </c>
      <c r="AI4" s="6" t="b">
        <f>IF(J4="","",IF(J4&lt;&gt;"",AND(orig_data!AX4="*",J4,8)))</f>
        <v>0</v>
      </c>
      <c r="AJ4" s="6" t="b">
        <f>IF(J4="","",IF(J4&lt;&gt;"",AND(orig_data!AY4="w",J4,8)))</f>
        <v>0</v>
      </c>
      <c r="AK4" s="6" t="b">
        <f>IF(J4="","",IF(J4&lt;&gt;"",AND(orig_data!AX4="*",AND(orig_data!AY4="w"),J4,8)))</f>
        <v>0</v>
      </c>
      <c r="AL4" s="4" t="b">
        <f>IF(K4="","",IF(K4&lt;&gt;"",AND(orig_data!BR4="*",K4,8)))</f>
        <v>0</v>
      </c>
      <c r="AM4" s="4" t="b">
        <f>IF(K4="","",IF(K4&lt;&gt;"",AND(orig_data!BS4="w",K4,8)))</f>
        <v>0</v>
      </c>
      <c r="AN4" t="b">
        <f>IF(K4="","",IF(K4&lt;&gt;"",AND(orig_data!BR4="*",AND(orig_data!BS4="w"),K4,8)))</f>
        <v>0</v>
      </c>
    </row>
    <row r="5" spans="1:40" ht="12.75">
      <c r="A5" s="33" t="s">
        <v>195</v>
      </c>
      <c r="B5" s="33" t="str">
        <f ca="1" t="shared" si="0"/>
        <v>Central</v>
      </c>
      <c r="C5" s="39">
        <f>orig_data!L5</f>
        <v>0.2231296332</v>
      </c>
      <c r="D5" s="39">
        <f>orig_data!AF5</f>
        <v>0.388368139</v>
      </c>
      <c r="E5" s="39">
        <f>orig_data!AZ5</f>
        <v>0.2796384328</v>
      </c>
      <c r="F5" s="39">
        <f>orig_data!BT5</f>
        <v>0.1088637949</v>
      </c>
      <c r="G5" s="43"/>
      <c r="H5" s="24">
        <f>orig_data!C5</f>
        <v>0.2226652193</v>
      </c>
      <c r="I5" s="39">
        <f>orig_data!W5</f>
        <v>0.3877407261</v>
      </c>
      <c r="J5" s="39">
        <f>orig_data!AQ5</f>
        <v>0.2795045817</v>
      </c>
      <c r="K5" s="39">
        <f>orig_data!BK5</f>
        <v>0.1100894729</v>
      </c>
      <c r="L5" s="11"/>
      <c r="M5" s="11"/>
      <c r="N5" s="11"/>
      <c r="O5" s="11"/>
      <c r="P5" s="21" t="b">
        <f>IF(C5="","",IF(C5&lt;&gt;"",AND(orig_data!S5="*",C5,8)))</f>
        <v>0</v>
      </c>
      <c r="Q5" s="13" t="b">
        <f>IF(C5="","",IF(C5&lt;&gt;"",AND(orig_data!T5="w",C5,8)))</f>
        <v>0</v>
      </c>
      <c r="R5" s="13" t="b">
        <f>IF(C5="","",IF(C5&lt;&gt;"",AND(orig_data!S5="*",AND(orig_data!T5="w"),C5,8)))</f>
        <v>0</v>
      </c>
      <c r="S5" s="11" t="b">
        <f>IF(D5="","",IF(D5&lt;&gt;"",AND(orig_data!AM5="*",D5,8)))</f>
        <v>0</v>
      </c>
      <c r="T5" s="11" t="b">
        <f>IF(D5="","",IF(D5&lt;&gt;"",AND(orig_data!AN5="w",D56)))</f>
        <v>0</v>
      </c>
      <c r="U5" s="11" t="b">
        <f>IF(D5="","",IF(D5&lt;&gt;"",AND(orig_data!AM5="*",AND(orig_data!AN5="w"),D5,8)))</f>
        <v>0</v>
      </c>
      <c r="V5" s="21" t="b">
        <f>IF(E5="","",IF(E5&lt;&gt;"",AND(orig_data!BG5="*",E5,8)))</f>
        <v>0</v>
      </c>
      <c r="W5" s="21" t="b">
        <f>IF(E5="","",IF(E5&lt;&gt;"",AND(orig_data!BH5="w",E5,8)))</f>
        <v>0</v>
      </c>
      <c r="X5" s="21" t="b">
        <f>IF(E5="","",IF(E5&lt;&gt;"",AND(orig_data!BG5="*",AND(orig_data!BH5="w"),E5,8)))</f>
        <v>0</v>
      </c>
      <c r="Y5" s="11" t="b">
        <f>IF(F5="","",IF(F5&lt;&gt;"",AND(orig_data!CA5="*",F5,8)))</f>
        <v>0</v>
      </c>
      <c r="Z5" s="11" t="b">
        <f>IF(F5="","",IF(F5&lt;&gt;"",AND(orig_data!CB5="w",F5,8)))</f>
        <v>0</v>
      </c>
      <c r="AA5" s="21" t="b">
        <f>IF(F5="","",IF(F5&lt;&gt;"",AND(orig_data!CA5="*",AND(orig_data!CB5="w"),F5,8)))</f>
        <v>0</v>
      </c>
      <c r="AB5" s="7"/>
      <c r="AC5" s="3" t="b">
        <f>IF(H5="","",IF(H5&lt;&gt;"",AND(orig_data!J5="*",H5,8)))</f>
        <v>0</v>
      </c>
      <c r="AD5" t="b">
        <f>IF(H5="","",IF(H5&lt;&gt;"",AND(orig_data!K5="w",H5,8)))</f>
        <v>0</v>
      </c>
      <c r="AE5" t="b">
        <f>IF(H5="","",IF(H5&lt;&gt;"",AND(orig_data!J5="*",AND(orig_data!K5="w"),H5,8)))</f>
        <v>0</v>
      </c>
      <c r="AF5" t="b">
        <f>IF(I5="","",IF(I5&lt;&gt;"",AND(orig_data!AD5="*",I5,8)))</f>
        <v>0</v>
      </c>
      <c r="AG5" s="2" t="b">
        <f>IF(I5="","",IF(I5&lt;&gt;"",AND(orig_data!AE5="w",I5,8)))</f>
        <v>0</v>
      </c>
      <c r="AH5" t="b">
        <f>IF(I5="","",IF(I5&lt;&gt;"",AND(orig_data!AE5="w",AND(orig_data!AD5="*"),I5,8)))</f>
        <v>0</v>
      </c>
      <c r="AI5" s="6" t="b">
        <f>IF(J5="","",IF(J5&lt;&gt;"",AND(orig_data!AX5="*",J5,8)))</f>
        <v>0</v>
      </c>
      <c r="AJ5" s="6" t="b">
        <f>IF(J5="","",IF(J5&lt;&gt;"",AND(orig_data!AY5="w",J5,8)))</f>
        <v>0</v>
      </c>
      <c r="AK5" s="6" t="b">
        <f>IF(J5="","",IF(J5&lt;&gt;"",AND(orig_data!AX5="*",AND(orig_data!AY5="w"),J5,8)))</f>
        <v>0</v>
      </c>
      <c r="AL5" s="4" t="b">
        <f>IF(K5="","",IF(K5&lt;&gt;"",AND(orig_data!BR5="*",K5,8)))</f>
        <v>0</v>
      </c>
      <c r="AM5" s="4" t="b">
        <f>IF(K5="","",IF(K5&lt;&gt;"",AND(orig_data!BS5="w",K5,8)))</f>
        <v>0</v>
      </c>
      <c r="AN5" t="b">
        <f>IF(K5="","",IF(K5&lt;&gt;"",AND(orig_data!BR5="*",AND(orig_data!BS5="w"),K5,8)))</f>
        <v>0</v>
      </c>
    </row>
    <row r="6" spans="1:40" ht="12.75">
      <c r="A6" s="33" t="s">
        <v>199</v>
      </c>
      <c r="B6" s="33" t="str">
        <f ca="1" t="shared" si="0"/>
        <v>Assiniboine</v>
      </c>
      <c r="C6" s="39">
        <f>orig_data!L6</f>
        <v>0.1732575265</v>
      </c>
      <c r="D6" s="39">
        <f>orig_data!AF6</f>
        <v>0.4321644712</v>
      </c>
      <c r="E6" s="39">
        <f>orig_data!AZ6</f>
        <v>0.2859612848</v>
      </c>
      <c r="F6" s="39">
        <f>orig_data!BT6</f>
        <v>0.1086167176</v>
      </c>
      <c r="G6" s="43"/>
      <c r="H6" s="24">
        <f>orig_data!C6</f>
        <v>0.1886071111</v>
      </c>
      <c r="I6" s="39">
        <f>orig_data!W6</f>
        <v>0.4394345197</v>
      </c>
      <c r="J6" s="39">
        <f>orig_data!AQ6</f>
        <v>0.2774773704</v>
      </c>
      <c r="K6" s="39">
        <f>orig_data!BK6</f>
        <v>0.0944809989</v>
      </c>
      <c r="L6" s="11"/>
      <c r="M6" s="11"/>
      <c r="N6" s="11"/>
      <c r="O6" s="11"/>
      <c r="P6" s="21" t="b">
        <f>IF(C6="","",IF(C6&lt;&gt;"",AND(orig_data!S6="*",C6,8)))</f>
        <v>1</v>
      </c>
      <c r="Q6" s="13" t="b">
        <f>IF(C6="","",IF(C6&lt;&gt;"",AND(orig_data!T6="w",C6,8)))</f>
        <v>0</v>
      </c>
      <c r="R6" s="13" t="b">
        <f>IF(C6="","",IF(C6&lt;&gt;"",AND(orig_data!S6="*",AND(orig_data!T6="w"),C6,8)))</f>
        <v>0</v>
      </c>
      <c r="S6" s="11" t="b">
        <f>IF(D6="","",IF(D6&lt;&gt;"",AND(orig_data!AM6="*",D6,8)))</f>
        <v>1</v>
      </c>
      <c r="T6" s="11" t="b">
        <f>IF(D6="","",IF(D6&lt;&gt;"",AND(orig_data!AN6="w",D58)))</f>
        <v>0</v>
      </c>
      <c r="U6" s="11" t="b">
        <f>IF(D6="","",IF(D6&lt;&gt;"",AND(orig_data!AM6="*",AND(orig_data!AN6="w"),D6,8)))</f>
        <v>0</v>
      </c>
      <c r="V6" s="21" t="b">
        <f>IF(E6="","",IF(E6&lt;&gt;"",AND(orig_data!BG6="*",E6,8)))</f>
        <v>0</v>
      </c>
      <c r="W6" s="21" t="b">
        <f>IF(E6="","",IF(E6&lt;&gt;"",AND(orig_data!BH6="w",E6,8)))</f>
        <v>0</v>
      </c>
      <c r="X6" s="21" t="b">
        <f>IF(E6="","",IF(E6&lt;&gt;"",AND(orig_data!BG6="*",AND(orig_data!BH6="w"),E6,8)))</f>
        <v>0</v>
      </c>
      <c r="Y6" s="11" t="b">
        <f>IF(F6="","",IF(F6&lt;&gt;"",AND(orig_data!CA6="*",F6,8)))</f>
        <v>0</v>
      </c>
      <c r="Z6" s="11" t="b">
        <f>IF(F6="","",IF(F6&lt;&gt;"",AND(orig_data!CB6="w",F6,8)))</f>
        <v>0</v>
      </c>
      <c r="AA6" s="21" t="b">
        <f>IF(F6="","",IF(F6&lt;&gt;"",AND(orig_data!CA6="*",AND(orig_data!CB6="w"),F6,8)))</f>
        <v>0</v>
      </c>
      <c r="AB6" s="7"/>
      <c r="AC6" s="3" t="b">
        <f>IF(H6="","",IF(H6&lt;&gt;"",AND(orig_data!J6="*",H6,8)))</f>
        <v>0</v>
      </c>
      <c r="AD6" t="b">
        <f>IF(H6="","",IF(H6&lt;&gt;"",AND(orig_data!K6="w",H6,8)))</f>
        <v>0</v>
      </c>
      <c r="AE6" t="b">
        <f>IF(H6="","",IF(H6&lt;&gt;"",AND(orig_data!J6="*",AND(orig_data!K6="w"),H6,8)))</f>
        <v>0</v>
      </c>
      <c r="AF6" t="b">
        <f>IF(I6="","",IF(I6&lt;&gt;"",AND(orig_data!AD6="*",I6,8)))</f>
        <v>1</v>
      </c>
      <c r="AG6" s="2" t="b">
        <f>IF(I6="","",IF(I6&lt;&gt;"",AND(orig_data!AE6="w",I6,8)))</f>
        <v>0</v>
      </c>
      <c r="AH6" t="b">
        <f>IF(I6="","",IF(I6&lt;&gt;"",AND(orig_data!AE6="w",AND(orig_data!AD6="*"),I6,8)))</f>
        <v>0</v>
      </c>
      <c r="AI6" s="6" t="b">
        <f>IF(J6="","",IF(J6&lt;&gt;"",AND(orig_data!AX6="*",J6,8)))</f>
        <v>0</v>
      </c>
      <c r="AJ6" s="6" t="b">
        <f>IF(J6="","",IF(J6&lt;&gt;"",AND(orig_data!AY6="w",J6,8)))</f>
        <v>0</v>
      </c>
      <c r="AK6" s="6" t="b">
        <f>IF(J6="","",IF(J6&lt;&gt;"",AND(orig_data!AX6="*",AND(orig_data!AY6="w"),J6,8)))</f>
        <v>0</v>
      </c>
      <c r="AL6" s="4" t="b">
        <f>IF(K6="","",IF(K6&lt;&gt;"",AND(orig_data!BR6="*",K6,8)))</f>
        <v>1</v>
      </c>
      <c r="AM6" s="4" t="b">
        <f>IF(K6="","",IF(K6&lt;&gt;"",AND(orig_data!BS6="w",K6,8)))</f>
        <v>0</v>
      </c>
      <c r="AN6" t="b">
        <f>IF(K6="","",IF(K6&lt;&gt;"",AND(orig_data!BR6="*",AND(orig_data!BS6="w"),K6,8)))</f>
        <v>0</v>
      </c>
    </row>
    <row r="7" spans="1:40" ht="12.75">
      <c r="A7" s="33" t="s">
        <v>196</v>
      </c>
      <c r="B7" s="33" t="str">
        <f ca="1" t="shared" si="0"/>
        <v>Brandon</v>
      </c>
      <c r="C7" s="39">
        <f>orig_data!L7</f>
        <v>0.2029412111</v>
      </c>
      <c r="D7" s="39">
        <f>orig_data!AF7</f>
        <v>0.3833783613</v>
      </c>
      <c r="E7" s="39">
        <f>orig_data!AZ7</f>
        <v>0.299699119</v>
      </c>
      <c r="F7" s="39">
        <f>orig_data!BT7</f>
        <v>0.1139813086</v>
      </c>
      <c r="G7" s="43"/>
      <c r="H7" s="24">
        <f>orig_data!C7</f>
        <v>0.202288875</v>
      </c>
      <c r="I7" s="39">
        <f>orig_data!W7</f>
        <v>0.3875967235</v>
      </c>
      <c r="J7" s="39">
        <f>orig_data!AQ7</f>
        <v>0.29726573</v>
      </c>
      <c r="K7" s="39">
        <f>orig_data!BK7</f>
        <v>0.1128486715</v>
      </c>
      <c r="L7" s="11"/>
      <c r="M7" s="11"/>
      <c r="N7" s="11"/>
      <c r="O7" s="11"/>
      <c r="P7" s="21" t="b">
        <f>IF(C7="","",IF(C7&lt;&gt;"",AND(orig_data!S7="*",C7,8)))</f>
        <v>0</v>
      </c>
      <c r="Q7" s="13" t="b">
        <f>IF(C7="","",IF(C7&lt;&gt;"",AND(orig_data!T7="w",C7,8)))</f>
        <v>0</v>
      </c>
      <c r="R7" s="13" t="b">
        <f>IF(C7="","",IF(C7&lt;&gt;"",AND(orig_data!S7="*",AND(orig_data!T7="w"),C7,8)))</f>
        <v>0</v>
      </c>
      <c r="S7" s="11" t="b">
        <f>IF(D7="","",IF(D7&lt;&gt;"",AND(orig_data!AM7="*",D7,8)))</f>
        <v>0</v>
      </c>
      <c r="T7" s="11" t="b">
        <f>IF(D7="","",IF(D7&lt;&gt;"",AND(orig_data!AN7="w",D59)))</f>
        <v>0</v>
      </c>
      <c r="U7" s="11" t="b">
        <f>IF(D7="","",IF(D7&lt;&gt;"",AND(orig_data!AM7="*",AND(orig_data!AN7="w"),D7,8)))</f>
        <v>0</v>
      </c>
      <c r="V7" s="21" t="b">
        <f>IF(E7="","",IF(E7&lt;&gt;"",AND(orig_data!BG7="*",E7,8)))</f>
        <v>0</v>
      </c>
      <c r="W7" s="21" t="b">
        <f>IF(E7="","",IF(E7&lt;&gt;"",AND(orig_data!BH7="w",E7,8)))</f>
        <v>0</v>
      </c>
      <c r="X7" s="21" t="b">
        <f>IF(E7="","",IF(E7&lt;&gt;"",AND(orig_data!BG7="*",AND(orig_data!BH7="w"),E7,8)))</f>
        <v>0</v>
      </c>
      <c r="Y7" s="11" t="b">
        <f>IF(F7="","",IF(F7&lt;&gt;"",AND(orig_data!CA7="*",F7,8)))</f>
        <v>0</v>
      </c>
      <c r="Z7" s="11" t="b">
        <f>IF(F7="","",IF(F7&lt;&gt;"",AND(orig_data!CB7="w",F7,8)))</f>
        <v>0</v>
      </c>
      <c r="AA7" s="21" t="b">
        <f>IF(F7="","",IF(F7&lt;&gt;"",AND(orig_data!CA7="*",AND(orig_data!CB7="w"),F7,8)))</f>
        <v>0</v>
      </c>
      <c r="AB7" s="7"/>
      <c r="AC7" s="3" t="b">
        <f>IF(H7="","",IF(H7&lt;&gt;"",AND(orig_data!J7="*",H7,8)))</f>
        <v>0</v>
      </c>
      <c r="AD7" t="b">
        <f>IF(H7="","",IF(H7&lt;&gt;"",AND(orig_data!K7="w",H7,8)))</f>
        <v>0</v>
      </c>
      <c r="AE7" t="b">
        <f>IF(H7="","",IF(H7&lt;&gt;"",AND(orig_data!J7="*",AND(orig_data!K7="w"),H7,8)))</f>
        <v>0</v>
      </c>
      <c r="AF7" t="b">
        <f>IF(I7="","",IF(I7&lt;&gt;"",AND(orig_data!AD7="*",I7,8)))</f>
        <v>0</v>
      </c>
      <c r="AG7" s="2" t="b">
        <f>IF(I7="","",IF(I7&lt;&gt;"",AND(orig_data!AE7="w",I7,8)))</f>
        <v>0</v>
      </c>
      <c r="AH7" t="b">
        <f>IF(I7="","",IF(I7&lt;&gt;"",AND(orig_data!AE7="w",AND(orig_data!AD7="*"),I7,8)))</f>
        <v>0</v>
      </c>
      <c r="AI7" s="6" t="b">
        <f>IF(J7="","",IF(J7&lt;&gt;"",AND(orig_data!AX7="*",J7,8)))</f>
        <v>0</v>
      </c>
      <c r="AJ7" s="6" t="b">
        <f>IF(J7="","",IF(J7&lt;&gt;"",AND(orig_data!AY7="w",J7,8)))</f>
        <v>0</v>
      </c>
      <c r="AK7" s="6" t="b">
        <f>IF(J7="","",IF(J7&lt;&gt;"",AND(orig_data!AX7="*",AND(orig_data!AY7="w"),J7,8)))</f>
        <v>0</v>
      </c>
      <c r="AL7" s="4" t="b">
        <f>IF(K7="","",IF(K7&lt;&gt;"",AND(orig_data!BR7="*",K7,8)))</f>
        <v>0</v>
      </c>
      <c r="AM7" s="4" t="b">
        <f>IF(K7="","",IF(K7&lt;&gt;"",AND(orig_data!BS7="w",K7,8)))</f>
        <v>0</v>
      </c>
      <c r="AN7" t="b">
        <f>IF(K7="","",IF(K7&lt;&gt;"",AND(orig_data!BR7="*",AND(orig_data!BS7="w"),K7,8)))</f>
        <v>0</v>
      </c>
    </row>
    <row r="8" spans="1:40" ht="12.75">
      <c r="A8" s="33" t="s">
        <v>200</v>
      </c>
      <c r="B8" s="33" t="str">
        <f ca="1" t="shared" si="0"/>
        <v>Winnipeg</v>
      </c>
      <c r="C8" s="39">
        <f>orig_data!L8</f>
        <v>0.2352513231</v>
      </c>
      <c r="D8" s="39">
        <f>orig_data!AF8</f>
        <v>0.3859383424</v>
      </c>
      <c r="E8" s="39">
        <f>orig_data!AZ8</f>
        <v>0.2646448159</v>
      </c>
      <c r="F8" s="39">
        <f>orig_data!BT8</f>
        <v>0.1141655185</v>
      </c>
      <c r="G8" s="43"/>
      <c r="H8" s="24">
        <f>orig_data!C8</f>
        <v>0.2329033615</v>
      </c>
      <c r="I8" s="39">
        <f>orig_data!W8</f>
        <v>0.385153097</v>
      </c>
      <c r="J8" s="39">
        <f>orig_data!AQ8</f>
        <v>0.2653295526</v>
      </c>
      <c r="K8" s="39">
        <f>orig_data!BK8</f>
        <v>0.1166139889</v>
      </c>
      <c r="L8" s="11"/>
      <c r="M8" s="11"/>
      <c r="N8" s="11"/>
      <c r="O8" s="11"/>
      <c r="P8" s="21" t="b">
        <f>IF(C8="","",IF(C8&lt;&gt;"",AND(orig_data!S8="*",C8,8)))</f>
        <v>1</v>
      </c>
      <c r="Q8" s="13" t="b">
        <f>IF(C8="","",IF(C8&lt;&gt;"",AND(orig_data!T8="w",C8,8)))</f>
        <v>0</v>
      </c>
      <c r="R8" s="13" t="b">
        <f>IF(C8="","",IF(C8&lt;&gt;"",AND(orig_data!S8="*",AND(orig_data!T8="w"),C8,8)))</f>
        <v>0</v>
      </c>
      <c r="S8" s="11" t="b">
        <f>IF(D8="","",IF(D8&lt;&gt;"",AND(orig_data!AM8="*",D8,8)))</f>
        <v>0</v>
      </c>
      <c r="T8" s="11" t="b">
        <f>IF(D8="","",IF(D8&lt;&gt;"",AND(orig_data!AN8="w",D60)))</f>
        <v>0</v>
      </c>
      <c r="U8" s="11" t="b">
        <f>IF(D8="","",IF(D8&lt;&gt;"",AND(orig_data!AM8="*",AND(orig_data!AN8="w"),D8,8)))</f>
        <v>0</v>
      </c>
      <c r="V8" s="21" t="b">
        <f>IF(E8="","",IF(E8&lt;&gt;"",AND(orig_data!BG8="*",E8,8)))</f>
        <v>1</v>
      </c>
      <c r="W8" s="21" t="b">
        <f>IF(E8="","",IF(E8&lt;&gt;"",AND(orig_data!BH8="w",E8,8)))</f>
        <v>0</v>
      </c>
      <c r="X8" s="21" t="b">
        <f>IF(E8="","",IF(E8&lt;&gt;"",AND(orig_data!BG8="*",AND(orig_data!BH8="w"),E8,8)))</f>
        <v>0</v>
      </c>
      <c r="Y8" s="11" t="b">
        <f>IF(F8="","",IF(F8&lt;&gt;"",AND(orig_data!CA8="*",F8,8)))</f>
        <v>0</v>
      </c>
      <c r="Z8" s="11" t="b">
        <f>IF(F8="","",IF(F8&lt;&gt;"",AND(orig_data!CB8="w",F8,8)))</f>
        <v>0</v>
      </c>
      <c r="AA8" s="21" t="b">
        <f>IF(F8="","",IF(F8&lt;&gt;"",AND(orig_data!CA8="*",AND(orig_data!CB8="w"),F8,8)))</f>
        <v>0</v>
      </c>
      <c r="AB8" s="7"/>
      <c r="AC8" s="3" t="b">
        <f>IF(H8="","",IF(H8&lt;&gt;"",AND(orig_data!J8="*",H8,8)))</f>
        <v>1</v>
      </c>
      <c r="AD8" t="b">
        <f>IF(H8="","",IF(H8&lt;&gt;"",AND(orig_data!K8="w",H8,8)))</f>
        <v>0</v>
      </c>
      <c r="AE8" t="b">
        <f>IF(H8="","",IF(H8&lt;&gt;"",AND(orig_data!J8="*",AND(orig_data!K8="w"),H8,8)))</f>
        <v>0</v>
      </c>
      <c r="AF8" t="b">
        <f>IF(I8="","",IF(I8&lt;&gt;"",AND(orig_data!AD8="*",I8,8)))</f>
        <v>0</v>
      </c>
      <c r="AG8" s="2" t="b">
        <f>IF(I8="","",IF(I8&lt;&gt;"",AND(orig_data!AE8="w",I8,8)))</f>
        <v>0</v>
      </c>
      <c r="AH8" t="b">
        <f>IF(I8="","",IF(I8&lt;&gt;"",AND(orig_data!AE8="w",AND(orig_data!AD8="*"),I8,8)))</f>
        <v>0</v>
      </c>
      <c r="AI8" s="6" t="b">
        <f>IF(J8="","",IF(J8&lt;&gt;"",AND(orig_data!AX8="*",J8,8)))</f>
        <v>1</v>
      </c>
      <c r="AJ8" s="6" t="b">
        <f>IF(J8="","",IF(J8&lt;&gt;"",AND(orig_data!AY8="w",J8,8)))</f>
        <v>0</v>
      </c>
      <c r="AK8" s="6" t="b">
        <f>IF(J8="","",IF(J8&lt;&gt;"",AND(orig_data!AX8="*",AND(orig_data!AY8="w"),J8,8)))</f>
        <v>0</v>
      </c>
      <c r="AL8" s="4" t="b">
        <f>IF(K8="","",IF(K8&lt;&gt;"",AND(orig_data!BR8="*",K8,8)))</f>
        <v>0</v>
      </c>
      <c r="AM8" s="4" t="b">
        <f>IF(K8="","",IF(K8&lt;&gt;"",AND(orig_data!BS8="w",K8,8)))</f>
        <v>0</v>
      </c>
      <c r="AN8" t="b">
        <f>IF(K8="","",IF(K8&lt;&gt;"",AND(orig_data!BR8="*",AND(orig_data!BS8="w"),K8,8)))</f>
        <v>0</v>
      </c>
    </row>
    <row r="9" spans="1:40" ht="12.75">
      <c r="A9" s="33" t="s">
        <v>201</v>
      </c>
      <c r="B9" s="33" t="str">
        <f ca="1" t="shared" si="0"/>
        <v>Interlake</v>
      </c>
      <c r="C9" s="39">
        <f>orig_data!L9</f>
        <v>0.183362281</v>
      </c>
      <c r="D9" s="39">
        <f>orig_data!AF9</f>
        <v>0.4035653585</v>
      </c>
      <c r="E9" s="39">
        <f>orig_data!AZ9</f>
        <v>0.2962520506</v>
      </c>
      <c r="F9" s="39">
        <f>orig_data!BT9</f>
        <v>0.1168203099</v>
      </c>
      <c r="G9" s="43"/>
      <c r="H9" s="24">
        <f>orig_data!C9</f>
        <v>0.1822297388</v>
      </c>
      <c r="I9" s="39">
        <f>orig_data!W9</f>
        <v>0.412147159</v>
      </c>
      <c r="J9" s="39">
        <f>orig_data!AQ9</f>
        <v>0.2907399305</v>
      </c>
      <c r="K9" s="39">
        <f>orig_data!BK9</f>
        <v>0.1148831717</v>
      </c>
      <c r="L9" s="11"/>
      <c r="M9" s="11"/>
      <c r="N9" s="11"/>
      <c r="O9" s="11"/>
      <c r="P9" s="21" t="b">
        <f>IF(C9="","",IF(C9&lt;&gt;"",AND(orig_data!S9="*",C9,8)))</f>
        <v>1</v>
      </c>
      <c r="Q9" s="13" t="b">
        <f>IF(C9="","",IF(C9&lt;&gt;"",AND(orig_data!T9="w",C9,8)))</f>
        <v>0</v>
      </c>
      <c r="R9" s="13" t="b">
        <f>IF(C9="","",IF(C9&lt;&gt;"",AND(orig_data!S9="*",AND(orig_data!T9="w"),C9,8)))</f>
        <v>0</v>
      </c>
      <c r="S9" s="11" t="b">
        <f>IF(D9="","",IF(D9&lt;&gt;"",AND(orig_data!AM9="*",D9,8)))</f>
        <v>0</v>
      </c>
      <c r="T9" s="11" t="b">
        <f>IF(D9="","",IF(D9&lt;&gt;"",AND(orig_data!AN9="w",D61)))</f>
        <v>0</v>
      </c>
      <c r="U9" s="11" t="b">
        <f>IF(D9="","",IF(D9&lt;&gt;"",AND(orig_data!AM9="*",AND(orig_data!AN9="w"),D9,8)))</f>
        <v>0</v>
      </c>
      <c r="V9" s="21" t="b">
        <f>IF(E9="","",IF(E9&lt;&gt;"",AND(orig_data!BG9="*",E9,8)))</f>
        <v>0</v>
      </c>
      <c r="W9" s="21" t="b">
        <f>IF(E9="","",IF(E9&lt;&gt;"",AND(orig_data!BH9="w",E9,8)))</f>
        <v>0</v>
      </c>
      <c r="X9" s="21" t="b">
        <f>IF(E9="","",IF(E9&lt;&gt;"",AND(orig_data!BG9="*",AND(orig_data!BH9="w"),E9,8)))</f>
        <v>0</v>
      </c>
      <c r="Y9" s="11" t="b">
        <f>IF(F9="","",IF(F9&lt;&gt;"",AND(orig_data!CA9="*",F9,8)))</f>
        <v>0</v>
      </c>
      <c r="Z9" s="11" t="b">
        <f>IF(F9="","",IF(F9&lt;&gt;"",AND(orig_data!CB9="w",F9,8)))</f>
        <v>0</v>
      </c>
      <c r="AA9" s="21" t="b">
        <f>IF(F9="","",IF(F9&lt;&gt;"",AND(orig_data!CA9="*",AND(orig_data!CB9="w"),F9,8)))</f>
        <v>0</v>
      </c>
      <c r="AB9" s="7"/>
      <c r="AC9" s="3" t="b">
        <f>IF(H9="","",IF(H9&lt;&gt;"",AND(orig_data!J9="*",H9,8)))</f>
        <v>1</v>
      </c>
      <c r="AD9" t="b">
        <f>IF(H9="","",IF(H9&lt;&gt;"",AND(orig_data!K9="w",H9,8)))</f>
        <v>0</v>
      </c>
      <c r="AE9" t="b">
        <f>IF(H9="","",IF(H9&lt;&gt;"",AND(orig_data!J9="*",AND(orig_data!K9="w"),H9,8)))</f>
        <v>0</v>
      </c>
      <c r="AF9" t="b">
        <f>IF(I9="","",IF(I9&lt;&gt;"",AND(orig_data!AD9="*",I9,8)))</f>
        <v>0</v>
      </c>
      <c r="AG9" s="2" t="b">
        <f>IF(I9="","",IF(I9&lt;&gt;"",AND(orig_data!AE9="w",I9,8)))</f>
        <v>0</v>
      </c>
      <c r="AH9" t="b">
        <f>IF(I9="","",IF(I9&lt;&gt;"",AND(orig_data!AE9="w",AND(orig_data!AD9="*"),I9,8)))</f>
        <v>0</v>
      </c>
      <c r="AI9" s="6" t="b">
        <f>IF(J9="","",IF(J9&lt;&gt;"",AND(orig_data!AX9="*",J9,8)))</f>
        <v>0</v>
      </c>
      <c r="AJ9" s="6" t="b">
        <f>IF(J9="","",IF(J9&lt;&gt;"",AND(orig_data!AY9="w",J9,8)))</f>
        <v>0</v>
      </c>
      <c r="AK9" s="6" t="b">
        <f>IF(J9="","",IF(J9&lt;&gt;"",AND(orig_data!AX9="*",AND(orig_data!AY9="w"),J9,8)))</f>
        <v>0</v>
      </c>
      <c r="AL9" s="4" t="b">
        <f>IF(K9="","",IF(K9&lt;&gt;"",AND(orig_data!BR9="*",K9,8)))</f>
        <v>0</v>
      </c>
      <c r="AM9" s="4" t="b">
        <f>IF(K9="","",IF(K9&lt;&gt;"",AND(orig_data!BS9="w",K9,8)))</f>
        <v>0</v>
      </c>
      <c r="AN9" t="b">
        <f>IF(K9="","",IF(K9&lt;&gt;"",AND(orig_data!BR9="*",AND(orig_data!BS9="w"),K9,8)))</f>
        <v>0</v>
      </c>
    </row>
    <row r="10" spans="1:40" ht="12.75">
      <c r="A10" s="33" t="s">
        <v>197</v>
      </c>
      <c r="B10" s="33" t="str">
        <f ca="1" t="shared" si="0"/>
        <v>North Eastman</v>
      </c>
      <c r="C10" s="39">
        <f>orig_data!L10</f>
        <v>0.1934911378</v>
      </c>
      <c r="D10" s="39">
        <f>orig_data!AF10</f>
        <v>0.3822434319</v>
      </c>
      <c r="E10" s="39">
        <f>orig_data!AZ10</f>
        <v>0.2968300251</v>
      </c>
      <c r="F10" s="39">
        <f>orig_data!BT10</f>
        <v>0.1274354052</v>
      </c>
      <c r="G10" s="43"/>
      <c r="H10" s="24">
        <f>orig_data!C10</f>
        <v>0.2010752253</v>
      </c>
      <c r="I10" s="39">
        <f>orig_data!W10</f>
        <v>0.382065102</v>
      </c>
      <c r="J10" s="39">
        <f>orig_data!AQ10</f>
        <v>0.2912935842</v>
      </c>
      <c r="K10" s="39">
        <f>orig_data!BK10</f>
        <v>0.1255660886</v>
      </c>
      <c r="L10" s="11"/>
      <c r="M10" s="11"/>
      <c r="N10" s="11"/>
      <c r="O10" s="11"/>
      <c r="P10" s="21" t="b">
        <f>IF(C10="","",IF(C10&lt;&gt;"",AND(orig_data!S10="*",C10,8)))</f>
        <v>0</v>
      </c>
      <c r="Q10" s="13" t="b">
        <f>IF(C10="","",IF(C10&lt;&gt;"",AND(orig_data!T10="w",C10,8)))</f>
        <v>0</v>
      </c>
      <c r="R10" s="13" t="b">
        <f>IF(C10="","",IF(C10&lt;&gt;"",AND(orig_data!S10="*",AND(orig_data!T10="w"),C10,8)))</f>
        <v>0</v>
      </c>
      <c r="S10" s="11" t="b">
        <f>IF(D10="","",IF(D10&lt;&gt;"",AND(orig_data!AM10="*",D10,8)))</f>
        <v>0</v>
      </c>
      <c r="T10" s="11" t="b">
        <f>IF(D10="","",IF(D10&lt;&gt;"",AND(orig_data!AN10="w",D62)))</f>
        <v>0</v>
      </c>
      <c r="U10" s="11" t="b">
        <f>IF(D10="","",IF(D10&lt;&gt;"",AND(orig_data!AM10="*",AND(orig_data!AN10="w"),D10,8)))</f>
        <v>0</v>
      </c>
      <c r="V10" s="21" t="b">
        <f>IF(E10="","",IF(E10&lt;&gt;"",AND(orig_data!BG10="*",E10,8)))</f>
        <v>0</v>
      </c>
      <c r="W10" s="21" t="b">
        <f>IF(E10="","",IF(E10&lt;&gt;"",AND(orig_data!BH10="w",E10,8)))</f>
        <v>0</v>
      </c>
      <c r="X10" s="21" t="b">
        <f>IF(E10="","",IF(E10&lt;&gt;"",AND(orig_data!BG10="*",AND(orig_data!BH10="w"),E10,8)))</f>
        <v>0</v>
      </c>
      <c r="Y10" s="11" t="b">
        <f>IF(F10="","",IF(F10&lt;&gt;"",AND(orig_data!CA10="*",F10,8)))</f>
        <v>0</v>
      </c>
      <c r="Z10" s="11" t="b">
        <f>IF(F10="","",IF(F10&lt;&gt;"",AND(orig_data!CB10="w",F10,8)))</f>
        <v>0</v>
      </c>
      <c r="AA10" s="21" t="b">
        <f>IF(F10="","",IF(F10&lt;&gt;"",AND(orig_data!CA10="*",AND(orig_data!CB10="w"),F10,8)))</f>
        <v>0</v>
      </c>
      <c r="AB10" s="7"/>
      <c r="AC10" s="3" t="b">
        <f>IF(H10="","",IF(H10&lt;&gt;"",AND(orig_data!J10="*",H10,8)))</f>
        <v>0</v>
      </c>
      <c r="AD10" t="b">
        <f>IF(H10="","",IF(H10&lt;&gt;"",AND(orig_data!K10="w",H10,8)))</f>
        <v>0</v>
      </c>
      <c r="AE10" t="b">
        <f>IF(H10="","",IF(H10&lt;&gt;"",AND(orig_data!J10="*",AND(orig_data!K10="w"),H10,8)))</f>
        <v>0</v>
      </c>
      <c r="AF10" t="b">
        <f>IF(I10="","",IF(I10&lt;&gt;"",AND(orig_data!AD10="*",I10,8)))</f>
        <v>0</v>
      </c>
      <c r="AG10" s="2" t="b">
        <f>IF(I10="","",IF(I10&lt;&gt;"",AND(orig_data!AE10="w",I10,8)))</f>
        <v>0</v>
      </c>
      <c r="AH10" t="b">
        <f>IF(I10="","",IF(I10&lt;&gt;"",AND(orig_data!AE10="w",AND(orig_data!AD10="*"),I10,8)))</f>
        <v>0</v>
      </c>
      <c r="AI10" s="6" t="b">
        <f>IF(J10="","",IF(J10&lt;&gt;"",AND(orig_data!AX10="*",J10,8)))</f>
        <v>0</v>
      </c>
      <c r="AJ10" s="6" t="b">
        <f>IF(J10="","",IF(J10&lt;&gt;"",AND(orig_data!AY10="w",J10,8)))</f>
        <v>0</v>
      </c>
      <c r="AK10" s="6" t="b">
        <f>IF(J10="","",IF(J10&lt;&gt;"",AND(orig_data!AX10="*",AND(orig_data!AY10="w"),J10,8)))</f>
        <v>0</v>
      </c>
      <c r="AL10" s="4" t="b">
        <f>IF(K10="","",IF(K10&lt;&gt;"",AND(orig_data!BR10="*",K10,8)))</f>
        <v>0</v>
      </c>
      <c r="AM10" s="4" t="b">
        <f>IF(K10="","",IF(K10&lt;&gt;"",AND(orig_data!BS10="w",K10,8)))</f>
        <v>0</v>
      </c>
      <c r="AN10" t="b">
        <f>IF(K10="","",IF(K10&lt;&gt;"",AND(orig_data!BR10="*",AND(orig_data!BS10="w"),K10,8)))</f>
        <v>0</v>
      </c>
    </row>
    <row r="11" spans="1:40" ht="12.75">
      <c r="A11" s="33" t="s">
        <v>198</v>
      </c>
      <c r="B11" s="33" t="str">
        <f ca="1" t="shared" si="0"/>
        <v>Parkland</v>
      </c>
      <c r="C11" s="39">
        <f>orig_data!L11</f>
        <v>0.1899204103</v>
      </c>
      <c r="D11" s="39">
        <f>orig_data!AF11</f>
        <v>0.3367256793</v>
      </c>
      <c r="E11" s="39">
        <f>orig_data!AZ11</f>
        <v>0.3121120757</v>
      </c>
      <c r="F11" s="39">
        <f>orig_data!BT11</f>
        <v>0.1612418347</v>
      </c>
      <c r="G11" s="43"/>
      <c r="H11" s="24">
        <f>orig_data!C11</f>
        <v>0.2017615328</v>
      </c>
      <c r="I11" s="39">
        <f>orig_data!W11</f>
        <v>0.3515457172</v>
      </c>
      <c r="J11" s="39">
        <f>orig_data!AQ11</f>
        <v>0.3055609069</v>
      </c>
      <c r="K11" s="39">
        <f>orig_data!BK11</f>
        <v>0.1411318431</v>
      </c>
      <c r="L11" s="11"/>
      <c r="M11" s="11"/>
      <c r="N11" s="11"/>
      <c r="O11" s="11"/>
      <c r="P11" s="21" t="b">
        <f>IF(C11="","",IF(C11&lt;&gt;"",AND(orig_data!S11="*",C11,8)))</f>
        <v>0</v>
      </c>
      <c r="Q11" s="13" t="b">
        <f>IF(C11="","",IF(C11&lt;&gt;"",AND(orig_data!T11="w",C11,8)))</f>
        <v>0</v>
      </c>
      <c r="R11" s="13" t="b">
        <f>IF(C11="","",IF(C11&lt;&gt;"",AND(orig_data!S11="*",AND(orig_data!T11="w"),C11,8)))</f>
        <v>0</v>
      </c>
      <c r="S11" s="11" t="b">
        <f>IF(D11="","",IF(D11&lt;&gt;"",AND(orig_data!AM11="*",D11,8)))</f>
        <v>1</v>
      </c>
      <c r="T11" s="11" t="b">
        <f>IF(D11="","",IF(D11&lt;&gt;"",AND(orig_data!AN11="w",D63)))</f>
        <v>0</v>
      </c>
      <c r="U11" s="11" t="b">
        <f>IF(D11="","",IF(D11&lt;&gt;"",AND(orig_data!AM11="*",AND(orig_data!AN11="w"),D11,8)))</f>
        <v>0</v>
      </c>
      <c r="V11" s="21" t="b">
        <f>IF(E11="","",IF(E11&lt;&gt;"",AND(orig_data!BG11="*",E11,8)))</f>
        <v>0</v>
      </c>
      <c r="W11" s="21" t="b">
        <f>IF(E11="","",IF(E11&lt;&gt;"",AND(orig_data!BH11="w",E11,8)))</f>
        <v>0</v>
      </c>
      <c r="X11" s="21" t="b">
        <f>IF(E11="","",IF(E11&lt;&gt;"",AND(orig_data!BG11="*",AND(orig_data!BH11="w"),E11,8)))</f>
        <v>0</v>
      </c>
      <c r="Y11" s="11" t="b">
        <f>IF(F11="","",IF(F11&lt;&gt;"",AND(orig_data!CA11="*",F11,8)))</f>
        <v>1</v>
      </c>
      <c r="Z11" s="11" t="b">
        <f>IF(F11="","",IF(F11&lt;&gt;"",AND(orig_data!CB11="w",F11,8)))</f>
        <v>0</v>
      </c>
      <c r="AA11" s="21" t="b">
        <f>IF(F11="","",IF(F11&lt;&gt;"",AND(orig_data!CA11="*",AND(orig_data!CB11="w"),F11,8)))</f>
        <v>0</v>
      </c>
      <c r="AB11" s="7"/>
      <c r="AC11" s="3" t="b">
        <f>IF(H11="","",IF(H11&lt;&gt;"",AND(orig_data!J11="*",H11,8)))</f>
        <v>0</v>
      </c>
      <c r="AD11" t="b">
        <f>IF(H11="","",IF(H11&lt;&gt;"",AND(orig_data!K11="w",H11,8)))</f>
        <v>0</v>
      </c>
      <c r="AE11" t="b">
        <f>IF(H11="","",IF(H11&lt;&gt;"",AND(orig_data!J11="*",AND(orig_data!K11="w"),H11,8)))</f>
        <v>0</v>
      </c>
      <c r="AF11" t="b">
        <f>IF(I11="","",IF(I11&lt;&gt;"",AND(orig_data!AD11="*",I11,8)))</f>
        <v>0</v>
      </c>
      <c r="AG11" s="2" t="b">
        <f>IF(I11="","",IF(I11&lt;&gt;"",AND(orig_data!AE11="w",I11,8)))</f>
        <v>0</v>
      </c>
      <c r="AH11" t="b">
        <f>IF(I11="","",IF(I11&lt;&gt;"",AND(orig_data!AE11="w",AND(orig_data!AD11="*"),I11,8)))</f>
        <v>0</v>
      </c>
      <c r="AI11" s="6" t="b">
        <f>IF(J11="","",IF(J11&lt;&gt;"",AND(orig_data!AX11="*",J11,8)))</f>
        <v>0</v>
      </c>
      <c r="AJ11" s="6" t="b">
        <f>IF(J11="","",IF(J11&lt;&gt;"",AND(orig_data!AY11="w",J11,8)))</f>
        <v>0</v>
      </c>
      <c r="AK11" s="6" t="b">
        <f>IF(J11="","",IF(J11&lt;&gt;"",AND(orig_data!AX11="*",AND(orig_data!AY11="w"),J11,8)))</f>
        <v>0</v>
      </c>
      <c r="AL11" s="4" t="b">
        <f>IF(K11="","",IF(K11&lt;&gt;"",AND(orig_data!BR11="*",K11,8)))</f>
        <v>0</v>
      </c>
      <c r="AM11" s="4" t="b">
        <f>IF(K11="","",IF(K11&lt;&gt;"",AND(orig_data!BS11="w",K11,8)))</f>
        <v>0</v>
      </c>
      <c r="AN11" t="b">
        <f>IF(K11="","",IF(K11&lt;&gt;"",AND(orig_data!BR11="*",AND(orig_data!BS11="w"),K11,8)))</f>
        <v>0</v>
      </c>
    </row>
    <row r="12" spans="1:40" ht="12.75">
      <c r="A12" s="33" t="s">
        <v>202</v>
      </c>
      <c r="B12" s="33" t="str">
        <f ca="1" t="shared" si="0"/>
        <v>Churchill (s)</v>
      </c>
      <c r="C12" s="39" t="str">
        <f>orig_data!L12</f>
        <v> </v>
      </c>
      <c r="D12" s="39" t="str">
        <f>orig_data!AF12</f>
        <v> </v>
      </c>
      <c r="E12" s="39" t="str">
        <f>orig_data!AZ12</f>
        <v> </v>
      </c>
      <c r="F12" s="39" t="str">
        <f>orig_data!BT12</f>
        <v> </v>
      </c>
      <c r="G12" s="43"/>
      <c r="H12" s="24" t="str">
        <f>orig_data!C12</f>
        <v> </v>
      </c>
      <c r="I12" s="39" t="str">
        <f>orig_data!W12</f>
        <v> </v>
      </c>
      <c r="J12" s="39" t="str">
        <f>orig_data!AQ12</f>
        <v> </v>
      </c>
      <c r="K12" s="39" t="str">
        <f>orig_data!BK12</f>
        <v> </v>
      </c>
      <c r="L12" s="11"/>
      <c r="M12" s="11"/>
      <c r="N12" s="11"/>
      <c r="O12" s="11"/>
      <c r="P12" s="21" t="b">
        <f>IF(C12="","",IF(C12&lt;&gt;"",AND(orig_data!S12="*",C12,8)))</f>
        <v>0</v>
      </c>
      <c r="Q12" s="13" t="b">
        <f>IF(C12="","",IF(C12&lt;&gt;"",AND(orig_data!T12="w",C12,8)))</f>
        <v>0</v>
      </c>
      <c r="R12" s="13" t="b">
        <f>IF(C12="","",IF(C12&lt;&gt;"",AND(orig_data!S12="*",AND(orig_data!T12="w"),C12,8)))</f>
        <v>0</v>
      </c>
      <c r="S12" s="11" t="b">
        <f>IF(D12="","",IF(D12&lt;&gt;"",AND(orig_data!AM12="*",D12,8)))</f>
        <v>0</v>
      </c>
      <c r="T12" s="11" t="b">
        <f>IF(D12="","",IF(D12&lt;&gt;"",AND(orig_data!AN12="w",D64)))</f>
        <v>0</v>
      </c>
      <c r="U12" s="11" t="b">
        <f>IF(D12="","",IF(D12&lt;&gt;"",AND(orig_data!AM12="*",AND(orig_data!AN12="w"),D12,8)))</f>
        <v>0</v>
      </c>
      <c r="V12" s="21" t="b">
        <f>IF(E12="","",IF(E12&lt;&gt;"",AND(orig_data!BG12="*",E12,8)))</f>
        <v>0</v>
      </c>
      <c r="W12" s="21" t="b">
        <f>IF(E12="","",IF(E12&lt;&gt;"",AND(orig_data!BH12="w",E12,8)))</f>
        <v>0</v>
      </c>
      <c r="X12" s="21" t="b">
        <f>IF(E12="","",IF(E12&lt;&gt;"",AND(orig_data!BG12="*",AND(orig_data!BH12="w"),E12,8)))</f>
        <v>0</v>
      </c>
      <c r="Y12" s="11" t="b">
        <f>IF(F12="","",IF(F12&lt;&gt;"",AND(orig_data!CA12="*",F12,8)))</f>
        <v>0</v>
      </c>
      <c r="Z12" s="11" t="b">
        <f>IF(F12="","",IF(F12&lt;&gt;"",AND(orig_data!CB12="w",F12,8)))</f>
        <v>0</v>
      </c>
      <c r="AA12" s="21" t="b">
        <f>IF(F12="","",IF(F12&lt;&gt;"",AND(orig_data!CA12="*",AND(orig_data!CB12="w"),F12,8)))</f>
        <v>0</v>
      </c>
      <c r="AB12" s="7"/>
      <c r="AC12" s="3" t="b">
        <f>IF(H12="","",IF(H12&lt;&gt;"",AND(orig_data!J12="*",H12,8)))</f>
        <v>0</v>
      </c>
      <c r="AD12" t="b">
        <f>IF(H12="","",IF(H12&lt;&gt;"",AND(orig_data!K12="w",H12,8)))</f>
        <v>0</v>
      </c>
      <c r="AE12" t="b">
        <f>IF(H12="","",IF(H12&lt;&gt;"",AND(orig_data!J12="*",AND(orig_data!K12="w"),H12,8)))</f>
        <v>0</v>
      </c>
      <c r="AF12" t="b">
        <f>IF(I12="","",IF(I12&lt;&gt;"",AND(orig_data!AD12="*",I12,8)))</f>
        <v>0</v>
      </c>
      <c r="AG12" s="2" t="b">
        <f>IF(I12="","",IF(I12&lt;&gt;"",AND(orig_data!AE12="w",I12,8)))</f>
        <v>0</v>
      </c>
      <c r="AH12" t="b">
        <f>IF(I12="","",IF(I12&lt;&gt;"",AND(orig_data!AE12="w",AND(orig_data!AD12="*"),I12,8)))</f>
        <v>0</v>
      </c>
      <c r="AI12" s="6" t="b">
        <f>IF(J12="","",IF(J12&lt;&gt;"",AND(orig_data!AX12="*",J12,8)))</f>
        <v>0</v>
      </c>
      <c r="AJ12" s="6" t="b">
        <f>IF(J12="","",IF(J12&lt;&gt;"",AND(orig_data!AY12="w",J12,8)))</f>
        <v>0</v>
      </c>
      <c r="AK12" s="6" t="b">
        <f>IF(J12="","",IF(J12&lt;&gt;"",AND(orig_data!AX12="*",AND(orig_data!AY12="w"),J12,8)))</f>
        <v>0</v>
      </c>
      <c r="AL12" s="4" t="b">
        <f>IF(K12="","",IF(K12&lt;&gt;"",AND(orig_data!BR12="*",K12,8)))</f>
        <v>0</v>
      </c>
      <c r="AM12" s="4" t="b">
        <f>IF(K12="","",IF(K12&lt;&gt;"",AND(orig_data!BS12="w",K12,8)))</f>
        <v>0</v>
      </c>
      <c r="AN12" t="b">
        <f>IF(K12="","",IF(K12&lt;&gt;"",AND(orig_data!BR12="*",AND(orig_data!BS12="w"),K12,8)))</f>
        <v>0</v>
      </c>
    </row>
    <row r="13" spans="1:40" ht="12.75">
      <c r="A13" s="33" t="s">
        <v>203</v>
      </c>
      <c r="B13" s="33" t="str">
        <f ca="1" t="shared" si="0"/>
        <v>Nor-Man</v>
      </c>
      <c r="C13" s="39">
        <f>orig_data!L13</f>
        <v>0.1764994783</v>
      </c>
      <c r="D13" s="39">
        <f>orig_data!AF13</f>
        <v>0.4033056537</v>
      </c>
      <c r="E13" s="39">
        <f>orig_data!AZ13</f>
        <v>0.3049499705</v>
      </c>
      <c r="F13" s="39">
        <f>orig_data!BT13</f>
        <v>0.1152448975</v>
      </c>
      <c r="G13" s="43"/>
      <c r="H13" s="24">
        <f>orig_data!C13</f>
        <v>0.1733003904</v>
      </c>
      <c r="I13" s="39">
        <f>orig_data!W13</f>
        <v>0.3963086999</v>
      </c>
      <c r="J13" s="39">
        <f>orig_data!AQ13</f>
        <v>0.3052601671</v>
      </c>
      <c r="K13" s="39">
        <f>orig_data!BK13</f>
        <v>0.1251307427</v>
      </c>
      <c r="L13" s="11"/>
      <c r="M13" s="11"/>
      <c r="N13" s="11"/>
      <c r="O13" s="11"/>
      <c r="P13" s="21" t="b">
        <f>IF(C13="","",IF(C13&lt;&gt;"",AND(orig_data!S13="*",C13,8)))</f>
        <v>1</v>
      </c>
      <c r="Q13" s="13" t="b">
        <f>IF(C13="","",IF(C13&lt;&gt;"",AND(orig_data!T13="w",C13,8)))</f>
        <v>0</v>
      </c>
      <c r="R13" s="13" t="b">
        <f>IF(C13="","",IF(C13&lt;&gt;"",AND(orig_data!S13="*",AND(orig_data!T13="w"),C13,8)))</f>
        <v>0</v>
      </c>
      <c r="S13" s="11" t="b">
        <f>IF(D13="","",IF(D13&lt;&gt;"",AND(orig_data!AM13="*",D13,8)))</f>
        <v>0</v>
      </c>
      <c r="T13" s="11" t="b">
        <f>IF(D13="","",IF(D13&lt;&gt;"",AND(orig_data!AN13="w",D66)))</f>
        <v>0</v>
      </c>
      <c r="U13" s="11" t="b">
        <f>IF(D13="","",IF(D13&lt;&gt;"",AND(orig_data!AM13="*",AND(orig_data!AN13="w"),D13,8)))</f>
        <v>0</v>
      </c>
      <c r="V13" s="21" t="b">
        <f>IF(E13="","",IF(E13&lt;&gt;"",AND(orig_data!BG13="*",E13,8)))</f>
        <v>0</v>
      </c>
      <c r="W13" s="21" t="b">
        <f>IF(E13="","",IF(E13&lt;&gt;"",AND(orig_data!BH13="w",E13,8)))</f>
        <v>0</v>
      </c>
      <c r="X13" s="21" t="b">
        <f>IF(E13="","",IF(E13&lt;&gt;"",AND(orig_data!BG13="*",AND(orig_data!BH13="w"),E13,8)))</f>
        <v>0</v>
      </c>
      <c r="Y13" s="11" t="b">
        <f>IF(F13="","",IF(F13&lt;&gt;"",AND(orig_data!CA13="*",F13,8)))</f>
        <v>0</v>
      </c>
      <c r="Z13" s="11" t="b">
        <f>IF(F13="","",IF(F13&lt;&gt;"",AND(orig_data!CB13="w",F13,8)))</f>
        <v>0</v>
      </c>
      <c r="AA13" s="21" t="b">
        <f>IF(F13="","",IF(F13&lt;&gt;"",AND(orig_data!CA13="*",AND(orig_data!CB13="w"),F13,8)))</f>
        <v>0</v>
      </c>
      <c r="AB13" s="7"/>
      <c r="AC13" s="3" t="b">
        <f>IF(H13="","",IF(H13&lt;&gt;"",AND(orig_data!J13="*",H13,8)))</f>
        <v>1</v>
      </c>
      <c r="AD13" t="b">
        <f>IF(H13="","",IF(H13&lt;&gt;"",AND(orig_data!K13="w",H13,8)))</f>
        <v>0</v>
      </c>
      <c r="AE13" t="b">
        <f>IF(H13="","",IF(H13&lt;&gt;"",AND(orig_data!J13="*",AND(orig_data!K13="w"),H13,8)))</f>
        <v>0</v>
      </c>
      <c r="AF13" t="b">
        <f>IF(I13="","",IF(I13&lt;&gt;"",AND(orig_data!AD13="*",I13,8)))</f>
        <v>0</v>
      </c>
      <c r="AG13" s="2" t="b">
        <f>IF(I13="","",IF(I13&lt;&gt;"",AND(orig_data!AE13="w",I13,8)))</f>
        <v>0</v>
      </c>
      <c r="AH13" t="b">
        <f>IF(I13="","",IF(I13&lt;&gt;"",AND(orig_data!AE13="w",AND(orig_data!AD13="*"),I13,8)))</f>
        <v>0</v>
      </c>
      <c r="AI13" s="6" t="b">
        <f>IF(J13="","",IF(J13&lt;&gt;"",AND(orig_data!AX13="*",J13,8)))</f>
        <v>0</v>
      </c>
      <c r="AJ13" s="6" t="b">
        <f>IF(J13="","",IF(J13&lt;&gt;"",AND(orig_data!AY13="w",J13,8)))</f>
        <v>0</v>
      </c>
      <c r="AK13" s="6" t="b">
        <f>IF(J13="","",IF(J13&lt;&gt;"",AND(orig_data!AX13="*",AND(orig_data!AY13="w"),J13,8)))</f>
        <v>0</v>
      </c>
      <c r="AL13" s="4" t="b">
        <f>IF(K13="","",IF(K13&lt;&gt;"",AND(orig_data!BR13="*",K13,8)))</f>
        <v>0</v>
      </c>
      <c r="AM13" s="4" t="b">
        <f>IF(K13="","",IF(K13&lt;&gt;"",AND(orig_data!BS13="w",K13,8)))</f>
        <v>0</v>
      </c>
      <c r="AN13" t="b">
        <f>IF(K13="","",IF(K13&lt;&gt;"",AND(orig_data!BR13="*",AND(orig_data!BS13="w"),K13,8)))</f>
        <v>0</v>
      </c>
    </row>
    <row r="14" spans="1:40" ht="12.75">
      <c r="A14" s="33" t="s">
        <v>204</v>
      </c>
      <c r="B14" s="33" t="str">
        <f ca="1" t="shared" si="0"/>
        <v>Burntwood</v>
      </c>
      <c r="C14" s="39">
        <f>orig_data!L14</f>
        <v>0.1759906923</v>
      </c>
      <c r="D14" s="39">
        <f>orig_data!AF14</f>
        <v>0.3432935775</v>
      </c>
      <c r="E14" s="39">
        <f>orig_data!AZ14</f>
        <v>0.3502636985</v>
      </c>
      <c r="F14" s="39">
        <f>orig_data!BT14</f>
        <v>0.1304520317</v>
      </c>
      <c r="G14" s="43"/>
      <c r="H14" s="24">
        <f>orig_data!C14</f>
        <v>0.1693272426</v>
      </c>
      <c r="I14" s="39">
        <f>orig_data!W14</f>
        <v>0.3116598487</v>
      </c>
      <c r="J14" s="39">
        <f>orig_data!AQ14</f>
        <v>0.3449112008</v>
      </c>
      <c r="K14" s="39">
        <f>orig_data!BK14</f>
        <v>0.1741017078</v>
      </c>
      <c r="L14" s="11"/>
      <c r="M14" s="11"/>
      <c r="N14" s="11"/>
      <c r="O14" s="11"/>
      <c r="P14" s="21" t="b">
        <f>IF(C14="","",IF(C14&lt;&gt;"",AND(orig_data!S14="*",C14,8)))</f>
        <v>1</v>
      </c>
      <c r="Q14" s="13" t="b">
        <f>IF(C14="","",IF(C14&lt;&gt;"",AND(orig_data!T14="w",C14,8)))</f>
        <v>0</v>
      </c>
      <c r="R14" s="13" t="b">
        <f>IF(C14="","",IF(C14&lt;&gt;"",AND(orig_data!S14="*",AND(orig_data!T14="w"),C14,8)))</f>
        <v>0</v>
      </c>
      <c r="S14" s="11" t="b">
        <f>IF(D14="","",IF(D14&lt;&gt;"",AND(orig_data!AM14="*",D14,8)))</f>
        <v>0</v>
      </c>
      <c r="T14" s="11" t="b">
        <f>IF(D14="","",IF(D14&lt;&gt;"",AND(orig_data!AN14="w",D67)))</f>
        <v>0</v>
      </c>
      <c r="U14" s="11" t="b">
        <f>IF(D14="","",IF(D14&lt;&gt;"",AND(orig_data!AM14="*",AND(orig_data!AN14="w"),D14,8)))</f>
        <v>0</v>
      </c>
      <c r="V14" s="21" t="b">
        <f>IF(E14="","",IF(E14&lt;&gt;"",AND(orig_data!BG14="*",E14,8)))</f>
        <v>1</v>
      </c>
      <c r="W14" s="21" t="b">
        <f>IF(E14="","",IF(E14&lt;&gt;"",AND(orig_data!BH14="w",E14,8)))</f>
        <v>0</v>
      </c>
      <c r="X14" s="21" t="b">
        <f>IF(E14="","",IF(E14&lt;&gt;"",AND(orig_data!BG14="*",AND(orig_data!BH14="w"),E14,8)))</f>
        <v>0</v>
      </c>
      <c r="Y14" s="11" t="b">
        <f>IF(F14="","",IF(F14&lt;&gt;"",AND(orig_data!CA14="*",F14,8)))</f>
        <v>0</v>
      </c>
      <c r="Z14" s="11" t="b">
        <f>IF(F14="","",IF(F14&lt;&gt;"",AND(orig_data!CB14="w",F14,8)))</f>
        <v>0</v>
      </c>
      <c r="AA14" s="21" t="b">
        <f>IF(F14="","",IF(F14&lt;&gt;"",AND(orig_data!CA14="*",AND(orig_data!CB14="w"),F14,8)))</f>
        <v>0</v>
      </c>
      <c r="AB14" s="7"/>
      <c r="AC14" s="3" t="b">
        <f>IF(H14="","",IF(H14&lt;&gt;"",AND(orig_data!J14="*",H14,8)))</f>
        <v>1</v>
      </c>
      <c r="AD14" t="b">
        <f>IF(H14="","",IF(H14&lt;&gt;"",AND(orig_data!K14="w",H14,8)))</f>
        <v>0</v>
      </c>
      <c r="AE14" t="b">
        <f>IF(H14="","",IF(H14&lt;&gt;"",AND(orig_data!J14="*",AND(orig_data!K14="w"),H14,8)))</f>
        <v>0</v>
      </c>
      <c r="AF14" t="b">
        <f>IF(I14="","",IF(I14&lt;&gt;"",AND(orig_data!AD14="*",I14,8)))</f>
        <v>1</v>
      </c>
      <c r="AG14" s="2" t="b">
        <f>IF(I14="","",IF(I14&lt;&gt;"",AND(orig_data!AE14="w",I14,8)))</f>
        <v>0</v>
      </c>
      <c r="AH14" t="b">
        <f>IF(I14="","",IF(I14&lt;&gt;"",AND(orig_data!AE14="w",AND(orig_data!AD14="*"),I14,8)))</f>
        <v>0</v>
      </c>
      <c r="AI14" s="6" t="b">
        <f>IF(J14="","",IF(J14&lt;&gt;"",AND(orig_data!AX14="*",J14,8)))</f>
        <v>1</v>
      </c>
      <c r="AJ14" s="6" t="b">
        <f>IF(J14="","",IF(J14&lt;&gt;"",AND(orig_data!AY14="w",J14,8)))</f>
        <v>0</v>
      </c>
      <c r="AK14" s="6" t="b">
        <f>IF(J14="","",IF(J14&lt;&gt;"",AND(orig_data!AX14="*",AND(orig_data!AY14="w"),J14,8)))</f>
        <v>0</v>
      </c>
      <c r="AL14" s="4" t="b">
        <f>IF(K14="","",IF(K14&lt;&gt;"",AND(orig_data!BR14="*",K14,8)))</f>
        <v>1</v>
      </c>
      <c r="AM14" s="4" t="b">
        <f>IF(K14="","",IF(K14&lt;&gt;"",AND(orig_data!BS14="w",K14,8)))</f>
        <v>0</v>
      </c>
      <c r="AN14" t="b">
        <f>IF(K14="","",IF(K14&lt;&gt;"",AND(orig_data!BR14="*",AND(orig_data!BS14="w"),K14,8)))</f>
        <v>0</v>
      </c>
    </row>
    <row r="15" spans="1:39" ht="12.75">
      <c r="A15" s="33"/>
      <c r="B15" s="33">
        <f ca="1" t="shared" si="0"/>
      </c>
      <c r="C15" s="39"/>
      <c r="D15" s="39"/>
      <c r="E15" s="39"/>
      <c r="F15" s="39"/>
      <c r="G15" s="43"/>
      <c r="H15" s="24"/>
      <c r="I15" s="39"/>
      <c r="J15" s="39"/>
      <c r="K15" s="39"/>
      <c r="L15" s="11"/>
      <c r="M15" s="11"/>
      <c r="N15" s="11"/>
      <c r="O15" s="11"/>
      <c r="P15" s="21"/>
      <c r="Q15" s="13"/>
      <c r="R15" s="13"/>
      <c r="S15" s="11"/>
      <c r="T15" s="11"/>
      <c r="U15" s="11"/>
      <c r="V15" s="21"/>
      <c r="W15" s="21"/>
      <c r="X15" s="21"/>
      <c r="Y15" s="11"/>
      <c r="Z15" s="11"/>
      <c r="AA15" s="21"/>
      <c r="AB15" s="7"/>
      <c r="AC15" s="3"/>
      <c r="AG15" s="2"/>
      <c r="AI15" s="6"/>
      <c r="AJ15" s="6"/>
      <c r="AK15" s="6"/>
      <c r="AL15" s="4"/>
      <c r="AM15" s="4"/>
    </row>
    <row r="16" spans="1:40" ht="12.75">
      <c r="A16" s="33" t="s">
        <v>317</v>
      </c>
      <c r="B16" s="33" t="str">
        <f ca="1" t="shared" si="0"/>
        <v>Rural South</v>
      </c>
      <c r="C16" s="39">
        <f>orig_data!L15</f>
        <v>0.2058812025</v>
      </c>
      <c r="D16" s="39">
        <f>orig_data!AF15</f>
        <v>0.4039668183</v>
      </c>
      <c r="E16" s="39">
        <f>orig_data!AZ15</f>
        <v>0.2819867921</v>
      </c>
      <c r="F16" s="39">
        <f>orig_data!BT15</f>
        <v>0.1081651871</v>
      </c>
      <c r="G16" s="43"/>
      <c r="H16" s="24">
        <f>orig_data!C15</f>
        <v>0.208580324</v>
      </c>
      <c r="I16" s="39">
        <f>orig_data!W15</f>
        <v>0.4041525701</v>
      </c>
      <c r="J16" s="39">
        <f>orig_data!AQ15</f>
        <v>0.2809142403</v>
      </c>
      <c r="K16" s="39">
        <f>orig_data!BK15</f>
        <v>0.1063528656</v>
      </c>
      <c r="L16" s="11"/>
      <c r="M16" s="11"/>
      <c r="N16" s="11"/>
      <c r="O16" s="11"/>
      <c r="P16" s="21" t="b">
        <f>IF(C16="","",IF(C16&lt;&gt;"",AND(orig_data!S15="*",C16,8)))</f>
        <v>0</v>
      </c>
      <c r="Q16" s="13" t="b">
        <f>IF(C16="","",IF(C16&lt;&gt;"",AND(orig_data!T15="w",C16,8)))</f>
        <v>0</v>
      </c>
      <c r="R16" s="13" t="b">
        <f>IF(C16="","",IF(C16&lt;&gt;"",AND(orig_data!S15="*",AND(orig_data!T15="w"),C16,8)))</f>
        <v>0</v>
      </c>
      <c r="S16" s="11" t="b">
        <f>IF(D16="","",IF(D16&lt;&gt;"",AND(orig_data!AM15="*",D16,8)))</f>
        <v>0</v>
      </c>
      <c r="T16" s="11" t="b">
        <f>IF(D16="","",IF(D16&lt;&gt;"",AND(orig_data!AN15="w",D68)))</f>
        <v>0</v>
      </c>
      <c r="U16" s="11" t="b">
        <f>IF(D16="","",IF(D16&lt;&gt;"",AND(orig_data!AM15="*",AND(orig_data!AN15="w"),D16,8)))</f>
        <v>0</v>
      </c>
      <c r="V16" s="21" t="b">
        <f>IF(E16="","",IF(E16&lt;&gt;"",AND(orig_data!BG15="*",E16,8)))</f>
        <v>0</v>
      </c>
      <c r="W16" s="21" t="b">
        <f>IF(E16="","",IF(E16&lt;&gt;"",AND(orig_data!BH15="w",E16,8)))</f>
        <v>0</v>
      </c>
      <c r="X16" s="21" t="b">
        <f>IF(E16="","",IF(E16&lt;&gt;"",AND(orig_data!BG15="*",AND(orig_data!BH15="w"),E16,8)))</f>
        <v>0</v>
      </c>
      <c r="Y16" s="11" t="b">
        <f>IF(F16="","",IF(F16&lt;&gt;"",AND(orig_data!CA15="*",F16,8)))</f>
        <v>0</v>
      </c>
      <c r="Z16" s="11" t="b">
        <f>IF(F16="","",IF(F16&lt;&gt;"",AND(orig_data!CB15="w",F16,8)))</f>
        <v>0</v>
      </c>
      <c r="AA16" s="21" t="b">
        <f>IF(F16="","",IF(F16&lt;&gt;"",AND(orig_data!CA15="*",AND(orig_data!CB15="w"),F16,8)))</f>
        <v>0</v>
      </c>
      <c r="AB16" s="7"/>
      <c r="AC16" s="3" t="b">
        <f>IF(H16="","",IF(H16&lt;&gt;"",AND(orig_data!J15="*",H16,8)))</f>
        <v>0</v>
      </c>
      <c r="AD16" t="b">
        <f>IF(H16="","",IF(H16&lt;&gt;"",AND(orig_data!K15="w",H16,8)))</f>
        <v>0</v>
      </c>
      <c r="AE16" t="b">
        <f>IF(H16="","",IF(H16&lt;&gt;"",AND(orig_data!J15="*",AND(orig_data!K15="w"),H16,8)))</f>
        <v>0</v>
      </c>
      <c r="AF16" t="b">
        <f>IF(I16="","",IF(I16&lt;&gt;"",AND(orig_data!AD15="*",I16,8)))</f>
        <v>0</v>
      </c>
      <c r="AG16" s="2" t="b">
        <f>IF(I16="","",IF(I16&lt;&gt;"",AND(orig_data!AE15="w",I16,8)))</f>
        <v>0</v>
      </c>
      <c r="AH16" t="b">
        <f>IF(I16="","",IF(I16&lt;&gt;"",AND(orig_data!AE15="w",AND(orig_data!AD15="*"),I16,8)))</f>
        <v>0</v>
      </c>
      <c r="AI16" s="6" t="b">
        <f>IF(J16="","",IF(J16&lt;&gt;"",AND(orig_data!AX15="*",J16,8)))</f>
        <v>0</v>
      </c>
      <c r="AJ16" s="6" t="b">
        <f>IF(J16="","",IF(J16&lt;&gt;"",AND(orig_data!AY15="w",J16,8)))</f>
        <v>0</v>
      </c>
      <c r="AK16" s="6" t="b">
        <f>IF(J16="","",IF(J16&lt;&gt;"",AND(orig_data!AX15="*",AND(orig_data!AY15="w"),J16,8)))</f>
        <v>0</v>
      </c>
      <c r="AL16" s="4" t="b">
        <f>IF(K16="","",IF(K16&lt;&gt;"",AND(orig_data!BR15="*",K16,8)))</f>
        <v>0</v>
      </c>
      <c r="AM16" s="4" t="b">
        <f>IF(K16="","",IF(K16&lt;&gt;"",AND(orig_data!BS15="w",K16,8)))</f>
        <v>0</v>
      </c>
      <c r="AN16" t="b">
        <f>IF(K16="","",IF(K16&lt;&gt;"",AND(orig_data!BR15="*",AND(orig_data!BS15="w"),K16,8)))</f>
        <v>0</v>
      </c>
    </row>
    <row r="17" spans="1:40" ht="12.75">
      <c r="A17" s="33" t="s">
        <v>313</v>
      </c>
      <c r="B17" s="33" t="str">
        <f ca="1" t="shared" si="0"/>
        <v>Mid</v>
      </c>
      <c r="C17" s="39">
        <f>orig_data!L16</f>
        <v>0.1875723234</v>
      </c>
      <c r="D17" s="39">
        <f>orig_data!AF16</f>
        <v>0.3819799183</v>
      </c>
      <c r="E17" s="39">
        <f>orig_data!AZ16</f>
        <v>0.3002073497</v>
      </c>
      <c r="F17" s="39">
        <f>orig_data!BT16</f>
        <v>0.1302404086</v>
      </c>
      <c r="G17" s="43"/>
      <c r="H17" s="24">
        <f>orig_data!C16</f>
        <v>0.1922054956</v>
      </c>
      <c r="I17" s="39">
        <f>orig_data!W16</f>
        <v>0.3900646745</v>
      </c>
      <c r="J17" s="39">
        <f>orig_data!AQ16</f>
        <v>0.2939397483</v>
      </c>
      <c r="K17" s="39">
        <f>orig_data!BK16</f>
        <v>0.1237900816</v>
      </c>
      <c r="L17" s="11"/>
      <c r="M17" s="11"/>
      <c r="N17" s="11"/>
      <c r="O17" s="11"/>
      <c r="P17" s="21" t="b">
        <f>IF(C17="","",IF(C17&lt;&gt;"",AND(orig_data!S16="*",C17,8)))</f>
        <v>1</v>
      </c>
      <c r="Q17" s="13" t="b">
        <f>IF(C17="","",IF(C17&lt;&gt;"",AND(orig_data!T16="w",C17,8)))</f>
        <v>0</v>
      </c>
      <c r="R17" s="13" t="b">
        <f>IF(C17="","",IF(C17&lt;&gt;"",AND(orig_data!S16="*",AND(orig_data!T16="w"),C17,8)))</f>
        <v>0</v>
      </c>
      <c r="S17" s="11" t="b">
        <f>IF(D17="","",IF(D17&lt;&gt;"",AND(orig_data!AM16="*",D17,8)))</f>
        <v>0</v>
      </c>
      <c r="T17" s="11" t="b">
        <f>IF(D17="","",IF(D17&lt;&gt;"",AND(orig_data!AN16="w",D69)))</f>
        <v>0</v>
      </c>
      <c r="U17" s="11" t="b">
        <f>IF(D17="","",IF(D17&lt;&gt;"",AND(orig_data!AM16="*",AND(orig_data!AN16="w"),D17,8)))</f>
        <v>0</v>
      </c>
      <c r="V17" s="21" t="b">
        <f>IF(E17="","",IF(E17&lt;&gt;"",AND(orig_data!BG16="*",E17,8)))</f>
        <v>0</v>
      </c>
      <c r="W17" s="21" t="b">
        <f>IF(E17="","",IF(E17&lt;&gt;"",AND(orig_data!BH16="w",E17,8)))</f>
        <v>0</v>
      </c>
      <c r="X17" s="21" t="b">
        <f>IF(E17="","",IF(E17&lt;&gt;"",AND(orig_data!BG16="*",AND(orig_data!BH16="w"),E17,8)))</f>
        <v>0</v>
      </c>
      <c r="Y17" s="11" t="b">
        <f>IF(F17="","",IF(F17&lt;&gt;"",AND(orig_data!CA16="*",F17,8)))</f>
        <v>0</v>
      </c>
      <c r="Z17" s="11" t="b">
        <f>IF(F17="","",IF(F17&lt;&gt;"",AND(orig_data!CB16="w",F17,8)))</f>
        <v>0</v>
      </c>
      <c r="AA17" s="21" t="b">
        <f>IF(F17="","",IF(F17&lt;&gt;"",AND(orig_data!CA16="*",AND(orig_data!CB16="w"),F17,8)))</f>
        <v>0</v>
      </c>
      <c r="AB17" s="7"/>
      <c r="AC17" s="3" t="b">
        <f>IF(H17="","",IF(H17&lt;&gt;"",AND(orig_data!J16="*",H17,8)))</f>
        <v>1</v>
      </c>
      <c r="AD17" t="b">
        <f>IF(H17="","",IF(H17&lt;&gt;"",AND(orig_data!K16="w",H17,8)))</f>
        <v>0</v>
      </c>
      <c r="AE17" t="b">
        <f>IF(H17="","",IF(H17&lt;&gt;"",AND(orig_data!J16="*",AND(orig_data!K16="w"),H17,8)))</f>
        <v>0</v>
      </c>
      <c r="AF17" t="b">
        <f>IF(I17="","",IF(I17&lt;&gt;"",AND(orig_data!AD16="*",I17,8)))</f>
        <v>0</v>
      </c>
      <c r="AG17" s="2" t="b">
        <f>IF(I17="","",IF(I17&lt;&gt;"",AND(orig_data!AE16="w",I17,8)))</f>
        <v>0</v>
      </c>
      <c r="AH17" t="b">
        <f>IF(I17="","",IF(I17&lt;&gt;"",AND(orig_data!AE16="w",AND(orig_data!AD16="*"),I17,8)))</f>
        <v>0</v>
      </c>
      <c r="AI17" s="6" t="b">
        <f>IF(J17="","",IF(J17&lt;&gt;"",AND(orig_data!AX16="*",J17,8)))</f>
        <v>0</v>
      </c>
      <c r="AJ17" s="6" t="b">
        <f>IF(J17="","",IF(J17&lt;&gt;"",AND(orig_data!AY16="w",J17,8)))</f>
        <v>0</v>
      </c>
      <c r="AK17" s="6" t="b">
        <f>IF(J17="","",IF(J17&lt;&gt;"",AND(orig_data!AX16="*",AND(orig_data!AY16="w"),J17,8)))</f>
        <v>0</v>
      </c>
      <c r="AL17" s="4" t="b">
        <f>IF(K17="","",IF(K17&lt;&gt;"",AND(orig_data!BR16="*",K17,8)))</f>
        <v>0</v>
      </c>
      <c r="AM17" s="4" t="b">
        <f>IF(K17="","",IF(K17&lt;&gt;"",AND(orig_data!BS16="w",K17,8)))</f>
        <v>0</v>
      </c>
      <c r="AN17" t="b">
        <f>IF(K17="","",IF(K17&lt;&gt;"",AND(orig_data!BR16="*",AND(orig_data!BS16="w"),K17,8)))</f>
        <v>0</v>
      </c>
    </row>
    <row r="18" spans="1:40" ht="12.75">
      <c r="A18" s="33" t="s">
        <v>314</v>
      </c>
      <c r="B18" s="33" t="str">
        <f ca="1" t="shared" si="0"/>
        <v>North</v>
      </c>
      <c r="C18" s="39">
        <f>orig_data!L17</f>
        <v>0.1757729723</v>
      </c>
      <c r="D18" s="39">
        <f>orig_data!AF17</f>
        <v>0.374414193</v>
      </c>
      <c r="E18" s="39">
        <f>orig_data!AZ17</f>
        <v>0.3268867315</v>
      </c>
      <c r="F18" s="39">
        <f>orig_data!BT17</f>
        <v>0.1229261032</v>
      </c>
      <c r="G18" s="43"/>
      <c r="H18" s="24">
        <f>orig_data!C17</f>
        <v>0.1683498559</v>
      </c>
      <c r="I18" s="39">
        <f>orig_data!W17</f>
        <v>0.363177654</v>
      </c>
      <c r="J18" s="39">
        <f>orig_data!AQ17</f>
        <v>0.3269869158</v>
      </c>
      <c r="K18" s="39">
        <f>orig_data!BK17</f>
        <v>0.1414855743</v>
      </c>
      <c r="L18" s="11"/>
      <c r="M18" s="11"/>
      <c r="N18" s="11"/>
      <c r="O18" s="11"/>
      <c r="P18" s="21" t="b">
        <f>IF(C18="","",IF(C18&lt;&gt;"",AND(orig_data!S17="*",C18,8)))</f>
        <v>1</v>
      </c>
      <c r="Q18" s="13" t="b">
        <f>IF(C18="","",IF(C18&lt;&gt;"",AND(orig_data!T17="w",C18,8)))</f>
        <v>0</v>
      </c>
      <c r="R18" s="13" t="b">
        <f>IF(C18="","",IF(C18&lt;&gt;"",AND(orig_data!S17="*",AND(orig_data!T17="w"),C18,8)))</f>
        <v>0</v>
      </c>
      <c r="S18" s="11" t="b">
        <f>IF(D18="","",IF(D18&lt;&gt;"",AND(orig_data!AM17="*",D18,8)))</f>
        <v>0</v>
      </c>
      <c r="T18" s="11" t="b">
        <f>IF(D18="","",IF(D18&lt;&gt;"",AND(orig_data!AN17="w",D71)))</f>
        <v>0</v>
      </c>
      <c r="U18" s="11" t="b">
        <f>IF(D18="","",IF(D18&lt;&gt;"",AND(orig_data!AM17="*",AND(orig_data!AN17="w"),D18,8)))</f>
        <v>0</v>
      </c>
      <c r="V18" s="21" t="b">
        <f>IF(E18="","",IF(E18&lt;&gt;"",AND(orig_data!BG17="*",E18,8)))</f>
        <v>1</v>
      </c>
      <c r="W18" s="21" t="b">
        <f>IF(E18="","",IF(E18&lt;&gt;"",AND(orig_data!BH17="w",E18,8)))</f>
        <v>0</v>
      </c>
      <c r="X18" s="21" t="b">
        <f>IF(E18="","",IF(E18&lt;&gt;"",AND(orig_data!BG17="*",AND(orig_data!BH17="w"),E18,8)))</f>
        <v>0</v>
      </c>
      <c r="Y18" s="11" t="b">
        <f>IF(F18="","",IF(F18&lt;&gt;"",AND(orig_data!CA17="*",F18,8)))</f>
        <v>0</v>
      </c>
      <c r="Z18" s="11" t="b">
        <f>IF(F18="","",IF(F18&lt;&gt;"",AND(orig_data!CB17="w",F18,8)))</f>
        <v>0</v>
      </c>
      <c r="AA18" s="21" t="b">
        <f>IF(F18="","",IF(F18&lt;&gt;"",AND(orig_data!CA17="*",AND(orig_data!CB17="w"),F18,8)))</f>
        <v>0</v>
      </c>
      <c r="AB18" s="7"/>
      <c r="AC18" s="3" t="b">
        <f>IF(H18="","",IF(H18&lt;&gt;"",AND(orig_data!J17="*",H18,8)))</f>
        <v>1</v>
      </c>
      <c r="AD18" t="b">
        <f>IF(H18="","",IF(H18&lt;&gt;"",AND(orig_data!K17="w",H18,8)))</f>
        <v>0</v>
      </c>
      <c r="AE18" t="b">
        <f>IF(H18="","",IF(H18&lt;&gt;"",AND(orig_data!J17="*",AND(orig_data!K17="w"),H18,8)))</f>
        <v>0</v>
      </c>
      <c r="AF18" t="b">
        <f>IF(I18="","",IF(I18&lt;&gt;"",AND(orig_data!AD17="*",I18,8)))</f>
        <v>0</v>
      </c>
      <c r="AG18" s="2" t="b">
        <f>IF(I18="","",IF(I18&lt;&gt;"",AND(orig_data!AE17="w",I18,8)))</f>
        <v>0</v>
      </c>
      <c r="AH18" t="b">
        <f>IF(I18="","",IF(I18&lt;&gt;"",AND(orig_data!AE17="w",AND(orig_data!AD17="*"),I18,8)))</f>
        <v>0</v>
      </c>
      <c r="AI18" s="6" t="b">
        <f>IF(J18="","",IF(J18&lt;&gt;"",AND(orig_data!AX17="*",J18,8)))</f>
        <v>1</v>
      </c>
      <c r="AJ18" s="6" t="b">
        <f>IF(J18="","",IF(J18&lt;&gt;"",AND(orig_data!AY17="w",J18,8)))</f>
        <v>0</v>
      </c>
      <c r="AK18" s="6" t="b">
        <f>IF(J18="","",IF(J18&lt;&gt;"",AND(orig_data!AX17="*",AND(orig_data!AY17="w"),J18,8)))</f>
        <v>0</v>
      </c>
      <c r="AL18" s="4" t="b">
        <f>IF(K18="","",IF(K18&lt;&gt;"",AND(orig_data!BR17="*",K18,8)))</f>
        <v>1</v>
      </c>
      <c r="AM18" s="4" t="b">
        <f>IF(K18="","",IF(K18&lt;&gt;"",AND(orig_data!BS17="w",K18,8)))</f>
        <v>0</v>
      </c>
      <c r="AN18" t="b">
        <f>IF(K18="","",IF(K18&lt;&gt;"",AND(orig_data!BR17="*",AND(orig_data!BS17="w"),K18,8)))</f>
        <v>0</v>
      </c>
    </row>
    <row r="19" spans="1:39" ht="12.75">
      <c r="A19" s="33"/>
      <c r="B19" s="33">
        <f ca="1" t="shared" si="0"/>
      </c>
      <c r="C19" s="39"/>
      <c r="D19" s="39"/>
      <c r="E19" s="39"/>
      <c r="F19" s="39"/>
      <c r="G19" s="43"/>
      <c r="H19" s="24"/>
      <c r="I19" s="39"/>
      <c r="J19" s="39"/>
      <c r="K19" s="39"/>
      <c r="L19" s="11"/>
      <c r="M19" s="11"/>
      <c r="N19" s="11"/>
      <c r="O19" s="11"/>
      <c r="P19" s="21"/>
      <c r="Q19" s="13"/>
      <c r="R19" s="13"/>
      <c r="S19" s="11"/>
      <c r="T19" s="11"/>
      <c r="U19" s="11"/>
      <c r="V19" s="21"/>
      <c r="W19" s="21"/>
      <c r="X19" s="21"/>
      <c r="Y19" s="11"/>
      <c r="Z19" s="11"/>
      <c r="AA19" s="21"/>
      <c r="AB19" s="7"/>
      <c r="AC19" s="3"/>
      <c r="AG19" s="2"/>
      <c r="AI19" s="6"/>
      <c r="AJ19" s="6"/>
      <c r="AK19" s="6"/>
      <c r="AL19" s="4"/>
      <c r="AM19" s="4"/>
    </row>
    <row r="20" spans="1:40" ht="12.75">
      <c r="A20" s="33" t="s">
        <v>226</v>
      </c>
      <c r="B20" s="33" t="str">
        <f ca="1" t="shared" si="0"/>
        <v>Manitoba</v>
      </c>
      <c r="C20" s="39">
        <f>orig_data!L18</f>
        <v>0.2195111814</v>
      </c>
      <c r="D20" s="39">
        <f>orig_data!AF18</f>
        <v>0.3884496726</v>
      </c>
      <c r="E20" s="39">
        <f>orig_data!AZ18</f>
        <v>0.276571995</v>
      </c>
      <c r="F20" s="39">
        <f>orig_data!BT18</f>
        <v>0.115467151</v>
      </c>
      <c r="G20" s="43"/>
      <c r="H20" s="24">
        <f>orig_data!C18</f>
        <v>0.219159649</v>
      </c>
      <c r="I20" s="39">
        <f>orig_data!W18</f>
        <v>0.387942814</v>
      </c>
      <c r="J20" s="39">
        <f>orig_data!AQ18</f>
        <v>0.2767953512</v>
      </c>
      <c r="K20" s="39">
        <f>orig_data!BK18</f>
        <v>0.1161021857</v>
      </c>
      <c r="L20" s="11"/>
      <c r="M20" s="11"/>
      <c r="N20" s="11"/>
      <c r="O20" s="11"/>
      <c r="P20" s="21" t="b">
        <f>IF(C20="","",IF(C20&lt;&gt;"",AND(orig_data!S18="*",C20,8)))</f>
        <v>0</v>
      </c>
      <c r="Q20" s="13" t="b">
        <f>IF(C20="","",IF(C20&lt;&gt;"",AND(orig_data!T18="w",C20,8)))</f>
        <v>0</v>
      </c>
      <c r="R20" s="13" t="b">
        <f>IF(C20="","",IF(C20&lt;&gt;"",AND(orig_data!S18="*",AND(orig_data!T18="w"),C20,8)))</f>
        <v>0</v>
      </c>
      <c r="S20" s="11" t="b">
        <f>IF(D20="","",IF(D20&lt;&gt;"",AND(orig_data!AM18="*",D20,8)))</f>
        <v>0</v>
      </c>
      <c r="T20" s="11" t="b">
        <f>IF(D20="","",IF(D20&lt;&gt;"",AND(orig_data!AN18="w",D72)))</f>
        <v>0</v>
      </c>
      <c r="U20" s="11" t="b">
        <f>IF(D20="","",IF(D20&lt;&gt;"",AND(orig_data!AM18="*",AND(orig_data!AN18="w"),D20,8)))</f>
        <v>0</v>
      </c>
      <c r="V20" s="21" t="b">
        <f>IF(E20="","",IF(E20&lt;&gt;"",AND(orig_data!BG18="*",E20,8)))</f>
        <v>0</v>
      </c>
      <c r="W20" s="21" t="b">
        <f>IF(E20="","",IF(E20&lt;&gt;"",AND(orig_data!BH18="w",E20,8)))</f>
        <v>0</v>
      </c>
      <c r="X20" s="21" t="b">
        <f>IF(E20="","",IF(E20&lt;&gt;"",AND(orig_data!BG18="*",AND(orig_data!BH18="w"),E20,8)))</f>
        <v>0</v>
      </c>
      <c r="Y20" s="11" t="b">
        <f>IF(F20="","",IF(F20&lt;&gt;"",AND(orig_data!CA18="*",F20,8)))</f>
        <v>0</v>
      </c>
      <c r="Z20" s="11" t="b">
        <f>IF(F20="","",IF(F20&lt;&gt;"",AND(orig_data!CB18="w",F20,8)))</f>
        <v>0</v>
      </c>
      <c r="AA20" s="21" t="b">
        <f>IF(F20="","",IF(F20&lt;&gt;"",AND(orig_data!CA18="*",AND(orig_data!CB18="w"),F20,8)))</f>
        <v>0</v>
      </c>
      <c r="AB20" s="7"/>
      <c r="AC20" s="3" t="b">
        <f>IF(H20="","",IF(H20&lt;&gt;"",AND(orig_data!J18="*",H20,8)))</f>
        <v>0</v>
      </c>
      <c r="AD20" t="b">
        <f>IF(H20="","",IF(H20&lt;&gt;"",AND(orig_data!K18="w",H20,8)))</f>
        <v>0</v>
      </c>
      <c r="AE20" t="b">
        <f>IF(H20="","",IF(H20&lt;&gt;"",AND(orig_data!J18="*",AND(orig_data!K18="w"),H20,8)))</f>
        <v>0</v>
      </c>
      <c r="AF20" t="b">
        <f>IF(I20="","",IF(I20&lt;&gt;"",AND(orig_data!AD18="*",I20,8)))</f>
        <v>0</v>
      </c>
      <c r="AG20" s="2" t="b">
        <f>IF(I20="","",IF(I20&lt;&gt;"",AND(orig_data!AE18="w",I20,8)))</f>
        <v>0</v>
      </c>
      <c r="AH20" t="b">
        <f>IF(I20="","",IF(I20&lt;&gt;"",AND(orig_data!AE18="w",AND(orig_data!AD18="*"),I20,8)))</f>
        <v>0</v>
      </c>
      <c r="AI20" s="6" t="b">
        <f>IF(J20="","",IF(J20&lt;&gt;"",AND(orig_data!AX18="*",J20,8)))</f>
        <v>0</v>
      </c>
      <c r="AJ20" s="6" t="b">
        <f>IF(J20="","",IF(J20&lt;&gt;"",AND(orig_data!AY18="w",J20,8)))</f>
        <v>0</v>
      </c>
      <c r="AK20" s="6" t="b">
        <f>IF(J20="","",IF(J20&lt;&gt;"",AND(orig_data!AX18="*",AND(orig_data!AY18="w"),J20,8)))</f>
        <v>0</v>
      </c>
      <c r="AL20" s="4" t="b">
        <f>IF(K20="","",IF(K20&lt;&gt;"",AND(orig_data!BR18="*",K20,8)))</f>
        <v>0</v>
      </c>
      <c r="AM20" s="4" t="b">
        <f>IF(K20="","",IF(K20&lt;&gt;"",AND(orig_data!BS18="w",K20,8)))</f>
        <v>0</v>
      </c>
      <c r="AN20" t="b">
        <f>IF(K20="","",IF(K20&lt;&gt;"",AND(orig_data!BR18="*",AND(orig_data!BS18="w"),K20,8)))</f>
        <v>0</v>
      </c>
    </row>
    <row r="21" spans="2:39" ht="12.75">
      <c r="B21" s="29" t="s">
        <v>322</v>
      </c>
      <c r="D21" s="27"/>
      <c r="E21" s="27"/>
      <c r="F21" s="27"/>
      <c r="G21" s="25"/>
      <c r="H21" s="23"/>
      <c r="I21" s="23"/>
      <c r="J21" s="23"/>
      <c r="K21" s="24"/>
      <c r="L21" s="11"/>
      <c r="M21" s="11"/>
      <c r="N21" s="11"/>
      <c r="O21" s="11"/>
      <c r="P21" s="21"/>
      <c r="Q21" s="13"/>
      <c r="R21" s="13"/>
      <c r="S21" s="11"/>
      <c r="T21" s="11"/>
      <c r="U21" s="11"/>
      <c r="V21" s="21"/>
      <c r="W21" s="21"/>
      <c r="X21" s="21"/>
      <c r="Y21" s="11"/>
      <c r="Z21" s="11"/>
      <c r="AA21" s="21"/>
      <c r="AB21" s="7"/>
      <c r="AC21" s="3"/>
      <c r="AG21" s="2"/>
      <c r="AI21" s="6"/>
      <c r="AJ21" s="6"/>
      <c r="AK21" s="6"/>
      <c r="AL21" s="4"/>
      <c r="AM21" s="4"/>
    </row>
    <row r="22" spans="2:6" ht="12.75">
      <c r="B22" s="30" t="s">
        <v>323</v>
      </c>
      <c r="D22" s="6"/>
      <c r="E22" s="6"/>
      <c r="F22" s="6"/>
    </row>
    <row r="23" ht="12.75">
      <c r="F23" s="31" t="s">
        <v>324</v>
      </c>
    </row>
    <row r="26" spans="5:25" ht="12.75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5:25" ht="12.75"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5:25" ht="12.75">
      <c r="E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5:25" ht="12.75">
      <c r="E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5:25" ht="12.75">
      <c r="E30" s="28"/>
      <c r="F30" s="28"/>
      <c r="G30" s="28"/>
      <c r="H30" s="28" t="s">
        <v>321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5:25" ht="12.75"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5:25" ht="12.75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</sheetData>
  <sheetProtection/>
  <mergeCells count="5">
    <mergeCell ref="AC2:AN2"/>
    <mergeCell ref="A1:F1"/>
    <mergeCell ref="C2:F2"/>
    <mergeCell ref="H2:K2"/>
    <mergeCell ref="P1:AA1"/>
  </mergeCells>
  <conditionalFormatting sqref="H4:H21">
    <cfRule type="expression" priority="1" dxfId="2" stopIfTrue="1">
      <formula>$AE4=TRUE</formula>
    </cfRule>
    <cfRule type="expression" priority="2" dxfId="0" stopIfTrue="1">
      <formula>$AD4=TRUE</formula>
    </cfRule>
    <cfRule type="expression" priority="3" dxfId="1" stopIfTrue="1">
      <formula>$AC4=TRUE</formula>
    </cfRule>
  </conditionalFormatting>
  <conditionalFormatting sqref="I4:I21">
    <cfRule type="expression" priority="4" dxfId="2" stopIfTrue="1">
      <formula>$AH4=TRUE</formula>
    </cfRule>
    <cfRule type="expression" priority="5" dxfId="0" stopIfTrue="1">
      <formula>$AG4=TRUE</formula>
    </cfRule>
    <cfRule type="expression" priority="6" dxfId="1" stopIfTrue="1">
      <formula>$AF4=TRUE</formula>
    </cfRule>
  </conditionalFormatting>
  <conditionalFormatting sqref="C4:C20">
    <cfRule type="expression" priority="7" dxfId="2" stopIfTrue="1">
      <formula>$R4=TRUE</formula>
    </cfRule>
    <cfRule type="expression" priority="8" dxfId="0" stopIfTrue="1">
      <formula>$Q4=TRUE</formula>
    </cfRule>
    <cfRule type="expression" priority="9" dxfId="1" stopIfTrue="1">
      <formula>$P4=TRUE</formula>
    </cfRule>
  </conditionalFormatting>
  <conditionalFormatting sqref="V4:X21 D4:D21 AA4:AB21">
    <cfRule type="expression" priority="10" dxfId="2" stopIfTrue="1">
      <formula>$U4=TRUE</formula>
    </cfRule>
    <cfRule type="expression" priority="11" dxfId="0" stopIfTrue="1">
      <formula>$T4=TRUE</formula>
    </cfRule>
    <cfRule type="expression" priority="12" dxfId="1" stopIfTrue="1">
      <formula>$S4=TRUE</formula>
    </cfRule>
  </conditionalFormatting>
  <conditionalFormatting sqref="J4:J21">
    <cfRule type="expression" priority="13" dxfId="2" stopIfTrue="1">
      <formula>$AK4=TRUE</formula>
    </cfRule>
    <cfRule type="expression" priority="14" dxfId="0" stopIfTrue="1">
      <formula>$AJ4=TRUE</formula>
    </cfRule>
    <cfRule type="expression" priority="15" dxfId="1" stopIfTrue="1">
      <formula>$AI4=TRUE</formula>
    </cfRule>
  </conditionalFormatting>
  <conditionalFormatting sqref="E4:E21">
    <cfRule type="expression" priority="16" dxfId="2" stopIfTrue="1">
      <formula>$X4=TRUE</formula>
    </cfRule>
    <cfRule type="expression" priority="17" dxfId="0" stopIfTrue="1">
      <formula>$W4=TRUE</formula>
    </cfRule>
    <cfRule type="expression" priority="18" dxfId="1" stopIfTrue="1">
      <formula>$V4=TRUE</formula>
    </cfRule>
  </conditionalFormatting>
  <conditionalFormatting sqref="K4:K21">
    <cfRule type="expression" priority="19" dxfId="2" stopIfTrue="1">
      <formula>$AN4=TRUE</formula>
    </cfRule>
    <cfRule type="expression" priority="20" dxfId="0" stopIfTrue="1">
      <formula>$AM4=TRUE</formula>
    </cfRule>
    <cfRule type="expression" priority="21" dxfId="1" stopIfTrue="1">
      <formula>$AL4=TRUE</formula>
    </cfRule>
  </conditionalFormatting>
  <conditionalFormatting sqref="F4:F21">
    <cfRule type="expression" priority="22" dxfId="2" stopIfTrue="1">
      <formula>$AA4=TRUE</formula>
    </cfRule>
    <cfRule type="expression" priority="23" dxfId="0" stopIfTrue="1">
      <formula>$Z4=TRUE</formula>
    </cfRule>
    <cfRule type="expression" priority="24" dxfId="1" stopIfTrue="1">
      <formula>$Y4=TRUE</formula>
    </cfRule>
  </conditionalFormatting>
  <conditionalFormatting sqref="AG4:AG21">
    <cfRule type="cellIs" priority="25" dxfId="1" operator="equal" stopIfTrue="1">
      <formula>4</formula>
    </cfRule>
    <cfRule type="cellIs" priority="26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09"/>
  <sheetViews>
    <sheetView zoomScalePageLayoutView="0" workbookViewId="0" topLeftCell="A64">
      <selection activeCell="N11" sqref="N11"/>
    </sheetView>
  </sheetViews>
  <sheetFormatPr defaultColWidth="9.140625" defaultRowHeight="12.75"/>
  <cols>
    <col min="1" max="1" width="23.28125" style="0" customWidth="1"/>
    <col min="2" max="2" width="19.8515625" style="0" customWidth="1"/>
    <col min="3" max="3" width="9.28125" style="0" customWidth="1"/>
    <col min="4" max="4" width="7.28125" style="0" customWidth="1"/>
    <col min="5" max="5" width="6.28125" style="0" customWidth="1"/>
    <col min="6" max="6" width="9.57421875" style="0" customWidth="1"/>
    <col min="7" max="7" width="5.00390625" style="0" customWidth="1"/>
    <col min="8" max="8" width="8.7109375" style="0" bestFit="1" customWidth="1"/>
    <col min="9" max="9" width="9.8515625" style="0" bestFit="1" customWidth="1"/>
    <col min="10" max="10" width="8.28125" style="0" customWidth="1"/>
    <col min="11" max="11" width="9.421875" style="0" customWidth="1"/>
    <col min="18" max="18" width="13.28125" style="0" customWidth="1"/>
    <col min="22" max="24" width="9.8515625" style="0" customWidth="1"/>
    <col min="27" max="28" width="9.8515625" style="0" customWidth="1"/>
    <col min="29" max="30" width="11.57421875" style="0" customWidth="1"/>
  </cols>
  <sheetData>
    <row r="1" spans="1:37" ht="33" customHeight="1">
      <c r="A1" s="11"/>
      <c r="B1" s="58" t="s">
        <v>326</v>
      </c>
      <c r="C1" s="59"/>
      <c r="D1" s="59"/>
      <c r="E1" s="59"/>
      <c r="F1" s="59"/>
      <c r="G1" s="59"/>
      <c r="H1" s="59"/>
      <c r="I1" s="59"/>
      <c r="J1" s="59"/>
      <c r="K1" s="60"/>
      <c r="L1" s="11"/>
      <c r="M1" s="11"/>
      <c r="N1" s="11"/>
      <c r="O1" s="11"/>
      <c r="P1" s="13"/>
      <c r="Q1" s="13"/>
      <c r="R1" s="13"/>
      <c r="S1" s="11"/>
      <c r="T1" s="11"/>
      <c r="U1" s="11"/>
      <c r="V1" s="13"/>
      <c r="W1" s="13"/>
      <c r="X1" s="13"/>
      <c r="Y1" s="11"/>
      <c r="Z1" s="11"/>
      <c r="AA1" s="13"/>
      <c r="AB1" s="6"/>
      <c r="AI1" s="6"/>
      <c r="AJ1" s="6"/>
      <c r="AK1" s="6"/>
    </row>
    <row r="2" spans="1:40" ht="22.5" customHeight="1">
      <c r="A2" s="11"/>
      <c r="B2" s="14"/>
      <c r="C2" s="61" t="s">
        <v>141</v>
      </c>
      <c r="D2" s="61"/>
      <c r="E2" s="62"/>
      <c r="F2" s="62"/>
      <c r="G2" s="15"/>
      <c r="H2" s="61" t="s">
        <v>142</v>
      </c>
      <c r="I2" s="61"/>
      <c r="J2" s="61"/>
      <c r="K2" s="57"/>
      <c r="L2" s="11"/>
      <c r="M2" s="11"/>
      <c r="N2" s="11"/>
      <c r="O2" s="11"/>
      <c r="P2" s="54" t="s">
        <v>188</v>
      </c>
      <c r="Q2" s="55"/>
      <c r="R2" s="55"/>
      <c r="S2" s="55"/>
      <c r="T2" s="55"/>
      <c r="U2" s="55"/>
      <c r="V2" s="56"/>
      <c r="W2" s="56"/>
      <c r="X2" s="56"/>
      <c r="Y2" s="56"/>
      <c r="Z2" s="56"/>
      <c r="AA2" s="56"/>
      <c r="AB2" s="5"/>
      <c r="AC2" s="48" t="s">
        <v>187</v>
      </c>
      <c r="AD2" s="48"/>
      <c r="AE2" s="48"/>
      <c r="AF2" s="48"/>
      <c r="AG2" s="48"/>
      <c r="AH2" s="48"/>
      <c r="AI2" s="49"/>
      <c r="AJ2" s="49"/>
      <c r="AK2" s="49"/>
      <c r="AL2" s="49"/>
      <c r="AM2" s="49"/>
      <c r="AN2" s="49"/>
    </row>
    <row r="3" spans="1:40" ht="25.5">
      <c r="A3" s="11"/>
      <c r="B3" s="14"/>
      <c r="C3" s="16" t="s">
        <v>173</v>
      </c>
      <c r="D3" s="16" t="s">
        <v>318</v>
      </c>
      <c r="E3" s="12" t="s">
        <v>183</v>
      </c>
      <c r="F3" s="17" t="s">
        <v>319</v>
      </c>
      <c r="G3" s="12"/>
      <c r="H3" s="12" t="s">
        <v>173</v>
      </c>
      <c r="I3" s="16" t="s">
        <v>318</v>
      </c>
      <c r="J3" s="18" t="s">
        <v>183</v>
      </c>
      <c r="K3" s="19" t="s">
        <v>320</v>
      </c>
      <c r="L3" s="11"/>
      <c r="M3" s="11"/>
      <c r="N3" s="11"/>
      <c r="O3" s="11"/>
      <c r="P3" s="13" t="s">
        <v>174</v>
      </c>
      <c r="Q3" s="20" t="s">
        <v>175</v>
      </c>
      <c r="R3" s="20" t="s">
        <v>176</v>
      </c>
      <c r="S3" s="13" t="s">
        <v>177</v>
      </c>
      <c r="T3" s="20" t="s">
        <v>178</v>
      </c>
      <c r="U3" s="20" t="s">
        <v>179</v>
      </c>
      <c r="V3" s="20" t="s">
        <v>184</v>
      </c>
      <c r="W3" s="20" t="s">
        <v>185</v>
      </c>
      <c r="X3" s="20" t="s">
        <v>189</v>
      </c>
      <c r="Y3" s="20" t="s">
        <v>190</v>
      </c>
      <c r="Z3" s="20" t="s">
        <v>191</v>
      </c>
      <c r="AA3" s="20" t="s">
        <v>192</v>
      </c>
      <c r="AB3" s="8"/>
      <c r="AC3" t="s">
        <v>180</v>
      </c>
      <c r="AD3" t="s">
        <v>175</v>
      </c>
      <c r="AE3" t="s">
        <v>193</v>
      </c>
      <c r="AF3" t="s">
        <v>181</v>
      </c>
      <c r="AG3" t="s">
        <v>178</v>
      </c>
      <c r="AH3" t="s">
        <v>182</v>
      </c>
      <c r="AI3" s="8" t="s">
        <v>184</v>
      </c>
      <c r="AJ3" s="8" t="s">
        <v>185</v>
      </c>
      <c r="AK3" s="8" t="s">
        <v>186</v>
      </c>
      <c r="AL3" s="8" t="s">
        <v>190</v>
      </c>
      <c r="AM3" s="8" t="s">
        <v>191</v>
      </c>
      <c r="AN3" s="8" t="s">
        <v>192</v>
      </c>
    </row>
    <row r="4" spans="1:40" ht="12.75">
      <c r="A4" s="14" t="s">
        <v>194</v>
      </c>
      <c r="B4" s="14" t="str">
        <f ca="1">CONCATENATE(A4)&amp;(IF((CELL("contents",H4)&lt;&gt;" ")*OR(CELL("contents",I4)&lt;&gt;" ")*OR(CELL("contents",J4)&lt;&gt;" ")*OR(CELL("contents",K4)&lt;&gt;" "),""," (s)"))</f>
        <v>South Eastman</v>
      </c>
      <c r="C4" s="23">
        <f>orig_data!L4</f>
        <v>0.2170983421</v>
      </c>
      <c r="D4" s="23">
        <f>orig_data!AF4</f>
        <v>0.3953848079</v>
      </c>
      <c r="E4" s="23">
        <f>orig_data!AZ4</f>
        <v>0.2810185846</v>
      </c>
      <c r="F4" s="23">
        <f>orig_data!BT4</f>
        <v>0.1064982653</v>
      </c>
      <c r="G4" s="23"/>
      <c r="H4" s="23">
        <f>orig_data!C4</f>
        <v>0.2106938604</v>
      </c>
      <c r="I4" s="23">
        <f>orig_data!W4</f>
        <v>0.3867636732</v>
      </c>
      <c r="J4" s="23">
        <f>orig_data!AQ4</f>
        <v>0.285689917</v>
      </c>
      <c r="K4" s="24">
        <f>orig_data!BK4</f>
        <v>0.1168525494</v>
      </c>
      <c r="L4" s="11"/>
      <c r="M4" s="11"/>
      <c r="N4" s="11"/>
      <c r="O4" s="11"/>
      <c r="P4" s="21" t="b">
        <f>IF(C4="","",IF(C4&lt;&gt;"",AND(orig_data!S4="*",C4,8)))</f>
        <v>0</v>
      </c>
      <c r="Q4" s="13" t="b">
        <f>IF(C4="","",IF(C4&lt;&gt;"",AND(orig_data!T4="w",C4,8)))</f>
        <v>0</v>
      </c>
      <c r="R4" s="13" t="b">
        <f>IF(C4="","",IF(C4&lt;&gt;"",AND(orig_data!S4="*",AND(orig_data!T4="w"),C4,8)))</f>
        <v>0</v>
      </c>
      <c r="S4" s="11" t="b">
        <f>IF(D4="","",IF(D4&lt;&gt;"",AND(orig_data!AM4="*",D4,8)))</f>
        <v>0</v>
      </c>
      <c r="T4" s="11" t="b">
        <f>IF(D4="","",IF(D4&lt;&gt;"",AND(orig_data!AN4="w",D55)))</f>
        <v>0</v>
      </c>
      <c r="U4" s="11" t="b">
        <f>IF(D4="","",IF(D4&lt;&gt;"",AND(orig_data!AM4="*",AND(orig_data!AN4="w"),D4,8)))</f>
        <v>0</v>
      </c>
      <c r="V4" s="21" t="b">
        <f>IF(E4="","",IF(E4&lt;&gt;"",AND(orig_data!BG4="*",E4,8)))</f>
        <v>0</v>
      </c>
      <c r="W4" s="21" t="b">
        <f>IF(E4="","",IF(E4&lt;&gt;"",AND(orig_data!BH4="w",E4,8)))</f>
        <v>0</v>
      </c>
      <c r="X4" s="21" t="b">
        <f>IF(E4="","",IF(E4&lt;&gt;"",AND(orig_data!BG4="*",AND(orig_data!BH4="w"),E4,8)))</f>
        <v>0</v>
      </c>
      <c r="Y4" s="11" t="b">
        <f>IF(F4="","",IF(F4&lt;&gt;"",AND(orig_data!CA4="*",F4,8)))</f>
        <v>0</v>
      </c>
      <c r="Z4" s="11" t="b">
        <f>IF(F4="","",IF(F4&lt;&gt;"",AND(orig_data!CB4="w",F4,8)))</f>
        <v>0</v>
      </c>
      <c r="AA4" s="21" t="b">
        <f>IF(F4="","",IF(F4&lt;&gt;"",AND(orig_data!CA4="*",AND(orig_data!CB4="w"),F4,8)))</f>
        <v>0</v>
      </c>
      <c r="AB4" s="7"/>
      <c r="AC4" s="3" t="b">
        <f>IF(H4="","",IF(H4&lt;&gt;"",AND(orig_data!J4="*",H4,8)))</f>
        <v>0</v>
      </c>
      <c r="AD4" t="b">
        <f>IF(H4="","",IF(H4&lt;&gt;"",AND(orig_data!K4="w",H4,8)))</f>
        <v>0</v>
      </c>
      <c r="AE4" t="b">
        <f>IF(H4="","",IF(H4&lt;&gt;"",AND(orig_data!J4="*",AND(orig_data!K4="w"),H4,8)))</f>
        <v>0</v>
      </c>
      <c r="AF4" t="b">
        <f>IF(I4="","",IF(I4&lt;&gt;"",AND(orig_data!AD4="*",I4,8)))</f>
        <v>0</v>
      </c>
      <c r="AG4" s="2" t="b">
        <f>IF(I4="","",IF(I4&lt;&gt;"",AND(orig_data!AE4="w",I4,8)))</f>
        <v>0</v>
      </c>
      <c r="AH4" t="b">
        <f>IF(I4="","",IF(I4&lt;&gt;"",AND(orig_data!AE4="w",AND(orig_data!AD4="*"),I4,8)))</f>
        <v>0</v>
      </c>
      <c r="AI4" s="6" t="b">
        <f>IF(J4="","",IF(J4&lt;&gt;"",AND(orig_data!AX4="*",J4,8)))</f>
        <v>0</v>
      </c>
      <c r="AJ4" s="6" t="b">
        <f>IF(J4="","",IF(J4&lt;&gt;"",AND(orig_data!AY4="w",J4,8)))</f>
        <v>0</v>
      </c>
      <c r="AK4" s="6" t="b">
        <f>IF(J4="","",IF(J4&lt;&gt;"",AND(orig_data!AX4="*",AND(orig_data!AY4="w"),J4,8)))</f>
        <v>0</v>
      </c>
      <c r="AL4" s="4" t="b">
        <f>IF(K4="","",IF(K4&lt;&gt;"",AND(orig_data!BR4="*",K4,8)))</f>
        <v>0</v>
      </c>
      <c r="AM4" s="4" t="b">
        <f>IF(K4="","",IF(K4&lt;&gt;"",AND(orig_data!BS4="w",K4,8)))</f>
        <v>0</v>
      </c>
      <c r="AN4" t="b">
        <f>IF(K4="","",IF(K4&lt;&gt;"",AND(orig_data!BR4="*",AND(orig_data!BS4="w"),K4,8)))</f>
        <v>0</v>
      </c>
    </row>
    <row r="5" spans="1:40" ht="12.75">
      <c r="A5" s="14" t="s">
        <v>195</v>
      </c>
      <c r="B5" s="14" t="str">
        <f aca="true" ca="1" t="shared" si="0" ref="B5:B33">CONCATENATE(A5)&amp;(IF((CELL("contents",H5)&lt;&gt;" ")*OR(CELL("contents",I5)&lt;&gt;" ")*OR(CELL("contents",J5)&lt;&gt;" ")*OR(CELL("contents",K5)&lt;&gt;" "),""," (s)"))</f>
        <v>Central</v>
      </c>
      <c r="C5" s="23">
        <f>orig_data!L5</f>
        <v>0.2231296332</v>
      </c>
      <c r="D5" s="23">
        <f>orig_data!AF5</f>
        <v>0.388368139</v>
      </c>
      <c r="E5" s="23">
        <f>orig_data!AZ5</f>
        <v>0.2796384328</v>
      </c>
      <c r="F5" s="23">
        <f>orig_data!BT5</f>
        <v>0.1088637949</v>
      </c>
      <c r="G5" s="23"/>
      <c r="H5" s="23">
        <f>orig_data!C5</f>
        <v>0.2226652193</v>
      </c>
      <c r="I5" s="23">
        <f>orig_data!W5</f>
        <v>0.3877407261</v>
      </c>
      <c r="J5" s="23">
        <f>orig_data!AQ5</f>
        <v>0.2795045817</v>
      </c>
      <c r="K5" s="24">
        <f>orig_data!BK5</f>
        <v>0.1100894729</v>
      </c>
      <c r="L5" s="11"/>
      <c r="M5" s="11"/>
      <c r="N5" s="11"/>
      <c r="O5" s="11"/>
      <c r="P5" s="21" t="b">
        <f>IF(C5="","",IF(C5&lt;&gt;"",AND(orig_data!S5="*",C5,8)))</f>
        <v>0</v>
      </c>
      <c r="Q5" s="13" t="b">
        <f>IF(C5="","",IF(C5&lt;&gt;"",AND(orig_data!T5="w",C5,8)))</f>
        <v>0</v>
      </c>
      <c r="R5" s="13" t="b">
        <f>IF(C5="","",IF(C5&lt;&gt;"",AND(orig_data!S5="*",AND(orig_data!T5="w"),C5,8)))</f>
        <v>0</v>
      </c>
      <c r="S5" s="11" t="b">
        <f>IF(D5="","",IF(D5&lt;&gt;"",AND(orig_data!AM5="*",D5,8)))</f>
        <v>0</v>
      </c>
      <c r="T5" s="11" t="b">
        <f>IF(D5="","",IF(D5&lt;&gt;"",AND(orig_data!AN5="w",D56)))</f>
        <v>0</v>
      </c>
      <c r="U5" s="11" t="b">
        <f>IF(D5="","",IF(D5&lt;&gt;"",AND(orig_data!AM5="*",AND(orig_data!AN5="w"),D5,8)))</f>
        <v>0</v>
      </c>
      <c r="V5" s="21" t="b">
        <f>IF(E5="","",IF(E5&lt;&gt;"",AND(orig_data!BG5="*",E5,8)))</f>
        <v>0</v>
      </c>
      <c r="W5" s="21" t="b">
        <f>IF(E5="","",IF(E5&lt;&gt;"",AND(orig_data!BH5="w",E5,8)))</f>
        <v>0</v>
      </c>
      <c r="X5" s="21" t="b">
        <f>IF(E5="","",IF(E5&lt;&gt;"",AND(orig_data!BG5="*",AND(orig_data!BH5="w"),E5,8)))</f>
        <v>0</v>
      </c>
      <c r="Y5" s="11" t="b">
        <f>IF(F5="","",IF(F5&lt;&gt;"",AND(orig_data!CA5="*",F5,8)))</f>
        <v>0</v>
      </c>
      <c r="Z5" s="11" t="b">
        <f>IF(F5="","",IF(F5&lt;&gt;"",AND(orig_data!CB5="w",F5,8)))</f>
        <v>0</v>
      </c>
      <c r="AA5" s="21" t="b">
        <f>IF(F5="","",IF(F5&lt;&gt;"",AND(orig_data!CA5="*",AND(orig_data!CB5="w"),F5,8)))</f>
        <v>0</v>
      </c>
      <c r="AB5" s="7"/>
      <c r="AC5" s="3" t="b">
        <f>IF(H5="","",IF(H5&lt;&gt;"",AND(orig_data!J5="*",H5,8)))</f>
        <v>0</v>
      </c>
      <c r="AD5" t="b">
        <f>IF(H5="","",IF(H5&lt;&gt;"",AND(orig_data!K5="w",H5,8)))</f>
        <v>0</v>
      </c>
      <c r="AE5" t="b">
        <f>IF(H5="","",IF(H5&lt;&gt;"",AND(orig_data!J5="*",AND(orig_data!K5="w"),H5,8)))</f>
        <v>0</v>
      </c>
      <c r="AF5" t="b">
        <f>IF(I5="","",IF(I5&lt;&gt;"",AND(orig_data!AD5="*",I5,8)))</f>
        <v>0</v>
      </c>
      <c r="AG5" s="2" t="b">
        <f>IF(I5="","",IF(I5&lt;&gt;"",AND(orig_data!AE5="w",I5,8)))</f>
        <v>0</v>
      </c>
      <c r="AH5" t="b">
        <f>IF(I5="","",IF(I5&lt;&gt;"",AND(orig_data!AE5="w",AND(orig_data!AD5="*"),I5,8)))</f>
        <v>0</v>
      </c>
      <c r="AI5" s="6" t="b">
        <f>IF(J5="","",IF(J5&lt;&gt;"",AND(orig_data!AX5="*",J5,8)))</f>
        <v>0</v>
      </c>
      <c r="AJ5" s="6" t="b">
        <f>IF(J5="","",IF(J5&lt;&gt;"",AND(orig_data!AY5="w",J5,8)))</f>
        <v>0</v>
      </c>
      <c r="AK5" s="6" t="b">
        <f>IF(J5="","",IF(J5&lt;&gt;"",AND(orig_data!AX5="*",AND(orig_data!AY5="w"),J5,8)))</f>
        <v>0</v>
      </c>
      <c r="AL5" s="4" t="b">
        <f>IF(K5="","",IF(K5&lt;&gt;"",AND(orig_data!BR5="*",K5,8)))</f>
        <v>0</v>
      </c>
      <c r="AM5" s="4" t="b">
        <f>IF(K5="","",IF(K5&lt;&gt;"",AND(orig_data!BS5="w",K5,8)))</f>
        <v>0</v>
      </c>
      <c r="AN5" t="b">
        <f>IF(K5="","",IF(K5&lt;&gt;"",AND(orig_data!BR5="*",AND(orig_data!BS5="w"),K5,8)))</f>
        <v>0</v>
      </c>
    </row>
    <row r="6" spans="1:40" ht="12.75">
      <c r="A6" s="14" t="s">
        <v>199</v>
      </c>
      <c r="B6" s="14" t="str">
        <f ca="1" t="shared" si="0"/>
        <v>Assiniboine</v>
      </c>
      <c r="C6" s="23">
        <f>orig_data!L6</f>
        <v>0.1732575265</v>
      </c>
      <c r="D6" s="23">
        <f>orig_data!AF6</f>
        <v>0.4321644712</v>
      </c>
      <c r="E6" s="23">
        <f>orig_data!AZ6</f>
        <v>0.2859612848</v>
      </c>
      <c r="F6" s="23">
        <f>orig_data!BT6</f>
        <v>0.1086167176</v>
      </c>
      <c r="G6" s="23"/>
      <c r="H6" s="23">
        <f>orig_data!C6</f>
        <v>0.1886071111</v>
      </c>
      <c r="I6" s="23">
        <f>orig_data!W6</f>
        <v>0.4394345197</v>
      </c>
      <c r="J6" s="23">
        <f>orig_data!AQ6</f>
        <v>0.2774773704</v>
      </c>
      <c r="K6" s="24">
        <f>orig_data!BK6</f>
        <v>0.0944809989</v>
      </c>
      <c r="L6" s="11"/>
      <c r="M6" s="11"/>
      <c r="N6" s="11"/>
      <c r="O6" s="11"/>
      <c r="P6" s="21" t="b">
        <f>IF(C6="","",IF(C6&lt;&gt;"",AND(orig_data!S6="*",C6,8)))</f>
        <v>1</v>
      </c>
      <c r="Q6" s="13" t="b">
        <f>IF(C6="","",IF(C6&lt;&gt;"",AND(orig_data!T6="w",C6,8)))</f>
        <v>0</v>
      </c>
      <c r="R6" s="13" t="b">
        <f>IF(C6="","",IF(C6&lt;&gt;"",AND(orig_data!S6="*",AND(orig_data!T6="w"),C6,8)))</f>
        <v>0</v>
      </c>
      <c r="S6" s="11" t="b">
        <f>IF(D6="","",IF(D6&lt;&gt;"",AND(orig_data!AM6="*",D6,8)))</f>
        <v>1</v>
      </c>
      <c r="T6" s="11" t="b">
        <f>IF(D6="","",IF(D6&lt;&gt;"",AND(orig_data!AN6="w",D58)))</f>
        <v>0</v>
      </c>
      <c r="U6" s="11" t="b">
        <f>IF(D6="","",IF(D6&lt;&gt;"",AND(orig_data!AM6="*",AND(orig_data!AN6="w"),D6,8)))</f>
        <v>0</v>
      </c>
      <c r="V6" s="21" t="b">
        <f>IF(E6="","",IF(E6&lt;&gt;"",AND(orig_data!BG6="*",E6,8)))</f>
        <v>0</v>
      </c>
      <c r="W6" s="21" t="b">
        <f>IF(E6="","",IF(E6&lt;&gt;"",AND(orig_data!BH6="w",E6,8)))</f>
        <v>0</v>
      </c>
      <c r="X6" s="21" t="b">
        <f>IF(E6="","",IF(E6&lt;&gt;"",AND(orig_data!BG6="*",AND(orig_data!BH6="w"),E6,8)))</f>
        <v>0</v>
      </c>
      <c r="Y6" s="11" t="b">
        <f>IF(F6="","",IF(F6&lt;&gt;"",AND(orig_data!CA6="*",F6,8)))</f>
        <v>0</v>
      </c>
      <c r="Z6" s="11" t="b">
        <f>IF(F6="","",IF(F6&lt;&gt;"",AND(orig_data!CB6="w",F6,8)))</f>
        <v>0</v>
      </c>
      <c r="AA6" s="21" t="b">
        <f>IF(F6="","",IF(F6&lt;&gt;"",AND(orig_data!CA6="*",AND(orig_data!CB6="w"),F6,8)))</f>
        <v>0</v>
      </c>
      <c r="AB6" s="7"/>
      <c r="AC6" s="3" t="b">
        <f>IF(H6="","",IF(H6&lt;&gt;"",AND(orig_data!J6="*",H6,8)))</f>
        <v>0</v>
      </c>
      <c r="AD6" t="b">
        <f>IF(H6="","",IF(H6&lt;&gt;"",AND(orig_data!K6="w",H6,8)))</f>
        <v>0</v>
      </c>
      <c r="AE6" t="b">
        <f>IF(H6="","",IF(H6&lt;&gt;"",AND(orig_data!J6="*",AND(orig_data!K6="w"),H6,8)))</f>
        <v>0</v>
      </c>
      <c r="AF6" t="b">
        <f>IF(I6="","",IF(I6&lt;&gt;"",AND(orig_data!AD6="*",I6,8)))</f>
        <v>1</v>
      </c>
      <c r="AG6" s="2" t="b">
        <f>IF(I6="","",IF(I6&lt;&gt;"",AND(orig_data!AE6="w",I6,8)))</f>
        <v>0</v>
      </c>
      <c r="AH6" t="b">
        <f>IF(I6="","",IF(I6&lt;&gt;"",AND(orig_data!AE6="w",AND(orig_data!AD6="*"),I6,8)))</f>
        <v>0</v>
      </c>
      <c r="AI6" s="6" t="b">
        <f>IF(J6="","",IF(J6&lt;&gt;"",AND(orig_data!AX6="*",J6,8)))</f>
        <v>0</v>
      </c>
      <c r="AJ6" s="6" t="b">
        <f>IF(J6="","",IF(J6&lt;&gt;"",AND(orig_data!AY6="w",J6,8)))</f>
        <v>0</v>
      </c>
      <c r="AK6" s="6" t="b">
        <f>IF(J6="","",IF(J6&lt;&gt;"",AND(orig_data!AX6="*",AND(orig_data!AY6="w"),J6,8)))</f>
        <v>0</v>
      </c>
      <c r="AL6" s="4" t="b">
        <f>IF(K6="","",IF(K6&lt;&gt;"",AND(orig_data!BR6="*",K6,8)))</f>
        <v>1</v>
      </c>
      <c r="AM6" s="4" t="b">
        <f>IF(K6="","",IF(K6&lt;&gt;"",AND(orig_data!BS6="w",K6,8)))</f>
        <v>0</v>
      </c>
      <c r="AN6" t="b">
        <f>IF(K6="","",IF(K6&lt;&gt;"",AND(orig_data!BR6="*",AND(orig_data!BS6="w"),K6,8)))</f>
        <v>0</v>
      </c>
    </row>
    <row r="7" spans="1:40" ht="12.75">
      <c r="A7" s="14" t="s">
        <v>196</v>
      </c>
      <c r="B7" s="14" t="str">
        <f ca="1" t="shared" si="0"/>
        <v>Brandon</v>
      </c>
      <c r="C7" s="23">
        <f>orig_data!L7</f>
        <v>0.2029412111</v>
      </c>
      <c r="D7" s="23">
        <f>orig_data!AF7</f>
        <v>0.3833783613</v>
      </c>
      <c r="E7" s="23">
        <f>orig_data!AZ7</f>
        <v>0.299699119</v>
      </c>
      <c r="F7" s="23">
        <f>orig_data!BT7</f>
        <v>0.1139813086</v>
      </c>
      <c r="G7" s="23"/>
      <c r="H7" s="23">
        <f>orig_data!C7</f>
        <v>0.202288875</v>
      </c>
      <c r="I7" s="23">
        <f>orig_data!W7</f>
        <v>0.3875967235</v>
      </c>
      <c r="J7" s="23">
        <f>orig_data!AQ7</f>
        <v>0.29726573</v>
      </c>
      <c r="K7" s="24">
        <f>orig_data!BK7</f>
        <v>0.1128486715</v>
      </c>
      <c r="L7" s="11"/>
      <c r="M7" s="11"/>
      <c r="N7" s="11"/>
      <c r="O7" s="11"/>
      <c r="P7" s="21" t="b">
        <f>IF(C7="","",IF(C7&lt;&gt;"",AND(orig_data!S7="*",C7,8)))</f>
        <v>0</v>
      </c>
      <c r="Q7" s="13" t="b">
        <f>IF(C7="","",IF(C7&lt;&gt;"",AND(orig_data!T7="w",C7,8)))</f>
        <v>0</v>
      </c>
      <c r="R7" s="13" t="b">
        <f>IF(C7="","",IF(C7&lt;&gt;"",AND(orig_data!S7="*",AND(orig_data!T7="w"),C7,8)))</f>
        <v>0</v>
      </c>
      <c r="S7" s="11" t="b">
        <f>IF(D7="","",IF(D7&lt;&gt;"",AND(orig_data!AM7="*",D7,8)))</f>
        <v>0</v>
      </c>
      <c r="T7" s="11" t="b">
        <f>IF(D7="","",IF(D7&lt;&gt;"",AND(orig_data!AN7="w",D59)))</f>
        <v>0</v>
      </c>
      <c r="U7" s="11" t="b">
        <f>IF(D7="","",IF(D7&lt;&gt;"",AND(orig_data!AM7="*",AND(orig_data!AN7="w"),D7,8)))</f>
        <v>0</v>
      </c>
      <c r="V7" s="21" t="b">
        <f>IF(E7="","",IF(E7&lt;&gt;"",AND(orig_data!BG7="*",E7,8)))</f>
        <v>0</v>
      </c>
      <c r="W7" s="21" t="b">
        <f>IF(E7="","",IF(E7&lt;&gt;"",AND(orig_data!BH7="w",E7,8)))</f>
        <v>0</v>
      </c>
      <c r="X7" s="21" t="b">
        <f>IF(E7="","",IF(E7&lt;&gt;"",AND(orig_data!BG7="*",AND(orig_data!BH7="w"),E7,8)))</f>
        <v>0</v>
      </c>
      <c r="Y7" s="11" t="b">
        <f>IF(F7="","",IF(F7&lt;&gt;"",AND(orig_data!CA7="*",F7,8)))</f>
        <v>0</v>
      </c>
      <c r="Z7" s="11" t="b">
        <f>IF(F7="","",IF(F7&lt;&gt;"",AND(orig_data!CB7="w",F7,8)))</f>
        <v>0</v>
      </c>
      <c r="AA7" s="21" t="b">
        <f>IF(F7="","",IF(F7&lt;&gt;"",AND(orig_data!CA7="*",AND(orig_data!CB7="w"),F7,8)))</f>
        <v>0</v>
      </c>
      <c r="AB7" s="7"/>
      <c r="AC7" s="3" t="b">
        <f>IF(H7="","",IF(H7&lt;&gt;"",AND(orig_data!J7="*",H7,8)))</f>
        <v>0</v>
      </c>
      <c r="AD7" t="b">
        <f>IF(H7="","",IF(H7&lt;&gt;"",AND(orig_data!K7="w",H7,8)))</f>
        <v>0</v>
      </c>
      <c r="AE7" t="b">
        <f>IF(H7="","",IF(H7&lt;&gt;"",AND(orig_data!J7="*",AND(orig_data!K7="w"),H7,8)))</f>
        <v>0</v>
      </c>
      <c r="AF7" t="b">
        <f>IF(I7="","",IF(I7&lt;&gt;"",AND(orig_data!AD7="*",I7,8)))</f>
        <v>0</v>
      </c>
      <c r="AG7" s="2" t="b">
        <f>IF(I7="","",IF(I7&lt;&gt;"",AND(orig_data!AE7="w",I7,8)))</f>
        <v>0</v>
      </c>
      <c r="AH7" t="b">
        <f>IF(I7="","",IF(I7&lt;&gt;"",AND(orig_data!AE7="w",AND(orig_data!AD7="*"),I7,8)))</f>
        <v>0</v>
      </c>
      <c r="AI7" s="6" t="b">
        <f>IF(J7="","",IF(J7&lt;&gt;"",AND(orig_data!AX7="*",J7,8)))</f>
        <v>0</v>
      </c>
      <c r="AJ7" s="6" t="b">
        <f>IF(J7="","",IF(J7&lt;&gt;"",AND(orig_data!AY7="w",J7,8)))</f>
        <v>0</v>
      </c>
      <c r="AK7" s="6" t="b">
        <f>IF(J7="","",IF(J7&lt;&gt;"",AND(orig_data!AX7="*",AND(orig_data!AY7="w"),J7,8)))</f>
        <v>0</v>
      </c>
      <c r="AL7" s="4" t="b">
        <f>IF(K7="","",IF(K7&lt;&gt;"",AND(orig_data!BR7="*",K7,8)))</f>
        <v>0</v>
      </c>
      <c r="AM7" s="4" t="b">
        <f>IF(K7="","",IF(K7&lt;&gt;"",AND(orig_data!BS7="w",K7,8)))</f>
        <v>0</v>
      </c>
      <c r="AN7" t="b">
        <f>IF(K7="","",IF(K7&lt;&gt;"",AND(orig_data!BR7="*",AND(orig_data!BS7="w"),K7,8)))</f>
        <v>0</v>
      </c>
    </row>
    <row r="8" spans="1:40" ht="12.75">
      <c r="A8" s="14" t="s">
        <v>200</v>
      </c>
      <c r="B8" s="14" t="str">
        <f ca="1" t="shared" si="0"/>
        <v>Winnipeg</v>
      </c>
      <c r="C8" s="23">
        <f>orig_data!L8</f>
        <v>0.2352513231</v>
      </c>
      <c r="D8" s="23">
        <f>orig_data!AF8</f>
        <v>0.3859383424</v>
      </c>
      <c r="E8" s="23">
        <f>orig_data!AZ8</f>
        <v>0.2646448159</v>
      </c>
      <c r="F8" s="23">
        <f>orig_data!BT8</f>
        <v>0.1141655185</v>
      </c>
      <c r="G8" s="23"/>
      <c r="H8" s="23">
        <f>orig_data!C8</f>
        <v>0.2329033615</v>
      </c>
      <c r="I8" s="23">
        <f>orig_data!W8</f>
        <v>0.385153097</v>
      </c>
      <c r="J8" s="23">
        <f>orig_data!AQ8</f>
        <v>0.2653295526</v>
      </c>
      <c r="K8" s="24">
        <f>orig_data!BK8</f>
        <v>0.1166139889</v>
      </c>
      <c r="L8" s="11"/>
      <c r="M8" s="11"/>
      <c r="N8" s="11"/>
      <c r="O8" s="11"/>
      <c r="P8" s="21" t="b">
        <f>IF(C8="","",IF(C8&lt;&gt;"",AND(orig_data!S8="*",C8,8)))</f>
        <v>1</v>
      </c>
      <c r="Q8" s="13" t="b">
        <f>IF(C8="","",IF(C8&lt;&gt;"",AND(orig_data!T8="w",C8,8)))</f>
        <v>0</v>
      </c>
      <c r="R8" s="13" t="b">
        <f>IF(C8="","",IF(C8&lt;&gt;"",AND(orig_data!S8="*",AND(orig_data!T8="w"),C8,8)))</f>
        <v>0</v>
      </c>
      <c r="S8" s="11" t="b">
        <f>IF(D8="","",IF(D8&lt;&gt;"",AND(orig_data!AM8="*",D8,8)))</f>
        <v>0</v>
      </c>
      <c r="T8" s="11" t="b">
        <f>IF(D8="","",IF(D8&lt;&gt;"",AND(orig_data!AN8="w",D60)))</f>
        <v>0</v>
      </c>
      <c r="U8" s="11" t="b">
        <f>IF(D8="","",IF(D8&lt;&gt;"",AND(orig_data!AM8="*",AND(orig_data!AN8="w"),D8,8)))</f>
        <v>0</v>
      </c>
      <c r="V8" s="21" t="b">
        <f>IF(E8="","",IF(E8&lt;&gt;"",AND(orig_data!BG8="*",E8,8)))</f>
        <v>1</v>
      </c>
      <c r="W8" s="21" t="b">
        <f>IF(E8="","",IF(E8&lt;&gt;"",AND(orig_data!BH8="w",E8,8)))</f>
        <v>0</v>
      </c>
      <c r="X8" s="21" t="b">
        <f>IF(E8="","",IF(E8&lt;&gt;"",AND(orig_data!BG8="*",AND(orig_data!BH8="w"),E8,8)))</f>
        <v>0</v>
      </c>
      <c r="Y8" s="11" t="b">
        <f>IF(F8="","",IF(F8&lt;&gt;"",AND(orig_data!CA8="*",F8,8)))</f>
        <v>0</v>
      </c>
      <c r="Z8" s="11" t="b">
        <f>IF(F8="","",IF(F8&lt;&gt;"",AND(orig_data!CB8="w",F8,8)))</f>
        <v>0</v>
      </c>
      <c r="AA8" s="21" t="b">
        <f>IF(F8="","",IF(F8&lt;&gt;"",AND(orig_data!CA8="*",AND(orig_data!CB8="w"),F8,8)))</f>
        <v>0</v>
      </c>
      <c r="AB8" s="7"/>
      <c r="AC8" s="3" t="b">
        <f>IF(H8="","",IF(H8&lt;&gt;"",AND(orig_data!J8="*",H8,8)))</f>
        <v>1</v>
      </c>
      <c r="AD8" t="b">
        <f>IF(H8="","",IF(H8&lt;&gt;"",AND(orig_data!K8="w",H8,8)))</f>
        <v>0</v>
      </c>
      <c r="AE8" t="b">
        <f>IF(H8="","",IF(H8&lt;&gt;"",AND(orig_data!J8="*",AND(orig_data!K8="w"),H8,8)))</f>
        <v>0</v>
      </c>
      <c r="AF8" t="b">
        <f>IF(I8="","",IF(I8&lt;&gt;"",AND(orig_data!AD8="*",I8,8)))</f>
        <v>0</v>
      </c>
      <c r="AG8" s="2" t="b">
        <f>IF(I8="","",IF(I8&lt;&gt;"",AND(orig_data!AE8="w",I8,8)))</f>
        <v>0</v>
      </c>
      <c r="AH8" t="b">
        <f>IF(I8="","",IF(I8&lt;&gt;"",AND(orig_data!AE8="w",AND(orig_data!AD8="*"),I8,8)))</f>
        <v>0</v>
      </c>
      <c r="AI8" s="6" t="b">
        <f>IF(J8="","",IF(J8&lt;&gt;"",AND(orig_data!AX8="*",J8,8)))</f>
        <v>1</v>
      </c>
      <c r="AJ8" s="6" t="b">
        <f>IF(J8="","",IF(J8&lt;&gt;"",AND(orig_data!AY8="w",J8,8)))</f>
        <v>0</v>
      </c>
      <c r="AK8" s="6" t="b">
        <f>IF(J8="","",IF(J8&lt;&gt;"",AND(orig_data!AX8="*",AND(orig_data!AY8="w"),J8,8)))</f>
        <v>0</v>
      </c>
      <c r="AL8" s="4" t="b">
        <f>IF(K8="","",IF(K8&lt;&gt;"",AND(orig_data!BR8="*",K8,8)))</f>
        <v>0</v>
      </c>
      <c r="AM8" s="4" t="b">
        <f>IF(K8="","",IF(K8&lt;&gt;"",AND(orig_data!BS8="w",K8,8)))</f>
        <v>0</v>
      </c>
      <c r="AN8" t="b">
        <f>IF(K8="","",IF(K8&lt;&gt;"",AND(orig_data!BR8="*",AND(orig_data!BS8="w"),K8,8)))</f>
        <v>0</v>
      </c>
    </row>
    <row r="9" spans="1:40" ht="12.75">
      <c r="A9" s="14" t="s">
        <v>201</v>
      </c>
      <c r="B9" s="14" t="str">
        <f ca="1" t="shared" si="0"/>
        <v>Interlake</v>
      </c>
      <c r="C9" s="23">
        <f>orig_data!L9</f>
        <v>0.183362281</v>
      </c>
      <c r="D9" s="23">
        <f>orig_data!AF9</f>
        <v>0.4035653585</v>
      </c>
      <c r="E9" s="23">
        <f>orig_data!AZ9</f>
        <v>0.2962520506</v>
      </c>
      <c r="F9" s="23">
        <f>orig_data!BT9</f>
        <v>0.1168203099</v>
      </c>
      <c r="G9" s="23"/>
      <c r="H9" s="23">
        <f>orig_data!C9</f>
        <v>0.1822297388</v>
      </c>
      <c r="I9" s="23">
        <f>orig_data!W9</f>
        <v>0.412147159</v>
      </c>
      <c r="J9" s="23">
        <f>orig_data!AQ9</f>
        <v>0.2907399305</v>
      </c>
      <c r="K9" s="24">
        <f>orig_data!BK9</f>
        <v>0.1148831717</v>
      </c>
      <c r="L9" s="11"/>
      <c r="M9" s="11"/>
      <c r="N9" s="11"/>
      <c r="O9" s="11"/>
      <c r="P9" s="21" t="b">
        <f>IF(C9="","",IF(C9&lt;&gt;"",AND(orig_data!S9="*",C9,8)))</f>
        <v>1</v>
      </c>
      <c r="Q9" s="13" t="b">
        <f>IF(C9="","",IF(C9&lt;&gt;"",AND(orig_data!T9="w",C9,8)))</f>
        <v>0</v>
      </c>
      <c r="R9" s="13" t="b">
        <f>IF(C9="","",IF(C9&lt;&gt;"",AND(orig_data!S9="*",AND(orig_data!T9="w"),C9,8)))</f>
        <v>0</v>
      </c>
      <c r="S9" s="11" t="b">
        <f>IF(D9="","",IF(D9&lt;&gt;"",AND(orig_data!AM9="*",D9,8)))</f>
        <v>0</v>
      </c>
      <c r="T9" s="11" t="b">
        <f>IF(D9="","",IF(D9&lt;&gt;"",AND(orig_data!AN9="w",D61)))</f>
        <v>0</v>
      </c>
      <c r="U9" s="11" t="b">
        <f>IF(D9="","",IF(D9&lt;&gt;"",AND(orig_data!AM9="*",AND(orig_data!AN9="w"),D9,8)))</f>
        <v>0</v>
      </c>
      <c r="V9" s="21" t="b">
        <f>IF(E9="","",IF(E9&lt;&gt;"",AND(orig_data!BG9="*",E9,8)))</f>
        <v>0</v>
      </c>
      <c r="W9" s="21" t="b">
        <f>IF(E9="","",IF(E9&lt;&gt;"",AND(orig_data!BH9="w",E9,8)))</f>
        <v>0</v>
      </c>
      <c r="X9" s="21" t="b">
        <f>IF(E9="","",IF(E9&lt;&gt;"",AND(orig_data!BG9="*",AND(orig_data!BH9="w"),E9,8)))</f>
        <v>0</v>
      </c>
      <c r="Y9" s="11" t="b">
        <f>IF(F9="","",IF(F9&lt;&gt;"",AND(orig_data!CA9="*",F9,8)))</f>
        <v>0</v>
      </c>
      <c r="Z9" s="11" t="b">
        <f>IF(F9="","",IF(F9&lt;&gt;"",AND(orig_data!CB9="w",F9,8)))</f>
        <v>0</v>
      </c>
      <c r="AA9" s="21" t="b">
        <f>IF(F9="","",IF(F9&lt;&gt;"",AND(orig_data!CA9="*",AND(orig_data!CB9="w"),F9,8)))</f>
        <v>0</v>
      </c>
      <c r="AB9" s="7"/>
      <c r="AC9" s="3" t="b">
        <f>IF(H9="","",IF(H9&lt;&gt;"",AND(orig_data!J9="*",H9,8)))</f>
        <v>1</v>
      </c>
      <c r="AD9" t="b">
        <f>IF(H9="","",IF(H9&lt;&gt;"",AND(orig_data!K9="w",H9,8)))</f>
        <v>0</v>
      </c>
      <c r="AE9" t="b">
        <f>IF(H9="","",IF(H9&lt;&gt;"",AND(orig_data!J9="*",AND(orig_data!K9="w"),H9,8)))</f>
        <v>0</v>
      </c>
      <c r="AF9" t="b">
        <f>IF(I9="","",IF(I9&lt;&gt;"",AND(orig_data!AD9="*",I9,8)))</f>
        <v>0</v>
      </c>
      <c r="AG9" s="2" t="b">
        <f>IF(I9="","",IF(I9&lt;&gt;"",AND(orig_data!AE9="w",I9,8)))</f>
        <v>0</v>
      </c>
      <c r="AH9" t="b">
        <f>IF(I9="","",IF(I9&lt;&gt;"",AND(orig_data!AE9="w",AND(orig_data!AD9="*"),I9,8)))</f>
        <v>0</v>
      </c>
      <c r="AI9" s="6" t="b">
        <f>IF(J9="","",IF(J9&lt;&gt;"",AND(orig_data!AX9="*",J9,8)))</f>
        <v>0</v>
      </c>
      <c r="AJ9" s="6" t="b">
        <f>IF(J9="","",IF(J9&lt;&gt;"",AND(orig_data!AY9="w",J9,8)))</f>
        <v>0</v>
      </c>
      <c r="AK9" s="6" t="b">
        <f>IF(J9="","",IF(J9&lt;&gt;"",AND(orig_data!AX9="*",AND(orig_data!AY9="w"),J9,8)))</f>
        <v>0</v>
      </c>
      <c r="AL9" s="4" t="b">
        <f>IF(K9="","",IF(K9&lt;&gt;"",AND(orig_data!BR9="*",K9,8)))</f>
        <v>0</v>
      </c>
      <c r="AM9" s="4" t="b">
        <f>IF(K9="","",IF(K9&lt;&gt;"",AND(orig_data!BS9="w",K9,8)))</f>
        <v>0</v>
      </c>
      <c r="AN9" t="b">
        <f>IF(K9="","",IF(K9&lt;&gt;"",AND(orig_data!BR9="*",AND(orig_data!BS9="w"),K9,8)))</f>
        <v>0</v>
      </c>
    </row>
    <row r="10" spans="1:40" ht="12.75">
      <c r="A10" s="14" t="s">
        <v>197</v>
      </c>
      <c r="B10" s="14" t="str">
        <f ca="1" t="shared" si="0"/>
        <v>North Eastman</v>
      </c>
      <c r="C10" s="23">
        <f>orig_data!L10</f>
        <v>0.1934911378</v>
      </c>
      <c r="D10" s="23">
        <f>orig_data!AF10</f>
        <v>0.3822434319</v>
      </c>
      <c r="E10" s="23">
        <f>orig_data!AZ10</f>
        <v>0.2968300251</v>
      </c>
      <c r="F10" s="23">
        <f>orig_data!BT10</f>
        <v>0.1274354052</v>
      </c>
      <c r="G10" s="23"/>
      <c r="H10" s="23">
        <f>orig_data!C10</f>
        <v>0.2010752253</v>
      </c>
      <c r="I10" s="23">
        <f>orig_data!W10</f>
        <v>0.382065102</v>
      </c>
      <c r="J10" s="23">
        <f>orig_data!AQ10</f>
        <v>0.2912935842</v>
      </c>
      <c r="K10" s="24">
        <f>orig_data!BK10</f>
        <v>0.1255660886</v>
      </c>
      <c r="L10" s="11"/>
      <c r="M10" s="11"/>
      <c r="N10" s="11"/>
      <c r="O10" s="11"/>
      <c r="P10" s="21" t="b">
        <f>IF(C10="","",IF(C10&lt;&gt;"",AND(orig_data!S10="*",C10,8)))</f>
        <v>0</v>
      </c>
      <c r="Q10" s="13" t="b">
        <f>IF(C10="","",IF(C10&lt;&gt;"",AND(orig_data!T10="w",C10,8)))</f>
        <v>0</v>
      </c>
      <c r="R10" s="13" t="b">
        <f>IF(C10="","",IF(C10&lt;&gt;"",AND(orig_data!S10="*",AND(orig_data!T10="w"),C10,8)))</f>
        <v>0</v>
      </c>
      <c r="S10" s="11" t="b">
        <f>IF(D10="","",IF(D10&lt;&gt;"",AND(orig_data!AM10="*",D10,8)))</f>
        <v>0</v>
      </c>
      <c r="T10" s="11" t="b">
        <f>IF(D10="","",IF(D10&lt;&gt;"",AND(orig_data!AN10="w",D62)))</f>
        <v>0</v>
      </c>
      <c r="U10" s="11" t="b">
        <f>IF(D10="","",IF(D10&lt;&gt;"",AND(orig_data!AM10="*",AND(orig_data!AN10="w"),D10,8)))</f>
        <v>0</v>
      </c>
      <c r="V10" s="21" t="b">
        <f>IF(E10="","",IF(E10&lt;&gt;"",AND(orig_data!BG10="*",E10,8)))</f>
        <v>0</v>
      </c>
      <c r="W10" s="21" t="b">
        <f>IF(E10="","",IF(E10&lt;&gt;"",AND(orig_data!BH10="w",E10,8)))</f>
        <v>0</v>
      </c>
      <c r="X10" s="21" t="b">
        <f>IF(E10="","",IF(E10&lt;&gt;"",AND(orig_data!BG10="*",AND(orig_data!BH10="w"),E10,8)))</f>
        <v>0</v>
      </c>
      <c r="Y10" s="11" t="b">
        <f>IF(F10="","",IF(F10&lt;&gt;"",AND(orig_data!CA10="*",F10,8)))</f>
        <v>0</v>
      </c>
      <c r="Z10" s="11" t="b">
        <f>IF(F10="","",IF(F10&lt;&gt;"",AND(orig_data!CB10="w",F10,8)))</f>
        <v>0</v>
      </c>
      <c r="AA10" s="21" t="b">
        <f>IF(F10="","",IF(F10&lt;&gt;"",AND(orig_data!CA10="*",AND(orig_data!CB10="w"),F10,8)))</f>
        <v>0</v>
      </c>
      <c r="AB10" s="7"/>
      <c r="AC10" s="3" t="b">
        <f>IF(H10="","",IF(H10&lt;&gt;"",AND(orig_data!J10="*",H10,8)))</f>
        <v>0</v>
      </c>
      <c r="AD10" t="b">
        <f>IF(H10="","",IF(H10&lt;&gt;"",AND(orig_data!K10="w",H10,8)))</f>
        <v>0</v>
      </c>
      <c r="AE10" t="b">
        <f>IF(H10="","",IF(H10&lt;&gt;"",AND(orig_data!J10="*",AND(orig_data!K10="w"),H10,8)))</f>
        <v>0</v>
      </c>
      <c r="AF10" t="b">
        <f>IF(I10="","",IF(I10&lt;&gt;"",AND(orig_data!AD10="*",I10,8)))</f>
        <v>0</v>
      </c>
      <c r="AG10" s="2" t="b">
        <f>IF(I10="","",IF(I10&lt;&gt;"",AND(orig_data!AE10="w",I10,8)))</f>
        <v>0</v>
      </c>
      <c r="AH10" t="b">
        <f>IF(I10="","",IF(I10&lt;&gt;"",AND(orig_data!AE10="w",AND(orig_data!AD10="*"),I10,8)))</f>
        <v>0</v>
      </c>
      <c r="AI10" s="6" t="b">
        <f>IF(J10="","",IF(J10&lt;&gt;"",AND(orig_data!AX10="*",J10,8)))</f>
        <v>0</v>
      </c>
      <c r="AJ10" s="6" t="b">
        <f>IF(J10="","",IF(J10&lt;&gt;"",AND(orig_data!AY10="w",J10,8)))</f>
        <v>0</v>
      </c>
      <c r="AK10" s="6" t="b">
        <f>IF(J10="","",IF(J10&lt;&gt;"",AND(orig_data!AX10="*",AND(orig_data!AY10="w"),J10,8)))</f>
        <v>0</v>
      </c>
      <c r="AL10" s="4" t="b">
        <f>IF(K10="","",IF(K10&lt;&gt;"",AND(orig_data!BR10="*",K10,8)))</f>
        <v>0</v>
      </c>
      <c r="AM10" s="4" t="b">
        <f>IF(K10="","",IF(K10&lt;&gt;"",AND(orig_data!BS10="w",K10,8)))</f>
        <v>0</v>
      </c>
      <c r="AN10" t="b">
        <f>IF(K10="","",IF(K10&lt;&gt;"",AND(orig_data!BR10="*",AND(orig_data!BS10="w"),K10,8)))</f>
        <v>0</v>
      </c>
    </row>
    <row r="11" spans="1:40" ht="12.75">
      <c r="A11" s="14" t="s">
        <v>198</v>
      </c>
      <c r="B11" s="14" t="str">
        <f ca="1" t="shared" si="0"/>
        <v>Parkland</v>
      </c>
      <c r="C11" s="23">
        <f>orig_data!L11</f>
        <v>0.1899204103</v>
      </c>
      <c r="D11" s="23">
        <f>orig_data!AF11</f>
        <v>0.3367256793</v>
      </c>
      <c r="E11" s="23">
        <f>orig_data!AZ11</f>
        <v>0.3121120757</v>
      </c>
      <c r="F11" s="23">
        <f>orig_data!BT11</f>
        <v>0.1612418347</v>
      </c>
      <c r="G11" s="23"/>
      <c r="H11" s="23">
        <f>orig_data!C11</f>
        <v>0.2017615328</v>
      </c>
      <c r="I11" s="23">
        <f>orig_data!W11</f>
        <v>0.3515457172</v>
      </c>
      <c r="J11" s="23">
        <f>orig_data!AQ11</f>
        <v>0.3055609069</v>
      </c>
      <c r="K11" s="24">
        <f>orig_data!BK11</f>
        <v>0.1411318431</v>
      </c>
      <c r="L11" s="11"/>
      <c r="M11" s="11"/>
      <c r="N11" s="11"/>
      <c r="O11" s="11"/>
      <c r="P11" s="21" t="b">
        <f>IF(C11="","",IF(C11&lt;&gt;"",AND(orig_data!S11="*",C11,8)))</f>
        <v>0</v>
      </c>
      <c r="Q11" s="13" t="b">
        <f>IF(C11="","",IF(C11&lt;&gt;"",AND(orig_data!T11="w",C11,8)))</f>
        <v>0</v>
      </c>
      <c r="R11" s="13" t="b">
        <f>IF(C11="","",IF(C11&lt;&gt;"",AND(orig_data!S11="*",AND(orig_data!T11="w"),C11,8)))</f>
        <v>0</v>
      </c>
      <c r="S11" s="11" t="b">
        <f>IF(D11="","",IF(D11&lt;&gt;"",AND(orig_data!AM11="*",D11,8)))</f>
        <v>1</v>
      </c>
      <c r="T11" s="11" t="b">
        <f>IF(D11="","",IF(D11&lt;&gt;"",AND(orig_data!AN11="w",D63)))</f>
        <v>0</v>
      </c>
      <c r="U11" s="11" t="b">
        <f>IF(D11="","",IF(D11&lt;&gt;"",AND(orig_data!AM11="*",AND(orig_data!AN11="w"),D11,8)))</f>
        <v>0</v>
      </c>
      <c r="V11" s="21" t="b">
        <f>IF(E11="","",IF(E11&lt;&gt;"",AND(orig_data!BG11="*",E11,8)))</f>
        <v>0</v>
      </c>
      <c r="W11" s="21" t="b">
        <f>IF(E11="","",IF(E11&lt;&gt;"",AND(orig_data!BH11="w",E11,8)))</f>
        <v>0</v>
      </c>
      <c r="X11" s="21" t="b">
        <f>IF(E11="","",IF(E11&lt;&gt;"",AND(orig_data!BG11="*",AND(orig_data!BH11="w"),E11,8)))</f>
        <v>0</v>
      </c>
      <c r="Y11" s="11" t="b">
        <f>IF(F11="","",IF(F11&lt;&gt;"",AND(orig_data!CA11="*",F11,8)))</f>
        <v>1</v>
      </c>
      <c r="Z11" s="11" t="b">
        <f>IF(F11="","",IF(F11&lt;&gt;"",AND(orig_data!CB11="w",F11,8)))</f>
        <v>0</v>
      </c>
      <c r="AA11" s="21" t="b">
        <f>IF(F11="","",IF(F11&lt;&gt;"",AND(orig_data!CA11="*",AND(orig_data!CB11="w"),F11,8)))</f>
        <v>0</v>
      </c>
      <c r="AB11" s="7"/>
      <c r="AC11" s="3" t="b">
        <f>IF(H11="","",IF(H11&lt;&gt;"",AND(orig_data!J11="*",H11,8)))</f>
        <v>0</v>
      </c>
      <c r="AD11" t="b">
        <f>IF(H11="","",IF(H11&lt;&gt;"",AND(orig_data!K11="w",H11,8)))</f>
        <v>0</v>
      </c>
      <c r="AE11" t="b">
        <f>IF(H11="","",IF(H11&lt;&gt;"",AND(orig_data!J11="*",AND(orig_data!K11="w"),H11,8)))</f>
        <v>0</v>
      </c>
      <c r="AF11" t="b">
        <f>IF(I11="","",IF(I11&lt;&gt;"",AND(orig_data!AD11="*",I11,8)))</f>
        <v>0</v>
      </c>
      <c r="AG11" s="2" t="b">
        <f>IF(I11="","",IF(I11&lt;&gt;"",AND(orig_data!AE11="w",I11,8)))</f>
        <v>0</v>
      </c>
      <c r="AH11" t="b">
        <f>IF(I11="","",IF(I11&lt;&gt;"",AND(orig_data!AE11="w",AND(orig_data!AD11="*"),I11,8)))</f>
        <v>0</v>
      </c>
      <c r="AI11" s="6" t="b">
        <f>IF(J11="","",IF(J11&lt;&gt;"",AND(orig_data!AX11="*",J11,8)))</f>
        <v>0</v>
      </c>
      <c r="AJ11" s="6" t="b">
        <f>IF(J11="","",IF(J11&lt;&gt;"",AND(orig_data!AY11="w",J11,8)))</f>
        <v>0</v>
      </c>
      <c r="AK11" s="6" t="b">
        <f>IF(J11="","",IF(J11&lt;&gt;"",AND(orig_data!AX11="*",AND(orig_data!AY11="w"),J11,8)))</f>
        <v>0</v>
      </c>
      <c r="AL11" s="4" t="b">
        <f>IF(K11="","",IF(K11&lt;&gt;"",AND(orig_data!BR11="*",K11,8)))</f>
        <v>0</v>
      </c>
      <c r="AM11" s="4" t="b">
        <f>IF(K11="","",IF(K11&lt;&gt;"",AND(orig_data!BS11="w",K11,8)))</f>
        <v>0</v>
      </c>
      <c r="AN11" t="b">
        <f>IF(K11="","",IF(K11&lt;&gt;"",AND(orig_data!BR11="*",AND(orig_data!BS11="w"),K11,8)))</f>
        <v>0</v>
      </c>
    </row>
    <row r="12" spans="1:40" ht="12.75" hidden="1">
      <c r="A12" s="14" t="s">
        <v>202</v>
      </c>
      <c r="B12" s="14" t="str">
        <f ca="1" t="shared" si="0"/>
        <v>Churchill (s)</v>
      </c>
      <c r="C12" s="23" t="str">
        <f>orig_data!L12</f>
        <v> </v>
      </c>
      <c r="D12" s="23" t="str">
        <f>orig_data!AF12</f>
        <v> </v>
      </c>
      <c r="E12" s="23" t="str">
        <f>orig_data!AZ12</f>
        <v> </v>
      </c>
      <c r="F12" s="23" t="str">
        <f>orig_data!BT12</f>
        <v> </v>
      </c>
      <c r="G12" s="23"/>
      <c r="H12" s="23" t="str">
        <f>orig_data!C12</f>
        <v> </v>
      </c>
      <c r="I12" s="23" t="str">
        <f>orig_data!W12</f>
        <v> </v>
      </c>
      <c r="J12" s="23" t="str">
        <f>orig_data!AQ12</f>
        <v> </v>
      </c>
      <c r="K12" s="24" t="str">
        <f>orig_data!BK12</f>
        <v> </v>
      </c>
      <c r="L12" s="11"/>
      <c r="M12" s="11"/>
      <c r="N12" s="11"/>
      <c r="O12" s="11"/>
      <c r="P12" s="21" t="b">
        <f>IF(C12="","",IF(C12&lt;&gt;"",AND(orig_data!S12="*",C12,8)))</f>
        <v>0</v>
      </c>
      <c r="Q12" s="13" t="b">
        <f>IF(C12="","",IF(C12&lt;&gt;"",AND(orig_data!T12="w",C12,8)))</f>
        <v>0</v>
      </c>
      <c r="R12" s="13" t="b">
        <f>IF(C12="","",IF(C12&lt;&gt;"",AND(orig_data!S12="*",AND(orig_data!T12="w"),C12,8)))</f>
        <v>0</v>
      </c>
      <c r="S12" s="11" t="b">
        <f>IF(D12="","",IF(D12&lt;&gt;"",AND(orig_data!AM12="*",D12,8)))</f>
        <v>0</v>
      </c>
      <c r="T12" s="11" t="b">
        <f>IF(D12="","",IF(D12&lt;&gt;"",AND(orig_data!AN12="w",D64)))</f>
        <v>0</v>
      </c>
      <c r="U12" s="11" t="b">
        <f>IF(D12="","",IF(D12&lt;&gt;"",AND(orig_data!AM12="*",AND(orig_data!AN12="w"),D12,8)))</f>
        <v>0</v>
      </c>
      <c r="V12" s="21" t="b">
        <f>IF(E12="","",IF(E12&lt;&gt;"",AND(orig_data!BG12="*",E12,8)))</f>
        <v>0</v>
      </c>
      <c r="W12" s="21" t="b">
        <f>IF(E12="","",IF(E12&lt;&gt;"",AND(orig_data!BH12="w",E12,8)))</f>
        <v>0</v>
      </c>
      <c r="X12" s="21" t="b">
        <f>IF(E12="","",IF(E12&lt;&gt;"",AND(orig_data!BG12="*",AND(orig_data!BH12="w"),E12,8)))</f>
        <v>0</v>
      </c>
      <c r="Y12" s="11" t="b">
        <f>IF(F12="","",IF(F12&lt;&gt;"",AND(orig_data!CA12="*",F12,8)))</f>
        <v>0</v>
      </c>
      <c r="Z12" s="11" t="b">
        <f>IF(F12="","",IF(F12&lt;&gt;"",AND(orig_data!CB12="w",F12,8)))</f>
        <v>0</v>
      </c>
      <c r="AA12" s="21" t="b">
        <f>IF(F12="","",IF(F12&lt;&gt;"",AND(orig_data!CA12="*",AND(orig_data!CB12="w"),F12,8)))</f>
        <v>0</v>
      </c>
      <c r="AB12" s="7"/>
      <c r="AC12" s="3" t="b">
        <f>IF(H12="","",IF(H12&lt;&gt;"",AND(orig_data!J12="*",H12,8)))</f>
        <v>0</v>
      </c>
      <c r="AD12" t="b">
        <f>IF(H12="","",IF(H12&lt;&gt;"",AND(orig_data!K12="w",H12,8)))</f>
        <v>0</v>
      </c>
      <c r="AE12" t="b">
        <f>IF(H12="","",IF(H12&lt;&gt;"",AND(orig_data!J12="*",AND(orig_data!K12="w"),H12,8)))</f>
        <v>0</v>
      </c>
      <c r="AF12" t="b">
        <f>IF(I12="","",IF(I12&lt;&gt;"",AND(orig_data!AD12="*",I12,8)))</f>
        <v>0</v>
      </c>
      <c r="AG12" s="2" t="b">
        <f>IF(I12="","",IF(I12&lt;&gt;"",AND(orig_data!AE12="w",I12,8)))</f>
        <v>0</v>
      </c>
      <c r="AH12" t="b">
        <f>IF(I12="","",IF(I12&lt;&gt;"",AND(orig_data!AE12="w",AND(orig_data!AD12="*"),I12,8)))</f>
        <v>0</v>
      </c>
      <c r="AI12" s="6" t="b">
        <f>IF(J12="","",IF(J12&lt;&gt;"",AND(orig_data!AX12="*",J12,8)))</f>
        <v>0</v>
      </c>
      <c r="AJ12" s="6" t="b">
        <f>IF(J12="","",IF(J12&lt;&gt;"",AND(orig_data!AY12="w",J12,8)))</f>
        <v>0</v>
      </c>
      <c r="AK12" s="6" t="b">
        <f>IF(J12="","",IF(J12&lt;&gt;"",AND(orig_data!AX12="*",AND(orig_data!AY12="w"),J12,8)))</f>
        <v>0</v>
      </c>
      <c r="AL12" s="4" t="b">
        <f>IF(K12="","",IF(K12&lt;&gt;"",AND(orig_data!BR12="*",K12,8)))</f>
        <v>0</v>
      </c>
      <c r="AM12" s="4" t="b">
        <f>IF(K12="","",IF(K12&lt;&gt;"",AND(orig_data!BS12="w",K12,8)))</f>
        <v>0</v>
      </c>
      <c r="AN12" t="b">
        <f>IF(K12="","",IF(K12&lt;&gt;"",AND(orig_data!BR12="*",AND(orig_data!BS12="w"),K12,8)))</f>
        <v>0</v>
      </c>
    </row>
    <row r="13" spans="1:40" ht="12.75">
      <c r="A13" s="14" t="s">
        <v>203</v>
      </c>
      <c r="B13" s="14" t="str">
        <f ca="1" t="shared" si="0"/>
        <v>Nor-Man</v>
      </c>
      <c r="C13" s="23">
        <f>orig_data!L13</f>
        <v>0.1764994783</v>
      </c>
      <c r="D13" s="23">
        <f>orig_data!AF13</f>
        <v>0.4033056537</v>
      </c>
      <c r="E13" s="23">
        <f>orig_data!AZ13</f>
        <v>0.3049499705</v>
      </c>
      <c r="F13" s="23">
        <f>orig_data!BT13</f>
        <v>0.1152448975</v>
      </c>
      <c r="G13" s="23"/>
      <c r="H13" s="23">
        <f>orig_data!C13</f>
        <v>0.1733003904</v>
      </c>
      <c r="I13" s="23">
        <f>orig_data!W13</f>
        <v>0.3963086999</v>
      </c>
      <c r="J13" s="23">
        <f>orig_data!AQ13</f>
        <v>0.3052601671</v>
      </c>
      <c r="K13" s="24">
        <f>orig_data!BK13</f>
        <v>0.1251307427</v>
      </c>
      <c r="L13" s="11"/>
      <c r="M13" s="11"/>
      <c r="N13" s="11"/>
      <c r="O13" s="11"/>
      <c r="P13" s="21" t="b">
        <f>IF(C13="","",IF(C13&lt;&gt;"",AND(orig_data!S13="*",C13,8)))</f>
        <v>1</v>
      </c>
      <c r="Q13" s="13" t="b">
        <f>IF(C13="","",IF(C13&lt;&gt;"",AND(orig_data!T13="w",C13,8)))</f>
        <v>0</v>
      </c>
      <c r="R13" s="13" t="b">
        <f>IF(C13="","",IF(C13&lt;&gt;"",AND(orig_data!S13="*",AND(orig_data!T13="w"),C13,8)))</f>
        <v>0</v>
      </c>
      <c r="S13" s="11" t="b">
        <f>IF(D13="","",IF(D13&lt;&gt;"",AND(orig_data!AM13="*",D13,8)))</f>
        <v>0</v>
      </c>
      <c r="T13" s="11" t="b">
        <f>IF(D13="","",IF(D13&lt;&gt;"",AND(orig_data!AN13="w",D66)))</f>
        <v>0</v>
      </c>
      <c r="U13" s="11" t="b">
        <f>IF(D13="","",IF(D13&lt;&gt;"",AND(orig_data!AM13="*",AND(orig_data!AN13="w"),D13,8)))</f>
        <v>0</v>
      </c>
      <c r="V13" s="21" t="b">
        <f>IF(E13="","",IF(E13&lt;&gt;"",AND(orig_data!BG13="*",E13,8)))</f>
        <v>0</v>
      </c>
      <c r="W13" s="21" t="b">
        <f>IF(E13="","",IF(E13&lt;&gt;"",AND(orig_data!BH13="w",E13,8)))</f>
        <v>0</v>
      </c>
      <c r="X13" s="21" t="b">
        <f>IF(E13="","",IF(E13&lt;&gt;"",AND(orig_data!BG13="*",AND(orig_data!BH13="w"),E13,8)))</f>
        <v>0</v>
      </c>
      <c r="Y13" s="11" t="b">
        <f>IF(F13="","",IF(F13&lt;&gt;"",AND(orig_data!CA13="*",F13,8)))</f>
        <v>0</v>
      </c>
      <c r="Z13" s="11" t="b">
        <f>IF(F13="","",IF(F13&lt;&gt;"",AND(orig_data!CB13="w",F13,8)))</f>
        <v>0</v>
      </c>
      <c r="AA13" s="21" t="b">
        <f>IF(F13="","",IF(F13&lt;&gt;"",AND(orig_data!CA13="*",AND(orig_data!CB13="w"),F13,8)))</f>
        <v>0</v>
      </c>
      <c r="AB13" s="7"/>
      <c r="AC13" s="3" t="b">
        <f>IF(H13="","",IF(H13&lt;&gt;"",AND(orig_data!J13="*",H13,8)))</f>
        <v>1</v>
      </c>
      <c r="AD13" t="b">
        <f>IF(H13="","",IF(H13&lt;&gt;"",AND(orig_data!K13="w",H13,8)))</f>
        <v>0</v>
      </c>
      <c r="AE13" t="b">
        <f>IF(H13="","",IF(H13&lt;&gt;"",AND(orig_data!J13="*",AND(orig_data!K13="w"),H13,8)))</f>
        <v>0</v>
      </c>
      <c r="AF13" t="b">
        <f>IF(I13="","",IF(I13&lt;&gt;"",AND(orig_data!AD13="*",I13,8)))</f>
        <v>0</v>
      </c>
      <c r="AG13" s="2" t="b">
        <f>IF(I13="","",IF(I13&lt;&gt;"",AND(orig_data!AE13="w",I13,8)))</f>
        <v>0</v>
      </c>
      <c r="AH13" t="b">
        <f>IF(I13="","",IF(I13&lt;&gt;"",AND(orig_data!AE13="w",AND(orig_data!AD13="*"),I13,8)))</f>
        <v>0</v>
      </c>
      <c r="AI13" s="6" t="b">
        <f>IF(J13="","",IF(J13&lt;&gt;"",AND(orig_data!AX13="*",J13,8)))</f>
        <v>0</v>
      </c>
      <c r="AJ13" s="6" t="b">
        <f>IF(J13="","",IF(J13&lt;&gt;"",AND(orig_data!AY13="w",J13,8)))</f>
        <v>0</v>
      </c>
      <c r="AK13" s="6" t="b">
        <f>IF(J13="","",IF(J13&lt;&gt;"",AND(orig_data!AX13="*",AND(orig_data!AY13="w"),J13,8)))</f>
        <v>0</v>
      </c>
      <c r="AL13" s="4" t="b">
        <f>IF(K13="","",IF(K13&lt;&gt;"",AND(orig_data!BR13="*",K13,8)))</f>
        <v>0</v>
      </c>
      <c r="AM13" s="4" t="b">
        <f>IF(K13="","",IF(K13&lt;&gt;"",AND(orig_data!BS13="w",K13,8)))</f>
        <v>0</v>
      </c>
      <c r="AN13" t="b">
        <f>IF(K13="","",IF(K13&lt;&gt;"",AND(orig_data!BR13="*",AND(orig_data!BS13="w"),K13,8)))</f>
        <v>0</v>
      </c>
    </row>
    <row r="14" spans="1:40" ht="12.75">
      <c r="A14" s="14" t="s">
        <v>204</v>
      </c>
      <c r="B14" s="14" t="str">
        <f ca="1" t="shared" si="0"/>
        <v>Burntwood</v>
      </c>
      <c r="C14" s="23">
        <f>orig_data!L14</f>
        <v>0.1759906923</v>
      </c>
      <c r="D14" s="23">
        <f>orig_data!AF14</f>
        <v>0.3432935775</v>
      </c>
      <c r="E14" s="23">
        <f>orig_data!AZ14</f>
        <v>0.3502636985</v>
      </c>
      <c r="F14" s="23">
        <f>orig_data!BT14</f>
        <v>0.1304520317</v>
      </c>
      <c r="G14" s="23"/>
      <c r="H14" s="23">
        <f>orig_data!C14</f>
        <v>0.1693272426</v>
      </c>
      <c r="I14" s="23">
        <f>orig_data!W14</f>
        <v>0.3116598487</v>
      </c>
      <c r="J14" s="23">
        <f>orig_data!AQ14</f>
        <v>0.3449112008</v>
      </c>
      <c r="K14" s="24">
        <f>orig_data!BK14</f>
        <v>0.1741017078</v>
      </c>
      <c r="L14" s="11"/>
      <c r="M14" s="11"/>
      <c r="N14" s="11"/>
      <c r="O14" s="11"/>
      <c r="P14" s="21" t="b">
        <f>IF(C14="","",IF(C14&lt;&gt;"",AND(orig_data!S14="*",C14,8)))</f>
        <v>1</v>
      </c>
      <c r="Q14" s="13" t="b">
        <f>IF(C14="","",IF(C14&lt;&gt;"",AND(orig_data!T14="w",C14,8)))</f>
        <v>0</v>
      </c>
      <c r="R14" s="13" t="b">
        <f>IF(C14="","",IF(C14&lt;&gt;"",AND(orig_data!S14="*",AND(orig_data!T14="w"),C14,8)))</f>
        <v>0</v>
      </c>
      <c r="S14" s="11" t="b">
        <f>IF(D14="","",IF(D14&lt;&gt;"",AND(orig_data!AM14="*",D14,8)))</f>
        <v>0</v>
      </c>
      <c r="T14" s="11" t="b">
        <f>IF(D14="","",IF(D14&lt;&gt;"",AND(orig_data!AN14="w",D67)))</f>
        <v>0</v>
      </c>
      <c r="U14" s="11" t="b">
        <f>IF(D14="","",IF(D14&lt;&gt;"",AND(orig_data!AM14="*",AND(orig_data!AN14="w"),D14,8)))</f>
        <v>0</v>
      </c>
      <c r="V14" s="21" t="b">
        <f>IF(E14="","",IF(E14&lt;&gt;"",AND(orig_data!BG14="*",E14,8)))</f>
        <v>1</v>
      </c>
      <c r="W14" s="21" t="b">
        <f>IF(E14="","",IF(E14&lt;&gt;"",AND(orig_data!BH14="w",E14,8)))</f>
        <v>0</v>
      </c>
      <c r="X14" s="21" t="b">
        <f>IF(E14="","",IF(E14&lt;&gt;"",AND(orig_data!BG14="*",AND(orig_data!BH14="w"),E14,8)))</f>
        <v>0</v>
      </c>
      <c r="Y14" s="11" t="b">
        <f>IF(F14="","",IF(F14&lt;&gt;"",AND(orig_data!CA14="*",F14,8)))</f>
        <v>0</v>
      </c>
      <c r="Z14" s="11" t="b">
        <f>IF(F14="","",IF(F14&lt;&gt;"",AND(orig_data!CB14="w",F14,8)))</f>
        <v>0</v>
      </c>
      <c r="AA14" s="21" t="b">
        <f>IF(F14="","",IF(F14&lt;&gt;"",AND(orig_data!CA14="*",AND(orig_data!CB14="w"),F14,8)))</f>
        <v>0</v>
      </c>
      <c r="AB14" s="7"/>
      <c r="AC14" s="3" t="b">
        <f>IF(H14="","",IF(H14&lt;&gt;"",AND(orig_data!J14="*",H14,8)))</f>
        <v>1</v>
      </c>
      <c r="AD14" t="b">
        <f>IF(H14="","",IF(H14&lt;&gt;"",AND(orig_data!K14="w",H14,8)))</f>
        <v>0</v>
      </c>
      <c r="AE14" t="b">
        <f>IF(H14="","",IF(H14&lt;&gt;"",AND(orig_data!J14="*",AND(orig_data!K14="w"),H14,8)))</f>
        <v>0</v>
      </c>
      <c r="AF14" t="b">
        <f>IF(I14="","",IF(I14&lt;&gt;"",AND(orig_data!AD14="*",I14,8)))</f>
        <v>1</v>
      </c>
      <c r="AG14" s="2" t="b">
        <f>IF(I14="","",IF(I14&lt;&gt;"",AND(orig_data!AE14="w",I14,8)))</f>
        <v>0</v>
      </c>
      <c r="AH14" t="b">
        <f>IF(I14="","",IF(I14&lt;&gt;"",AND(orig_data!AE14="w",AND(orig_data!AD14="*"),I14,8)))</f>
        <v>0</v>
      </c>
      <c r="AI14" s="6" t="b">
        <f>IF(J14="","",IF(J14&lt;&gt;"",AND(orig_data!AX14="*",J14,8)))</f>
        <v>1</v>
      </c>
      <c r="AJ14" s="6" t="b">
        <f>IF(J14="","",IF(J14&lt;&gt;"",AND(orig_data!AY14="w",J14,8)))</f>
        <v>0</v>
      </c>
      <c r="AK14" s="6" t="b">
        <f>IF(J14="","",IF(J14&lt;&gt;"",AND(orig_data!AX14="*",AND(orig_data!AY14="w"),J14,8)))</f>
        <v>0</v>
      </c>
      <c r="AL14" s="4" t="b">
        <f>IF(K14="","",IF(K14&lt;&gt;"",AND(orig_data!BR14="*",K14,8)))</f>
        <v>1</v>
      </c>
      <c r="AM14" s="4" t="b">
        <f>IF(K14="","",IF(K14&lt;&gt;"",AND(orig_data!BS14="w",K14,8)))</f>
        <v>0</v>
      </c>
      <c r="AN14" t="b">
        <f>IF(K14="","",IF(K14&lt;&gt;"",AND(orig_data!BR14="*",AND(orig_data!BS14="w"),K14,8)))</f>
        <v>0</v>
      </c>
    </row>
    <row r="15" spans="1:39" ht="12.75">
      <c r="A15" s="14"/>
      <c r="B15" s="14">
        <f ca="1" t="shared" si="0"/>
      </c>
      <c r="C15" s="23"/>
      <c r="D15" s="23"/>
      <c r="E15" s="23"/>
      <c r="F15" s="23"/>
      <c r="G15" s="23"/>
      <c r="H15" s="23"/>
      <c r="I15" s="23"/>
      <c r="J15" s="23"/>
      <c r="K15" s="24"/>
      <c r="L15" s="11"/>
      <c r="M15" s="11"/>
      <c r="N15" s="11"/>
      <c r="O15" s="11"/>
      <c r="P15" s="21"/>
      <c r="Q15" s="13"/>
      <c r="R15" s="13"/>
      <c r="S15" s="11"/>
      <c r="T15" s="11"/>
      <c r="U15" s="11"/>
      <c r="V15" s="21"/>
      <c r="W15" s="21"/>
      <c r="X15" s="21"/>
      <c r="Y15" s="11"/>
      <c r="Z15" s="11"/>
      <c r="AA15" s="21"/>
      <c r="AB15" s="7"/>
      <c r="AC15" s="3"/>
      <c r="AG15" s="2"/>
      <c r="AI15" s="6"/>
      <c r="AJ15" s="6"/>
      <c r="AK15" s="6"/>
      <c r="AL15" s="4"/>
      <c r="AM15" s="4"/>
    </row>
    <row r="16" spans="1:40" ht="12.75">
      <c r="A16" s="14" t="s">
        <v>317</v>
      </c>
      <c r="B16" s="14" t="str">
        <f ca="1" t="shared" si="0"/>
        <v>Rural South</v>
      </c>
      <c r="C16" s="23">
        <f>orig_data!L15</f>
        <v>0.2058812025</v>
      </c>
      <c r="D16" s="23">
        <f>orig_data!AF15</f>
        <v>0.4039668183</v>
      </c>
      <c r="E16" s="23">
        <f>orig_data!AZ15</f>
        <v>0.2819867921</v>
      </c>
      <c r="F16" s="23">
        <f>orig_data!BT15</f>
        <v>0.1081651871</v>
      </c>
      <c r="G16" s="23"/>
      <c r="H16" s="23">
        <f>orig_data!C15</f>
        <v>0.208580324</v>
      </c>
      <c r="I16" s="23">
        <f>orig_data!W15</f>
        <v>0.4041525701</v>
      </c>
      <c r="J16" s="23">
        <f>orig_data!AQ15</f>
        <v>0.2809142403</v>
      </c>
      <c r="K16" s="24">
        <f>orig_data!BK15</f>
        <v>0.1063528656</v>
      </c>
      <c r="L16" s="11"/>
      <c r="M16" s="11"/>
      <c r="N16" s="11"/>
      <c r="O16" s="11"/>
      <c r="P16" s="21" t="b">
        <f>IF(C16="","",IF(C16&lt;&gt;"",AND(orig_data!S15="*",C16,8)))</f>
        <v>0</v>
      </c>
      <c r="Q16" s="13" t="b">
        <f>IF(C16="","",IF(C16&lt;&gt;"",AND(orig_data!T15="w",C16,8)))</f>
        <v>0</v>
      </c>
      <c r="R16" s="13" t="b">
        <f>IF(C16="","",IF(C16&lt;&gt;"",AND(orig_data!S15="*",AND(orig_data!T15="w"),C16,8)))</f>
        <v>0</v>
      </c>
      <c r="S16" s="11" t="b">
        <f>IF(D16="","",IF(D16&lt;&gt;"",AND(orig_data!AM15="*",D16,8)))</f>
        <v>0</v>
      </c>
      <c r="T16" s="11" t="b">
        <f>IF(D16="","",IF(D16&lt;&gt;"",AND(orig_data!AN15="w",D68)))</f>
        <v>0</v>
      </c>
      <c r="U16" s="11" t="b">
        <f>IF(D16="","",IF(D16&lt;&gt;"",AND(orig_data!AM15="*",AND(orig_data!AN15="w"),D16,8)))</f>
        <v>0</v>
      </c>
      <c r="V16" s="21" t="b">
        <f>IF(E16="","",IF(E16&lt;&gt;"",AND(orig_data!BG15="*",E16,8)))</f>
        <v>0</v>
      </c>
      <c r="W16" s="21" t="b">
        <f>IF(E16="","",IF(E16&lt;&gt;"",AND(orig_data!BH15="w",E16,8)))</f>
        <v>0</v>
      </c>
      <c r="X16" s="21" t="b">
        <f>IF(E16="","",IF(E16&lt;&gt;"",AND(orig_data!BG15="*",AND(orig_data!BH15="w"),E16,8)))</f>
        <v>0</v>
      </c>
      <c r="Y16" s="11" t="b">
        <f>IF(F16="","",IF(F16&lt;&gt;"",AND(orig_data!CA15="*",F16,8)))</f>
        <v>0</v>
      </c>
      <c r="Z16" s="11" t="b">
        <f>IF(F16="","",IF(F16&lt;&gt;"",AND(orig_data!CB15="w",F16,8)))</f>
        <v>0</v>
      </c>
      <c r="AA16" s="21" t="b">
        <f>IF(F16="","",IF(F16&lt;&gt;"",AND(orig_data!CA15="*",AND(orig_data!CB15="w"),F16,8)))</f>
        <v>0</v>
      </c>
      <c r="AB16" s="7"/>
      <c r="AC16" s="3" t="b">
        <f>IF(H16="","",IF(H16&lt;&gt;"",AND(orig_data!J15="*",H16,8)))</f>
        <v>0</v>
      </c>
      <c r="AD16" t="b">
        <f>IF(H16="","",IF(H16&lt;&gt;"",AND(orig_data!K15="w",H16,8)))</f>
        <v>0</v>
      </c>
      <c r="AE16" t="b">
        <f>IF(H16="","",IF(H16&lt;&gt;"",AND(orig_data!J15="*",AND(orig_data!K15="w"),H16,8)))</f>
        <v>0</v>
      </c>
      <c r="AF16" t="b">
        <f>IF(I16="","",IF(I16&lt;&gt;"",AND(orig_data!AD15="*",I16,8)))</f>
        <v>0</v>
      </c>
      <c r="AG16" s="2" t="b">
        <f>IF(I16="","",IF(I16&lt;&gt;"",AND(orig_data!AE15="w",I16,8)))</f>
        <v>0</v>
      </c>
      <c r="AH16" t="b">
        <f>IF(I16="","",IF(I16&lt;&gt;"",AND(orig_data!AE15="w",AND(orig_data!AD15="*"),I16,8)))</f>
        <v>0</v>
      </c>
      <c r="AI16" s="6" t="b">
        <f>IF(J16="","",IF(J16&lt;&gt;"",AND(orig_data!AX15="*",J16,8)))</f>
        <v>0</v>
      </c>
      <c r="AJ16" s="6" t="b">
        <f>IF(J16="","",IF(J16&lt;&gt;"",AND(orig_data!AY15="w",J16,8)))</f>
        <v>0</v>
      </c>
      <c r="AK16" s="6" t="b">
        <f>IF(J16="","",IF(J16&lt;&gt;"",AND(orig_data!AX15="*",AND(orig_data!AY15="w"),J16,8)))</f>
        <v>0</v>
      </c>
      <c r="AL16" s="4" t="b">
        <f>IF(K16="","",IF(K16&lt;&gt;"",AND(orig_data!BR15="*",K16,8)))</f>
        <v>0</v>
      </c>
      <c r="AM16" s="4" t="b">
        <f>IF(K16="","",IF(K16&lt;&gt;"",AND(orig_data!BS15="w",K16,8)))</f>
        <v>0</v>
      </c>
      <c r="AN16" t="b">
        <f>IF(K16="","",IF(K16&lt;&gt;"",AND(orig_data!BR15="*",AND(orig_data!BS15="w"),K16,8)))</f>
        <v>0</v>
      </c>
    </row>
    <row r="17" spans="1:40" ht="12.75">
      <c r="A17" s="14" t="s">
        <v>313</v>
      </c>
      <c r="B17" s="14" t="str">
        <f ca="1" t="shared" si="0"/>
        <v>Mid</v>
      </c>
      <c r="C17" s="23">
        <f>orig_data!L16</f>
        <v>0.1875723234</v>
      </c>
      <c r="D17" s="23">
        <f>orig_data!AF16</f>
        <v>0.3819799183</v>
      </c>
      <c r="E17" s="23">
        <f>orig_data!AZ16</f>
        <v>0.3002073497</v>
      </c>
      <c r="F17" s="23">
        <f>orig_data!BT16</f>
        <v>0.1302404086</v>
      </c>
      <c r="G17" s="23"/>
      <c r="H17" s="23">
        <f>orig_data!C16</f>
        <v>0.1922054956</v>
      </c>
      <c r="I17" s="23">
        <f>orig_data!W16</f>
        <v>0.3900646745</v>
      </c>
      <c r="J17" s="23">
        <f>orig_data!AQ16</f>
        <v>0.2939397483</v>
      </c>
      <c r="K17" s="24">
        <f>orig_data!BK16</f>
        <v>0.1237900816</v>
      </c>
      <c r="L17" s="11"/>
      <c r="M17" s="11"/>
      <c r="N17" s="11"/>
      <c r="O17" s="11"/>
      <c r="P17" s="21" t="b">
        <f>IF(C17="","",IF(C17&lt;&gt;"",AND(orig_data!S16="*",C17,8)))</f>
        <v>1</v>
      </c>
      <c r="Q17" s="13" t="b">
        <f>IF(C17="","",IF(C17&lt;&gt;"",AND(orig_data!T16="w",C17,8)))</f>
        <v>0</v>
      </c>
      <c r="R17" s="13" t="b">
        <f>IF(C17="","",IF(C17&lt;&gt;"",AND(orig_data!S16="*",AND(orig_data!T16="w"),C17,8)))</f>
        <v>0</v>
      </c>
      <c r="S17" s="11" t="b">
        <f>IF(D17="","",IF(D17&lt;&gt;"",AND(orig_data!AM16="*",D17,8)))</f>
        <v>0</v>
      </c>
      <c r="T17" s="11" t="b">
        <f>IF(D17="","",IF(D17&lt;&gt;"",AND(orig_data!AN16="w",D69)))</f>
        <v>0</v>
      </c>
      <c r="U17" s="11" t="b">
        <f>IF(D17="","",IF(D17&lt;&gt;"",AND(orig_data!AM16="*",AND(orig_data!AN16="w"),D17,8)))</f>
        <v>0</v>
      </c>
      <c r="V17" s="21" t="b">
        <f>IF(E17="","",IF(E17&lt;&gt;"",AND(orig_data!BG16="*",E17,8)))</f>
        <v>0</v>
      </c>
      <c r="W17" s="21" t="b">
        <f>IF(E17="","",IF(E17&lt;&gt;"",AND(orig_data!BH16="w",E17,8)))</f>
        <v>0</v>
      </c>
      <c r="X17" s="21" t="b">
        <f>IF(E17="","",IF(E17&lt;&gt;"",AND(orig_data!BG16="*",AND(orig_data!BH16="w"),E17,8)))</f>
        <v>0</v>
      </c>
      <c r="Y17" s="11" t="b">
        <f>IF(F17="","",IF(F17&lt;&gt;"",AND(orig_data!CA16="*",F17,8)))</f>
        <v>0</v>
      </c>
      <c r="Z17" s="11" t="b">
        <f>IF(F17="","",IF(F17&lt;&gt;"",AND(orig_data!CB16="w",F17,8)))</f>
        <v>0</v>
      </c>
      <c r="AA17" s="21" t="b">
        <f>IF(F17="","",IF(F17&lt;&gt;"",AND(orig_data!CA16="*",AND(orig_data!CB16="w"),F17,8)))</f>
        <v>0</v>
      </c>
      <c r="AB17" s="7"/>
      <c r="AC17" s="3" t="b">
        <f>IF(H17="","",IF(H17&lt;&gt;"",AND(orig_data!J16="*",H17,8)))</f>
        <v>1</v>
      </c>
      <c r="AD17" t="b">
        <f>IF(H17="","",IF(H17&lt;&gt;"",AND(orig_data!K16="w",H17,8)))</f>
        <v>0</v>
      </c>
      <c r="AE17" t="b">
        <f>IF(H17="","",IF(H17&lt;&gt;"",AND(orig_data!J16="*",AND(orig_data!K16="w"),H17,8)))</f>
        <v>0</v>
      </c>
      <c r="AF17" t="b">
        <f>IF(I17="","",IF(I17&lt;&gt;"",AND(orig_data!AD16="*",I17,8)))</f>
        <v>0</v>
      </c>
      <c r="AG17" s="2" t="b">
        <f>IF(I17="","",IF(I17&lt;&gt;"",AND(orig_data!AE16="w",I17,8)))</f>
        <v>0</v>
      </c>
      <c r="AH17" t="b">
        <f>IF(I17="","",IF(I17&lt;&gt;"",AND(orig_data!AE16="w",AND(orig_data!AD16="*"),I17,8)))</f>
        <v>0</v>
      </c>
      <c r="AI17" s="6" t="b">
        <f>IF(J17="","",IF(J17&lt;&gt;"",AND(orig_data!AX16="*",J17,8)))</f>
        <v>0</v>
      </c>
      <c r="AJ17" s="6" t="b">
        <f>IF(J17="","",IF(J17&lt;&gt;"",AND(orig_data!AY16="w",J17,8)))</f>
        <v>0</v>
      </c>
      <c r="AK17" s="6" t="b">
        <f>IF(J17="","",IF(J17&lt;&gt;"",AND(orig_data!AX16="*",AND(orig_data!AY16="w"),J17,8)))</f>
        <v>0</v>
      </c>
      <c r="AL17" s="4" t="b">
        <f>IF(K17="","",IF(K17&lt;&gt;"",AND(orig_data!BR16="*",K17,8)))</f>
        <v>0</v>
      </c>
      <c r="AM17" s="4" t="b">
        <f>IF(K17="","",IF(K17&lt;&gt;"",AND(orig_data!BS16="w",K17,8)))</f>
        <v>0</v>
      </c>
      <c r="AN17" t="b">
        <f>IF(K17="","",IF(K17&lt;&gt;"",AND(orig_data!BR16="*",AND(orig_data!BS16="w"),K17,8)))</f>
        <v>0</v>
      </c>
    </row>
    <row r="18" spans="1:40" ht="12.75">
      <c r="A18" s="14" t="s">
        <v>314</v>
      </c>
      <c r="B18" s="14" t="str">
        <f ca="1" t="shared" si="0"/>
        <v>North</v>
      </c>
      <c r="C18" s="23">
        <f>orig_data!L17</f>
        <v>0.1757729723</v>
      </c>
      <c r="D18" s="23">
        <f>orig_data!AF17</f>
        <v>0.374414193</v>
      </c>
      <c r="E18" s="23">
        <f>orig_data!AZ17</f>
        <v>0.3268867315</v>
      </c>
      <c r="F18" s="23">
        <f>orig_data!BT17</f>
        <v>0.1229261032</v>
      </c>
      <c r="G18" s="23"/>
      <c r="H18" s="23">
        <f>orig_data!C17</f>
        <v>0.1683498559</v>
      </c>
      <c r="I18" s="23">
        <f>orig_data!W17</f>
        <v>0.363177654</v>
      </c>
      <c r="J18" s="23">
        <f>orig_data!AQ17</f>
        <v>0.3269869158</v>
      </c>
      <c r="K18" s="24">
        <f>orig_data!BK17</f>
        <v>0.1414855743</v>
      </c>
      <c r="L18" s="11"/>
      <c r="M18" s="11"/>
      <c r="N18" s="11"/>
      <c r="O18" s="11"/>
      <c r="P18" s="21" t="b">
        <f>IF(C18="","",IF(C18&lt;&gt;"",AND(orig_data!S17="*",C18,8)))</f>
        <v>1</v>
      </c>
      <c r="Q18" s="13" t="b">
        <f>IF(C18="","",IF(C18&lt;&gt;"",AND(orig_data!T17="w",C18,8)))</f>
        <v>0</v>
      </c>
      <c r="R18" s="13" t="b">
        <f>IF(C18="","",IF(C18&lt;&gt;"",AND(orig_data!S17="*",AND(orig_data!T17="w"),C18,8)))</f>
        <v>0</v>
      </c>
      <c r="S18" s="11" t="b">
        <f>IF(D18="","",IF(D18&lt;&gt;"",AND(orig_data!AM17="*",D18,8)))</f>
        <v>0</v>
      </c>
      <c r="T18" s="11" t="b">
        <f>IF(D18="","",IF(D18&lt;&gt;"",AND(orig_data!AN17="w",D71)))</f>
        <v>0</v>
      </c>
      <c r="U18" s="11" t="b">
        <f>IF(D18="","",IF(D18&lt;&gt;"",AND(orig_data!AM17="*",AND(orig_data!AN17="w"),D18,8)))</f>
        <v>0</v>
      </c>
      <c r="V18" s="21" t="b">
        <f>IF(E18="","",IF(E18&lt;&gt;"",AND(orig_data!BG17="*",E18,8)))</f>
        <v>1</v>
      </c>
      <c r="W18" s="21" t="b">
        <f>IF(E18="","",IF(E18&lt;&gt;"",AND(orig_data!BH17="w",E18,8)))</f>
        <v>0</v>
      </c>
      <c r="X18" s="21" t="b">
        <f>IF(E18="","",IF(E18&lt;&gt;"",AND(orig_data!BG17="*",AND(orig_data!BH17="w"),E18,8)))</f>
        <v>0</v>
      </c>
      <c r="Y18" s="11" t="b">
        <f>IF(F18="","",IF(F18&lt;&gt;"",AND(orig_data!CA17="*",F18,8)))</f>
        <v>0</v>
      </c>
      <c r="Z18" s="11" t="b">
        <f>IF(F18="","",IF(F18&lt;&gt;"",AND(orig_data!CB17="w",F18,8)))</f>
        <v>0</v>
      </c>
      <c r="AA18" s="21" t="b">
        <f>IF(F18="","",IF(F18&lt;&gt;"",AND(orig_data!CA17="*",AND(orig_data!CB17="w"),F18,8)))</f>
        <v>0</v>
      </c>
      <c r="AB18" s="7"/>
      <c r="AC18" s="3" t="b">
        <f>IF(H18="","",IF(H18&lt;&gt;"",AND(orig_data!J17="*",H18,8)))</f>
        <v>1</v>
      </c>
      <c r="AD18" t="b">
        <f>IF(H18="","",IF(H18&lt;&gt;"",AND(orig_data!K17="w",H18,8)))</f>
        <v>0</v>
      </c>
      <c r="AE18" t="b">
        <f>IF(H18="","",IF(H18&lt;&gt;"",AND(orig_data!J17="*",AND(orig_data!K17="w"),H18,8)))</f>
        <v>0</v>
      </c>
      <c r="AF18" t="b">
        <f>IF(I18="","",IF(I18&lt;&gt;"",AND(orig_data!AD17="*",I18,8)))</f>
        <v>0</v>
      </c>
      <c r="AG18" s="2" t="b">
        <f>IF(I18="","",IF(I18&lt;&gt;"",AND(orig_data!AE17="w",I18,8)))</f>
        <v>0</v>
      </c>
      <c r="AH18" t="b">
        <f>IF(I18="","",IF(I18&lt;&gt;"",AND(orig_data!AE17="w",AND(orig_data!AD17="*"),I18,8)))</f>
        <v>0</v>
      </c>
      <c r="AI18" s="6" t="b">
        <f>IF(J18="","",IF(J18&lt;&gt;"",AND(orig_data!AX17="*",J18,8)))</f>
        <v>1</v>
      </c>
      <c r="AJ18" s="6" t="b">
        <f>IF(J18="","",IF(J18&lt;&gt;"",AND(orig_data!AY17="w",J18,8)))</f>
        <v>0</v>
      </c>
      <c r="AK18" s="6" t="b">
        <f>IF(J18="","",IF(J18&lt;&gt;"",AND(orig_data!AX17="*",AND(orig_data!AY17="w"),J18,8)))</f>
        <v>0</v>
      </c>
      <c r="AL18" s="4" t="b">
        <f>IF(K18="","",IF(K18&lt;&gt;"",AND(orig_data!BR17="*",K18,8)))</f>
        <v>1</v>
      </c>
      <c r="AM18" s="4" t="b">
        <f>IF(K18="","",IF(K18&lt;&gt;"",AND(orig_data!BS17="w",K18,8)))</f>
        <v>0</v>
      </c>
      <c r="AN18" t="b">
        <f>IF(K18="","",IF(K18&lt;&gt;"",AND(orig_data!BR17="*",AND(orig_data!BS17="w"),K18,8)))</f>
        <v>0</v>
      </c>
    </row>
    <row r="19" spans="1:39" ht="12.75">
      <c r="A19" s="14"/>
      <c r="B19" s="14">
        <f ca="1" t="shared" si="0"/>
      </c>
      <c r="C19" s="23"/>
      <c r="D19" s="23"/>
      <c r="E19" s="23"/>
      <c r="F19" s="23"/>
      <c r="G19" s="23"/>
      <c r="H19" s="23"/>
      <c r="I19" s="23"/>
      <c r="J19" s="23"/>
      <c r="K19" s="24"/>
      <c r="L19" s="11"/>
      <c r="M19" s="11"/>
      <c r="N19" s="11"/>
      <c r="O19" s="11"/>
      <c r="P19" s="21"/>
      <c r="Q19" s="13"/>
      <c r="R19" s="13"/>
      <c r="S19" s="11"/>
      <c r="T19" s="11"/>
      <c r="U19" s="11"/>
      <c r="V19" s="21"/>
      <c r="W19" s="21"/>
      <c r="X19" s="21"/>
      <c r="Y19" s="11"/>
      <c r="Z19" s="11"/>
      <c r="AA19" s="21"/>
      <c r="AB19" s="7"/>
      <c r="AC19" s="3"/>
      <c r="AG19" s="2"/>
      <c r="AI19" s="6"/>
      <c r="AJ19" s="6"/>
      <c r="AK19" s="6"/>
      <c r="AL19" s="4"/>
      <c r="AM19" s="4"/>
    </row>
    <row r="20" spans="1:40" ht="12.75">
      <c r="A20" s="14" t="s">
        <v>226</v>
      </c>
      <c r="B20" s="14" t="str">
        <f ca="1" t="shared" si="0"/>
        <v>Manitoba</v>
      </c>
      <c r="C20" s="23">
        <f>orig_data!L18</f>
        <v>0.2195111814</v>
      </c>
      <c r="D20" s="23">
        <f>orig_data!AF18</f>
        <v>0.3884496726</v>
      </c>
      <c r="E20" s="23">
        <f>orig_data!AZ18</f>
        <v>0.276571995</v>
      </c>
      <c r="F20" s="23">
        <f>orig_data!BT18</f>
        <v>0.115467151</v>
      </c>
      <c r="G20" s="23"/>
      <c r="H20" s="23">
        <f>orig_data!C18</f>
        <v>0.219159649</v>
      </c>
      <c r="I20" s="23">
        <f>orig_data!W18</f>
        <v>0.387942814</v>
      </c>
      <c r="J20" s="23">
        <f>orig_data!AQ18</f>
        <v>0.2767953512</v>
      </c>
      <c r="K20" s="24">
        <f>orig_data!BK18</f>
        <v>0.1161021857</v>
      </c>
      <c r="L20" s="11"/>
      <c r="M20" s="11"/>
      <c r="N20" s="11"/>
      <c r="O20" s="11"/>
      <c r="P20" s="21" t="b">
        <f>IF(C20="","",IF(C20&lt;&gt;"",AND(orig_data!S18="*",C20,8)))</f>
        <v>0</v>
      </c>
      <c r="Q20" s="13" t="b">
        <f>IF(C20="","",IF(C20&lt;&gt;"",AND(orig_data!T18="w",C20,8)))</f>
        <v>0</v>
      </c>
      <c r="R20" s="13" t="b">
        <f>IF(C20="","",IF(C20&lt;&gt;"",AND(orig_data!S18="*",AND(orig_data!T18="w"),C20,8)))</f>
        <v>0</v>
      </c>
      <c r="S20" s="11" t="b">
        <f>IF(D20="","",IF(D20&lt;&gt;"",AND(orig_data!AM18="*",D20,8)))</f>
        <v>0</v>
      </c>
      <c r="T20" s="11" t="b">
        <f>IF(D20="","",IF(D20&lt;&gt;"",AND(orig_data!AN18="w",D72)))</f>
        <v>0</v>
      </c>
      <c r="U20" s="11" t="b">
        <f>IF(D20="","",IF(D20&lt;&gt;"",AND(orig_data!AM18="*",AND(orig_data!AN18="w"),D20,8)))</f>
        <v>0</v>
      </c>
      <c r="V20" s="21" t="b">
        <f>IF(E20="","",IF(E20&lt;&gt;"",AND(orig_data!BG18="*",E20,8)))</f>
        <v>0</v>
      </c>
      <c r="W20" s="21" t="b">
        <f>IF(E20="","",IF(E20&lt;&gt;"",AND(orig_data!BH18="w",E20,8)))</f>
        <v>0</v>
      </c>
      <c r="X20" s="21" t="b">
        <f>IF(E20="","",IF(E20&lt;&gt;"",AND(orig_data!BG18="*",AND(orig_data!BH18="w"),E20,8)))</f>
        <v>0</v>
      </c>
      <c r="Y20" s="11" t="b">
        <f>IF(F20="","",IF(F20&lt;&gt;"",AND(orig_data!CA18="*",F20,8)))</f>
        <v>0</v>
      </c>
      <c r="Z20" s="11" t="b">
        <f>IF(F20="","",IF(F20&lt;&gt;"",AND(orig_data!CB18="w",F20,8)))</f>
        <v>0</v>
      </c>
      <c r="AA20" s="21" t="b">
        <f>IF(F20="","",IF(F20&lt;&gt;"",AND(orig_data!CA18="*",AND(orig_data!CB18="w"),F20,8)))</f>
        <v>0</v>
      </c>
      <c r="AB20" s="7"/>
      <c r="AC20" s="3" t="b">
        <f>IF(H20="","",IF(H20&lt;&gt;"",AND(orig_data!J18="*",H20,8)))</f>
        <v>0</v>
      </c>
      <c r="AD20" t="b">
        <f>IF(H20="","",IF(H20&lt;&gt;"",AND(orig_data!K18="w",H20,8)))</f>
        <v>0</v>
      </c>
      <c r="AE20" t="b">
        <f>IF(H20="","",IF(H20&lt;&gt;"",AND(orig_data!J18="*",AND(orig_data!K18="w"),H20,8)))</f>
        <v>0</v>
      </c>
      <c r="AF20" t="b">
        <f>IF(I20="","",IF(I20&lt;&gt;"",AND(orig_data!AD18="*",I20,8)))</f>
        <v>0</v>
      </c>
      <c r="AG20" s="2" t="b">
        <f>IF(I20="","",IF(I20&lt;&gt;"",AND(orig_data!AE18="w",I20,8)))</f>
        <v>0</v>
      </c>
      <c r="AH20" t="b">
        <f>IF(I20="","",IF(I20&lt;&gt;"",AND(orig_data!AE18="w",AND(orig_data!AD18="*"),I20,8)))</f>
        <v>0</v>
      </c>
      <c r="AI20" s="6" t="b">
        <f>IF(J20="","",IF(J20&lt;&gt;"",AND(orig_data!AX18="*",J20,8)))</f>
        <v>0</v>
      </c>
      <c r="AJ20" s="6" t="b">
        <f>IF(J20="","",IF(J20&lt;&gt;"",AND(orig_data!AY18="w",J20,8)))</f>
        <v>0</v>
      </c>
      <c r="AK20" s="6" t="b">
        <f>IF(J20="","",IF(J20&lt;&gt;"",AND(orig_data!AX18="*",AND(orig_data!AY18="w"),J20,8)))</f>
        <v>0</v>
      </c>
      <c r="AL20" s="4" t="b">
        <f>IF(K20="","",IF(K20&lt;&gt;"",AND(orig_data!BR18="*",K20,8)))</f>
        <v>0</v>
      </c>
      <c r="AM20" s="4" t="b">
        <f>IF(K20="","",IF(K20&lt;&gt;"",AND(orig_data!BS18="w",K20,8)))</f>
        <v>0</v>
      </c>
      <c r="AN20" t="b">
        <f>IF(K20="","",IF(K20&lt;&gt;"",AND(orig_data!BR18="*",AND(orig_data!BS18="w"),K20,8)))</f>
        <v>0</v>
      </c>
    </row>
    <row r="21" spans="1:39" ht="12.75">
      <c r="A21" s="13"/>
      <c r="B21" s="14">
        <f ca="1" t="shared" si="0"/>
      </c>
      <c r="C21" s="25"/>
      <c r="D21" s="23"/>
      <c r="E21" s="23"/>
      <c r="F21" s="23"/>
      <c r="G21" s="25"/>
      <c r="H21" s="23"/>
      <c r="I21" s="23"/>
      <c r="J21" s="23"/>
      <c r="K21" s="24"/>
      <c r="L21" s="11"/>
      <c r="M21" s="11"/>
      <c r="N21" s="11"/>
      <c r="O21" s="11"/>
      <c r="P21" s="21"/>
      <c r="Q21" s="13"/>
      <c r="R21" s="13"/>
      <c r="S21" s="11"/>
      <c r="T21" s="11"/>
      <c r="U21" s="11"/>
      <c r="V21" s="21"/>
      <c r="W21" s="21"/>
      <c r="X21" s="21"/>
      <c r="Y21" s="11"/>
      <c r="Z21" s="11"/>
      <c r="AA21" s="21"/>
      <c r="AB21" s="7"/>
      <c r="AC21" s="3"/>
      <c r="AG21" s="2"/>
      <c r="AI21" s="6"/>
      <c r="AJ21" s="6"/>
      <c r="AK21" s="6"/>
      <c r="AL21" s="4"/>
      <c r="AM21" s="4"/>
    </row>
    <row r="22" spans="1:40" ht="12.75">
      <c r="A22" s="11" t="s">
        <v>227</v>
      </c>
      <c r="B22" s="14" t="str">
        <f ca="1" t="shared" si="0"/>
        <v>Fort Garry</v>
      </c>
      <c r="C22" s="26">
        <f>orig_data!L19</f>
        <v>0.2530715348</v>
      </c>
      <c r="D22" s="23">
        <f>orig_data!AF19</f>
        <v>0.4299853311</v>
      </c>
      <c r="E22" s="23">
        <f>orig_data!AZ19</f>
        <v>0.2295677516</v>
      </c>
      <c r="F22" s="23">
        <f>orig_data!BT19</f>
        <v>0.0873753825</v>
      </c>
      <c r="G22" s="26"/>
      <c r="H22" s="23">
        <f>orig_data!C19</f>
        <v>0.2505667657</v>
      </c>
      <c r="I22" s="23">
        <f>orig_data!W19</f>
        <v>0.4298031357</v>
      </c>
      <c r="J22" s="23">
        <f>orig_data!AQ19</f>
        <v>0.2283163167</v>
      </c>
      <c r="K22" s="24">
        <f>orig_data!BK19</f>
        <v>0.0913137819</v>
      </c>
      <c r="L22" s="11"/>
      <c r="M22" s="11"/>
      <c r="N22" s="11"/>
      <c r="O22" s="11"/>
      <c r="P22" s="21" t="b">
        <f>IF(C22="","",IF(C22&lt;&gt;"",AND(orig_data!S19="*",C22,8)))</f>
        <v>0</v>
      </c>
      <c r="Q22" s="13" t="b">
        <f>IF(C22="","",IF(C22&lt;&gt;"",AND(orig_data!T19="w",C22,8)))</f>
        <v>0</v>
      </c>
      <c r="R22" s="13" t="b">
        <f>IF(C22="","",IF(C22&lt;&gt;"",AND(orig_data!S19="*",AND(orig_data!T19="w"),C22,8)))</f>
        <v>0</v>
      </c>
      <c r="S22" s="11" t="b">
        <f>IF(D22="","",IF(D22&lt;&gt;"",AND(orig_data!AM19="*",D22,8)))</f>
        <v>0</v>
      </c>
      <c r="T22" s="11" t="b">
        <f>IF(D22="","",IF(D22&lt;&gt;"",AND(orig_data!AN19="w",D73)))</f>
        <v>0</v>
      </c>
      <c r="U22" s="11" t="b">
        <f>IF(D22="","",IF(D22&lt;&gt;"",AND(orig_data!AM19="*",AND(orig_data!AN19="w"),D22,8)))</f>
        <v>0</v>
      </c>
      <c r="V22" s="21" t="b">
        <f>IF(E22="","",IF(E22&lt;&gt;"",AND(orig_data!BG19="*",E22,8)))</f>
        <v>0</v>
      </c>
      <c r="W22" s="21" t="b">
        <f>IF(E22="","",IF(E22&lt;&gt;"",AND(orig_data!BH19="w",E22,8)))</f>
        <v>0</v>
      </c>
      <c r="X22" s="21" t="b">
        <f>IF(E22="","",IF(E22&lt;&gt;"",AND(orig_data!BG19="*",AND(orig_data!BH19="w"),E22,8)))</f>
        <v>0</v>
      </c>
      <c r="Y22" s="11" t="b">
        <f>IF(F22="","",IF(F22&lt;&gt;"",AND(orig_data!CA19="*",F22,8)))</f>
        <v>0</v>
      </c>
      <c r="Z22" s="11" t="b">
        <f>IF(F22="","",IF(F22&lt;&gt;"",AND(orig_data!CB19="w",F22,8)))</f>
        <v>1</v>
      </c>
      <c r="AA22" s="21" t="b">
        <f>IF(F22="","",IF(F22&lt;&gt;"",AND(orig_data!CA19="*",AND(orig_data!CB19="w"),F22,8)))</f>
        <v>0</v>
      </c>
      <c r="AB22" s="7"/>
      <c r="AC22" s="3" t="b">
        <f>IF(H22="","",IF(H22&lt;&gt;"",AND(orig_data!J19="*",H22,8)))</f>
        <v>0</v>
      </c>
      <c r="AD22" t="b">
        <f>IF(H22="","",IF(H22&lt;&gt;"",AND(orig_data!K19="w",H22,8)))</f>
        <v>0</v>
      </c>
      <c r="AE22" t="b">
        <f>IF(H22="","",IF(H22&lt;&gt;"",AND(orig_data!J19="*",AND(orig_data!K19="w"),H22,8)))</f>
        <v>0</v>
      </c>
      <c r="AF22" t="b">
        <f>IF(I22="","",IF(I22&lt;&gt;"",AND(orig_data!AD19="*",I22,8)))</f>
        <v>0</v>
      </c>
      <c r="AG22" s="2" t="b">
        <f>IF(I22="","",IF(I22&lt;&gt;"",AND(orig_data!AE19="w",I22,8)))</f>
        <v>0</v>
      </c>
      <c r="AH22" t="b">
        <f>IF(I22="","",IF(I22&lt;&gt;"",AND(orig_data!AE19="w",AND(orig_data!AD19="*"),I22,8)))</f>
        <v>0</v>
      </c>
      <c r="AI22" s="6" t="b">
        <f>IF(J22="","",IF(J22&lt;&gt;"",AND(orig_data!AX19="*",J22,8)))</f>
        <v>0</v>
      </c>
      <c r="AJ22" s="6" t="b">
        <f>IF(J22="","",IF(J22&lt;&gt;"",AND(orig_data!AY19="w",J22,8)))</f>
        <v>0</v>
      </c>
      <c r="AK22" s="6" t="b">
        <f>IF(J22="","",IF(J22&lt;&gt;"",AND(orig_data!AX19="*",AND(orig_data!AY19="w"),J22,8)))</f>
        <v>0</v>
      </c>
      <c r="AL22" s="4" t="b">
        <f>IF(K22="","",IF(K22&lt;&gt;"",AND(orig_data!BR19="*",K22,8)))</f>
        <v>0</v>
      </c>
      <c r="AM22" s="4" t="b">
        <f>IF(K22="","",IF(K22&lt;&gt;"",AND(orig_data!BS19="w",K22,8)))</f>
        <v>0</v>
      </c>
      <c r="AN22" t="b">
        <f>IF(K22="","",IF(K22&lt;&gt;"",AND(orig_data!BR19="*",AND(orig_data!BS19="w"),K22,8)))</f>
        <v>0</v>
      </c>
    </row>
    <row r="23" spans="1:40" ht="12.75">
      <c r="A23" s="11" t="s">
        <v>228</v>
      </c>
      <c r="B23" s="14" t="str">
        <f ca="1" t="shared" si="0"/>
        <v>Assiniboine South</v>
      </c>
      <c r="C23" s="26">
        <f>orig_data!L20</f>
        <v>0.2711328194</v>
      </c>
      <c r="D23" s="23">
        <f>orig_data!AF20</f>
        <v>0.4221894341</v>
      </c>
      <c r="E23" s="23">
        <f>orig_data!AZ20</f>
        <v>0.2339677127</v>
      </c>
      <c r="F23" s="23">
        <f>orig_data!BT20</f>
        <v>0.0727100338</v>
      </c>
      <c r="G23" s="26"/>
      <c r="H23" s="23">
        <f>orig_data!C20</f>
        <v>0.2972370483</v>
      </c>
      <c r="I23" s="23">
        <f>orig_data!W20</f>
        <v>0.4044341319</v>
      </c>
      <c r="J23" s="23">
        <f>orig_data!AQ20</f>
        <v>0.2283221133</v>
      </c>
      <c r="K23" s="24">
        <f>orig_data!BK20</f>
        <v>0.0700067065</v>
      </c>
      <c r="L23" s="11"/>
      <c r="M23" s="11"/>
      <c r="N23" s="11"/>
      <c r="O23" s="11"/>
      <c r="P23" s="21" t="b">
        <f>IF(C23="","",IF(C23&lt;&gt;"",AND(orig_data!S20="*",C23,8)))</f>
        <v>0</v>
      </c>
      <c r="Q23" s="13" t="b">
        <f>IF(C23="","",IF(C23&lt;&gt;"",AND(orig_data!T20="w",C23,8)))</f>
        <v>0</v>
      </c>
      <c r="R23" s="13" t="b">
        <f>IF(C23="","",IF(C23&lt;&gt;"",AND(orig_data!S20="*",AND(orig_data!T20="w"),C23,8)))</f>
        <v>0</v>
      </c>
      <c r="S23" s="11" t="b">
        <f>IF(D23="","",IF(D23&lt;&gt;"",AND(orig_data!AM20="*",D23,8)))</f>
        <v>0</v>
      </c>
      <c r="T23" s="11" t="b">
        <f>IF(D23="","",IF(D23&lt;&gt;"",AND(orig_data!AN20="w",D74)))</f>
        <v>0</v>
      </c>
      <c r="U23" s="11" t="b">
        <f>IF(D23="","",IF(D23&lt;&gt;"",AND(orig_data!AM20="*",AND(orig_data!AN20="w"),D23,8)))</f>
        <v>0</v>
      </c>
      <c r="V23" s="21" t="b">
        <f>IF(E23="","",IF(E23&lt;&gt;"",AND(orig_data!BG20="*",E23,8)))</f>
        <v>0</v>
      </c>
      <c r="W23" s="21" t="b">
        <f>IF(E23="","",IF(E23&lt;&gt;"",AND(orig_data!BH20="w",E23,8)))</f>
        <v>0</v>
      </c>
      <c r="X23" s="21" t="b">
        <f>IF(E23="","",IF(E23&lt;&gt;"",AND(orig_data!BG20="*",AND(orig_data!BH20="w"),E23,8)))</f>
        <v>0</v>
      </c>
      <c r="Y23" s="11" t="b">
        <f>IF(F23="","",IF(F23&lt;&gt;"",AND(orig_data!CA20="*",F23,8)))</f>
        <v>0</v>
      </c>
      <c r="Z23" s="11" t="b">
        <f>IF(F23="","",IF(F23&lt;&gt;"",AND(orig_data!CB20="w",F23,8)))</f>
        <v>1</v>
      </c>
      <c r="AA23" s="21" t="b">
        <f>IF(F23="","",IF(F23&lt;&gt;"",AND(orig_data!CA20="*",AND(orig_data!CB20="w"),F23,8)))</f>
        <v>0</v>
      </c>
      <c r="AB23" s="7"/>
      <c r="AC23" s="3" t="b">
        <f>IF(H23="","",IF(H23&lt;&gt;"",AND(orig_data!J20="*",H23,8)))</f>
        <v>0</v>
      </c>
      <c r="AD23" t="b">
        <f>IF(H23="","",IF(H23&lt;&gt;"",AND(orig_data!K20="w",H23,8)))</f>
        <v>0</v>
      </c>
      <c r="AE23" t="b">
        <f>IF(H23="","",IF(H23&lt;&gt;"",AND(orig_data!J20="*",AND(orig_data!K20="w"),H23,8)))</f>
        <v>0</v>
      </c>
      <c r="AF23" t="b">
        <f>IF(I23="","",IF(I23&lt;&gt;"",AND(orig_data!AD20="*",I23,8)))</f>
        <v>0</v>
      </c>
      <c r="AG23" s="2" t="b">
        <f>IF(I23="","",IF(I23&lt;&gt;"",AND(orig_data!AE20="w",I23,8)))</f>
        <v>0</v>
      </c>
      <c r="AH23" t="b">
        <f>IF(I23="","",IF(I23&lt;&gt;"",AND(orig_data!AE20="w",AND(orig_data!AD20="*"),I23,8)))</f>
        <v>0</v>
      </c>
      <c r="AI23" s="6" t="b">
        <f>IF(J23="","",IF(J23&lt;&gt;"",AND(orig_data!AX20="*",J23,8)))</f>
        <v>0</v>
      </c>
      <c r="AJ23" s="6" t="b">
        <f>IF(J23="","",IF(J23&lt;&gt;"",AND(orig_data!AY20="w",J23,8)))</f>
        <v>0</v>
      </c>
      <c r="AK23" s="6" t="b">
        <f>IF(J23="","",IF(J23&lt;&gt;"",AND(orig_data!AX20="*",AND(orig_data!AY20="w"),J23,8)))</f>
        <v>0</v>
      </c>
      <c r="AL23" s="4" t="b">
        <f>IF(K23="","",IF(K23&lt;&gt;"",AND(orig_data!BR20="*",K23,8)))</f>
        <v>0</v>
      </c>
      <c r="AM23" s="4" t="b">
        <f>IF(K23="","",IF(K23&lt;&gt;"",AND(orig_data!BS20="w",K23,8)))</f>
        <v>1</v>
      </c>
      <c r="AN23" t="b">
        <f>IF(K23="","",IF(K23&lt;&gt;"",AND(orig_data!BR20="*",AND(orig_data!BS20="w"),K23,8)))</f>
        <v>0</v>
      </c>
    </row>
    <row r="24" spans="1:40" ht="12.75">
      <c r="A24" s="11" t="s">
        <v>229</v>
      </c>
      <c r="B24" s="14" t="str">
        <f ca="1" t="shared" si="0"/>
        <v>St. Boniface</v>
      </c>
      <c r="C24" s="26">
        <f>orig_data!L21</f>
        <v>0.2425817497</v>
      </c>
      <c r="D24" s="23">
        <f>orig_data!AF21</f>
        <v>0.3730200223</v>
      </c>
      <c r="E24" s="23">
        <f>orig_data!AZ21</f>
        <v>0.2773514073</v>
      </c>
      <c r="F24" s="23">
        <f>orig_data!BT21</f>
        <v>0.1070468208</v>
      </c>
      <c r="G24" s="26"/>
      <c r="H24" s="23">
        <f>orig_data!C21</f>
        <v>0.2359043455</v>
      </c>
      <c r="I24" s="23">
        <f>orig_data!W21</f>
        <v>0.3795623153</v>
      </c>
      <c r="J24" s="23">
        <f>orig_data!AQ21</f>
        <v>0.2816757196</v>
      </c>
      <c r="K24" s="24">
        <f>orig_data!BK21</f>
        <v>0.1028576196</v>
      </c>
      <c r="L24" s="11"/>
      <c r="M24" s="11"/>
      <c r="N24" s="11"/>
      <c r="O24" s="11"/>
      <c r="P24" s="21" t="b">
        <f>IF(C24="","",IF(C24&lt;&gt;"",AND(orig_data!S21="*",C24,8)))</f>
        <v>0</v>
      </c>
      <c r="Q24" s="13" t="b">
        <f>IF(C24="","",IF(C24&lt;&gt;"",AND(orig_data!T21="w",C24,8)))</f>
        <v>0</v>
      </c>
      <c r="R24" s="13" t="b">
        <f>IF(C24="","",IF(C24&lt;&gt;"",AND(orig_data!S21="*",AND(orig_data!T21="w"),C24,8)))</f>
        <v>0</v>
      </c>
      <c r="S24" s="11" t="b">
        <f>IF(D24="","",IF(D24&lt;&gt;"",AND(orig_data!AM21="*",D24,8)))</f>
        <v>0</v>
      </c>
      <c r="T24" s="11" t="b">
        <f>IF(D24="","",IF(D24&lt;&gt;"",AND(orig_data!AN21="w",D75)))</f>
        <v>0</v>
      </c>
      <c r="U24" s="11" t="b">
        <f>IF(D24="","",IF(D24&lt;&gt;"",AND(orig_data!AM21="*",AND(orig_data!AN21="w"),D24,8)))</f>
        <v>0</v>
      </c>
      <c r="V24" s="21" t="b">
        <f>IF(E24="","",IF(E24&lt;&gt;"",AND(orig_data!BG21="*",E24,8)))</f>
        <v>0</v>
      </c>
      <c r="W24" s="21" t="b">
        <f>IF(E24="","",IF(E24&lt;&gt;"",AND(orig_data!BH21="w",E24,8)))</f>
        <v>0</v>
      </c>
      <c r="X24" s="21" t="b">
        <f>IF(E24="","",IF(E24&lt;&gt;"",AND(orig_data!BG21="*",AND(orig_data!BH21="w"),E24,8)))</f>
        <v>0</v>
      </c>
      <c r="Y24" s="11" t="b">
        <f>IF(F24="","",IF(F24&lt;&gt;"",AND(orig_data!CA21="*",F24,8)))</f>
        <v>0</v>
      </c>
      <c r="Z24" s="11" t="b">
        <f>IF(F24="","",IF(F24&lt;&gt;"",AND(orig_data!CB21="w",F24,8)))</f>
        <v>0</v>
      </c>
      <c r="AA24" s="21" t="b">
        <f>IF(F24="","",IF(F24&lt;&gt;"",AND(orig_data!CA21="*",AND(orig_data!CB21="w"),F24,8)))</f>
        <v>0</v>
      </c>
      <c r="AB24" s="7"/>
      <c r="AC24" s="3" t="b">
        <f>IF(H24="","",IF(H24&lt;&gt;"",AND(orig_data!J21="*",H24,8)))</f>
        <v>0</v>
      </c>
      <c r="AD24" t="b">
        <f>IF(H24="","",IF(H24&lt;&gt;"",AND(orig_data!K21="w",H24,8)))</f>
        <v>0</v>
      </c>
      <c r="AE24" t="b">
        <f>IF(H24="","",IF(H24&lt;&gt;"",AND(orig_data!J21="*",AND(orig_data!K21="w"),H24,8)))</f>
        <v>0</v>
      </c>
      <c r="AF24" t="b">
        <f>IF(I24="","",IF(I24&lt;&gt;"",AND(orig_data!AD21="*",I24,8)))</f>
        <v>0</v>
      </c>
      <c r="AG24" s="2" t="b">
        <f>IF(I24="","",IF(I24&lt;&gt;"",AND(orig_data!AE21="w",I24,8)))</f>
        <v>0</v>
      </c>
      <c r="AH24" t="b">
        <f>IF(I24="","",IF(I24&lt;&gt;"",AND(orig_data!AE21="w",AND(orig_data!AD21="*"),I24,8)))</f>
        <v>0</v>
      </c>
      <c r="AI24" s="6" t="b">
        <f>IF(J24="","",IF(J24&lt;&gt;"",AND(orig_data!AX21="*",J24,8)))</f>
        <v>0</v>
      </c>
      <c r="AJ24" s="6" t="b">
        <f>IF(J24="","",IF(J24&lt;&gt;"",AND(orig_data!AY21="w",J24,8)))</f>
        <v>0</v>
      </c>
      <c r="AK24" s="6" t="b">
        <f>IF(J24="","",IF(J24&lt;&gt;"",AND(orig_data!AX21="*",AND(orig_data!AY21="w"),J24,8)))</f>
        <v>0</v>
      </c>
      <c r="AL24" s="4" t="b">
        <f>IF(K24="","",IF(K24&lt;&gt;"",AND(orig_data!BR21="*",K24,8)))</f>
        <v>0</v>
      </c>
      <c r="AM24" s="4" t="b">
        <f>IF(K24="","",IF(K24&lt;&gt;"",AND(orig_data!BS21="w",K24,8)))</f>
        <v>0</v>
      </c>
      <c r="AN24" t="b">
        <f>IF(K24="","",IF(K24&lt;&gt;"",AND(orig_data!BR21="*",AND(orig_data!BS21="w"),K24,8)))</f>
        <v>0</v>
      </c>
    </row>
    <row r="25" spans="1:40" ht="12.75">
      <c r="A25" s="11" t="s">
        <v>230</v>
      </c>
      <c r="B25" s="14" t="str">
        <f ca="1" t="shared" si="0"/>
        <v>St. Vital</v>
      </c>
      <c r="C25" s="26">
        <f>orig_data!L22</f>
        <v>0.199481925</v>
      </c>
      <c r="D25" s="23">
        <f>orig_data!AF22</f>
        <v>0.4288370323</v>
      </c>
      <c r="E25" s="23">
        <f>orig_data!AZ22</f>
        <v>0.2580887259</v>
      </c>
      <c r="F25" s="23">
        <f>orig_data!BT22</f>
        <v>0.1135923168</v>
      </c>
      <c r="G25" s="26"/>
      <c r="H25" s="23">
        <f>orig_data!C22</f>
        <v>0.2014941378</v>
      </c>
      <c r="I25" s="23">
        <f>orig_data!W22</f>
        <v>0.4240640536</v>
      </c>
      <c r="J25" s="23">
        <f>orig_data!AQ22</f>
        <v>0.2556540993</v>
      </c>
      <c r="K25" s="24">
        <f>orig_data!BK22</f>
        <v>0.1187877093</v>
      </c>
      <c r="L25" s="11"/>
      <c r="M25" s="11"/>
      <c r="N25" s="11"/>
      <c r="O25" s="11"/>
      <c r="P25" s="21" t="b">
        <f>IF(C25="","",IF(C25&lt;&gt;"",AND(orig_data!S22="*",C25,8)))</f>
        <v>0</v>
      </c>
      <c r="Q25" s="13" t="b">
        <f>IF(C25="","",IF(C25&lt;&gt;"",AND(orig_data!T22="w",C25,8)))</f>
        <v>0</v>
      </c>
      <c r="R25" s="13" t="b">
        <f>IF(C25="","",IF(C25&lt;&gt;"",AND(orig_data!S22="*",AND(orig_data!T22="w"),C25,8)))</f>
        <v>0</v>
      </c>
      <c r="S25" s="11" t="b">
        <f>IF(D25="","",IF(D25&lt;&gt;"",AND(orig_data!AM22="*",D25,8)))</f>
        <v>0</v>
      </c>
      <c r="T25" s="11" t="b">
        <f>IF(D25="","",IF(D25&lt;&gt;"",AND(orig_data!AN22="w",D76)))</f>
        <v>0</v>
      </c>
      <c r="U25" s="11" t="b">
        <f>IF(D25="","",IF(D25&lt;&gt;"",AND(orig_data!AM22="*",AND(orig_data!AN22="w"),D25,8)))</f>
        <v>0</v>
      </c>
      <c r="V25" s="21" t="b">
        <f>IF(E25="","",IF(E25&lt;&gt;"",AND(orig_data!BG22="*",E25,8)))</f>
        <v>0</v>
      </c>
      <c r="W25" s="21" t="b">
        <f>IF(E25="","",IF(E25&lt;&gt;"",AND(orig_data!BH22="w",E25,8)))</f>
        <v>0</v>
      </c>
      <c r="X25" s="21" t="b">
        <f>IF(E25="","",IF(E25&lt;&gt;"",AND(orig_data!BG22="*",AND(orig_data!BH22="w"),E25,8)))</f>
        <v>0</v>
      </c>
      <c r="Y25" s="11" t="b">
        <f>IF(F25="","",IF(F25&lt;&gt;"",AND(orig_data!CA22="*",F25,8)))</f>
        <v>0</v>
      </c>
      <c r="Z25" s="11" t="b">
        <f>IF(F25="","",IF(F25&lt;&gt;"",AND(orig_data!CB22="w",F25,8)))</f>
        <v>0</v>
      </c>
      <c r="AA25" s="21" t="b">
        <f>IF(F25="","",IF(F25&lt;&gt;"",AND(orig_data!CA22="*",AND(orig_data!CB22="w"),F25,8)))</f>
        <v>0</v>
      </c>
      <c r="AB25" s="7"/>
      <c r="AC25" s="3" t="b">
        <f>IF(H25="","",IF(H25&lt;&gt;"",AND(orig_data!J22="*",H25,8)))</f>
        <v>0</v>
      </c>
      <c r="AD25" t="b">
        <f>IF(H25="","",IF(H25&lt;&gt;"",AND(orig_data!K22="w",H25,8)))</f>
        <v>0</v>
      </c>
      <c r="AE25" t="b">
        <f>IF(H25="","",IF(H25&lt;&gt;"",AND(orig_data!J22="*",AND(orig_data!K22="w"),H25,8)))</f>
        <v>0</v>
      </c>
      <c r="AF25" t="b">
        <f>IF(I25="","",IF(I25&lt;&gt;"",AND(orig_data!AD22="*",I25,8)))</f>
        <v>0</v>
      </c>
      <c r="AG25" s="2" t="b">
        <f>IF(I25="","",IF(I25&lt;&gt;"",AND(orig_data!AE22="w",I25,8)))</f>
        <v>0</v>
      </c>
      <c r="AH25" t="b">
        <f>IF(I25="","",IF(I25&lt;&gt;"",AND(orig_data!AE22="w",AND(orig_data!AD22="*"),I25,8)))</f>
        <v>0</v>
      </c>
      <c r="AI25" s="6" t="b">
        <f>IF(J25="","",IF(J25&lt;&gt;"",AND(orig_data!AX22="*",J25,8)))</f>
        <v>0</v>
      </c>
      <c r="AJ25" s="6" t="b">
        <f>IF(J25="","",IF(J25&lt;&gt;"",AND(orig_data!AY22="w",J25,8)))</f>
        <v>0</v>
      </c>
      <c r="AK25" s="6" t="b">
        <f>IF(J25="","",IF(J25&lt;&gt;"",AND(orig_data!AX22="*",AND(orig_data!AY22="w"),J25,8)))</f>
        <v>0</v>
      </c>
      <c r="AL25" s="4" t="b">
        <f>IF(K25="","",IF(K25&lt;&gt;"",AND(orig_data!BR22="*",K25,8)))</f>
        <v>0</v>
      </c>
      <c r="AM25" s="4" t="b">
        <f>IF(K25="","",IF(K25&lt;&gt;"",AND(orig_data!BS22="w",K25,8)))</f>
        <v>0</v>
      </c>
      <c r="AN25" t="b">
        <f>IF(K25="","",IF(K25&lt;&gt;"",AND(orig_data!BR22="*",AND(orig_data!BS22="w"),K25,8)))</f>
        <v>0</v>
      </c>
    </row>
    <row r="26" spans="1:40" ht="12.75">
      <c r="A26" s="11" t="s">
        <v>231</v>
      </c>
      <c r="B26" s="14" t="str">
        <f ca="1" t="shared" si="0"/>
        <v>Transcona</v>
      </c>
      <c r="C26" s="26">
        <f>orig_data!L23</f>
        <v>0.2400261018</v>
      </c>
      <c r="D26" s="23">
        <f>orig_data!AF23</f>
        <v>0.3609903765</v>
      </c>
      <c r="E26" s="23">
        <f>orig_data!AZ23</f>
        <v>0.2753716585</v>
      </c>
      <c r="F26" s="23">
        <f>orig_data!BT23</f>
        <v>0.1236118633</v>
      </c>
      <c r="G26" s="26"/>
      <c r="H26" s="23">
        <f>orig_data!C23</f>
        <v>0.2554749912</v>
      </c>
      <c r="I26" s="23">
        <f>orig_data!W23</f>
        <v>0.3418790937</v>
      </c>
      <c r="J26" s="23">
        <f>orig_data!AQ23</f>
        <v>0.2738942811</v>
      </c>
      <c r="K26" s="24">
        <f>orig_data!BK23</f>
        <v>0.1287516339</v>
      </c>
      <c r="L26" s="11"/>
      <c r="M26" s="11"/>
      <c r="N26" s="11"/>
      <c r="O26" s="11"/>
      <c r="P26" s="21" t="b">
        <f>IF(C26="","",IF(C26&lt;&gt;"",AND(orig_data!S23="*",C26,8)))</f>
        <v>0</v>
      </c>
      <c r="Q26" s="13" t="b">
        <f>IF(C26="","",IF(C26&lt;&gt;"",AND(orig_data!T23="w",C26,8)))</f>
        <v>0</v>
      </c>
      <c r="R26" s="13" t="b">
        <f>IF(C26="","",IF(C26&lt;&gt;"",AND(orig_data!S23="*",AND(orig_data!T23="w"),C26,8)))</f>
        <v>0</v>
      </c>
      <c r="S26" s="11" t="b">
        <f>IF(D26="","",IF(D26&lt;&gt;"",AND(orig_data!AM23="*",D26,8)))</f>
        <v>0</v>
      </c>
      <c r="T26" s="11" t="b">
        <f>IF(D26="","",IF(D26&lt;&gt;"",AND(orig_data!AN23="w",D78)))</f>
        <v>0</v>
      </c>
      <c r="U26" s="11" t="b">
        <f>IF(D26="","",IF(D26&lt;&gt;"",AND(orig_data!AM23="*",AND(orig_data!AN23="w"),D26,8)))</f>
        <v>0</v>
      </c>
      <c r="V26" s="21" t="b">
        <f>IF(E26="","",IF(E26&lt;&gt;"",AND(orig_data!BG23="*",E26,8)))</f>
        <v>0</v>
      </c>
      <c r="W26" s="21" t="b">
        <f>IF(E26="","",IF(E26&lt;&gt;"",AND(orig_data!BH23="w",E26,8)))</f>
        <v>0</v>
      </c>
      <c r="X26" s="21" t="b">
        <f>IF(E26="","",IF(E26&lt;&gt;"",AND(orig_data!BG23="*",AND(orig_data!BH23="w"),E26,8)))</f>
        <v>0</v>
      </c>
      <c r="Y26" s="11" t="b">
        <f>IF(F26="","",IF(F26&lt;&gt;"",AND(orig_data!CA23="*",F26,8)))</f>
        <v>0</v>
      </c>
      <c r="Z26" s="11" t="b">
        <f>IF(F26="","",IF(F26&lt;&gt;"",AND(orig_data!CB23="w",F26,8)))</f>
        <v>1</v>
      </c>
      <c r="AA26" s="21" t="b">
        <f>IF(F26="","",IF(F26&lt;&gt;"",AND(orig_data!CA23="*",AND(orig_data!CB23="w"),F26,8)))</f>
        <v>0</v>
      </c>
      <c r="AB26" s="7"/>
      <c r="AC26" s="3" t="b">
        <f>IF(H26="","",IF(H26&lt;&gt;"",AND(orig_data!J23="*",H26,8)))</f>
        <v>0</v>
      </c>
      <c r="AD26" t="b">
        <f>IF(H26="","",IF(H26&lt;&gt;"",AND(orig_data!K23="w",H26,8)))</f>
        <v>0</v>
      </c>
      <c r="AE26" t="b">
        <f>IF(H26="","",IF(H26&lt;&gt;"",AND(orig_data!J23="*",AND(orig_data!K23="w"),H26,8)))</f>
        <v>0</v>
      </c>
      <c r="AF26" t="b">
        <f>IF(I26="","",IF(I26&lt;&gt;"",AND(orig_data!AD23="*",I26,8)))</f>
        <v>0</v>
      </c>
      <c r="AG26" s="2" t="b">
        <f>IF(I26="","",IF(I26&lt;&gt;"",AND(orig_data!AE23="w",I26,8)))</f>
        <v>0</v>
      </c>
      <c r="AH26" t="b">
        <f>IF(I26="","",IF(I26&lt;&gt;"",AND(orig_data!AE23="w",AND(orig_data!AD23="*"),I26,8)))</f>
        <v>0</v>
      </c>
      <c r="AI26" s="6" t="b">
        <f>IF(J26="","",IF(J26&lt;&gt;"",AND(orig_data!AX23="*",J26,8)))</f>
        <v>0</v>
      </c>
      <c r="AJ26" s="6" t="b">
        <f>IF(J26="","",IF(J26&lt;&gt;"",AND(orig_data!AY23="w",J26,8)))</f>
        <v>0</v>
      </c>
      <c r="AK26" s="6" t="b">
        <f>IF(J26="","",IF(J26&lt;&gt;"",AND(orig_data!AX23="*",AND(orig_data!AY23="w"),J26,8)))</f>
        <v>0</v>
      </c>
      <c r="AL26" s="4" t="b">
        <f>IF(K26="","",IF(K26&lt;&gt;"",AND(orig_data!BR23="*",K26,8)))</f>
        <v>0</v>
      </c>
      <c r="AM26" s="4" t="b">
        <f>IF(K26="","",IF(K26&lt;&gt;"",AND(orig_data!BS23="w",K26,8)))</f>
        <v>1</v>
      </c>
      <c r="AN26" t="b">
        <f>IF(K26="","",IF(K26&lt;&gt;"",AND(orig_data!BR23="*",AND(orig_data!BS23="w"),K26,8)))</f>
        <v>0</v>
      </c>
    </row>
    <row r="27" spans="1:40" ht="12.75">
      <c r="A27" s="11" t="s">
        <v>232</v>
      </c>
      <c r="B27" s="14" t="str">
        <f ca="1" t="shared" si="0"/>
        <v>River Heights</v>
      </c>
      <c r="C27" s="26">
        <f>orig_data!L24</f>
        <v>0.2971567663</v>
      </c>
      <c r="D27" s="23">
        <f>orig_data!AF24</f>
        <v>0.38086676</v>
      </c>
      <c r="E27" s="23">
        <f>orig_data!AZ24</f>
        <v>0.2392481048</v>
      </c>
      <c r="F27" s="23">
        <f>orig_data!BT24</f>
        <v>0.0827283689</v>
      </c>
      <c r="G27" s="26"/>
      <c r="H27" s="23">
        <f>orig_data!C24</f>
        <v>0.2921612425</v>
      </c>
      <c r="I27" s="23">
        <f>orig_data!W24</f>
        <v>0.3754935469</v>
      </c>
      <c r="J27" s="23">
        <f>orig_data!AQ24</f>
        <v>0.2519124155</v>
      </c>
      <c r="K27" s="24">
        <f>orig_data!BK24</f>
        <v>0.0804327951</v>
      </c>
      <c r="L27" s="11"/>
      <c r="M27" s="11"/>
      <c r="N27" s="11"/>
      <c r="O27" s="11"/>
      <c r="P27" s="21" t="b">
        <f>IF(C27="","",IF(C27&lt;&gt;"",AND(orig_data!S24="*",C27,8)))</f>
        <v>1</v>
      </c>
      <c r="Q27" s="13" t="b">
        <f>IF(C27="","",IF(C27&lt;&gt;"",AND(orig_data!T24="w",C27,8)))</f>
        <v>0</v>
      </c>
      <c r="R27" s="13" t="b">
        <f>IF(C27="","",IF(C27&lt;&gt;"",AND(orig_data!S24="*",AND(orig_data!T24="w"),C27,8)))</f>
        <v>0</v>
      </c>
      <c r="S27" s="11" t="b">
        <f>IF(D27="","",IF(D27&lt;&gt;"",AND(orig_data!AM24="*",D27,8)))</f>
        <v>0</v>
      </c>
      <c r="T27" s="11" t="b">
        <f>IF(D27="","",IF(D27&lt;&gt;"",AND(orig_data!AN24="w",D79)))</f>
        <v>0</v>
      </c>
      <c r="U27" s="11" t="b">
        <f>IF(D27="","",IF(D27&lt;&gt;"",AND(orig_data!AM24="*",AND(orig_data!AN24="w"),D27,8)))</f>
        <v>0</v>
      </c>
      <c r="V27" s="21" t="b">
        <f>IF(E27="","",IF(E27&lt;&gt;"",AND(orig_data!BG24="*",E27,8)))</f>
        <v>0</v>
      </c>
      <c r="W27" s="21" t="b">
        <f>IF(E27="","",IF(E27&lt;&gt;"",AND(orig_data!BH24="w",E27,8)))</f>
        <v>0</v>
      </c>
      <c r="X27" s="21" t="b">
        <f>IF(E27="","",IF(E27&lt;&gt;"",AND(orig_data!BG24="*",AND(orig_data!BH24="w"),E27,8)))</f>
        <v>0</v>
      </c>
      <c r="Y27" s="11" t="b">
        <f>IF(F27="","",IF(F27&lt;&gt;"",AND(orig_data!CA24="*",F27,8)))</f>
        <v>0</v>
      </c>
      <c r="Z27" s="11" t="b">
        <f>IF(F27="","",IF(F27&lt;&gt;"",AND(orig_data!CB24="w",F27,8)))</f>
        <v>1</v>
      </c>
      <c r="AA27" s="21" t="b">
        <f>IF(F27="","",IF(F27&lt;&gt;"",AND(orig_data!CA24="*",AND(orig_data!CB24="w"),F27,8)))</f>
        <v>0</v>
      </c>
      <c r="AB27" s="7"/>
      <c r="AC27" s="3" t="b">
        <f>IF(H27="","",IF(H27&lt;&gt;"",AND(orig_data!J24="*",H27,8)))</f>
        <v>1</v>
      </c>
      <c r="AD27" t="b">
        <f>IF(H27="","",IF(H27&lt;&gt;"",AND(orig_data!K24="w",H27,8)))</f>
        <v>0</v>
      </c>
      <c r="AE27" t="b">
        <f>IF(H27="","",IF(H27&lt;&gt;"",AND(orig_data!J24="*",AND(orig_data!K24="w"),H27,8)))</f>
        <v>0</v>
      </c>
      <c r="AF27" t="b">
        <f>IF(I27="","",IF(I27&lt;&gt;"",AND(orig_data!AD24="*",I27,8)))</f>
        <v>0</v>
      </c>
      <c r="AG27" s="2" t="b">
        <f>IF(I27="","",IF(I27&lt;&gt;"",AND(orig_data!AE24="w",I27,8)))</f>
        <v>0</v>
      </c>
      <c r="AH27" t="b">
        <f>IF(I27="","",IF(I27&lt;&gt;"",AND(orig_data!AE24="w",AND(orig_data!AD24="*"),I27,8)))</f>
        <v>0</v>
      </c>
      <c r="AI27" s="6" t="b">
        <f>IF(J27="","",IF(J27&lt;&gt;"",AND(orig_data!AX24="*",J27,8)))</f>
        <v>0</v>
      </c>
      <c r="AJ27" s="6" t="b">
        <f>IF(J27="","",IF(J27&lt;&gt;"",AND(orig_data!AY24="w",J27,8)))</f>
        <v>0</v>
      </c>
      <c r="AK27" s="6" t="b">
        <f>IF(J27="","",IF(J27&lt;&gt;"",AND(orig_data!AX24="*",AND(orig_data!AY24="w"),J27,8)))</f>
        <v>0</v>
      </c>
      <c r="AL27" s="4" t="b">
        <f>IF(K27="","",IF(K27&lt;&gt;"",AND(orig_data!BR24="*",K27,8)))</f>
        <v>1</v>
      </c>
      <c r="AM27" s="4" t="b">
        <f>IF(K27="","",IF(K27&lt;&gt;"",AND(orig_data!BS24="w",K27,8)))</f>
        <v>1</v>
      </c>
      <c r="AN27" t="b">
        <f>IF(K27="","",IF(K27&lt;&gt;"",AND(orig_data!BR24="*",AND(orig_data!BS24="w"),K27,8)))</f>
        <v>1</v>
      </c>
    </row>
    <row r="28" spans="1:40" ht="12.75">
      <c r="A28" s="11" t="s">
        <v>233</v>
      </c>
      <c r="B28" s="14" t="str">
        <f ca="1" t="shared" si="0"/>
        <v>River East</v>
      </c>
      <c r="C28" s="26">
        <f>orig_data!L25</f>
        <v>0.2029760638</v>
      </c>
      <c r="D28" s="23">
        <f>orig_data!AF25</f>
        <v>0.3758886043</v>
      </c>
      <c r="E28" s="23">
        <f>orig_data!AZ25</f>
        <v>0.2823413479</v>
      </c>
      <c r="F28" s="23">
        <f>orig_data!BT25</f>
        <v>0.138793984</v>
      </c>
      <c r="G28" s="26"/>
      <c r="H28" s="23">
        <f>orig_data!C25</f>
        <v>0.2057525791</v>
      </c>
      <c r="I28" s="23">
        <f>orig_data!W25</f>
        <v>0.3898828758</v>
      </c>
      <c r="J28" s="23">
        <f>orig_data!AQ25</f>
        <v>0.2708836276</v>
      </c>
      <c r="K28" s="24">
        <f>orig_data!BK25</f>
        <v>0.1334809175</v>
      </c>
      <c r="L28" s="11"/>
      <c r="M28" s="11"/>
      <c r="N28" s="11"/>
      <c r="O28" s="11"/>
      <c r="P28" s="21" t="b">
        <f>IF(C28="","",IF(C28&lt;&gt;"",AND(orig_data!S25="*",C28,8)))</f>
        <v>0</v>
      </c>
      <c r="Q28" s="13" t="b">
        <f>IF(C28="","",IF(C28&lt;&gt;"",AND(orig_data!T25="w",C28,8)))</f>
        <v>0</v>
      </c>
      <c r="R28" s="13" t="b">
        <f>IF(C28="","",IF(C28&lt;&gt;"",AND(orig_data!S25="*",AND(orig_data!T25="w"),C28,8)))</f>
        <v>0</v>
      </c>
      <c r="S28" s="11" t="b">
        <f>IF(D28="","",IF(D28&lt;&gt;"",AND(orig_data!AM25="*",D28,8)))</f>
        <v>0</v>
      </c>
      <c r="T28" s="11" t="b">
        <f>IF(D28="","",IF(D28&lt;&gt;"",AND(orig_data!AN25="w",D80)))</f>
        <v>0</v>
      </c>
      <c r="U28" s="11" t="b">
        <f>IF(D28="","",IF(D28&lt;&gt;"",AND(orig_data!AM25="*",AND(orig_data!AN25="w"),D28,8)))</f>
        <v>0</v>
      </c>
      <c r="V28" s="21" t="b">
        <f>IF(E28="","",IF(E28&lt;&gt;"",AND(orig_data!BG25="*",E28,8)))</f>
        <v>0</v>
      </c>
      <c r="W28" s="21" t="b">
        <f>IF(E28="","",IF(E28&lt;&gt;"",AND(orig_data!BH25="w",E28,8)))</f>
        <v>0</v>
      </c>
      <c r="X28" s="21" t="b">
        <f>IF(E28="","",IF(E28&lt;&gt;"",AND(orig_data!BG25="*",AND(orig_data!BH25="w"),E28,8)))</f>
        <v>0</v>
      </c>
      <c r="Y28" s="11" t="b">
        <f>IF(F28="","",IF(F28&lt;&gt;"",AND(orig_data!CA25="*",F28,8)))</f>
        <v>0</v>
      </c>
      <c r="Z28" s="11" t="b">
        <f>IF(F28="","",IF(F28&lt;&gt;"",AND(orig_data!CB25="w",F28,8)))</f>
        <v>0</v>
      </c>
      <c r="AA28" s="21" t="b">
        <f>IF(F28="","",IF(F28&lt;&gt;"",AND(orig_data!CA25="*",AND(orig_data!CB25="w"),F28,8)))</f>
        <v>0</v>
      </c>
      <c r="AB28" s="7"/>
      <c r="AC28" s="3" t="b">
        <f>IF(H28="","",IF(H28&lt;&gt;"",AND(orig_data!J25="*",H28,8)))</f>
        <v>0</v>
      </c>
      <c r="AD28" t="b">
        <f>IF(H28="","",IF(H28&lt;&gt;"",AND(orig_data!K25="w",H28,8)))</f>
        <v>0</v>
      </c>
      <c r="AE28" t="b">
        <f>IF(H28="","",IF(H28&lt;&gt;"",AND(orig_data!J25="*",AND(orig_data!K25="w"),H28,8)))</f>
        <v>0</v>
      </c>
      <c r="AF28" t="b">
        <f>IF(I28="","",IF(I28&lt;&gt;"",AND(orig_data!AD25="*",I28,8)))</f>
        <v>0</v>
      </c>
      <c r="AG28" s="2" t="b">
        <f>IF(I28="","",IF(I28&lt;&gt;"",AND(orig_data!AE25="w",I28,8)))</f>
        <v>0</v>
      </c>
      <c r="AH28" t="b">
        <f>IF(I28="","",IF(I28&lt;&gt;"",AND(orig_data!AE25="w",AND(orig_data!AD25="*"),I28,8)))</f>
        <v>0</v>
      </c>
      <c r="AI28" s="6" t="b">
        <f>IF(J28="","",IF(J28&lt;&gt;"",AND(orig_data!AX25="*",J28,8)))</f>
        <v>0</v>
      </c>
      <c r="AJ28" s="6" t="b">
        <f>IF(J28="","",IF(J28&lt;&gt;"",AND(orig_data!AY25="w",J28,8)))</f>
        <v>0</v>
      </c>
      <c r="AK28" s="6" t="b">
        <f>IF(J28="","",IF(J28&lt;&gt;"",AND(orig_data!AX25="*",AND(orig_data!AY25="w"),J28,8)))</f>
        <v>0</v>
      </c>
      <c r="AL28" s="4" t="b">
        <f>IF(K28="","",IF(K28&lt;&gt;"",AND(orig_data!BR25="*",K28,8)))</f>
        <v>0</v>
      </c>
      <c r="AM28" s="4" t="b">
        <f>IF(K28="","",IF(K28&lt;&gt;"",AND(orig_data!BS25="w",K28,8)))</f>
        <v>0</v>
      </c>
      <c r="AN28" t="b">
        <f>IF(K28="","",IF(K28&lt;&gt;"",AND(orig_data!BR25="*",AND(orig_data!BS25="w"),K28,8)))</f>
        <v>0</v>
      </c>
    </row>
    <row r="29" spans="1:40" ht="12.75">
      <c r="A29" s="11" t="s">
        <v>234</v>
      </c>
      <c r="B29" s="14" t="str">
        <f ca="1" t="shared" si="0"/>
        <v>Seven Oaks</v>
      </c>
      <c r="C29" s="26">
        <f>orig_data!L26</f>
        <v>0.2283926813</v>
      </c>
      <c r="D29" s="23">
        <f>orig_data!AF26</f>
        <v>0.3730002826</v>
      </c>
      <c r="E29" s="23">
        <f>orig_data!AZ26</f>
        <v>0.2816433804</v>
      </c>
      <c r="F29" s="23">
        <f>orig_data!BT26</f>
        <v>0.1169636557</v>
      </c>
      <c r="G29" s="26"/>
      <c r="H29" s="23">
        <f>orig_data!C26</f>
        <v>0.2281586364</v>
      </c>
      <c r="I29" s="23">
        <f>orig_data!W26</f>
        <v>0.3732072783</v>
      </c>
      <c r="J29" s="23">
        <f>orig_data!AQ26</f>
        <v>0.2814450911</v>
      </c>
      <c r="K29" s="24">
        <f>orig_data!BK26</f>
        <v>0.1171889942</v>
      </c>
      <c r="L29" s="11"/>
      <c r="M29" s="11"/>
      <c r="N29" s="11"/>
      <c r="O29" s="11"/>
      <c r="P29" s="21" t="b">
        <f>IF(C29="","",IF(C29&lt;&gt;"",AND(orig_data!S26="*",C29,8)))</f>
        <v>0</v>
      </c>
      <c r="Q29" s="13" t="b">
        <f>IF(C29="","",IF(C29&lt;&gt;"",AND(orig_data!T26="w",C29,8)))</f>
        <v>0</v>
      </c>
      <c r="R29" s="13" t="b">
        <f>IF(C29="","",IF(C29&lt;&gt;"",AND(orig_data!S26="*",AND(orig_data!T26="w"),C29,8)))</f>
        <v>0</v>
      </c>
      <c r="S29" s="11" t="b">
        <f>IF(D29="","",IF(D29&lt;&gt;"",AND(orig_data!AM26="*",D29,8)))</f>
        <v>0</v>
      </c>
      <c r="T29" s="11" t="b">
        <f>IF(D29="","",IF(D29&lt;&gt;"",AND(orig_data!AN26="w",D81)))</f>
        <v>0</v>
      </c>
      <c r="U29" s="11" t="b">
        <f>IF(D29="","",IF(D29&lt;&gt;"",AND(orig_data!AM26="*",AND(orig_data!AN26="w"),D29,8)))</f>
        <v>0</v>
      </c>
      <c r="V29" s="21" t="b">
        <f>IF(E29="","",IF(E29&lt;&gt;"",AND(orig_data!BG26="*",E29,8)))</f>
        <v>0</v>
      </c>
      <c r="W29" s="21" t="b">
        <f>IF(E29="","",IF(E29&lt;&gt;"",AND(orig_data!BH26="w",E29,8)))</f>
        <v>0</v>
      </c>
      <c r="X29" s="21" t="b">
        <f>IF(E29="","",IF(E29&lt;&gt;"",AND(orig_data!BG26="*",AND(orig_data!BH26="w"),E29,8)))</f>
        <v>0</v>
      </c>
      <c r="Y29" s="11" t="b">
        <f>IF(F29="","",IF(F29&lt;&gt;"",AND(orig_data!CA26="*",F29,8)))</f>
        <v>0</v>
      </c>
      <c r="Z29" s="11" t="b">
        <f>IF(F29="","",IF(F29&lt;&gt;"",AND(orig_data!CB26="w",F29,8)))</f>
        <v>0</v>
      </c>
      <c r="AA29" s="21" t="b">
        <f>IF(F29="","",IF(F29&lt;&gt;"",AND(orig_data!CA26="*",AND(orig_data!CB26="w"),F29,8)))</f>
        <v>0</v>
      </c>
      <c r="AB29" s="7"/>
      <c r="AC29" s="3" t="b">
        <f>IF(H29="","",IF(H29&lt;&gt;"",AND(orig_data!J26="*",H29,8)))</f>
        <v>0</v>
      </c>
      <c r="AD29" t="b">
        <f>IF(H29="","",IF(H29&lt;&gt;"",AND(orig_data!K26="w",H29,8)))</f>
        <v>0</v>
      </c>
      <c r="AE29" t="b">
        <f>IF(H29="","",IF(H29&lt;&gt;"",AND(orig_data!J26="*",AND(orig_data!K26="w"),H29,8)))</f>
        <v>0</v>
      </c>
      <c r="AF29" t="b">
        <f>IF(I29="","",IF(I29&lt;&gt;"",AND(orig_data!AD26="*",I29,8)))</f>
        <v>0</v>
      </c>
      <c r="AG29" s="2" t="b">
        <f>IF(I29="","",IF(I29&lt;&gt;"",AND(orig_data!AE26="w",I29,8)))</f>
        <v>0</v>
      </c>
      <c r="AH29" t="b">
        <f>IF(I29="","",IF(I29&lt;&gt;"",AND(orig_data!AE26="w",AND(orig_data!AD26="*"),I29,8)))</f>
        <v>0</v>
      </c>
      <c r="AI29" s="6" t="b">
        <f>IF(J29="","",IF(J29&lt;&gt;"",AND(orig_data!AX26="*",J29,8)))</f>
        <v>0</v>
      </c>
      <c r="AJ29" s="6" t="b">
        <f>IF(J29="","",IF(J29&lt;&gt;"",AND(orig_data!AY26="w",J29,8)))</f>
        <v>0</v>
      </c>
      <c r="AK29" s="6" t="b">
        <f>IF(J29="","",IF(J29&lt;&gt;"",AND(orig_data!AX26="*",AND(orig_data!AY26="w"),J29,8)))</f>
        <v>0</v>
      </c>
      <c r="AL29" s="4" t="b">
        <f>IF(K29="","",IF(K29&lt;&gt;"",AND(orig_data!BR26="*",K29,8)))</f>
        <v>0</v>
      </c>
      <c r="AM29" s="4" t="b">
        <f>IF(K29="","",IF(K29&lt;&gt;"",AND(orig_data!BS26="w",K29,8)))</f>
        <v>0</v>
      </c>
      <c r="AN29" t="b">
        <f>IF(K29="","",IF(K29&lt;&gt;"",AND(orig_data!BR26="*",AND(orig_data!BS26="w"),K29,8)))</f>
        <v>0</v>
      </c>
    </row>
    <row r="30" spans="1:40" ht="12.75">
      <c r="A30" s="11" t="s">
        <v>235</v>
      </c>
      <c r="B30" s="14" t="str">
        <f ca="1" t="shared" si="0"/>
        <v>St. James - Assiniboia</v>
      </c>
      <c r="C30" s="26">
        <f>orig_data!L27</f>
        <v>0.2104106623</v>
      </c>
      <c r="D30" s="23">
        <f>orig_data!AF27</f>
        <v>0.3927349809</v>
      </c>
      <c r="E30" s="23">
        <f>orig_data!AZ27</f>
        <v>0.2857218402</v>
      </c>
      <c r="F30" s="23">
        <f>orig_data!BT27</f>
        <v>0.1111325166</v>
      </c>
      <c r="G30" s="26"/>
      <c r="H30" s="23">
        <f>orig_data!C27</f>
        <v>0.2159685021</v>
      </c>
      <c r="I30" s="23">
        <f>orig_data!W27</f>
        <v>0.4005403733</v>
      </c>
      <c r="J30" s="23">
        <f>orig_data!AQ27</f>
        <v>0.2828813913</v>
      </c>
      <c r="K30" s="24">
        <f>orig_data!BK27</f>
        <v>0.1006097333</v>
      </c>
      <c r="L30" s="11"/>
      <c r="M30" s="11"/>
      <c r="N30" s="11"/>
      <c r="O30" s="11"/>
      <c r="P30" s="21" t="b">
        <f>IF(C30="","",IF(C30&lt;&gt;"",AND(orig_data!S27="*",C30,8)))</f>
        <v>0</v>
      </c>
      <c r="Q30" s="13" t="b">
        <f>IF(C30="","",IF(C30&lt;&gt;"",AND(orig_data!T27="w",C30,8)))</f>
        <v>0</v>
      </c>
      <c r="R30" s="13" t="b">
        <f>IF(C30="","",IF(C30&lt;&gt;"",AND(orig_data!S27="*",AND(orig_data!T27="w"),C30,8)))</f>
        <v>0</v>
      </c>
      <c r="S30" s="11" t="b">
        <f>IF(D30="","",IF(D30&lt;&gt;"",AND(orig_data!AM27="*",D30,8)))</f>
        <v>0</v>
      </c>
      <c r="T30" s="11" t="b">
        <f>IF(D30="","",IF(D30&lt;&gt;"",AND(orig_data!AN27="w",D83)))</f>
        <v>0</v>
      </c>
      <c r="U30" s="11" t="b">
        <f>IF(D30="","",IF(D30&lt;&gt;"",AND(orig_data!AM27="*",AND(orig_data!AN27="w"),D30,8)))</f>
        <v>0</v>
      </c>
      <c r="V30" s="21" t="b">
        <f>IF(E30="","",IF(E30&lt;&gt;"",AND(orig_data!BG27="*",E30,8)))</f>
        <v>0</v>
      </c>
      <c r="W30" s="21" t="b">
        <f>IF(E30="","",IF(E30&lt;&gt;"",AND(orig_data!BH27="w",E30,8)))</f>
        <v>0</v>
      </c>
      <c r="X30" s="21" t="b">
        <f>IF(E30="","",IF(E30&lt;&gt;"",AND(orig_data!BG27="*",AND(orig_data!BH27="w"),E30,8)))</f>
        <v>0</v>
      </c>
      <c r="Y30" s="11" t="b">
        <f>IF(F30="","",IF(F30&lt;&gt;"",AND(orig_data!CA27="*",F30,8)))</f>
        <v>0</v>
      </c>
      <c r="Z30" s="11" t="b">
        <f>IF(F30="","",IF(F30&lt;&gt;"",AND(orig_data!CB27="w",F30,8)))</f>
        <v>0</v>
      </c>
      <c r="AA30" s="21" t="b">
        <f>IF(F30="","",IF(F30&lt;&gt;"",AND(orig_data!CA27="*",AND(orig_data!CB27="w"),F30,8)))</f>
        <v>0</v>
      </c>
      <c r="AB30" s="7"/>
      <c r="AC30" s="3" t="b">
        <f>IF(H30="","",IF(H30&lt;&gt;"",AND(orig_data!J27="*",H30,8)))</f>
        <v>0</v>
      </c>
      <c r="AD30" t="b">
        <f>IF(H30="","",IF(H30&lt;&gt;"",AND(orig_data!K27="w",H30,8)))</f>
        <v>0</v>
      </c>
      <c r="AE30" t="b">
        <f>IF(H30="","",IF(H30&lt;&gt;"",AND(orig_data!J27="*",AND(orig_data!K27="w"),H30,8)))</f>
        <v>0</v>
      </c>
      <c r="AF30" t="b">
        <f>IF(I30="","",IF(I30&lt;&gt;"",AND(orig_data!AD27="*",I30,8)))</f>
        <v>0</v>
      </c>
      <c r="AG30" s="2" t="b">
        <f>IF(I30="","",IF(I30&lt;&gt;"",AND(orig_data!AE27="w",I30,8)))</f>
        <v>0</v>
      </c>
      <c r="AH30" t="b">
        <f>IF(I30="","",IF(I30&lt;&gt;"",AND(orig_data!AE27="w",AND(orig_data!AD27="*"),I30,8)))</f>
        <v>0</v>
      </c>
      <c r="AI30" s="6" t="b">
        <f>IF(J30="","",IF(J30&lt;&gt;"",AND(orig_data!AX27="*",J30,8)))</f>
        <v>0</v>
      </c>
      <c r="AJ30" s="6" t="b">
        <f>IF(J30="","",IF(J30&lt;&gt;"",AND(orig_data!AY27="w",J30,8)))</f>
        <v>0</v>
      </c>
      <c r="AK30" s="6" t="b">
        <f>IF(J30="","",IF(J30&lt;&gt;"",AND(orig_data!AX27="*",AND(orig_data!AY27="w"),J30,8)))</f>
        <v>0</v>
      </c>
      <c r="AL30" s="4" t="b">
        <f>IF(K30="","",IF(K30&lt;&gt;"",AND(orig_data!BR27="*",K30,8)))</f>
        <v>0</v>
      </c>
      <c r="AM30" s="4" t="b">
        <f>IF(K30="","",IF(K30&lt;&gt;"",AND(orig_data!BS27="w",K30,8)))</f>
        <v>0</v>
      </c>
      <c r="AN30" t="b">
        <f>IF(K30="","",IF(K30&lt;&gt;"",AND(orig_data!BR27="*",AND(orig_data!BS27="w"),K30,8)))</f>
        <v>0</v>
      </c>
    </row>
    <row r="31" spans="1:40" ht="12.75">
      <c r="A31" s="11" t="s">
        <v>236</v>
      </c>
      <c r="B31" s="14" t="str">
        <f ca="1" t="shared" si="0"/>
        <v>Inkster</v>
      </c>
      <c r="C31" s="26">
        <f>orig_data!L28</f>
        <v>0.3085166889</v>
      </c>
      <c r="D31" s="23">
        <f>orig_data!AF28</f>
        <v>0.3180906157</v>
      </c>
      <c r="E31" s="23">
        <f>orig_data!AZ28</f>
        <v>0.2744057668</v>
      </c>
      <c r="F31" s="23">
        <f>orig_data!BT28</f>
        <v>0.0989869285</v>
      </c>
      <c r="G31" s="26"/>
      <c r="H31" s="23">
        <f>orig_data!C28</f>
        <v>0.2929489618</v>
      </c>
      <c r="I31" s="23">
        <f>orig_data!W28</f>
        <v>0.3063566676</v>
      </c>
      <c r="J31" s="23">
        <f>orig_data!AQ28</f>
        <v>0.2923840469</v>
      </c>
      <c r="K31" s="24">
        <f>orig_data!BK28</f>
        <v>0.1083103237</v>
      </c>
      <c r="L31" s="11"/>
      <c r="M31" s="11"/>
      <c r="N31" s="11"/>
      <c r="O31" s="11"/>
      <c r="P31" s="21" t="b">
        <f>IF(C31="","",IF(C31&lt;&gt;"",AND(orig_data!S28="*",C31,8)))</f>
        <v>0</v>
      </c>
      <c r="Q31" s="13" t="b">
        <f>IF(C31="","",IF(C31&lt;&gt;"",AND(orig_data!T28="w",C31,8)))</f>
        <v>0</v>
      </c>
      <c r="R31" s="13" t="b">
        <f>IF(C31="","",IF(C31&lt;&gt;"",AND(orig_data!S28="*",AND(orig_data!T28="w"),C31,8)))</f>
        <v>0</v>
      </c>
      <c r="S31" s="11" t="b">
        <f>IF(D31="","",IF(D31&lt;&gt;"",AND(orig_data!AM28="*",D31,8)))</f>
        <v>0</v>
      </c>
      <c r="T31" s="11" t="b">
        <f>IF(D31="","",IF(D31&lt;&gt;"",AND(orig_data!AN28="w",D84)))</f>
        <v>0</v>
      </c>
      <c r="U31" s="11" t="b">
        <f>IF(D31="","",IF(D31&lt;&gt;"",AND(orig_data!AM28="*",AND(orig_data!AN28="w"),D31,8)))</f>
        <v>0</v>
      </c>
      <c r="V31" s="21" t="b">
        <f>IF(E31="","",IF(E31&lt;&gt;"",AND(orig_data!BG28="*",E31,8)))</f>
        <v>0</v>
      </c>
      <c r="W31" s="21" t="b">
        <f>IF(E31="","",IF(E31&lt;&gt;"",AND(orig_data!BH28="w",E31,8)))</f>
        <v>0</v>
      </c>
      <c r="X31" s="21" t="b">
        <f>IF(E31="","",IF(E31&lt;&gt;"",AND(orig_data!BG28="*",AND(orig_data!BH28="w"),E31,8)))</f>
        <v>0</v>
      </c>
      <c r="Y31" s="11" t="b">
        <f>IF(F31="","",IF(F31&lt;&gt;"",AND(orig_data!CA28="*",F31,8)))</f>
        <v>0</v>
      </c>
      <c r="Z31" s="11" t="b">
        <f>IF(F31="","",IF(F31&lt;&gt;"",AND(orig_data!CB28="w",F31,8)))</f>
        <v>1</v>
      </c>
      <c r="AA31" s="21" t="b">
        <f>IF(F31="","",IF(F31&lt;&gt;"",AND(orig_data!CA28="*",AND(orig_data!CB28="w"),F31,8)))</f>
        <v>0</v>
      </c>
      <c r="AB31" s="7"/>
      <c r="AC31" s="3" t="b">
        <f>IF(H31="","",IF(H31&lt;&gt;"",AND(orig_data!J28="*",H31,8)))</f>
        <v>0</v>
      </c>
      <c r="AD31" t="b">
        <f>IF(H31="","",IF(H31&lt;&gt;"",AND(orig_data!K28="w",H31,8)))</f>
        <v>0</v>
      </c>
      <c r="AE31" t="b">
        <f>IF(H31="","",IF(H31&lt;&gt;"",AND(orig_data!J28="*",AND(orig_data!K28="w"),H31,8)))</f>
        <v>0</v>
      </c>
      <c r="AF31" t="b">
        <f>IF(I31="","",IF(I31&lt;&gt;"",AND(orig_data!AD28="*",I31,8)))</f>
        <v>1</v>
      </c>
      <c r="AG31" s="2" t="b">
        <f>IF(I31="","",IF(I31&lt;&gt;"",AND(orig_data!AE28="w",I31,8)))</f>
        <v>0</v>
      </c>
      <c r="AH31" t="b">
        <f>IF(I31="","",IF(I31&lt;&gt;"",AND(orig_data!AE28="w",AND(orig_data!AD28="*"),I31,8)))</f>
        <v>0</v>
      </c>
      <c r="AI31" s="6" t="b">
        <f>IF(J31="","",IF(J31&lt;&gt;"",AND(orig_data!AX28="*",J31,8)))</f>
        <v>0</v>
      </c>
      <c r="AJ31" s="6" t="b">
        <f>IF(J31="","",IF(J31&lt;&gt;"",AND(orig_data!AY28="w",J31,8)))</f>
        <v>0</v>
      </c>
      <c r="AK31" s="6" t="b">
        <f>IF(J31="","",IF(J31&lt;&gt;"",AND(orig_data!AX28="*",AND(orig_data!AY28="w"),J31,8)))</f>
        <v>0</v>
      </c>
      <c r="AL31" s="4" t="b">
        <f>IF(K31="","",IF(K31&lt;&gt;"",AND(orig_data!BR28="*",K31,8)))</f>
        <v>0</v>
      </c>
      <c r="AM31" s="4" t="b">
        <f>IF(K31="","",IF(K31&lt;&gt;"",AND(orig_data!BS28="w",K31,8)))</f>
        <v>1</v>
      </c>
      <c r="AN31" t="b">
        <f>IF(K31="","",IF(K31&lt;&gt;"",AND(orig_data!BR28="*",AND(orig_data!BS28="w"),K31,8)))</f>
        <v>0</v>
      </c>
    </row>
    <row r="32" spans="1:40" ht="12.75">
      <c r="A32" s="11" t="s">
        <v>237</v>
      </c>
      <c r="B32" s="14" t="str">
        <f ca="1" t="shared" si="0"/>
        <v>Downtown</v>
      </c>
      <c r="C32" s="26">
        <f>orig_data!L29</f>
        <v>0.2318373142</v>
      </c>
      <c r="D32" s="23">
        <f>orig_data!AF29</f>
        <v>0.36830315</v>
      </c>
      <c r="E32" s="23">
        <f>orig_data!AZ29</f>
        <v>0.2533969885</v>
      </c>
      <c r="F32" s="23">
        <f>orig_data!BT29</f>
        <v>0.1464625473</v>
      </c>
      <c r="G32" s="26"/>
      <c r="H32" s="23">
        <f>orig_data!C29</f>
        <v>0.2267983741</v>
      </c>
      <c r="I32" s="23">
        <f>orig_data!W29</f>
        <v>0.3544902485</v>
      </c>
      <c r="J32" s="23">
        <f>orig_data!AQ29</f>
        <v>0.2558898377</v>
      </c>
      <c r="K32" s="24">
        <f>orig_data!BK29</f>
        <v>0.1628215397</v>
      </c>
      <c r="L32" s="11"/>
      <c r="M32" s="11"/>
      <c r="N32" s="11"/>
      <c r="O32" s="11"/>
      <c r="P32" s="21" t="b">
        <f>IF(C32="","",IF(C32&lt;&gt;"",AND(orig_data!S29="*",C32,8)))</f>
        <v>0</v>
      </c>
      <c r="Q32" s="13" t="b">
        <f>IF(C32="","",IF(C32&lt;&gt;"",AND(orig_data!T29="w",C32,8)))</f>
        <v>0</v>
      </c>
      <c r="R32" s="13" t="b">
        <f>IF(C32="","",IF(C32&lt;&gt;"",AND(orig_data!S29="*",AND(orig_data!T29="w"),C32,8)))</f>
        <v>0</v>
      </c>
      <c r="S32" s="11" t="b">
        <f>IF(D32="","",IF(D32&lt;&gt;"",AND(orig_data!AM29="*",D32,8)))</f>
        <v>0</v>
      </c>
      <c r="T32" s="11" t="b">
        <f>IF(D32="","",IF(D32&lt;&gt;"",AND(orig_data!AN29="w",D85)))</f>
        <v>0</v>
      </c>
      <c r="U32" s="11" t="b">
        <f>IF(D32="","",IF(D32&lt;&gt;"",AND(orig_data!AM29="*",AND(orig_data!AN29="w"),D32,8)))</f>
        <v>0</v>
      </c>
      <c r="V32" s="21" t="b">
        <f>IF(E32="","",IF(E32&lt;&gt;"",AND(orig_data!BG29="*",E32,8)))</f>
        <v>0</v>
      </c>
      <c r="W32" s="21" t="b">
        <f>IF(E32="","",IF(E32&lt;&gt;"",AND(orig_data!BH29="w",E32,8)))</f>
        <v>0</v>
      </c>
      <c r="X32" s="21" t="b">
        <f>IF(E32="","",IF(E32&lt;&gt;"",AND(orig_data!BG29="*",AND(orig_data!BH29="w"),E32,8)))</f>
        <v>0</v>
      </c>
      <c r="Y32" s="11" t="b">
        <f>IF(F32="","",IF(F32&lt;&gt;"",AND(orig_data!CA29="*",F32,8)))</f>
        <v>0</v>
      </c>
      <c r="Z32" s="11" t="b">
        <f>IF(F32="","",IF(F32&lt;&gt;"",AND(orig_data!CB29="w",F32,8)))</f>
        <v>0</v>
      </c>
      <c r="AA32" s="21" t="b">
        <f>IF(F32="","",IF(F32&lt;&gt;"",AND(orig_data!CA29="*",AND(orig_data!CB29="w"),F32,8)))</f>
        <v>0</v>
      </c>
      <c r="AB32" s="7"/>
      <c r="AC32" s="3" t="b">
        <f>IF(H32="","",IF(H32&lt;&gt;"",AND(orig_data!J29="*",H32,8)))</f>
        <v>0</v>
      </c>
      <c r="AD32" t="b">
        <f>IF(H32="","",IF(H32&lt;&gt;"",AND(orig_data!K29="w",H32,8)))</f>
        <v>0</v>
      </c>
      <c r="AE32" t="b">
        <f>IF(H32="","",IF(H32&lt;&gt;"",AND(orig_data!J29="*",AND(orig_data!K29="w"),H32,8)))</f>
        <v>0</v>
      </c>
      <c r="AF32" t="b">
        <f>IF(I32="","",IF(I32&lt;&gt;"",AND(orig_data!AD29="*",I32,8)))</f>
        <v>0</v>
      </c>
      <c r="AG32" s="2" t="b">
        <f>IF(I32="","",IF(I32&lt;&gt;"",AND(orig_data!AE29="w",I32,8)))</f>
        <v>0</v>
      </c>
      <c r="AH32" t="b">
        <f>IF(I32="","",IF(I32&lt;&gt;"",AND(orig_data!AE29="w",AND(orig_data!AD29="*"),I32,8)))</f>
        <v>0</v>
      </c>
      <c r="AI32" s="6" t="b">
        <f>IF(J32="","",IF(J32&lt;&gt;"",AND(orig_data!AX29="*",J32,8)))</f>
        <v>0</v>
      </c>
      <c r="AJ32" s="6" t="b">
        <f>IF(J32="","",IF(J32&lt;&gt;"",AND(orig_data!AY29="w",J32,8)))</f>
        <v>0</v>
      </c>
      <c r="AK32" s="6" t="b">
        <f>IF(J32="","",IF(J32&lt;&gt;"",AND(orig_data!AX29="*",AND(orig_data!AY29="w"),J32,8)))</f>
        <v>0</v>
      </c>
      <c r="AL32" s="4" t="b">
        <f>IF(K32="","",IF(K32&lt;&gt;"",AND(orig_data!BR29="*",K32,8)))</f>
        <v>1</v>
      </c>
      <c r="AM32" s="4" t="b">
        <f>IF(K32="","",IF(K32&lt;&gt;"",AND(orig_data!BS29="w",K32,8)))</f>
        <v>0</v>
      </c>
      <c r="AN32" t="b">
        <f>IF(K32="","",IF(K32&lt;&gt;"",AND(orig_data!BR29="*",AND(orig_data!BS29="w"),K32,8)))</f>
        <v>0</v>
      </c>
    </row>
    <row r="33" spans="1:40" ht="12.75">
      <c r="A33" s="11" t="s">
        <v>238</v>
      </c>
      <c r="B33" s="14" t="str">
        <f ca="1" t="shared" si="0"/>
        <v>Point Douglas</v>
      </c>
      <c r="C33" s="26">
        <f>orig_data!L30</f>
        <v>0.1870567404</v>
      </c>
      <c r="D33" s="23">
        <f>orig_data!AF30</f>
        <v>0.3669362684</v>
      </c>
      <c r="E33" s="23">
        <f>orig_data!AZ30</f>
        <v>0.2873963033</v>
      </c>
      <c r="F33" s="23">
        <f>orig_data!BT30</f>
        <v>0.1586106879</v>
      </c>
      <c r="G33" s="26"/>
      <c r="H33" s="23">
        <f>orig_data!C30</f>
        <v>0.1815967207</v>
      </c>
      <c r="I33" s="23">
        <f>orig_data!W30</f>
        <v>0.3734599544</v>
      </c>
      <c r="J33" s="23">
        <f>orig_data!AQ30</f>
        <v>0.2897741412</v>
      </c>
      <c r="K33" s="24">
        <f>orig_data!BK30</f>
        <v>0.1551691837</v>
      </c>
      <c r="L33" s="11"/>
      <c r="M33" s="11"/>
      <c r="N33" s="11"/>
      <c r="O33" s="11"/>
      <c r="P33" s="21" t="b">
        <f>IF(C33="","",IF(C33&lt;&gt;"",AND(orig_data!S30="*",C33,8)))</f>
        <v>0</v>
      </c>
      <c r="Q33" s="13" t="b">
        <f>IF(C33="","",IF(C33&lt;&gt;"",AND(orig_data!T30="w",C33,8)))</f>
        <v>1</v>
      </c>
      <c r="R33" s="13" t="b">
        <f>IF(C33="","",IF(C33&lt;&gt;"",AND(orig_data!S30="*",AND(orig_data!T30="w"),C33,8)))</f>
        <v>0</v>
      </c>
      <c r="S33" s="11" t="b">
        <f>IF(D33="","",IF(D33&lt;&gt;"",AND(orig_data!AM30="*",D33,8)))</f>
        <v>0</v>
      </c>
      <c r="T33" s="11" t="b">
        <f>IF(D33="","",IF(D33&lt;&gt;"",AND(orig_data!AN30="w",D87)))</f>
        <v>0</v>
      </c>
      <c r="U33" s="11" t="b">
        <f>IF(D33="","",IF(D33&lt;&gt;"",AND(orig_data!AM30="*",AND(orig_data!AN30="w"),D33,8)))</f>
        <v>0</v>
      </c>
      <c r="V33" s="21" t="b">
        <f>IF(E33="","",IF(E33&lt;&gt;"",AND(orig_data!BG30="*",E33,8)))</f>
        <v>0</v>
      </c>
      <c r="W33" s="21" t="b">
        <f>IF(E33="","",IF(E33&lt;&gt;"",AND(orig_data!BH30="w",E33,8)))</f>
        <v>0</v>
      </c>
      <c r="X33" s="21" t="b">
        <f>IF(E33="","",IF(E33&lt;&gt;"",AND(orig_data!BG30="*",AND(orig_data!BH30="w"),E33,8)))</f>
        <v>0</v>
      </c>
      <c r="Y33" s="11" t="b">
        <f>IF(F33="","",IF(F33&lt;&gt;"",AND(orig_data!CA30="*",F33,8)))</f>
        <v>0</v>
      </c>
      <c r="Z33" s="11" t="b">
        <f>IF(F33="","",IF(F33&lt;&gt;"",AND(orig_data!CB30="w",F33,8)))</f>
        <v>1</v>
      </c>
      <c r="AA33" s="21" t="b">
        <f>IF(F33="","",IF(F33&lt;&gt;"",AND(orig_data!CA30="*",AND(orig_data!CB30="w"),F33,8)))</f>
        <v>0</v>
      </c>
      <c r="AB33" s="7"/>
      <c r="AC33" s="3" t="b">
        <f>IF(H33="","",IF(H33&lt;&gt;"",AND(orig_data!J30="*",H33,8)))</f>
        <v>0</v>
      </c>
      <c r="AD33" t="b">
        <f>IF(H33="","",IF(H33&lt;&gt;"",AND(orig_data!K30="w",H33,8)))</f>
        <v>1</v>
      </c>
      <c r="AE33" t="b">
        <f>IF(H33="","",IF(H33&lt;&gt;"",AND(orig_data!J30="*",AND(orig_data!K30="w"),H33,8)))</f>
        <v>0</v>
      </c>
      <c r="AF33" t="b">
        <f>IF(I33="","",IF(I33&lt;&gt;"",AND(orig_data!AD30="*",I33,8)))</f>
        <v>0</v>
      </c>
      <c r="AG33" s="2" t="b">
        <f>IF(I33="","",IF(I33&lt;&gt;"",AND(orig_data!AE30="w",I33,8)))</f>
        <v>0</v>
      </c>
      <c r="AH33" t="b">
        <f>IF(I33="","",IF(I33&lt;&gt;"",AND(orig_data!AE30="w",AND(orig_data!AD30="*"),I33,8)))</f>
        <v>0</v>
      </c>
      <c r="AI33" s="6" t="b">
        <f>IF(J33="","",IF(J33&lt;&gt;"",AND(orig_data!AX30="*",J33,8)))</f>
        <v>0</v>
      </c>
      <c r="AJ33" s="6" t="b">
        <f>IF(J33="","",IF(J33&lt;&gt;"",AND(orig_data!AY30="w",J33,8)))</f>
        <v>0</v>
      </c>
      <c r="AK33" s="6" t="b">
        <f>IF(J33="","",IF(J33&lt;&gt;"",AND(orig_data!AX30="*",AND(orig_data!AY30="w"),J33,8)))</f>
        <v>0</v>
      </c>
      <c r="AL33" s="4" t="b">
        <f>IF(K33="","",IF(K33&lt;&gt;"",AND(orig_data!BR30="*",K33,8)))</f>
        <v>0</v>
      </c>
      <c r="AM33" s="4" t="b">
        <f>IF(K33="","",IF(K33&lt;&gt;"",AND(orig_data!BS30="w",K33,8)))</f>
        <v>1</v>
      </c>
      <c r="AN33" t="b">
        <f>IF(K33="","",IF(K33&lt;&gt;"",AND(orig_data!BR30="*",AND(orig_data!BS30="w"),K33,8)))</f>
        <v>0</v>
      </c>
    </row>
    <row r="34" spans="1:39" ht="12.75">
      <c r="A34" s="11"/>
      <c r="B34" s="14">
        <f aca="true" ca="1" t="shared" si="1" ref="B34:B41">CONCATENATE(A34)&amp;(IF((CELL("contents",H34)&lt;&gt;" ")*OR(CELL("contents",I34)&lt;&gt;" ")*OR(CELL("contents",J34)&lt;&gt;" ")*OR(CELL("contents",K34)&lt;&gt;" "),""," (s)"))</f>
      </c>
      <c r="C34" s="26"/>
      <c r="D34" s="23"/>
      <c r="E34" s="23"/>
      <c r="F34" s="23"/>
      <c r="G34" s="26"/>
      <c r="H34" s="23"/>
      <c r="I34" s="23"/>
      <c r="J34" s="23"/>
      <c r="K34" s="24"/>
      <c r="L34" s="11"/>
      <c r="M34" s="11"/>
      <c r="N34" s="11"/>
      <c r="O34" s="11"/>
      <c r="P34" s="21"/>
      <c r="Q34" s="13"/>
      <c r="R34" s="13"/>
      <c r="S34" s="11"/>
      <c r="T34" s="11"/>
      <c r="U34" s="11"/>
      <c r="V34" s="21"/>
      <c r="W34" s="21"/>
      <c r="X34" s="21"/>
      <c r="Y34" s="11"/>
      <c r="Z34" s="11"/>
      <c r="AA34" s="21"/>
      <c r="AB34" s="7"/>
      <c r="AC34" s="3"/>
      <c r="AG34" s="2"/>
      <c r="AI34" s="6"/>
      <c r="AJ34" s="6"/>
      <c r="AK34" s="6"/>
      <c r="AL34" s="4"/>
      <c r="AM34" s="4"/>
    </row>
    <row r="35" spans="1:39" ht="12.75">
      <c r="A35" s="11"/>
      <c r="B35" s="14">
        <f ca="1" t="shared" si="1"/>
      </c>
      <c r="C35" s="26"/>
      <c r="D35" s="23"/>
      <c r="E35" s="23"/>
      <c r="F35" s="23"/>
      <c r="G35" s="26"/>
      <c r="H35" s="23"/>
      <c r="I35" s="23"/>
      <c r="J35" s="23"/>
      <c r="K35" s="24"/>
      <c r="L35" s="11"/>
      <c r="M35" s="11"/>
      <c r="N35" s="11"/>
      <c r="O35" s="11"/>
      <c r="P35" s="21"/>
      <c r="Q35" s="13"/>
      <c r="R35" s="13"/>
      <c r="S35" s="11"/>
      <c r="T35" s="11"/>
      <c r="U35" s="11"/>
      <c r="V35" s="21"/>
      <c r="W35" s="21"/>
      <c r="X35" s="21"/>
      <c r="Y35" s="11"/>
      <c r="Z35" s="11"/>
      <c r="AA35" s="21"/>
      <c r="AB35" s="7"/>
      <c r="AC35" s="3"/>
      <c r="AG35" s="2"/>
      <c r="AI35" s="6"/>
      <c r="AJ35" s="6"/>
      <c r="AK35" s="6"/>
      <c r="AL35" s="4"/>
      <c r="AM35" s="4"/>
    </row>
    <row r="36" spans="1:40" ht="12.75">
      <c r="A36" s="11" t="s">
        <v>239</v>
      </c>
      <c r="B36" s="14" t="str">
        <f ca="1" t="shared" si="1"/>
        <v>SE Northern</v>
      </c>
      <c r="C36" s="26">
        <f>orig_data!L31</f>
        <v>0.2068127833</v>
      </c>
      <c r="D36" s="23">
        <f>orig_data!AF31</f>
        <v>0.4219764804</v>
      </c>
      <c r="E36" s="23">
        <f>orig_data!AZ31</f>
        <v>0.2577085358</v>
      </c>
      <c r="F36" s="23">
        <f>orig_data!BT31</f>
        <v>0.1135022005</v>
      </c>
      <c r="G36" s="26"/>
      <c r="H36" s="23">
        <f>orig_data!C31</f>
        <v>0.1983316637</v>
      </c>
      <c r="I36" s="23">
        <f>orig_data!W31</f>
        <v>0.4168890274</v>
      </c>
      <c r="J36" s="23">
        <f>orig_data!AQ31</f>
        <v>0.2655112564</v>
      </c>
      <c r="K36" s="24">
        <f>orig_data!BK31</f>
        <v>0.1192680525</v>
      </c>
      <c r="L36" s="11"/>
      <c r="M36" s="11"/>
      <c r="N36" s="11"/>
      <c r="O36" s="11"/>
      <c r="P36" s="21" t="b">
        <f>IF(C36="","",IF(C36&lt;&gt;"",AND(orig_data!S31="*",C36,8)))</f>
        <v>0</v>
      </c>
      <c r="Q36" s="13" t="b">
        <f>IF(C36="","",IF(C36&lt;&gt;"",AND(orig_data!T31="w",C36,8)))</f>
        <v>0</v>
      </c>
      <c r="R36" s="13" t="b">
        <f>IF(C36="","",IF(C36&lt;&gt;"",AND(orig_data!S31="*",AND(orig_data!T31="w"),C36,8)))</f>
        <v>0</v>
      </c>
      <c r="S36" s="11" t="b">
        <f>IF(D36="","",IF(D36&lt;&gt;"",AND(orig_data!AM31="*",D36,8)))</f>
        <v>0</v>
      </c>
      <c r="T36" s="11" t="b">
        <f>IF(D36="","",IF(D36&lt;&gt;"",AND(orig_data!AN31="w",D88)))</f>
        <v>0</v>
      </c>
      <c r="U36" s="11" t="b">
        <f>IF(D36="","",IF(D36&lt;&gt;"",AND(orig_data!AM31="*",AND(orig_data!AN31="w"),D36,8)))</f>
        <v>0</v>
      </c>
      <c r="V36" s="21" t="b">
        <f>IF(E36="","",IF(E36&lt;&gt;"",AND(orig_data!BG31="*",E36,8)))</f>
        <v>0</v>
      </c>
      <c r="W36" s="21" t="b">
        <f>IF(E36="","",IF(E36&lt;&gt;"",AND(orig_data!BH31="w",E36,8)))</f>
        <v>0</v>
      </c>
      <c r="X36" s="21" t="b">
        <f>IF(E36="","",IF(E36&lt;&gt;"",AND(orig_data!BG31="*",AND(orig_data!BH31="w"),E36,8)))</f>
        <v>0</v>
      </c>
      <c r="Y36" s="11" t="b">
        <f>IF(F36="","",IF(F36&lt;&gt;"",AND(orig_data!CA31="*",F36,8)))</f>
        <v>0</v>
      </c>
      <c r="Z36" s="11" t="b">
        <f>IF(F36="","",IF(F36&lt;&gt;"",AND(orig_data!CB31="w",F36,8)))</f>
        <v>1</v>
      </c>
      <c r="AA36" s="21" t="b">
        <f>IF(F36="","",IF(F36&lt;&gt;"",AND(orig_data!CA31="*",AND(orig_data!CB31="w"),F36,8)))</f>
        <v>0</v>
      </c>
      <c r="AB36" s="7"/>
      <c r="AC36" s="3" t="b">
        <f>IF(H36="","",IF(H36&lt;&gt;"",AND(orig_data!J31="*",H36,8)))</f>
        <v>0</v>
      </c>
      <c r="AD36" t="b">
        <f>IF(H36="","",IF(H36&lt;&gt;"",AND(orig_data!K31="w",H36,8)))</f>
        <v>0</v>
      </c>
      <c r="AE36" t="b">
        <f>IF(H36="","",IF(H36&lt;&gt;"",AND(orig_data!J31="*",AND(orig_data!K31="w"),H36,8)))</f>
        <v>0</v>
      </c>
      <c r="AF36" t="b">
        <f>IF(I36="","",IF(I36&lt;&gt;"",AND(orig_data!AD31="*",I36,8)))</f>
        <v>0</v>
      </c>
      <c r="AG36" s="2" t="b">
        <f>IF(I36="","",IF(I36&lt;&gt;"",AND(orig_data!AE31="w",I36,8)))</f>
        <v>0</v>
      </c>
      <c r="AH36" t="b">
        <f>IF(I36="","",IF(I36&lt;&gt;"",AND(orig_data!AE31="w",AND(orig_data!AD31="*"),I36,8)))</f>
        <v>0</v>
      </c>
      <c r="AI36" s="6" t="b">
        <f>IF(J36="","",IF(J36&lt;&gt;"",AND(orig_data!AX31="*",J36,8)))</f>
        <v>0</v>
      </c>
      <c r="AJ36" s="6" t="b">
        <f>IF(J36="","",IF(J36&lt;&gt;"",AND(orig_data!AY31="w",J36,8)))</f>
        <v>0</v>
      </c>
      <c r="AK36" s="6" t="b">
        <f>IF(J36="","",IF(J36&lt;&gt;"",AND(orig_data!AX31="*",AND(orig_data!AY31="w"),J36,8)))</f>
        <v>0</v>
      </c>
      <c r="AL36" s="4" t="b">
        <f>IF(K36="","",IF(K36&lt;&gt;"",AND(orig_data!BR31="*",K36,8)))</f>
        <v>0</v>
      </c>
      <c r="AM36" s="4" t="b">
        <f>IF(K36="","",IF(K36&lt;&gt;"",AND(orig_data!BS31="w",K36,8)))</f>
        <v>1</v>
      </c>
      <c r="AN36" t="b">
        <f>IF(K36="","",IF(K36&lt;&gt;"",AND(orig_data!BR31="*",AND(orig_data!BS31="w"),K36,8)))</f>
        <v>0</v>
      </c>
    </row>
    <row r="37" spans="1:40" ht="12.75">
      <c r="A37" s="11" t="s">
        <v>240</v>
      </c>
      <c r="B37" s="14" t="str">
        <f ca="1" t="shared" si="1"/>
        <v>SE Central</v>
      </c>
      <c r="C37" s="26">
        <f>orig_data!L32</f>
        <v>0.2250066206</v>
      </c>
      <c r="D37" s="23">
        <f>orig_data!AF32</f>
        <v>0.4203549412</v>
      </c>
      <c r="E37" s="23">
        <f>orig_data!AZ32</f>
        <v>0.2472861312</v>
      </c>
      <c r="F37" s="23">
        <f>orig_data!BT32</f>
        <v>0.1073523069</v>
      </c>
      <c r="G37" s="26"/>
      <c r="H37" s="23">
        <f>orig_data!C32</f>
        <v>0.2180866862</v>
      </c>
      <c r="I37" s="23">
        <f>orig_data!W32</f>
        <v>0.4177027007</v>
      </c>
      <c r="J37" s="23">
        <f>orig_data!AQ32</f>
        <v>0.2515626325</v>
      </c>
      <c r="K37" s="24">
        <f>orig_data!BK32</f>
        <v>0.1126479805</v>
      </c>
      <c r="L37" s="11"/>
      <c r="M37" s="11"/>
      <c r="N37" s="11"/>
      <c r="O37" s="11"/>
      <c r="P37" s="21" t="b">
        <f>IF(C37="","",IF(C37&lt;&gt;"",AND(orig_data!S32="*",C37,8)))</f>
        <v>0</v>
      </c>
      <c r="Q37" s="13" t="b">
        <f>IF(C37="","",IF(C37&lt;&gt;"",AND(orig_data!T32="w",C37,8)))</f>
        <v>0</v>
      </c>
      <c r="R37" s="13" t="b">
        <f>IF(C37="","",IF(C37&lt;&gt;"",AND(orig_data!S32="*",AND(orig_data!T32="w"),C37,8)))</f>
        <v>0</v>
      </c>
      <c r="S37" s="11" t="b">
        <f>IF(D37="","",IF(D37&lt;&gt;"",AND(orig_data!AM32="*",D37,8)))</f>
        <v>0</v>
      </c>
      <c r="T37" s="11" t="b">
        <f>IF(D37="","",IF(D37&lt;&gt;"",AND(orig_data!AN32="w",D89)))</f>
        <v>0</v>
      </c>
      <c r="U37" s="11" t="b">
        <f>IF(D37="","",IF(D37&lt;&gt;"",AND(orig_data!AM32="*",AND(orig_data!AN32="w"),D37,8)))</f>
        <v>0</v>
      </c>
      <c r="V37" s="21" t="b">
        <f>IF(E37="","",IF(E37&lt;&gt;"",AND(orig_data!BG32="*",E37,8)))</f>
        <v>0</v>
      </c>
      <c r="W37" s="21" t="b">
        <f>IF(E37="","",IF(E37&lt;&gt;"",AND(orig_data!BH32="w",E37,8)))</f>
        <v>0</v>
      </c>
      <c r="X37" s="21" t="b">
        <f>IF(E37="","",IF(E37&lt;&gt;"",AND(orig_data!BG32="*",AND(orig_data!BH32="w"),E37,8)))</f>
        <v>0</v>
      </c>
      <c r="Y37" s="11" t="b">
        <f>IF(F37="","",IF(F37&lt;&gt;"",AND(orig_data!CA32="*",F37,8)))</f>
        <v>0</v>
      </c>
      <c r="Z37" s="11" t="b">
        <f>IF(F37="","",IF(F37&lt;&gt;"",AND(orig_data!CB32="w",F37,8)))</f>
        <v>0</v>
      </c>
      <c r="AA37" s="21" t="b">
        <f>IF(F37="","",IF(F37&lt;&gt;"",AND(orig_data!CA32="*",AND(orig_data!CB32="w"),F37,8)))</f>
        <v>0</v>
      </c>
      <c r="AB37" s="7"/>
      <c r="AC37" s="3" t="b">
        <f>IF(H37="","",IF(H37&lt;&gt;"",AND(orig_data!J32="*",H37,8)))</f>
        <v>0</v>
      </c>
      <c r="AD37" t="b">
        <f>IF(H37="","",IF(H37&lt;&gt;"",AND(orig_data!K32="w",H37,8)))</f>
        <v>0</v>
      </c>
      <c r="AE37" t="b">
        <f>IF(H37="","",IF(H37&lt;&gt;"",AND(orig_data!J32="*",AND(orig_data!K32="w"),H37,8)))</f>
        <v>0</v>
      </c>
      <c r="AF37" t="b">
        <f>IF(I37="","",IF(I37&lt;&gt;"",AND(orig_data!AD32="*",I37,8)))</f>
        <v>0</v>
      </c>
      <c r="AG37" s="2" t="b">
        <f>IF(I37="","",IF(I37&lt;&gt;"",AND(orig_data!AE32="w",I37,8)))</f>
        <v>0</v>
      </c>
      <c r="AH37" t="b">
        <f>IF(I37="","",IF(I37&lt;&gt;"",AND(orig_data!AE32="w",AND(orig_data!AD32="*"),I37,8)))</f>
        <v>0</v>
      </c>
      <c r="AI37" s="6" t="b">
        <f>IF(J37="","",IF(J37&lt;&gt;"",AND(orig_data!AX32="*",J37,8)))</f>
        <v>0</v>
      </c>
      <c r="AJ37" s="6" t="b">
        <f>IF(J37="","",IF(J37&lt;&gt;"",AND(orig_data!AY32="w",J37,8)))</f>
        <v>0</v>
      </c>
      <c r="AK37" s="6" t="b">
        <f>IF(J37="","",IF(J37&lt;&gt;"",AND(orig_data!AX32="*",AND(orig_data!AY32="w"),J37,8)))</f>
        <v>0</v>
      </c>
      <c r="AL37" s="4" t="b">
        <f>IF(K37="","",IF(K37&lt;&gt;"",AND(orig_data!BR32="*",K37,8)))</f>
        <v>0</v>
      </c>
      <c r="AM37" s="4" t="b">
        <f>IF(K37="","",IF(K37&lt;&gt;"",AND(orig_data!BS32="w",K37,8)))</f>
        <v>0</v>
      </c>
      <c r="AN37" t="b">
        <f>IF(K37="","",IF(K37&lt;&gt;"",AND(orig_data!BR32="*",AND(orig_data!BS32="w"),K37,8)))</f>
        <v>0</v>
      </c>
    </row>
    <row r="38" spans="1:40" ht="12.75">
      <c r="A38" s="11" t="s">
        <v>241</v>
      </c>
      <c r="B38" s="14" t="str">
        <f ca="1" t="shared" si="1"/>
        <v>SE Western</v>
      </c>
      <c r="C38" s="26">
        <f>orig_data!L33</f>
        <v>0.2208918211</v>
      </c>
      <c r="D38" s="23">
        <f>orig_data!AF33</f>
        <v>0.3603339034</v>
      </c>
      <c r="E38" s="23">
        <f>orig_data!AZ33</f>
        <v>0.3387984405</v>
      </c>
      <c r="F38" s="23">
        <f>orig_data!BT33</f>
        <v>0.0799758349</v>
      </c>
      <c r="G38" s="26"/>
      <c r="H38" s="23">
        <f>orig_data!C33</f>
        <v>0.2112218161</v>
      </c>
      <c r="I38" s="23">
        <f>orig_data!W33</f>
        <v>0.3521412921</v>
      </c>
      <c r="J38" s="23">
        <f>orig_data!AQ33</f>
        <v>0.3376546005</v>
      </c>
      <c r="K38" s="24">
        <f>orig_data!BK33</f>
        <v>0.0989822913</v>
      </c>
      <c r="L38" s="11"/>
      <c r="M38" s="11"/>
      <c r="N38" s="11"/>
      <c r="O38" s="11"/>
      <c r="P38" s="21" t="b">
        <f>IF(C38="","",IF(C38&lt;&gt;"",AND(orig_data!S33="*",C38,8)))</f>
        <v>0</v>
      </c>
      <c r="Q38" s="13" t="b">
        <f>IF(C38="","",IF(C38&lt;&gt;"",AND(orig_data!T33="w",C38,8)))</f>
        <v>0</v>
      </c>
      <c r="R38" s="13" t="b">
        <f>IF(C38="","",IF(C38&lt;&gt;"",AND(orig_data!S33="*",AND(orig_data!T33="w"),C38,8)))</f>
        <v>0</v>
      </c>
      <c r="S38" s="11" t="b">
        <f>IF(D38="","",IF(D38&lt;&gt;"",AND(orig_data!AM33="*",D38,8)))</f>
        <v>0</v>
      </c>
      <c r="T38" s="11" t="b">
        <f>IF(D38="","",IF(D38&lt;&gt;"",AND(orig_data!AN33="w",D90)))</f>
        <v>0</v>
      </c>
      <c r="U38" s="11" t="b">
        <f>IF(D38="","",IF(D38&lt;&gt;"",AND(orig_data!AM33="*",AND(orig_data!AN33="w"),D38,8)))</f>
        <v>0</v>
      </c>
      <c r="V38" s="21" t="b">
        <f>IF(E38="","",IF(E38&lt;&gt;"",AND(orig_data!BG33="*",E38,8)))</f>
        <v>0</v>
      </c>
      <c r="W38" s="21" t="b">
        <f>IF(E38="","",IF(E38&lt;&gt;"",AND(orig_data!BH33="w",E38,8)))</f>
        <v>0</v>
      </c>
      <c r="X38" s="21" t="b">
        <f>IF(E38="","",IF(E38&lt;&gt;"",AND(orig_data!BG33="*",AND(orig_data!BH33="w"),E38,8)))</f>
        <v>0</v>
      </c>
      <c r="Y38" s="11" t="b">
        <f>IF(F38="","",IF(F38&lt;&gt;"",AND(orig_data!CA33="*",F38,8)))</f>
        <v>0</v>
      </c>
      <c r="Z38" s="11" t="b">
        <f>IF(F38="","",IF(F38&lt;&gt;"",AND(orig_data!CB33="w",F38,8)))</f>
        <v>1</v>
      </c>
      <c r="AA38" s="21" t="b">
        <f>IF(F38="","",IF(F38&lt;&gt;"",AND(orig_data!CA33="*",AND(orig_data!CB33="w"),F38,8)))</f>
        <v>0</v>
      </c>
      <c r="AB38" s="7"/>
      <c r="AC38" s="3" t="b">
        <f>IF(H38="","",IF(H38&lt;&gt;"",AND(orig_data!J33="*",H38,8)))</f>
        <v>0</v>
      </c>
      <c r="AD38" t="b">
        <f>IF(H38="","",IF(H38&lt;&gt;"",AND(orig_data!K33="w",H38,8)))</f>
        <v>0</v>
      </c>
      <c r="AE38" t="b">
        <f>IF(H38="","",IF(H38&lt;&gt;"",AND(orig_data!J33="*",AND(orig_data!K33="w"),H38,8)))</f>
        <v>0</v>
      </c>
      <c r="AF38" t="b">
        <f>IF(I38="","",IF(I38&lt;&gt;"",AND(orig_data!AD33="*",I38,8)))</f>
        <v>0</v>
      </c>
      <c r="AG38" s="2" t="b">
        <f>IF(I38="","",IF(I38&lt;&gt;"",AND(orig_data!AE33="w",I38,8)))</f>
        <v>0</v>
      </c>
      <c r="AH38" t="b">
        <f>IF(I38="","",IF(I38&lt;&gt;"",AND(orig_data!AE33="w",AND(orig_data!AD33="*"),I38,8)))</f>
        <v>0</v>
      </c>
      <c r="AI38" s="6" t="b">
        <f>IF(J38="","",IF(J38&lt;&gt;"",AND(orig_data!AX33="*",J38,8)))</f>
        <v>0</v>
      </c>
      <c r="AJ38" s="6" t="b">
        <f>IF(J38="","",IF(J38&lt;&gt;"",AND(orig_data!AY33="w",J38,8)))</f>
        <v>0</v>
      </c>
      <c r="AK38" s="6" t="b">
        <f>IF(J38="","",IF(J38&lt;&gt;"",AND(orig_data!AX33="*",AND(orig_data!AY33="w"),J38,8)))</f>
        <v>0</v>
      </c>
      <c r="AL38" s="4" t="b">
        <f>IF(K38="","",IF(K38&lt;&gt;"",AND(orig_data!BR33="*",K38,8)))</f>
        <v>0</v>
      </c>
      <c r="AM38" s="4" t="b">
        <f>IF(K38="","",IF(K38&lt;&gt;"",AND(orig_data!BS33="w",K38,8)))</f>
        <v>1</v>
      </c>
      <c r="AN38" t="b">
        <f>IF(K38="","",IF(K38&lt;&gt;"",AND(orig_data!BR33="*",AND(orig_data!BS33="w"),K38,8)))</f>
        <v>0</v>
      </c>
    </row>
    <row r="39" spans="1:40" ht="12.75">
      <c r="A39" s="11" t="s">
        <v>242</v>
      </c>
      <c r="B39" s="14" t="str">
        <f ca="1" t="shared" si="1"/>
        <v>SE Southern</v>
      </c>
      <c r="C39" s="26">
        <f>orig_data!L34</f>
        <v>0.2084914373</v>
      </c>
      <c r="D39" s="23">
        <f>orig_data!AF34</f>
        <v>0.3129810349</v>
      </c>
      <c r="E39" s="23">
        <f>orig_data!AZ34</f>
        <v>0.3205922827</v>
      </c>
      <c r="F39" s="23">
        <f>orig_data!BT34</f>
        <v>0.157935245</v>
      </c>
      <c r="G39" s="26"/>
      <c r="H39" s="23">
        <f>orig_data!C34</f>
        <v>0.2188032827</v>
      </c>
      <c r="I39" s="23">
        <f>orig_data!W34</f>
        <v>0.3476648438</v>
      </c>
      <c r="J39" s="23">
        <f>orig_data!AQ34</f>
        <v>0.3108038955</v>
      </c>
      <c r="K39" s="24">
        <f>orig_data!BK34</f>
        <v>0.1227279779</v>
      </c>
      <c r="L39" s="11"/>
      <c r="M39" s="11"/>
      <c r="N39" s="11"/>
      <c r="O39" s="11"/>
      <c r="P39" s="21" t="b">
        <f>IF(C39="","",IF(C39&lt;&gt;"",AND(orig_data!S34="*",C39,8)))</f>
        <v>0</v>
      </c>
      <c r="Q39" s="13" t="b">
        <f>IF(C39="","",IF(C39&lt;&gt;"",AND(orig_data!T34="w",C39,8)))</f>
        <v>1</v>
      </c>
      <c r="R39" s="13" t="b">
        <f>IF(C39="","",IF(C39&lt;&gt;"",AND(orig_data!S34="*",AND(orig_data!T34="w"),C39,8)))</f>
        <v>0</v>
      </c>
      <c r="S39" s="11" t="b">
        <f>IF(D39="","",IF(D39&lt;&gt;"",AND(orig_data!AM34="*",D39,8)))</f>
        <v>0</v>
      </c>
      <c r="T39" s="11" t="b">
        <f>IF(D39="","",IF(D39&lt;&gt;"",AND(orig_data!AN34="w",D91)))</f>
        <v>0</v>
      </c>
      <c r="U39" s="11" t="b">
        <f>IF(D39="","",IF(D39&lt;&gt;"",AND(orig_data!AM34="*",AND(orig_data!AN34="w"),D39,8)))</f>
        <v>0</v>
      </c>
      <c r="V39" s="21" t="b">
        <f>IF(E39="","",IF(E39&lt;&gt;"",AND(orig_data!BG34="*",E39,8)))</f>
        <v>0</v>
      </c>
      <c r="W39" s="21" t="b">
        <f>IF(E39="","",IF(E39&lt;&gt;"",AND(orig_data!BH34="w",E39,8)))</f>
        <v>0</v>
      </c>
      <c r="X39" s="21" t="b">
        <f>IF(E39="","",IF(E39&lt;&gt;"",AND(orig_data!BG34="*",AND(orig_data!BH34="w"),E39,8)))</f>
        <v>0</v>
      </c>
      <c r="Y39" s="11" t="b">
        <f>IF(F39="","",IF(F39&lt;&gt;"",AND(orig_data!CA34="*",F39,8)))</f>
        <v>0</v>
      </c>
      <c r="Z39" s="11" t="b">
        <f>IF(F39="","",IF(F39&lt;&gt;"",AND(orig_data!CB34="w",F39,8)))</f>
        <v>1</v>
      </c>
      <c r="AA39" s="21" t="b">
        <f>IF(F39="","",IF(F39&lt;&gt;"",AND(orig_data!CA34="*",AND(orig_data!CB34="w"),F39,8)))</f>
        <v>0</v>
      </c>
      <c r="AB39" s="7"/>
      <c r="AC39" s="3" t="b">
        <f>IF(H39="","",IF(H39&lt;&gt;"",AND(orig_data!J34="*",H39,8)))</f>
        <v>0</v>
      </c>
      <c r="AD39" t="b">
        <f>IF(H39="","",IF(H39&lt;&gt;"",AND(orig_data!K34="w",H39,8)))</f>
        <v>1</v>
      </c>
      <c r="AE39" t="b">
        <f>IF(H39="","",IF(H39&lt;&gt;"",AND(orig_data!J34="*",AND(orig_data!K34="w"),H39,8)))</f>
        <v>0</v>
      </c>
      <c r="AF39" t="b">
        <f>IF(I39="","",IF(I39&lt;&gt;"",AND(orig_data!AD34="*",I39,8)))</f>
        <v>0</v>
      </c>
      <c r="AG39" s="2" t="b">
        <f>IF(I39="","",IF(I39&lt;&gt;"",AND(orig_data!AE34="w",I39,8)))</f>
        <v>0</v>
      </c>
      <c r="AH39" t="b">
        <f>IF(I39="","",IF(I39&lt;&gt;"",AND(orig_data!AE34="w",AND(orig_data!AD34="*"),I39,8)))</f>
        <v>0</v>
      </c>
      <c r="AI39" s="6" t="b">
        <f>IF(J39="","",IF(J39&lt;&gt;"",AND(orig_data!AX34="*",J39,8)))</f>
        <v>0</v>
      </c>
      <c r="AJ39" s="6" t="b">
        <f>IF(J39="","",IF(J39&lt;&gt;"",AND(orig_data!AY34="w",J39,8)))</f>
        <v>0</v>
      </c>
      <c r="AK39" s="6" t="b">
        <f>IF(J39="","",IF(J39&lt;&gt;"",AND(orig_data!AX34="*",AND(orig_data!AY34="w"),J39,8)))</f>
        <v>0</v>
      </c>
      <c r="AL39" s="4" t="b">
        <f>IF(K39="","",IF(K39&lt;&gt;"",AND(orig_data!BR34="*",K39,8)))</f>
        <v>0</v>
      </c>
      <c r="AM39" s="4" t="b">
        <f>IF(K39="","",IF(K39&lt;&gt;"",AND(orig_data!BS34="w",K39,8)))</f>
        <v>1</v>
      </c>
      <c r="AN39" t="b">
        <f>IF(K39="","",IF(K39&lt;&gt;"",AND(orig_data!BR34="*",AND(orig_data!BS34="w"),K39,8)))</f>
        <v>0</v>
      </c>
    </row>
    <row r="40" spans="1:39" ht="12.75">
      <c r="A40" s="11"/>
      <c r="B40" s="14">
        <f ca="1" t="shared" si="1"/>
      </c>
      <c r="C40" s="26"/>
      <c r="D40" s="23"/>
      <c r="E40" s="23"/>
      <c r="F40" s="23"/>
      <c r="G40" s="26"/>
      <c r="H40" s="23"/>
      <c r="I40" s="23"/>
      <c r="J40" s="23"/>
      <c r="K40" s="24"/>
      <c r="L40" s="11"/>
      <c r="M40" s="11"/>
      <c r="N40" s="11"/>
      <c r="O40" s="11"/>
      <c r="P40" s="21"/>
      <c r="Q40" s="13"/>
      <c r="R40" s="13"/>
      <c r="S40" s="11"/>
      <c r="T40" s="11"/>
      <c r="U40" s="11"/>
      <c r="V40" s="21"/>
      <c r="W40" s="21"/>
      <c r="X40" s="21"/>
      <c r="Y40" s="11"/>
      <c r="Z40" s="11"/>
      <c r="AA40" s="21"/>
      <c r="AB40" s="7"/>
      <c r="AC40" s="3"/>
      <c r="AG40" s="2"/>
      <c r="AI40" s="6"/>
      <c r="AJ40" s="6"/>
      <c r="AK40" s="6"/>
      <c r="AL40" s="4"/>
      <c r="AM40" s="4"/>
    </row>
    <row r="41" spans="1:40" ht="12.75">
      <c r="A41" s="11" t="s">
        <v>243</v>
      </c>
      <c r="B41" s="14" t="str">
        <f ca="1" t="shared" si="1"/>
        <v>Cent Altona</v>
      </c>
      <c r="C41" s="26">
        <f>orig_data!L35</f>
        <v>0.2338499897</v>
      </c>
      <c r="D41" s="23">
        <f>orig_data!AF35</f>
        <v>0.339923648</v>
      </c>
      <c r="E41" s="23">
        <f>orig_data!AZ35</f>
        <v>0.3107275874</v>
      </c>
      <c r="F41" s="23">
        <f>orig_data!BT35</f>
        <v>0.1154987749</v>
      </c>
      <c r="G41" s="26"/>
      <c r="H41" s="23">
        <f>orig_data!C35</f>
        <v>0.2270338123</v>
      </c>
      <c r="I41" s="23">
        <f>orig_data!W35</f>
        <v>0.3418963804</v>
      </c>
      <c r="J41" s="23">
        <f>orig_data!AQ35</f>
        <v>0.3092583936</v>
      </c>
      <c r="K41" s="24">
        <f>orig_data!BK35</f>
        <v>0.1218114137</v>
      </c>
      <c r="L41" s="11"/>
      <c r="M41" s="11"/>
      <c r="N41" s="11"/>
      <c r="O41" s="11"/>
      <c r="P41" s="21" t="b">
        <f>IF(C41="","",IF(C41&lt;&gt;"",AND(orig_data!S35="*",C41,8)))</f>
        <v>0</v>
      </c>
      <c r="Q41" s="13" t="b">
        <f>IF(C41="","",IF(C41&lt;&gt;"",AND(orig_data!T35="w",C41,8)))</f>
        <v>1</v>
      </c>
      <c r="R41" s="13" t="b">
        <f>IF(C41="","",IF(C41&lt;&gt;"",AND(orig_data!S35="*",AND(orig_data!T35="w"),C41,8)))</f>
        <v>0</v>
      </c>
      <c r="S41" s="11" t="b">
        <f>IF(D41="","",IF(D41&lt;&gt;"",AND(orig_data!AM35="*",D41,8)))</f>
        <v>0</v>
      </c>
      <c r="T41" s="11" t="b">
        <f>IF(D41="","",IF(D41&lt;&gt;"",AND(orig_data!AN35="w",D92)))</f>
        <v>0</v>
      </c>
      <c r="U41" s="11" t="b">
        <f>IF(D41="","",IF(D41&lt;&gt;"",AND(orig_data!AM35="*",AND(orig_data!AN35="w"),D41,8)))</f>
        <v>0</v>
      </c>
      <c r="V41" s="21" t="b">
        <f>IF(E41="","",IF(E41&lt;&gt;"",AND(orig_data!BG35="*",E41,8)))</f>
        <v>0</v>
      </c>
      <c r="W41" s="21" t="b">
        <f>IF(E41="","",IF(E41&lt;&gt;"",AND(orig_data!BH35="w",E41,8)))</f>
        <v>1</v>
      </c>
      <c r="X41" s="21" t="b">
        <f>IF(E41="","",IF(E41&lt;&gt;"",AND(orig_data!BG35="*",AND(orig_data!BH35="w"),E41,8)))</f>
        <v>0</v>
      </c>
      <c r="Y41" s="11" t="b">
        <f>IF(F41="","",IF(F41&lt;&gt;"",AND(orig_data!CA35="*",F41,8)))</f>
        <v>0</v>
      </c>
      <c r="Z41" s="11" t="b">
        <f>IF(F41="","",IF(F41&lt;&gt;"",AND(orig_data!CB35="w",F41,8)))</f>
        <v>1</v>
      </c>
      <c r="AA41" s="21" t="b">
        <f>IF(F41="","",IF(F41&lt;&gt;"",AND(orig_data!CA35="*",AND(orig_data!CB35="w"),F41,8)))</f>
        <v>0</v>
      </c>
      <c r="AB41" s="7"/>
      <c r="AC41" s="3" t="b">
        <f>IF(H41="","",IF(H41&lt;&gt;"",AND(orig_data!J35="*",H41,8)))</f>
        <v>0</v>
      </c>
      <c r="AD41" t="b">
        <f>IF(H41="","",IF(H41&lt;&gt;"",AND(orig_data!K35="w",H41,8)))</f>
        <v>1</v>
      </c>
      <c r="AE41" t="b">
        <f>IF(H41="","",IF(H41&lt;&gt;"",AND(orig_data!J35="*",AND(orig_data!K35="w"),H41,8)))</f>
        <v>0</v>
      </c>
      <c r="AF41" t="b">
        <f>IF(I41="","",IF(I41&lt;&gt;"",AND(orig_data!AD35="*",I41,8)))</f>
        <v>0</v>
      </c>
      <c r="AG41" s="2" t="b">
        <f>IF(I41="","",IF(I41&lt;&gt;"",AND(orig_data!AE35="w",I41,8)))</f>
        <v>0</v>
      </c>
      <c r="AH41" t="b">
        <f>IF(I41="","",IF(I41&lt;&gt;"",AND(orig_data!AE35="w",AND(orig_data!AD35="*"),I41,8)))</f>
        <v>0</v>
      </c>
      <c r="AI41" s="6" t="b">
        <f>IF(J41="","",IF(J41&lt;&gt;"",AND(orig_data!AX35="*",J41,8)))</f>
        <v>0</v>
      </c>
      <c r="AJ41" s="6" t="b">
        <f>IF(J41="","",IF(J41&lt;&gt;"",AND(orig_data!AY35="w",J41,8)))</f>
        <v>1</v>
      </c>
      <c r="AK41" s="6" t="b">
        <f>IF(J41="","",IF(J41&lt;&gt;"",AND(orig_data!AX35="*",AND(orig_data!AY35="w"),J41,8)))</f>
        <v>0</v>
      </c>
      <c r="AL41" s="4" t="b">
        <f>IF(K41="","",IF(K41&lt;&gt;"",AND(orig_data!BR35="*",K41,8)))</f>
        <v>0</v>
      </c>
      <c r="AM41" s="4" t="b">
        <f>IF(K41="","",IF(K41&lt;&gt;"",AND(orig_data!BS35="w",K41,8)))</f>
        <v>1</v>
      </c>
      <c r="AN41" t="b">
        <f>IF(K41="","",IF(K41&lt;&gt;"",AND(orig_data!BR35="*",AND(orig_data!BS35="w"),K41,8)))</f>
        <v>0</v>
      </c>
    </row>
    <row r="42" spans="1:40" ht="12.75">
      <c r="A42" s="11" t="s">
        <v>244</v>
      </c>
      <c r="B42" s="14" t="str">
        <f ca="1">CONCATENATE(A42)&amp;(IF((CELL("contents",H42)&lt;&gt;" ")*OR(CELL("contents",I42)&lt;&gt;" ")*OR(CELL("contents",J42)&lt;&gt;" ")*OR(CELL("contents",K42)&lt;&gt;" "),""," (s)"))</f>
        <v>Cent Cartier/SFX (s)</v>
      </c>
      <c r="C42" s="26">
        <f>orig_data!L36</f>
        <v>0.3483647101</v>
      </c>
      <c r="D42" s="23">
        <f>orig_data!AF36</f>
        <v>0.2736300138</v>
      </c>
      <c r="E42" s="23" t="str">
        <f>orig_data!AZ36</f>
        <v> </v>
      </c>
      <c r="F42" s="23" t="str">
        <f>orig_data!BT36</f>
        <v> </v>
      </c>
      <c r="G42" s="26"/>
      <c r="H42" s="23">
        <f>orig_data!C36</f>
        <v>0.308349778</v>
      </c>
      <c r="I42" s="23">
        <f>orig_data!W36</f>
        <v>0.2984485936</v>
      </c>
      <c r="J42" s="23" t="str">
        <f>orig_data!AQ36</f>
        <v> </v>
      </c>
      <c r="K42" s="24" t="str">
        <f>orig_data!BK36</f>
        <v> </v>
      </c>
      <c r="L42" s="11"/>
      <c r="M42" s="11"/>
      <c r="N42" s="11"/>
      <c r="O42" s="11"/>
      <c r="P42" s="21" t="b">
        <f>IF(C42="","",IF(C42&lt;&gt;"",AND(orig_data!S36="*",C42,8)))</f>
        <v>0</v>
      </c>
      <c r="Q42" s="13" t="b">
        <f>IF(C42="","",IF(C42&lt;&gt;"",AND(orig_data!T36="w",C42,8)))</f>
        <v>0</v>
      </c>
      <c r="R42" s="13" t="b">
        <f>IF(C42="","",IF(C42&lt;&gt;"",AND(orig_data!S36="*",AND(orig_data!T36="w"),C42,8)))</f>
        <v>0</v>
      </c>
      <c r="S42" s="11" t="b">
        <f>IF(D42="","",IF(D42&lt;&gt;"",AND(orig_data!AM36="*",D42,8)))</f>
        <v>0</v>
      </c>
      <c r="T42" s="11" t="b">
        <f>IF(D42="","",IF(D42&lt;&gt;"",AND(orig_data!AN36="w",D93)))</f>
        <v>1</v>
      </c>
      <c r="U42" s="11" t="b">
        <f>IF(D42="","",IF(D42&lt;&gt;"",AND(orig_data!AM36="*",AND(orig_data!AN36="w"),D42,8)))</f>
        <v>0</v>
      </c>
      <c r="V42" s="21" t="b">
        <f>IF(E42="","",IF(E42&lt;&gt;"",AND(orig_data!BG36="*",E42,8)))</f>
        <v>0</v>
      </c>
      <c r="W42" s="21" t="b">
        <f>IF(E42="","",IF(E42&lt;&gt;"",AND(orig_data!BH36="w",E42,8)))</f>
        <v>0</v>
      </c>
      <c r="X42" s="21" t="b">
        <f>IF(E42="","",IF(E42&lt;&gt;"",AND(orig_data!BG36="*",AND(orig_data!BH36="w"),E42,8)))</f>
        <v>0</v>
      </c>
      <c r="Y42" s="11" t="b">
        <f>IF(F42="","",IF(F42&lt;&gt;"",AND(orig_data!CA36="*",F42,8)))</f>
        <v>0</v>
      </c>
      <c r="Z42" s="11" t="b">
        <f>IF(F42="","",IF(F42&lt;&gt;"",AND(orig_data!CB36="w",F42,8)))</f>
        <v>0</v>
      </c>
      <c r="AA42" s="21" t="b">
        <f>IF(F42="","",IF(F42&lt;&gt;"",AND(orig_data!CA36="*",AND(orig_data!CB36="w"),F42,8)))</f>
        <v>0</v>
      </c>
      <c r="AB42" s="7"/>
      <c r="AC42" s="3" t="b">
        <f>IF(H42="","",IF(H42&lt;&gt;"",AND(orig_data!J36="*",H42,8)))</f>
        <v>0</v>
      </c>
      <c r="AD42" t="b">
        <f>IF(H42="","",IF(H42&lt;&gt;"",AND(orig_data!K36="w",H42,8)))</f>
        <v>0</v>
      </c>
      <c r="AE42" t="b">
        <f>IF(H42="","",IF(H42&lt;&gt;"",AND(orig_data!J36="*",AND(orig_data!K36="w"),H42,8)))</f>
        <v>0</v>
      </c>
      <c r="AF42" t="b">
        <f>IF(I42="","",IF(I42&lt;&gt;"",AND(orig_data!AD36="*",I42,8)))</f>
        <v>0</v>
      </c>
      <c r="AG42" s="2" t="b">
        <f>IF(I42="","",IF(I42&lt;&gt;"",AND(orig_data!AE36="w",I42,8)))</f>
        <v>1</v>
      </c>
      <c r="AH42" t="b">
        <f>IF(I42="","",IF(I42&lt;&gt;"",AND(orig_data!AE36="w",AND(orig_data!AD36="*"),I42,8)))</f>
        <v>0</v>
      </c>
      <c r="AI42" s="6" t="b">
        <f>IF(J42="","",IF(J42&lt;&gt;"",AND(orig_data!AX36="*",J42,8)))</f>
        <v>0</v>
      </c>
      <c r="AJ42" s="6" t="b">
        <f>IF(J42="","",IF(J42&lt;&gt;"",AND(orig_data!AY36="w",J42,8)))</f>
        <v>0</v>
      </c>
      <c r="AK42" s="6" t="b">
        <f>IF(J42="","",IF(J42&lt;&gt;"",AND(orig_data!AX36="*",AND(orig_data!AY36="w"),J42,8)))</f>
        <v>0</v>
      </c>
      <c r="AL42" s="4" t="b">
        <f>IF(K42="","",IF(K42&lt;&gt;"",AND(orig_data!BR36="*",K42,8)))</f>
        <v>0</v>
      </c>
      <c r="AM42" s="4" t="b">
        <f>IF(K42="","",IF(K42&lt;&gt;"",AND(orig_data!BS36="w",K42,8)))</f>
        <v>0</v>
      </c>
      <c r="AN42" t="b">
        <f>IF(K42="","",IF(K42&lt;&gt;"",AND(orig_data!BR36="*",AND(orig_data!BS36="w"),K42,8)))</f>
        <v>0</v>
      </c>
    </row>
    <row r="43" spans="1:40" ht="12.75">
      <c r="A43" s="11" t="s">
        <v>245</v>
      </c>
      <c r="B43" s="14" t="str">
        <f aca="true" ca="1" t="shared" si="2" ref="B43:B68">CONCATENATE(A43)&amp;(IF((CELL("contents",H43)&lt;&gt;" ")*AND((CELL("contents",I43)&lt;&gt;" ")*AND((CELL("contents",J43)&lt;&gt;" ")*AND((CELL("contents",K43)&lt;&gt;" ")))),""," (s)"))</f>
        <v>Cent Louise/Pembina</v>
      </c>
      <c r="C43" s="26">
        <f>orig_data!L37</f>
        <v>0.2238894465</v>
      </c>
      <c r="D43" s="23">
        <f>orig_data!AF37</f>
        <v>0.3623538758</v>
      </c>
      <c r="E43" s="23">
        <f>orig_data!AZ37</f>
        <v>0.2829933708</v>
      </c>
      <c r="F43" s="23">
        <f>orig_data!BT37</f>
        <v>0.1307633068</v>
      </c>
      <c r="G43" s="26"/>
      <c r="H43" s="23">
        <f>orig_data!C37</f>
        <v>0.2506766212</v>
      </c>
      <c r="I43" s="23">
        <f>orig_data!W37</f>
        <v>0.3781725192</v>
      </c>
      <c r="J43" s="23">
        <f>orig_data!AQ37</f>
        <v>0.2741267157</v>
      </c>
      <c r="K43" s="24">
        <f>orig_data!BK37</f>
        <v>0.0970241439</v>
      </c>
      <c r="L43" s="11"/>
      <c r="M43" s="11"/>
      <c r="N43" s="11"/>
      <c r="O43" s="11"/>
      <c r="P43" s="21" t="b">
        <f>IF(C43="","",IF(C43&lt;&gt;"",AND(orig_data!S37="*",C43,8)))</f>
        <v>0</v>
      </c>
      <c r="Q43" s="13" t="b">
        <f>IF(C43="","",IF(C43&lt;&gt;"",AND(orig_data!T37="w",C43,8)))</f>
        <v>1</v>
      </c>
      <c r="R43" s="13" t="b">
        <f>IF(C43="","",IF(C43&lt;&gt;"",AND(orig_data!S37="*",AND(orig_data!T37="w"),C43,8)))</f>
        <v>0</v>
      </c>
      <c r="S43" s="11" t="b">
        <f>IF(D43="","",IF(D43&lt;&gt;"",AND(orig_data!AM37="*",D43,8)))</f>
        <v>0</v>
      </c>
      <c r="T43" s="11" t="b">
        <f>IF(D43="","",IF(D43&lt;&gt;"",AND(orig_data!AN37="w",D94)))</f>
        <v>1</v>
      </c>
      <c r="U43" s="11" t="b">
        <f>IF(D43="","",IF(D43&lt;&gt;"",AND(orig_data!AM37="*",AND(orig_data!AN37="w"),D43,8)))</f>
        <v>0</v>
      </c>
      <c r="V43" s="21" t="b">
        <f>IF(E43="","",IF(E43&lt;&gt;"",AND(orig_data!BG37="*",E43,8)))</f>
        <v>0</v>
      </c>
      <c r="W43" s="21" t="b">
        <f>IF(E43="","",IF(E43&lt;&gt;"",AND(orig_data!BH37="w",E43,8)))</f>
        <v>1</v>
      </c>
      <c r="X43" s="21" t="b">
        <f>IF(E43="","",IF(E43&lt;&gt;"",AND(orig_data!BG37="*",AND(orig_data!BH37="w"),E43,8)))</f>
        <v>0</v>
      </c>
      <c r="Y43" s="11" t="b">
        <f>IF(F43="","",IF(F43&lt;&gt;"",AND(orig_data!CA37="*",F43,8)))</f>
        <v>0</v>
      </c>
      <c r="Z43" s="11" t="b">
        <f>IF(F43="","",IF(F43&lt;&gt;"",AND(orig_data!CB37="w",F43,8)))</f>
        <v>1</v>
      </c>
      <c r="AA43" s="21" t="b">
        <f>IF(F43="","",IF(F43&lt;&gt;"",AND(orig_data!CA37="*",AND(orig_data!CB37="w"),F43,8)))</f>
        <v>0</v>
      </c>
      <c r="AB43" s="7"/>
      <c r="AC43" s="3" t="b">
        <f>IF(H43="","",IF(H43&lt;&gt;"",AND(orig_data!J37="*",H43,8)))</f>
        <v>0</v>
      </c>
      <c r="AD43" t="b">
        <f>IF(H43="","",IF(H43&lt;&gt;"",AND(orig_data!K37="w",H43,8)))</f>
        <v>1</v>
      </c>
      <c r="AE43" t="b">
        <f>IF(H43="","",IF(H43&lt;&gt;"",AND(orig_data!J37="*",AND(orig_data!K37="w"),H43,8)))</f>
        <v>0</v>
      </c>
      <c r="AF43" t="b">
        <f>IF(I43="","",IF(I43&lt;&gt;"",AND(orig_data!AD37="*",I43,8)))</f>
        <v>0</v>
      </c>
      <c r="AG43" s="2" t="b">
        <f>IF(I43="","",IF(I43&lt;&gt;"",AND(orig_data!AE37="w",I43,8)))</f>
        <v>1</v>
      </c>
      <c r="AH43" t="b">
        <f>IF(I43="","",IF(I43&lt;&gt;"",AND(orig_data!AE37="w",AND(orig_data!AD37="*"),I43,8)))</f>
        <v>0</v>
      </c>
      <c r="AI43" s="6" t="b">
        <f>IF(J43="","",IF(J43&lt;&gt;"",AND(orig_data!AX37="*",J43,8)))</f>
        <v>0</v>
      </c>
      <c r="AJ43" s="6" t="b">
        <f>IF(J43="","",IF(J43&lt;&gt;"",AND(orig_data!AY37="w",J43,8)))</f>
        <v>1</v>
      </c>
      <c r="AK43" s="6" t="b">
        <f>IF(J43="","",IF(J43&lt;&gt;"",AND(orig_data!AX37="*",AND(orig_data!AY37="w"),J43,8)))</f>
        <v>0</v>
      </c>
      <c r="AL43" s="4" t="b">
        <f>IF(K43="","",IF(K43&lt;&gt;"",AND(orig_data!BR37="*",K43,8)))</f>
        <v>0</v>
      </c>
      <c r="AM43" s="4" t="b">
        <f>IF(K43="","",IF(K43&lt;&gt;"",AND(orig_data!BS37="w",K43,8)))</f>
        <v>1</v>
      </c>
      <c r="AN43" t="b">
        <f>IF(K43="","",IF(K43&lt;&gt;"",AND(orig_data!BR37="*",AND(orig_data!BS37="w"),K43,8)))</f>
        <v>0</v>
      </c>
    </row>
    <row r="44" spans="1:40" ht="12.75">
      <c r="A44" s="11" t="s">
        <v>246</v>
      </c>
      <c r="B44" s="14" t="str">
        <f ca="1" t="shared" si="2"/>
        <v>Cent Morden/Winkler</v>
      </c>
      <c r="C44" s="26">
        <f>orig_data!L38</f>
        <v>0.2511235183</v>
      </c>
      <c r="D44" s="23">
        <f>orig_data!AF38</f>
        <v>0.4064465098</v>
      </c>
      <c r="E44" s="23">
        <f>orig_data!AZ38</f>
        <v>0.2387266918</v>
      </c>
      <c r="F44" s="23">
        <f>orig_data!BT38</f>
        <v>0.1037032801</v>
      </c>
      <c r="G44" s="26"/>
      <c r="H44" s="23">
        <f>orig_data!C38</f>
        <v>0.2402198291</v>
      </c>
      <c r="I44" s="23">
        <f>orig_data!W38</f>
        <v>0.4024928911</v>
      </c>
      <c r="J44" s="23">
        <f>orig_data!AQ38</f>
        <v>0.2424099316</v>
      </c>
      <c r="K44" s="24">
        <f>orig_data!BK38</f>
        <v>0.1148773482</v>
      </c>
      <c r="L44" s="11"/>
      <c r="M44" s="11"/>
      <c r="N44" s="11"/>
      <c r="O44" s="11"/>
      <c r="P44" s="21" t="b">
        <f>IF(C44="","",IF(C44&lt;&gt;"",AND(orig_data!S38="*",C44,8)))</f>
        <v>0</v>
      </c>
      <c r="Q44" s="13" t="b">
        <f>IF(C44="","",IF(C44&lt;&gt;"",AND(orig_data!T38="w",C44,8)))</f>
        <v>0</v>
      </c>
      <c r="R44" s="13" t="b">
        <f>IF(C44="","",IF(C44&lt;&gt;"",AND(orig_data!S38="*",AND(orig_data!T38="w"),C44,8)))</f>
        <v>0</v>
      </c>
      <c r="S44" s="11" t="b">
        <f>IF(D44="","",IF(D44&lt;&gt;"",AND(orig_data!AM38="*",D44,8)))</f>
        <v>0</v>
      </c>
      <c r="T44" s="11" t="b">
        <f>IF(D44="","",IF(D44&lt;&gt;"",AND(orig_data!AN38="w",D95)))</f>
        <v>0</v>
      </c>
      <c r="U44" s="11" t="b">
        <f>IF(D44="","",IF(D44&lt;&gt;"",AND(orig_data!AM38="*",AND(orig_data!AN38="w"),D44,8)))</f>
        <v>0</v>
      </c>
      <c r="V44" s="21" t="b">
        <f>IF(E44="","",IF(E44&lt;&gt;"",AND(orig_data!BG38="*",E44,8)))</f>
        <v>0</v>
      </c>
      <c r="W44" s="21" t="b">
        <f>IF(E44="","",IF(E44&lt;&gt;"",AND(orig_data!BH38="w",E44,8)))</f>
        <v>0</v>
      </c>
      <c r="X44" s="21" t="b">
        <f>IF(E44="","",IF(E44&lt;&gt;"",AND(orig_data!BG38="*",AND(orig_data!BH38="w"),E44,8)))</f>
        <v>0</v>
      </c>
      <c r="Y44" s="11" t="b">
        <f>IF(F44="","",IF(F44&lt;&gt;"",AND(orig_data!CA38="*",F44,8)))</f>
        <v>0</v>
      </c>
      <c r="Z44" s="11" t="b">
        <f>IF(F44="","",IF(F44&lt;&gt;"",AND(orig_data!CB38="w",F44,8)))</f>
        <v>0</v>
      </c>
      <c r="AA44" s="21" t="b">
        <f>IF(F44="","",IF(F44&lt;&gt;"",AND(orig_data!CA38="*",AND(orig_data!CB38="w"),F44,8)))</f>
        <v>0</v>
      </c>
      <c r="AB44" s="7"/>
      <c r="AC44" s="3" t="b">
        <f>IF(H44="","",IF(H44&lt;&gt;"",AND(orig_data!J38="*",H44,8)))</f>
        <v>0</v>
      </c>
      <c r="AD44" t="b">
        <f>IF(H44="","",IF(H44&lt;&gt;"",AND(orig_data!K38="w",H44,8)))</f>
        <v>0</v>
      </c>
      <c r="AE44" t="b">
        <f>IF(H44="","",IF(H44&lt;&gt;"",AND(orig_data!J38="*",AND(orig_data!K38="w"),H44,8)))</f>
        <v>0</v>
      </c>
      <c r="AF44" t="b">
        <f>IF(I44="","",IF(I44&lt;&gt;"",AND(orig_data!AD38="*",I44,8)))</f>
        <v>0</v>
      </c>
      <c r="AG44" s="2" t="b">
        <f>IF(I44="","",IF(I44&lt;&gt;"",AND(orig_data!AE38="w",I44,8)))</f>
        <v>0</v>
      </c>
      <c r="AH44" t="b">
        <f>IF(I44="","",IF(I44&lt;&gt;"",AND(orig_data!AE38="w",AND(orig_data!AD38="*"),I44,8)))</f>
        <v>0</v>
      </c>
      <c r="AI44" s="6" t="b">
        <f>IF(J44="","",IF(J44&lt;&gt;"",AND(orig_data!AX38="*",J44,8)))</f>
        <v>0</v>
      </c>
      <c r="AJ44" s="6" t="b">
        <f>IF(J44="","",IF(J44&lt;&gt;"",AND(orig_data!AY38="w",J44,8)))</f>
        <v>0</v>
      </c>
      <c r="AK44" s="6" t="b">
        <f>IF(J44="","",IF(J44&lt;&gt;"",AND(orig_data!AX38="*",AND(orig_data!AY38="w"),J44,8)))</f>
        <v>0</v>
      </c>
      <c r="AL44" s="4" t="b">
        <f>IF(K44="","",IF(K44&lt;&gt;"",AND(orig_data!BR38="*",K44,8)))</f>
        <v>0</v>
      </c>
      <c r="AM44" s="4" t="b">
        <f>IF(K44="","",IF(K44&lt;&gt;"",AND(orig_data!BS38="w",K44,8)))</f>
        <v>0</v>
      </c>
      <c r="AN44" t="b">
        <f>IF(K44="","",IF(K44&lt;&gt;"",AND(orig_data!BR38="*",AND(orig_data!BS38="w"),K44,8)))</f>
        <v>0</v>
      </c>
    </row>
    <row r="45" spans="1:40" ht="12.75">
      <c r="A45" s="11" t="s">
        <v>247</v>
      </c>
      <c r="B45" s="14" t="str">
        <f ca="1" t="shared" si="2"/>
        <v>Cent Carman</v>
      </c>
      <c r="C45" s="26">
        <f>orig_data!L39</f>
        <v>0.1899270549</v>
      </c>
      <c r="D45" s="23">
        <f>orig_data!AF39</f>
        <v>0.3652198185</v>
      </c>
      <c r="E45" s="23">
        <f>orig_data!AZ39</f>
        <v>0.3159866831</v>
      </c>
      <c r="F45" s="23">
        <f>orig_data!BT39</f>
        <v>0.1288664436</v>
      </c>
      <c r="G45" s="26"/>
      <c r="H45" s="23">
        <f>orig_data!C39</f>
        <v>0.2122070836</v>
      </c>
      <c r="I45" s="23">
        <f>orig_data!W39</f>
        <v>0.3639534019</v>
      </c>
      <c r="J45" s="23">
        <f>orig_data!AQ39</f>
        <v>0.3073511158</v>
      </c>
      <c r="K45" s="24">
        <f>orig_data!BK39</f>
        <v>0.1164883987</v>
      </c>
      <c r="L45" s="11"/>
      <c r="M45" s="11"/>
      <c r="N45" s="11"/>
      <c r="O45" s="11"/>
      <c r="P45" s="21" t="b">
        <f>IF(C45="","",IF(C45&lt;&gt;"",AND(orig_data!S39="*",C45,8)))</f>
        <v>0</v>
      </c>
      <c r="Q45" s="13" t="b">
        <f>IF(C45="","",IF(C45&lt;&gt;"",AND(orig_data!T39="w",C45,8)))</f>
        <v>1</v>
      </c>
      <c r="R45" s="13" t="b">
        <f>IF(C45="","",IF(C45&lt;&gt;"",AND(orig_data!S39="*",AND(orig_data!T39="w"),C45,8)))</f>
        <v>0</v>
      </c>
      <c r="S45" s="11" t="b">
        <f>IF(D45="","",IF(D45&lt;&gt;"",AND(orig_data!AM39="*",D45,8)))</f>
        <v>0</v>
      </c>
      <c r="T45" s="11" t="b">
        <f>IF(D45="","",IF(D45&lt;&gt;"",AND(orig_data!AN39="w",D96)))</f>
        <v>0</v>
      </c>
      <c r="U45" s="11" t="b">
        <f>IF(D45="","",IF(D45&lt;&gt;"",AND(orig_data!AM39="*",AND(orig_data!AN39="w"),D45,8)))</f>
        <v>0</v>
      </c>
      <c r="V45" s="21" t="b">
        <f>IF(E45="","",IF(E45&lt;&gt;"",AND(orig_data!BG39="*",E45,8)))</f>
        <v>0</v>
      </c>
      <c r="W45" s="21" t="b">
        <f>IF(E45="","",IF(E45&lt;&gt;"",AND(orig_data!BH39="w",E45,8)))</f>
        <v>0</v>
      </c>
      <c r="X45" s="21" t="b">
        <f>IF(E45="","",IF(E45&lt;&gt;"",AND(orig_data!BG39="*",AND(orig_data!BH39="w"),E45,8)))</f>
        <v>0</v>
      </c>
      <c r="Y45" s="11" t="b">
        <f>IF(F45="","",IF(F45&lt;&gt;"",AND(orig_data!CA39="*",F45,8)))</f>
        <v>0</v>
      </c>
      <c r="Z45" s="11" t="b">
        <f>IF(F45="","",IF(F45&lt;&gt;"",AND(orig_data!CB39="w",F45,8)))</f>
        <v>1</v>
      </c>
      <c r="AA45" s="21" t="b">
        <f>IF(F45="","",IF(F45&lt;&gt;"",AND(orig_data!CA39="*",AND(orig_data!CB39="w"),F45,8)))</f>
        <v>0</v>
      </c>
      <c r="AB45" s="7"/>
      <c r="AC45" s="3" t="b">
        <f>IF(H45="","",IF(H45&lt;&gt;"",AND(orig_data!J39="*",H45,8)))</f>
        <v>0</v>
      </c>
      <c r="AD45" t="b">
        <f>IF(H45="","",IF(H45&lt;&gt;"",AND(orig_data!K39="w",H45,8)))</f>
        <v>1</v>
      </c>
      <c r="AE45" t="b">
        <f>IF(H45="","",IF(H45&lt;&gt;"",AND(orig_data!J39="*",AND(orig_data!K39="w"),H45,8)))</f>
        <v>0</v>
      </c>
      <c r="AF45" t="b">
        <f>IF(I45="","",IF(I45&lt;&gt;"",AND(orig_data!AD39="*",I45,8)))</f>
        <v>0</v>
      </c>
      <c r="AG45" s="2" t="b">
        <f>IF(I45="","",IF(I45&lt;&gt;"",AND(orig_data!AE39="w",I45,8)))</f>
        <v>0</v>
      </c>
      <c r="AH45" t="b">
        <f>IF(I45="","",IF(I45&lt;&gt;"",AND(orig_data!AE39="w",AND(orig_data!AD39="*"),I45,8)))</f>
        <v>0</v>
      </c>
      <c r="AI45" s="6" t="b">
        <f>IF(J45="","",IF(J45&lt;&gt;"",AND(orig_data!AX39="*",J45,8)))</f>
        <v>0</v>
      </c>
      <c r="AJ45" s="6" t="b">
        <f>IF(J45="","",IF(J45&lt;&gt;"",AND(orig_data!AY39="w",J45,8)))</f>
        <v>0</v>
      </c>
      <c r="AK45" s="6" t="b">
        <f>IF(J45="","",IF(J45&lt;&gt;"",AND(orig_data!AX39="*",AND(orig_data!AY39="w"),J45,8)))</f>
        <v>0</v>
      </c>
      <c r="AL45" s="4" t="b">
        <f>IF(K45="","",IF(K45&lt;&gt;"",AND(orig_data!BR39="*",K45,8)))</f>
        <v>0</v>
      </c>
      <c r="AM45" s="4" t="b">
        <f>IF(K45="","",IF(K45&lt;&gt;"",AND(orig_data!BS39="w",K45,8)))</f>
        <v>1</v>
      </c>
      <c r="AN45" t="b">
        <f>IF(K45="","",IF(K45&lt;&gt;"",AND(orig_data!BR39="*",AND(orig_data!BS39="w"),K45,8)))</f>
        <v>0</v>
      </c>
    </row>
    <row r="46" spans="1:40" ht="12.75">
      <c r="A46" s="11" t="s">
        <v>248</v>
      </c>
      <c r="B46" s="14" t="str">
        <f ca="1" t="shared" si="2"/>
        <v>Cent Red River</v>
      </c>
      <c r="C46" s="26">
        <f>orig_data!L40</f>
        <v>0.2119177118</v>
      </c>
      <c r="D46" s="23">
        <f>orig_data!AF40</f>
        <v>0.4018017935</v>
      </c>
      <c r="E46" s="23">
        <f>orig_data!AZ40</f>
        <v>0.3099337171</v>
      </c>
      <c r="F46" s="23">
        <f>orig_data!BT40</f>
        <v>0.0763467777</v>
      </c>
      <c r="G46" s="26"/>
      <c r="H46" s="23">
        <f>orig_data!C40</f>
        <v>0.213201383</v>
      </c>
      <c r="I46" s="23">
        <f>orig_data!W40</f>
        <v>0.3986781286</v>
      </c>
      <c r="J46" s="23">
        <f>orig_data!AQ40</f>
        <v>0.3084018935</v>
      </c>
      <c r="K46" s="24">
        <f>orig_data!BK40</f>
        <v>0.0797185949</v>
      </c>
      <c r="L46" s="11"/>
      <c r="M46" s="11"/>
      <c r="N46" s="11"/>
      <c r="O46" s="11"/>
      <c r="P46" s="21" t="b">
        <f>IF(C46="","",IF(C46&lt;&gt;"",AND(orig_data!S40="*",C46,8)))</f>
        <v>0</v>
      </c>
      <c r="Q46" s="13" t="b">
        <f>IF(C46="","",IF(C46&lt;&gt;"",AND(orig_data!T40="w",C46,8)))</f>
        <v>0</v>
      </c>
      <c r="R46" s="13" t="b">
        <f>IF(C46="","",IF(C46&lt;&gt;"",AND(orig_data!S40="*",AND(orig_data!T40="w"),C46,8)))</f>
        <v>0</v>
      </c>
      <c r="S46" s="11" t="b">
        <f>IF(D46="","",IF(D46&lt;&gt;"",AND(orig_data!AM40="*",D46,8)))</f>
        <v>0</v>
      </c>
      <c r="T46" s="11" t="b">
        <f>IF(D46="","",IF(D46&lt;&gt;"",AND(orig_data!AN40="w",D97)))</f>
        <v>0</v>
      </c>
      <c r="U46" s="11" t="b">
        <f>IF(D46="","",IF(D46&lt;&gt;"",AND(orig_data!AM40="*",AND(orig_data!AN40="w"),D46,8)))</f>
        <v>0</v>
      </c>
      <c r="V46" s="21" t="b">
        <f>IF(E46="","",IF(E46&lt;&gt;"",AND(orig_data!BG40="*",E46,8)))</f>
        <v>0</v>
      </c>
      <c r="W46" s="21" t="b">
        <f>IF(E46="","",IF(E46&lt;&gt;"",AND(orig_data!BH40="w",E46,8)))</f>
        <v>0</v>
      </c>
      <c r="X46" s="21" t="b">
        <f>IF(E46="","",IF(E46&lt;&gt;"",AND(orig_data!BG40="*",AND(orig_data!BH40="w"),E46,8)))</f>
        <v>0</v>
      </c>
      <c r="Y46" s="11" t="b">
        <f>IF(F46="","",IF(F46&lt;&gt;"",AND(orig_data!CA40="*",F46,8)))</f>
        <v>0</v>
      </c>
      <c r="Z46" s="11" t="b">
        <f>IF(F46="","",IF(F46&lt;&gt;"",AND(orig_data!CB40="w",F46,8)))</f>
        <v>1</v>
      </c>
      <c r="AA46" s="21" t="b">
        <f>IF(F46="","",IF(F46&lt;&gt;"",AND(orig_data!CA40="*",AND(orig_data!CB40="w"),F46,8)))</f>
        <v>0</v>
      </c>
      <c r="AB46" s="7"/>
      <c r="AC46" s="3" t="b">
        <f>IF(H46="","",IF(H46&lt;&gt;"",AND(orig_data!J40="*",H46,8)))</f>
        <v>0</v>
      </c>
      <c r="AD46" t="b">
        <f>IF(H46="","",IF(H46&lt;&gt;"",AND(orig_data!K40="w",H46,8)))</f>
        <v>0</v>
      </c>
      <c r="AE46" t="b">
        <f>IF(H46="","",IF(H46&lt;&gt;"",AND(orig_data!J40="*",AND(orig_data!K40="w"),H46,8)))</f>
        <v>0</v>
      </c>
      <c r="AF46" t="b">
        <f>IF(I46="","",IF(I46&lt;&gt;"",AND(orig_data!AD40="*",I46,8)))</f>
        <v>0</v>
      </c>
      <c r="AG46" s="2" t="b">
        <f>IF(I46="","",IF(I46&lt;&gt;"",AND(orig_data!AE40="w",I46,8)))</f>
        <v>0</v>
      </c>
      <c r="AH46" t="b">
        <f>IF(I46="","",IF(I46&lt;&gt;"",AND(orig_data!AE40="w",AND(orig_data!AD40="*"),I46,8)))</f>
        <v>0</v>
      </c>
      <c r="AI46" s="6" t="b">
        <f>IF(J46="","",IF(J46&lt;&gt;"",AND(orig_data!AX40="*",J46,8)))</f>
        <v>0</v>
      </c>
      <c r="AJ46" s="6" t="b">
        <f>IF(J46="","",IF(J46&lt;&gt;"",AND(orig_data!AY40="w",J46,8)))</f>
        <v>0</v>
      </c>
      <c r="AK46" s="6" t="b">
        <f>IF(J46="","",IF(J46&lt;&gt;"",AND(orig_data!AX40="*",AND(orig_data!AY40="w"),J46,8)))</f>
        <v>0</v>
      </c>
      <c r="AL46" s="4" t="b">
        <f>IF(K46="","",IF(K46&lt;&gt;"",AND(orig_data!BR40="*",K46,8)))</f>
        <v>0</v>
      </c>
      <c r="AM46" s="4" t="b">
        <f>IF(K46="","",IF(K46&lt;&gt;"",AND(orig_data!BS40="w",K46,8)))</f>
        <v>1</v>
      </c>
      <c r="AN46" t="b">
        <f>IF(K46="","",IF(K46&lt;&gt;"",AND(orig_data!BR40="*",AND(orig_data!BS40="w"),K46,8)))</f>
        <v>0</v>
      </c>
    </row>
    <row r="47" spans="1:40" ht="12.75">
      <c r="A47" s="11" t="s">
        <v>249</v>
      </c>
      <c r="B47" s="14" t="str">
        <f ca="1" t="shared" si="2"/>
        <v>Cent Swan Lake (s)</v>
      </c>
      <c r="C47" s="26" t="str">
        <f>orig_data!L41</f>
        <v> </v>
      </c>
      <c r="D47" s="23">
        <f>orig_data!AF41</f>
        <v>0.522786611</v>
      </c>
      <c r="E47" s="23">
        <f>orig_data!AZ41</f>
        <v>0.2953085164</v>
      </c>
      <c r="F47" s="23" t="str">
        <f>orig_data!BT41</f>
        <v> </v>
      </c>
      <c r="G47" s="26"/>
      <c r="H47" s="23" t="str">
        <f>orig_data!C41</f>
        <v> </v>
      </c>
      <c r="I47" s="23">
        <f>orig_data!W41</f>
        <v>0.5248267197</v>
      </c>
      <c r="J47" s="23">
        <f>orig_data!AQ41</f>
        <v>0.2982194003</v>
      </c>
      <c r="K47" s="24" t="str">
        <f>orig_data!BK41</f>
        <v> </v>
      </c>
      <c r="L47" s="11"/>
      <c r="M47" s="11"/>
      <c r="N47" s="11"/>
      <c r="O47" s="11"/>
      <c r="P47" s="21" t="b">
        <f>IF(C47="","",IF(C47&lt;&gt;"",AND(orig_data!S41="*",C47,8)))</f>
        <v>0</v>
      </c>
      <c r="Q47" s="13" t="b">
        <f>IF(C47="","",IF(C47&lt;&gt;"",AND(orig_data!T41="w",C47,8)))</f>
        <v>0</v>
      </c>
      <c r="R47" s="13" t="b">
        <f>IF(C47="","",IF(C47&lt;&gt;"",AND(orig_data!S41="*",AND(orig_data!T41="w"),C47,8)))</f>
        <v>0</v>
      </c>
      <c r="S47" s="11" t="b">
        <f>IF(D47="","",IF(D47&lt;&gt;"",AND(orig_data!AM41="*",D47,8)))</f>
        <v>0</v>
      </c>
      <c r="T47" s="11" t="b">
        <f>IF(D47="","",IF(D47&lt;&gt;"",AND(orig_data!AN41="w",D99)))</f>
        <v>0</v>
      </c>
      <c r="U47" s="11" t="b">
        <f>IF(D47="","",IF(D47&lt;&gt;"",AND(orig_data!AM41="*",AND(orig_data!AN41="w"),D47,8)))</f>
        <v>0</v>
      </c>
      <c r="V47" s="21" t="b">
        <f>IF(E47="","",IF(E47&lt;&gt;"",AND(orig_data!BG41="*",E47,8)))</f>
        <v>0</v>
      </c>
      <c r="W47" s="21" t="b">
        <f>IF(E47="","",IF(E47&lt;&gt;"",AND(orig_data!BH41="w",E47,8)))</f>
        <v>1</v>
      </c>
      <c r="X47" s="21" t="b">
        <f>IF(E47="","",IF(E47&lt;&gt;"",AND(orig_data!BG41="*",AND(orig_data!BH41="w"),E47,8)))</f>
        <v>0</v>
      </c>
      <c r="Y47" s="11" t="b">
        <f>IF(F47="","",IF(F47&lt;&gt;"",AND(orig_data!CA41="*",F47,8)))</f>
        <v>0</v>
      </c>
      <c r="Z47" s="11" t="b">
        <f>IF(F47="","",IF(F47&lt;&gt;"",AND(orig_data!CB41="w",F47,8)))</f>
        <v>0</v>
      </c>
      <c r="AA47" s="21" t="b">
        <f>IF(F47="","",IF(F47&lt;&gt;"",AND(orig_data!CA41="*",AND(orig_data!CB41="w"),F47,8)))</f>
        <v>0</v>
      </c>
      <c r="AB47" s="7"/>
      <c r="AC47" s="3" t="b">
        <f>IF(H47="","",IF(H47&lt;&gt;"",AND(orig_data!J41="*",H47,8)))</f>
        <v>0</v>
      </c>
      <c r="AD47" t="b">
        <f>IF(H47="","",IF(H47&lt;&gt;"",AND(orig_data!K41="w",H47,8)))</f>
        <v>0</v>
      </c>
      <c r="AE47" t="b">
        <f>IF(H47="","",IF(H47&lt;&gt;"",AND(orig_data!J41="*",AND(orig_data!K41="w"),H47,8)))</f>
        <v>0</v>
      </c>
      <c r="AF47" t="b">
        <f>IF(I47="","",IF(I47&lt;&gt;"",AND(orig_data!AD41="*",I47,8)))</f>
        <v>0</v>
      </c>
      <c r="AG47" s="2" t="b">
        <f>IF(I47="","",IF(I47&lt;&gt;"",AND(orig_data!AE41="w",I47,8)))</f>
        <v>1</v>
      </c>
      <c r="AH47" t="b">
        <f>IF(I47="","",IF(I47&lt;&gt;"",AND(orig_data!AE41="w",AND(orig_data!AD41="*"),I47,8)))</f>
        <v>0</v>
      </c>
      <c r="AI47" s="6" t="b">
        <f>IF(J47="","",IF(J47&lt;&gt;"",AND(orig_data!AX41="*",J47,8)))</f>
        <v>0</v>
      </c>
      <c r="AJ47" s="6" t="b">
        <f>IF(J47="","",IF(J47&lt;&gt;"",AND(orig_data!AY41="w",J47,8)))</f>
        <v>1</v>
      </c>
      <c r="AK47" s="6" t="b">
        <f>IF(J47="","",IF(J47&lt;&gt;"",AND(orig_data!AX41="*",AND(orig_data!AY41="w"),J47,8)))</f>
        <v>0</v>
      </c>
      <c r="AL47" s="4" t="b">
        <f>IF(K47="","",IF(K47&lt;&gt;"",AND(orig_data!BR41="*",K47,8)))</f>
        <v>0</v>
      </c>
      <c r="AM47" s="4" t="b">
        <f>IF(K47="","",IF(K47&lt;&gt;"",AND(orig_data!BS41="w",K47,8)))</f>
        <v>0</v>
      </c>
      <c r="AN47" t="b">
        <f>IF(K47="","",IF(K47&lt;&gt;"",AND(orig_data!BR41="*",AND(orig_data!BS41="w"),K47,8)))</f>
        <v>0</v>
      </c>
    </row>
    <row r="48" spans="1:40" ht="12.75">
      <c r="A48" s="11" t="s">
        <v>250</v>
      </c>
      <c r="B48" s="14" t="str">
        <f ca="1" t="shared" si="2"/>
        <v>Cent Portage</v>
      </c>
      <c r="C48" s="26">
        <f>orig_data!L42</f>
        <v>0.186800026</v>
      </c>
      <c r="D48" s="23">
        <f>orig_data!AF42</f>
        <v>0.4133876619</v>
      </c>
      <c r="E48" s="23">
        <f>orig_data!AZ42</f>
        <v>0.2695819199</v>
      </c>
      <c r="F48" s="23">
        <f>orig_data!BT42</f>
        <v>0.1302303922</v>
      </c>
      <c r="G48" s="26"/>
      <c r="H48" s="23">
        <f>orig_data!C42</f>
        <v>0.1913500373</v>
      </c>
      <c r="I48" s="23">
        <f>orig_data!W42</f>
        <v>0.4192828395</v>
      </c>
      <c r="J48" s="23">
        <f>orig_data!AQ42</f>
        <v>0.2650504203</v>
      </c>
      <c r="K48" s="24">
        <f>orig_data!BK42</f>
        <v>0.1243167029</v>
      </c>
      <c r="L48" s="11"/>
      <c r="M48" s="11"/>
      <c r="N48" s="11"/>
      <c r="O48" s="11"/>
      <c r="P48" s="21" t="b">
        <f>IF(C48="","",IF(C48&lt;&gt;"",AND(orig_data!S42="*",C48,8)))</f>
        <v>0</v>
      </c>
      <c r="Q48" s="13" t="b">
        <f>IF(C48="","",IF(C48&lt;&gt;"",AND(orig_data!T42="w",C48,8)))</f>
        <v>0</v>
      </c>
      <c r="R48" s="13" t="b">
        <f>IF(C48="","",IF(C48&lt;&gt;"",AND(orig_data!S42="*",AND(orig_data!T42="w"),C48,8)))</f>
        <v>0</v>
      </c>
      <c r="S48" s="11" t="b">
        <f>IF(D48="","",IF(D48&lt;&gt;"",AND(orig_data!AM42="*",D48,8)))</f>
        <v>0</v>
      </c>
      <c r="T48" s="11" t="b">
        <f>IF(D48="","",IF(D48&lt;&gt;"",AND(orig_data!AN42="w",D100)))</f>
        <v>0</v>
      </c>
      <c r="U48" s="11" t="b">
        <f>IF(D48="","",IF(D48&lt;&gt;"",AND(orig_data!AM42="*",AND(orig_data!AN42="w"),D48,8)))</f>
        <v>0</v>
      </c>
      <c r="V48" s="21" t="b">
        <f>IF(E48="","",IF(E48&lt;&gt;"",AND(orig_data!BG42="*",E48,8)))</f>
        <v>0</v>
      </c>
      <c r="W48" s="21" t="b">
        <f>IF(E48="","",IF(E48&lt;&gt;"",AND(orig_data!BH42="w",E48,8)))</f>
        <v>0</v>
      </c>
      <c r="X48" s="21" t="b">
        <f>IF(E48="","",IF(E48&lt;&gt;"",AND(orig_data!BG42="*",AND(orig_data!BH42="w"),E48,8)))</f>
        <v>0</v>
      </c>
      <c r="Y48" s="11" t="b">
        <f>IF(F48="","",IF(F48&lt;&gt;"",AND(orig_data!CA42="*",F48,8)))</f>
        <v>0</v>
      </c>
      <c r="Z48" s="11" t="b">
        <f>IF(F48="","",IF(F48&lt;&gt;"",AND(orig_data!CB42="w",F48,8)))</f>
        <v>0</v>
      </c>
      <c r="AA48" s="21" t="b">
        <f>IF(F48="","",IF(F48&lt;&gt;"",AND(orig_data!CA42="*",AND(orig_data!CB42="w"),F48,8)))</f>
        <v>0</v>
      </c>
      <c r="AB48" s="7"/>
      <c r="AC48" s="3" t="b">
        <f>IF(H48="","",IF(H48&lt;&gt;"",AND(orig_data!J42="*",H48,8)))</f>
        <v>0</v>
      </c>
      <c r="AD48" t="b">
        <f>IF(H48="","",IF(H48&lt;&gt;"",AND(orig_data!K42="w",H48,8)))</f>
        <v>0</v>
      </c>
      <c r="AE48" t="b">
        <f>IF(H48="","",IF(H48&lt;&gt;"",AND(orig_data!J42="*",AND(orig_data!K42="w"),H48,8)))</f>
        <v>0</v>
      </c>
      <c r="AF48" t="b">
        <f>IF(I48="","",IF(I48&lt;&gt;"",AND(orig_data!AD42="*",I48,8)))</f>
        <v>0</v>
      </c>
      <c r="AG48" s="2" t="b">
        <f>IF(I48="","",IF(I48&lt;&gt;"",AND(orig_data!AE42="w",I48,8)))</f>
        <v>0</v>
      </c>
      <c r="AH48" t="b">
        <f>IF(I48="","",IF(I48&lt;&gt;"",AND(orig_data!AE42="w",AND(orig_data!AD42="*"),I48,8)))</f>
        <v>0</v>
      </c>
      <c r="AI48" s="6" t="b">
        <f>IF(J48="","",IF(J48&lt;&gt;"",AND(orig_data!AX42="*",J48,8)))</f>
        <v>0</v>
      </c>
      <c r="AJ48" s="6" t="b">
        <f>IF(J48="","",IF(J48&lt;&gt;"",AND(orig_data!AY42="w",J48,8)))</f>
        <v>0</v>
      </c>
      <c r="AK48" s="6" t="b">
        <f>IF(J48="","",IF(J48&lt;&gt;"",AND(orig_data!AX42="*",AND(orig_data!AY42="w"),J48,8)))</f>
        <v>0</v>
      </c>
      <c r="AL48" s="4" t="b">
        <f>IF(K48="","",IF(K48&lt;&gt;"",AND(orig_data!BR42="*",K48,8)))</f>
        <v>0</v>
      </c>
      <c r="AM48" s="4" t="b">
        <f>IF(K48="","",IF(K48&lt;&gt;"",AND(orig_data!BS42="w",K48,8)))</f>
        <v>0</v>
      </c>
      <c r="AN48" t="b">
        <f>IF(K48="","",IF(K48&lt;&gt;"",AND(orig_data!BR42="*",AND(orig_data!BS42="w"),K48,8)))</f>
        <v>0</v>
      </c>
    </row>
    <row r="49" spans="1:40" ht="12.75">
      <c r="A49" s="11" t="s">
        <v>251</v>
      </c>
      <c r="B49" s="14" t="str">
        <f ca="1" t="shared" si="2"/>
        <v>Cent Seven Regions (s)</v>
      </c>
      <c r="C49" s="26" t="str">
        <f>orig_data!L43</f>
        <v> </v>
      </c>
      <c r="D49" s="23">
        <f>orig_data!AF43</f>
        <v>0.4071786447</v>
      </c>
      <c r="E49" s="23">
        <f>orig_data!AZ43</f>
        <v>0.275704346</v>
      </c>
      <c r="F49" s="23" t="str">
        <f>orig_data!BT43</f>
        <v> </v>
      </c>
      <c r="G49" s="26"/>
      <c r="H49" s="23" t="str">
        <f>orig_data!C43</f>
        <v> </v>
      </c>
      <c r="I49" s="23">
        <f>orig_data!W43</f>
        <v>0.4308352731</v>
      </c>
      <c r="J49" s="23">
        <f>orig_data!AQ43</f>
        <v>0.2449003554</v>
      </c>
      <c r="K49" s="24" t="str">
        <f>orig_data!BK43</f>
        <v> </v>
      </c>
      <c r="L49" s="11"/>
      <c r="M49" s="11"/>
      <c r="N49" s="11"/>
      <c r="O49" s="11"/>
      <c r="P49" s="21" t="b">
        <f>IF(C49="","",IF(C49&lt;&gt;"",AND(orig_data!S43="*",C49,8)))</f>
        <v>0</v>
      </c>
      <c r="Q49" s="13" t="b">
        <f>IF(C49="","",IF(C49&lt;&gt;"",AND(orig_data!T43="w",C49,8)))</f>
        <v>0</v>
      </c>
      <c r="R49" s="13" t="b">
        <f>IF(C49="","",IF(C49&lt;&gt;"",AND(orig_data!S43="*",AND(orig_data!T43="w"),C49,8)))</f>
        <v>0</v>
      </c>
      <c r="S49" s="11" t="b">
        <f>IF(D49="","",IF(D49&lt;&gt;"",AND(orig_data!AM43="*",D49,8)))</f>
        <v>0</v>
      </c>
      <c r="T49" s="11" t="b">
        <f>IF(D49="","",IF(D49&lt;&gt;"",AND(orig_data!AN43="w",D102)))</f>
        <v>0</v>
      </c>
      <c r="U49" s="11" t="b">
        <f>IF(D49="","",IF(D49&lt;&gt;"",AND(orig_data!AM43="*",AND(orig_data!AN43="w"),D49,8)))</f>
        <v>0</v>
      </c>
      <c r="V49" s="21" t="b">
        <f>IF(E49="","",IF(E49&lt;&gt;"",AND(orig_data!BG43="*",E49,8)))</f>
        <v>0</v>
      </c>
      <c r="W49" s="21" t="b">
        <f>IF(E49="","",IF(E49&lt;&gt;"",AND(orig_data!BH43="w",E49,8)))</f>
        <v>1</v>
      </c>
      <c r="X49" s="21" t="b">
        <f>IF(E49="","",IF(E49&lt;&gt;"",AND(orig_data!BG43="*",AND(orig_data!BH43="w"),E49,8)))</f>
        <v>0</v>
      </c>
      <c r="Y49" s="11" t="b">
        <f>IF(F49="","",IF(F49&lt;&gt;"",AND(orig_data!CA43="*",F49,8)))</f>
        <v>0</v>
      </c>
      <c r="Z49" s="11" t="b">
        <f>IF(F49="","",IF(F49&lt;&gt;"",AND(orig_data!CB43="w",F49,8)))</f>
        <v>0</v>
      </c>
      <c r="AA49" s="21" t="b">
        <f>IF(F49="","",IF(F49&lt;&gt;"",AND(orig_data!CA43="*",AND(orig_data!CB43="w"),F49,8)))</f>
        <v>0</v>
      </c>
      <c r="AB49" s="7"/>
      <c r="AC49" s="3" t="b">
        <f>IF(H49="","",IF(H49&lt;&gt;"",AND(orig_data!J43="*",H49,8)))</f>
        <v>0</v>
      </c>
      <c r="AD49" t="b">
        <f>IF(H49="","",IF(H49&lt;&gt;"",AND(orig_data!K43="w",H49,8)))</f>
        <v>0</v>
      </c>
      <c r="AE49" t="b">
        <f>IF(H49="","",IF(H49&lt;&gt;"",AND(orig_data!J43="*",AND(orig_data!K43="w"),H49,8)))</f>
        <v>0</v>
      </c>
      <c r="AF49" t="b">
        <f>IF(I49="","",IF(I49&lt;&gt;"",AND(orig_data!AD43="*",I49,8)))</f>
        <v>0</v>
      </c>
      <c r="AG49" s="2" t="b">
        <f>IF(I49="","",IF(I49&lt;&gt;"",AND(orig_data!AE43="w",I49,8)))</f>
        <v>1</v>
      </c>
      <c r="AH49" t="b">
        <f>IF(I49="","",IF(I49&lt;&gt;"",AND(orig_data!AE43="w",AND(orig_data!AD43="*"),I49,8)))</f>
        <v>0</v>
      </c>
      <c r="AI49" s="6" t="b">
        <f>IF(J49="","",IF(J49&lt;&gt;"",AND(orig_data!AX43="*",J49,8)))</f>
        <v>0</v>
      </c>
      <c r="AJ49" s="6" t="b">
        <f>IF(J49="","",IF(J49&lt;&gt;"",AND(orig_data!AY43="w",J49,8)))</f>
        <v>1</v>
      </c>
      <c r="AK49" s="6" t="b">
        <f>IF(J49="","",IF(J49&lt;&gt;"",AND(orig_data!AX43="*",AND(orig_data!AY43="w"),J49,8)))</f>
        <v>0</v>
      </c>
      <c r="AL49" s="4" t="b">
        <f>IF(K49="","",IF(K49&lt;&gt;"",AND(orig_data!BR43="*",K49,8)))</f>
        <v>0</v>
      </c>
      <c r="AM49" s="4" t="b">
        <f>IF(K49="","",IF(K49&lt;&gt;"",AND(orig_data!BS43="w",K49,8)))</f>
        <v>0</v>
      </c>
      <c r="AN49" t="b">
        <f>IF(K49="","",IF(K49&lt;&gt;"",AND(orig_data!BR43="*",AND(orig_data!BS43="w"),K49,8)))</f>
        <v>0</v>
      </c>
    </row>
    <row r="50" spans="1:39" ht="12.75">
      <c r="A50" s="11"/>
      <c r="B50" s="14">
        <f ca="1" t="shared" si="2"/>
      </c>
      <c r="C50" s="26"/>
      <c r="D50" s="23"/>
      <c r="E50" s="23"/>
      <c r="F50" s="23"/>
      <c r="G50" s="26"/>
      <c r="H50" s="23"/>
      <c r="I50" s="23"/>
      <c r="J50" s="23"/>
      <c r="K50" s="24"/>
      <c r="L50" s="11"/>
      <c r="M50" s="11"/>
      <c r="N50" s="11"/>
      <c r="O50" s="11"/>
      <c r="P50" s="21"/>
      <c r="Q50" s="13"/>
      <c r="R50" s="13"/>
      <c r="S50" s="11"/>
      <c r="T50" s="11"/>
      <c r="U50" s="11"/>
      <c r="V50" s="21"/>
      <c r="W50" s="21"/>
      <c r="X50" s="21"/>
      <c r="Y50" s="11"/>
      <c r="Z50" s="11"/>
      <c r="AA50" s="21"/>
      <c r="AB50" s="7"/>
      <c r="AC50" s="3"/>
      <c r="AG50" s="2"/>
      <c r="AI50" s="6"/>
      <c r="AJ50" s="6"/>
      <c r="AK50" s="6"/>
      <c r="AL50" s="4"/>
      <c r="AM50" s="4"/>
    </row>
    <row r="51" spans="1:40" ht="12.75">
      <c r="A51" s="11" t="s">
        <v>252</v>
      </c>
      <c r="B51" s="14" t="str">
        <f ca="1" t="shared" si="2"/>
        <v>Assin East 2</v>
      </c>
      <c r="C51" s="26">
        <f>orig_data!L44</f>
        <v>0.2006280977</v>
      </c>
      <c r="D51" s="23">
        <f>orig_data!AF44</f>
        <v>0.4535951274</v>
      </c>
      <c r="E51" s="23">
        <f>orig_data!AZ44</f>
        <v>0.2433092926</v>
      </c>
      <c r="F51" s="23">
        <f>orig_data!BT44</f>
        <v>0.1024674823</v>
      </c>
      <c r="G51" s="26"/>
      <c r="H51" s="23">
        <f>orig_data!C44</f>
        <v>0.2173956255</v>
      </c>
      <c r="I51" s="23">
        <f>orig_data!W44</f>
        <v>0.4525102127</v>
      </c>
      <c r="J51" s="23">
        <f>orig_data!AQ44</f>
        <v>0.2333988347</v>
      </c>
      <c r="K51" s="24">
        <f>orig_data!BK44</f>
        <v>0.096695327</v>
      </c>
      <c r="L51" s="11"/>
      <c r="M51" s="11"/>
      <c r="N51" s="11"/>
      <c r="O51" s="11"/>
      <c r="P51" s="21" t="b">
        <f>IF(C51="","",IF(C51&lt;&gt;"",AND(orig_data!S44="*",C51,8)))</f>
        <v>0</v>
      </c>
      <c r="Q51" s="13" t="b">
        <f>IF(C51="","",IF(C51&lt;&gt;"",AND(orig_data!T44="w",C51,8)))</f>
        <v>0</v>
      </c>
      <c r="R51" s="13" t="b">
        <f>IF(C51="","",IF(C51&lt;&gt;"",AND(orig_data!S44="*",AND(orig_data!T44="w"),C51,8)))</f>
        <v>0</v>
      </c>
      <c r="S51" s="11" t="b">
        <f>IF(D51="","",IF(D51&lt;&gt;"",AND(orig_data!AM44="*",D51,8)))</f>
        <v>0</v>
      </c>
      <c r="T51" s="11" t="b">
        <f>IF(D51="","",IF(D51&lt;&gt;"",AND(orig_data!AN44="w",D104)))</f>
        <v>0</v>
      </c>
      <c r="U51" s="11" t="b">
        <f>IF(D51="","",IF(D51&lt;&gt;"",AND(orig_data!AM44="*",AND(orig_data!AN44="w"),D51,8)))</f>
        <v>0</v>
      </c>
      <c r="V51" s="21" t="b">
        <f>IF(E51="","",IF(E51&lt;&gt;"",AND(orig_data!BG44="*",E51,8)))</f>
        <v>0</v>
      </c>
      <c r="W51" s="21" t="b">
        <f>IF(E51="","",IF(E51&lt;&gt;"",AND(orig_data!BH44="w",E51,8)))</f>
        <v>0</v>
      </c>
      <c r="X51" s="21" t="b">
        <f>IF(E51="","",IF(E51&lt;&gt;"",AND(orig_data!BG44="*",AND(orig_data!BH44="w"),E51,8)))</f>
        <v>0</v>
      </c>
      <c r="Y51" s="11" t="b">
        <f>IF(F51="","",IF(F51&lt;&gt;"",AND(orig_data!CA44="*",F51,8)))</f>
        <v>0</v>
      </c>
      <c r="Z51" s="11" t="b">
        <f>IF(F51="","",IF(F51&lt;&gt;"",AND(orig_data!CB44="w",F51,8)))</f>
        <v>0</v>
      </c>
      <c r="AA51" s="21" t="b">
        <f>IF(F51="","",IF(F51&lt;&gt;"",AND(orig_data!CA44="*",AND(orig_data!CB44="w"),F51,8)))</f>
        <v>0</v>
      </c>
      <c r="AB51" s="7"/>
      <c r="AC51" s="3" t="b">
        <f>IF(H51="","",IF(H51&lt;&gt;"",AND(orig_data!J44="*",H51,8)))</f>
        <v>0</v>
      </c>
      <c r="AD51" t="b">
        <f>IF(H51="","",IF(H51&lt;&gt;"",AND(orig_data!K44="w",H51,8)))</f>
        <v>0</v>
      </c>
      <c r="AE51" t="b">
        <f>IF(H51="","",IF(H51&lt;&gt;"",AND(orig_data!J44="*",AND(orig_data!K44="w"),H51,8)))</f>
        <v>0</v>
      </c>
      <c r="AF51" t="b">
        <f>IF(I51="","",IF(I51&lt;&gt;"",AND(orig_data!AD44="*",I51,8)))</f>
        <v>0</v>
      </c>
      <c r="AG51" s="2" t="b">
        <f>IF(I51="","",IF(I51&lt;&gt;"",AND(orig_data!AE44="w",I51,8)))</f>
        <v>0</v>
      </c>
      <c r="AH51" t="b">
        <f>IF(I51="","",IF(I51&lt;&gt;"",AND(orig_data!AE44="w",AND(orig_data!AD44="*"),I51,8)))</f>
        <v>0</v>
      </c>
      <c r="AI51" s="6" t="b">
        <f>IF(J51="","",IF(J51&lt;&gt;"",AND(orig_data!AX44="*",J51,8)))</f>
        <v>0</v>
      </c>
      <c r="AJ51" s="6" t="b">
        <f>IF(J51="","",IF(J51&lt;&gt;"",AND(orig_data!AY44="w",J51,8)))</f>
        <v>0</v>
      </c>
      <c r="AK51" s="6" t="b">
        <f>IF(J51="","",IF(J51&lt;&gt;"",AND(orig_data!AX44="*",AND(orig_data!AY44="w"),J51,8)))</f>
        <v>0</v>
      </c>
      <c r="AL51" s="4" t="b">
        <f>IF(K51="","",IF(K51&lt;&gt;"",AND(orig_data!BR44="*",K51,8)))</f>
        <v>0</v>
      </c>
      <c r="AM51" s="4" t="b">
        <f>IF(K51="","",IF(K51&lt;&gt;"",AND(orig_data!BS44="w",K51,8)))</f>
        <v>0</v>
      </c>
      <c r="AN51" t="b">
        <f>IF(K51="","",IF(K51&lt;&gt;"",AND(orig_data!BR44="*",AND(orig_data!BS44="w"),K51,8)))</f>
        <v>0</v>
      </c>
    </row>
    <row r="52" spans="1:40" ht="12.75">
      <c r="A52" s="11" t="s">
        <v>253</v>
      </c>
      <c r="B52" s="14" t="str">
        <f ca="1" t="shared" si="2"/>
        <v>Assin West 1</v>
      </c>
      <c r="C52" s="26">
        <f>orig_data!L45</f>
        <v>0.1949261535</v>
      </c>
      <c r="D52" s="23">
        <f>orig_data!AF45</f>
        <v>0.4069422198</v>
      </c>
      <c r="E52" s="23">
        <f>orig_data!AZ45</f>
        <v>0.2819582333</v>
      </c>
      <c r="F52" s="23">
        <f>orig_data!BT45</f>
        <v>0.1161733935</v>
      </c>
      <c r="G52" s="26"/>
      <c r="H52" s="23">
        <f>orig_data!C45</f>
        <v>0.2116948369</v>
      </c>
      <c r="I52" s="23">
        <f>orig_data!W45</f>
        <v>0.4110976724</v>
      </c>
      <c r="J52" s="23">
        <f>orig_data!AQ45</f>
        <v>0.2695537959</v>
      </c>
      <c r="K52" s="24">
        <f>orig_data!BK45</f>
        <v>0.1076536948</v>
      </c>
      <c r="L52" s="11"/>
      <c r="M52" s="11"/>
      <c r="N52" s="11"/>
      <c r="O52" s="11"/>
      <c r="P52" s="21" t="b">
        <f>IF(C52="","",IF(C52&lt;&gt;"",AND(orig_data!S45="*",C52,8)))</f>
        <v>0</v>
      </c>
      <c r="Q52" s="13" t="b">
        <f>IF(C52="","",IF(C52&lt;&gt;"",AND(orig_data!T45="w",C52,8)))</f>
        <v>1</v>
      </c>
      <c r="R52" s="13" t="b">
        <f>IF(C52="","",IF(C52&lt;&gt;"",AND(orig_data!S45="*",AND(orig_data!T45="w"),C52,8)))</f>
        <v>0</v>
      </c>
      <c r="S52" s="11" t="b">
        <f>IF(D52="","",IF(D52&lt;&gt;"",AND(orig_data!AM45="*",D52,8)))</f>
        <v>0</v>
      </c>
      <c r="T52" s="11" t="b">
        <f>IF(D52="","",IF(D52&lt;&gt;"",AND(orig_data!AN45="w",D105)))</f>
        <v>0</v>
      </c>
      <c r="U52" s="11" t="b">
        <f>IF(D52="","",IF(D52&lt;&gt;"",AND(orig_data!AM45="*",AND(orig_data!AN45="w"),D52,8)))</f>
        <v>0</v>
      </c>
      <c r="V52" s="21" t="b">
        <f>IF(E52="","",IF(E52&lt;&gt;"",AND(orig_data!BG45="*",E52,8)))</f>
        <v>0</v>
      </c>
      <c r="W52" s="21" t="b">
        <f>IF(E52="","",IF(E52&lt;&gt;"",AND(orig_data!BH45="w",E52,8)))</f>
        <v>0</v>
      </c>
      <c r="X52" s="21" t="b">
        <f>IF(E52="","",IF(E52&lt;&gt;"",AND(orig_data!BG45="*",AND(orig_data!BH45="w"),E52,8)))</f>
        <v>0</v>
      </c>
      <c r="Y52" s="11" t="b">
        <f>IF(F52="","",IF(F52&lt;&gt;"",AND(orig_data!CA45="*",F52,8)))</f>
        <v>0</v>
      </c>
      <c r="Z52" s="11" t="b">
        <f>IF(F52="","",IF(F52&lt;&gt;"",AND(orig_data!CB45="w",F52,8)))</f>
        <v>0</v>
      </c>
      <c r="AA52" s="21" t="b">
        <f>IF(F52="","",IF(F52&lt;&gt;"",AND(orig_data!CA45="*",AND(orig_data!CB45="w"),F52,8)))</f>
        <v>0</v>
      </c>
      <c r="AB52" s="7"/>
      <c r="AC52" s="3" t="b">
        <f>IF(H52="","",IF(H52&lt;&gt;"",AND(orig_data!J45="*",H52,8)))</f>
        <v>0</v>
      </c>
      <c r="AD52" t="b">
        <f>IF(H52="","",IF(H52&lt;&gt;"",AND(orig_data!K45="w",H52,8)))</f>
        <v>0</v>
      </c>
      <c r="AE52" t="b">
        <f>IF(H52="","",IF(H52&lt;&gt;"",AND(orig_data!J45="*",AND(orig_data!K45="w"),H52,8)))</f>
        <v>0</v>
      </c>
      <c r="AF52" t="b">
        <f>IF(I52="","",IF(I52&lt;&gt;"",AND(orig_data!AD45="*",I52,8)))</f>
        <v>0</v>
      </c>
      <c r="AG52" s="2" t="b">
        <f>IF(I52="","",IF(I52&lt;&gt;"",AND(orig_data!AE45="w",I52,8)))</f>
        <v>0</v>
      </c>
      <c r="AH52" t="b">
        <f>IF(I52="","",IF(I52&lt;&gt;"",AND(orig_data!AE45="w",AND(orig_data!AD45="*"),I52,8)))</f>
        <v>0</v>
      </c>
      <c r="AI52" s="6" t="b">
        <f>IF(J52="","",IF(J52&lt;&gt;"",AND(orig_data!AX45="*",J52,8)))</f>
        <v>0</v>
      </c>
      <c r="AJ52" s="6" t="b">
        <f>IF(J52="","",IF(J52&lt;&gt;"",AND(orig_data!AY45="w",J52,8)))</f>
        <v>0</v>
      </c>
      <c r="AK52" s="6" t="b">
        <f>IF(J52="","",IF(J52&lt;&gt;"",AND(orig_data!AX45="*",AND(orig_data!AY45="w"),J52,8)))</f>
        <v>0</v>
      </c>
      <c r="AL52" s="4" t="b">
        <f>IF(K52="","",IF(K52&lt;&gt;"",AND(orig_data!BR45="*",K52,8)))</f>
        <v>0</v>
      </c>
      <c r="AM52" s="4" t="b">
        <f>IF(K52="","",IF(K52&lt;&gt;"",AND(orig_data!BS45="w",K52,8)))</f>
        <v>0</v>
      </c>
      <c r="AN52" t="b">
        <f>IF(K52="","",IF(K52&lt;&gt;"",AND(orig_data!BR45="*",AND(orig_data!BS45="w"),K52,8)))</f>
        <v>0</v>
      </c>
    </row>
    <row r="53" spans="1:40" ht="12.75">
      <c r="A53" s="11" t="s">
        <v>254</v>
      </c>
      <c r="B53" s="14" t="str">
        <f ca="1" t="shared" si="2"/>
        <v>Assin North 1</v>
      </c>
      <c r="C53" s="26">
        <f>orig_data!L46</f>
        <v>0.1228555094</v>
      </c>
      <c r="D53" s="23">
        <f>orig_data!AF46</f>
        <v>0.3917930447</v>
      </c>
      <c r="E53" s="23">
        <f>orig_data!AZ46</f>
        <v>0.3498244317</v>
      </c>
      <c r="F53" s="23">
        <f>orig_data!BT46</f>
        <v>0.1355270142</v>
      </c>
      <c r="G53" s="26"/>
      <c r="H53" s="23">
        <f>orig_data!C46</f>
        <v>0.1319270921</v>
      </c>
      <c r="I53" s="23">
        <f>orig_data!W46</f>
        <v>0.4130423185</v>
      </c>
      <c r="J53" s="23">
        <f>orig_data!AQ46</f>
        <v>0.3421746185</v>
      </c>
      <c r="K53" s="24">
        <f>orig_data!BK46</f>
        <v>0.1128559709</v>
      </c>
      <c r="L53" s="11"/>
      <c r="M53" s="11"/>
      <c r="N53" s="11"/>
      <c r="O53" s="11"/>
      <c r="P53" s="21" t="b">
        <f>IF(C53="","",IF(C53&lt;&gt;"",AND(orig_data!S46="*",C53,8)))</f>
        <v>1</v>
      </c>
      <c r="Q53" s="13" t="b">
        <f>IF(C53="","",IF(C53&lt;&gt;"",AND(orig_data!T46="w",C53,8)))</f>
        <v>1</v>
      </c>
      <c r="R53" s="13" t="b">
        <f>IF(C53="","",IF(C53&lt;&gt;"",AND(orig_data!S46="*",AND(orig_data!T46="w"),C53,8)))</f>
        <v>1</v>
      </c>
      <c r="S53" s="11" t="b">
        <f>IF(D53="","",IF(D53&lt;&gt;"",AND(orig_data!AM46="*",D53,8)))</f>
        <v>0</v>
      </c>
      <c r="T53" s="11" t="b">
        <f>IF(D53="","",IF(D53&lt;&gt;"",AND(orig_data!AN46="w",D107)))</f>
        <v>0</v>
      </c>
      <c r="U53" s="11" t="b">
        <f>IF(D53="","",IF(D53&lt;&gt;"",AND(orig_data!AM46="*",AND(orig_data!AN46="w"),D53,8)))</f>
        <v>0</v>
      </c>
      <c r="V53" s="21" t="b">
        <f>IF(E53="","",IF(E53&lt;&gt;"",AND(orig_data!BG46="*",E53,8)))</f>
        <v>0</v>
      </c>
      <c r="W53" s="21" t="b">
        <f>IF(E53="","",IF(E53&lt;&gt;"",AND(orig_data!BH46="w",E53,8)))</f>
        <v>0</v>
      </c>
      <c r="X53" s="21" t="b">
        <f>IF(E53="","",IF(E53&lt;&gt;"",AND(orig_data!BG46="*",AND(orig_data!BH46="w"),E53,8)))</f>
        <v>0</v>
      </c>
      <c r="Y53" s="11" t="b">
        <f>IF(F53="","",IF(F53&lt;&gt;"",AND(orig_data!CA46="*",F53,8)))</f>
        <v>0</v>
      </c>
      <c r="Z53" s="11" t="b">
        <f>IF(F53="","",IF(F53&lt;&gt;"",AND(orig_data!CB46="w",F53,8)))</f>
        <v>1</v>
      </c>
      <c r="AA53" s="21" t="b">
        <f>IF(F53="","",IF(F53&lt;&gt;"",AND(orig_data!CA46="*",AND(orig_data!CB46="w"),F53,8)))</f>
        <v>0</v>
      </c>
      <c r="AB53" s="7"/>
      <c r="AC53" s="3" t="b">
        <f>IF(H53="","",IF(H53&lt;&gt;"",AND(orig_data!J46="*",H53,8)))</f>
        <v>0</v>
      </c>
      <c r="AD53" t="b">
        <f>IF(H53="","",IF(H53&lt;&gt;"",AND(orig_data!K46="w",H53,8)))</f>
        <v>1</v>
      </c>
      <c r="AE53" t="b">
        <f>IF(H53="","",IF(H53&lt;&gt;"",AND(orig_data!J46="*",AND(orig_data!K46="w"),H53,8)))</f>
        <v>0</v>
      </c>
      <c r="AF53" t="b">
        <f>IF(I53="","",IF(I53&lt;&gt;"",AND(orig_data!AD46="*",I53,8)))</f>
        <v>0</v>
      </c>
      <c r="AG53" s="2" t="b">
        <f>IF(I53="","",IF(I53&lt;&gt;"",AND(orig_data!AE46="w",I53,8)))</f>
        <v>0</v>
      </c>
      <c r="AH53" t="b">
        <f>IF(I53="","",IF(I53&lt;&gt;"",AND(orig_data!AE46="w",AND(orig_data!AD46="*"),I53,8)))</f>
        <v>0</v>
      </c>
      <c r="AI53" s="6" t="b">
        <f>IF(J53="","",IF(J53&lt;&gt;"",AND(orig_data!AX46="*",J53,8)))</f>
        <v>0</v>
      </c>
      <c r="AJ53" s="6" t="b">
        <f>IF(J53="","",IF(J53&lt;&gt;"",AND(orig_data!AY46="w",J53,8)))</f>
        <v>0</v>
      </c>
      <c r="AK53" s="6" t="b">
        <f>IF(J53="","",IF(J53&lt;&gt;"",AND(orig_data!AX46="*",AND(orig_data!AY46="w"),J53,8)))</f>
        <v>0</v>
      </c>
      <c r="AL53" s="4" t="b">
        <f>IF(K53="","",IF(K53&lt;&gt;"",AND(orig_data!BR46="*",K53,8)))</f>
        <v>0</v>
      </c>
      <c r="AM53" s="4" t="b">
        <f>IF(K53="","",IF(K53&lt;&gt;"",AND(orig_data!BS46="w",K53,8)))</f>
        <v>0</v>
      </c>
      <c r="AN53" t="b">
        <f>IF(K53="","",IF(K53&lt;&gt;"",AND(orig_data!BR46="*",AND(orig_data!BS46="w"),K53,8)))</f>
        <v>0</v>
      </c>
    </row>
    <row r="54" spans="1:40" ht="12.75">
      <c r="A54" s="11" t="s">
        <v>255</v>
      </c>
      <c r="B54" s="14" t="str">
        <f ca="1" t="shared" si="2"/>
        <v>Assin West 2</v>
      </c>
      <c r="C54" s="26">
        <f>orig_data!L47</f>
        <v>0.1595303252</v>
      </c>
      <c r="D54" s="23">
        <f>orig_data!AF47</f>
        <v>0.4753905104</v>
      </c>
      <c r="E54" s="23">
        <f>orig_data!AZ47</f>
        <v>0.2720583237</v>
      </c>
      <c r="F54" s="23">
        <f>orig_data!BT47</f>
        <v>0.0930208408</v>
      </c>
      <c r="G54" s="26"/>
      <c r="H54" s="23">
        <f>orig_data!C47</f>
        <v>0.1667900165</v>
      </c>
      <c r="I54" s="23">
        <f>orig_data!W47</f>
        <v>0.4806382223</v>
      </c>
      <c r="J54" s="23">
        <f>orig_data!AQ47</f>
        <v>0.2666542946</v>
      </c>
      <c r="K54" s="24">
        <f>orig_data!BK47</f>
        <v>0.0859174666</v>
      </c>
      <c r="L54" s="11"/>
      <c r="M54" s="11"/>
      <c r="N54" s="11"/>
      <c r="O54" s="11"/>
      <c r="P54" s="21" t="b">
        <f>IF(C54="","",IF(C54&lt;&gt;"",AND(orig_data!S47="*",C54,8)))</f>
        <v>0</v>
      </c>
      <c r="Q54" s="13" t="b">
        <f>IF(C54="","",IF(C54&lt;&gt;"",AND(orig_data!T47="w",C54,8)))</f>
        <v>1</v>
      </c>
      <c r="R54" s="13" t="b">
        <f>IF(C54="","",IF(C54&lt;&gt;"",AND(orig_data!S47="*",AND(orig_data!T47="w"),C54,8)))</f>
        <v>0</v>
      </c>
      <c r="S54" s="11" t="b">
        <f>IF(D54="","",IF(D54&lt;&gt;"",AND(orig_data!AM47="*",D54,8)))</f>
        <v>0</v>
      </c>
      <c r="T54" s="11" t="b">
        <f>IF(D54="","",IF(D54&lt;&gt;"",AND(orig_data!AN47="w",D108)))</f>
        <v>0</v>
      </c>
      <c r="U54" s="11" t="b">
        <f>IF(D54="","",IF(D54&lt;&gt;"",AND(orig_data!AM47="*",AND(orig_data!AN47="w"),D54,8)))</f>
        <v>0</v>
      </c>
      <c r="V54" s="21" t="b">
        <f>IF(E54="","",IF(E54&lt;&gt;"",AND(orig_data!BG47="*",E54,8)))</f>
        <v>0</v>
      </c>
      <c r="W54" s="21" t="b">
        <f>IF(E54="","",IF(E54&lt;&gt;"",AND(orig_data!BH47="w",E54,8)))</f>
        <v>0</v>
      </c>
      <c r="X54" s="21" t="b">
        <f>IF(E54="","",IF(E54&lt;&gt;"",AND(orig_data!BG47="*",AND(orig_data!BH47="w"),E54,8)))</f>
        <v>0</v>
      </c>
      <c r="Y54" s="11" t="b">
        <f>IF(F54="","",IF(F54&lt;&gt;"",AND(orig_data!CA47="*",F54,8)))</f>
        <v>0</v>
      </c>
      <c r="Z54" s="11" t="b">
        <f>IF(F54="","",IF(F54&lt;&gt;"",AND(orig_data!CB47="w",F54,8)))</f>
        <v>1</v>
      </c>
      <c r="AA54" s="21" t="b">
        <f>IF(F54="","",IF(F54&lt;&gt;"",AND(orig_data!CA47="*",AND(orig_data!CB47="w"),F54,8)))</f>
        <v>0</v>
      </c>
      <c r="AB54" s="7"/>
      <c r="AC54" s="3" t="b">
        <f>IF(H54="","",IF(H54&lt;&gt;"",AND(orig_data!J47="*",H54,8)))</f>
        <v>0</v>
      </c>
      <c r="AD54" t="b">
        <f>IF(H54="","",IF(H54&lt;&gt;"",AND(orig_data!K47="w",H54,8)))</f>
        <v>1</v>
      </c>
      <c r="AE54" t="b">
        <f>IF(H54="","",IF(H54&lt;&gt;"",AND(orig_data!J47="*",AND(orig_data!K47="w"),H54,8)))</f>
        <v>0</v>
      </c>
      <c r="AF54" t="b">
        <f>IF(I54="","",IF(I54&lt;&gt;"",AND(orig_data!AD47="*",I54,8)))</f>
        <v>0</v>
      </c>
      <c r="AG54" s="2" t="b">
        <f>IF(I54="","",IF(I54&lt;&gt;"",AND(orig_data!AE47="w",I54,8)))</f>
        <v>0</v>
      </c>
      <c r="AH54" t="b">
        <f>IF(I54="","",IF(I54&lt;&gt;"",AND(orig_data!AE47="w",AND(orig_data!AD47="*"),I54,8)))</f>
        <v>0</v>
      </c>
      <c r="AI54" s="6" t="b">
        <f>IF(J54="","",IF(J54&lt;&gt;"",AND(orig_data!AX47="*",J54,8)))</f>
        <v>0</v>
      </c>
      <c r="AJ54" s="6" t="b">
        <f>IF(J54="","",IF(J54&lt;&gt;"",AND(orig_data!AY47="w",J54,8)))</f>
        <v>0</v>
      </c>
      <c r="AK54" s="6" t="b">
        <f>IF(J54="","",IF(J54&lt;&gt;"",AND(orig_data!AX47="*",AND(orig_data!AY47="w"),J54,8)))</f>
        <v>0</v>
      </c>
      <c r="AL54" s="4" t="b">
        <f>IF(K54="","",IF(K54&lt;&gt;"",AND(orig_data!BR47="*",K54,8)))</f>
        <v>0</v>
      </c>
      <c r="AM54" s="4" t="b">
        <f>IF(K54="","",IF(K54&lt;&gt;"",AND(orig_data!BS47="w",K54,8)))</f>
        <v>1</v>
      </c>
      <c r="AN54" t="b">
        <f>IF(K54="","",IF(K54&lt;&gt;"",AND(orig_data!BR47="*",AND(orig_data!BS47="w"),K54,8)))</f>
        <v>0</v>
      </c>
    </row>
    <row r="55" spans="1:40" ht="12.75">
      <c r="A55" s="11" t="s">
        <v>256</v>
      </c>
      <c r="B55" s="14" t="str">
        <f ca="1" t="shared" si="2"/>
        <v>Assin East 1</v>
      </c>
      <c r="C55" s="26">
        <f>orig_data!L48</f>
        <v>0.1842472979</v>
      </c>
      <c r="D55" s="23">
        <f>orig_data!AF48</f>
        <v>0.4532689812</v>
      </c>
      <c r="E55" s="23">
        <f>orig_data!AZ48</f>
        <v>0.2790896495</v>
      </c>
      <c r="F55" s="23">
        <f>orig_data!BT48</f>
        <v>0.0833940715</v>
      </c>
      <c r="G55" s="26"/>
      <c r="H55" s="23">
        <f>orig_data!C48</f>
        <v>0.1928177295</v>
      </c>
      <c r="I55" s="23">
        <f>orig_data!W48</f>
        <v>0.4547134048</v>
      </c>
      <c r="J55" s="23">
        <f>orig_data!AQ48</f>
        <v>0.2745341354</v>
      </c>
      <c r="K55" s="24">
        <f>orig_data!BK48</f>
        <v>0.0779347303</v>
      </c>
      <c r="L55" s="11"/>
      <c r="M55" s="11"/>
      <c r="N55" s="11"/>
      <c r="O55" s="11"/>
      <c r="P55" s="21" t="b">
        <f>IF(C55="","",IF(C55&lt;&gt;"",AND(orig_data!S48="*",C55,8)))</f>
        <v>0</v>
      </c>
      <c r="Q55" s="13" t="b">
        <f>IF(C55="","",IF(C55&lt;&gt;"",AND(orig_data!T48="w",C55,8)))</f>
        <v>1</v>
      </c>
      <c r="R55" s="13" t="b">
        <f>IF(C55="","",IF(C55&lt;&gt;"",AND(orig_data!S48="*",AND(orig_data!T48="w"),C55,8)))</f>
        <v>0</v>
      </c>
      <c r="S55" s="11" t="b">
        <f>IF(D55="","",IF(D55&lt;&gt;"",AND(orig_data!AM48="*",D55,8)))</f>
        <v>0</v>
      </c>
      <c r="T55" s="11" t="b">
        <f>IF(D55="","",IF(D55&lt;&gt;"",AND(orig_data!AN48="w",D110)))</f>
        <v>0</v>
      </c>
      <c r="U55" s="11" t="b">
        <f>IF(D55="","",IF(D55&lt;&gt;"",AND(orig_data!AM48="*",AND(orig_data!AN48="w"),D55,8)))</f>
        <v>0</v>
      </c>
      <c r="V55" s="21" t="b">
        <f>IF(E55="","",IF(E55&lt;&gt;"",AND(orig_data!BG48="*",E55,8)))</f>
        <v>0</v>
      </c>
      <c r="W55" s="21" t="b">
        <f>IF(E55="","",IF(E55&lt;&gt;"",AND(orig_data!BH48="w",E55,8)))</f>
        <v>0</v>
      </c>
      <c r="X55" s="21" t="b">
        <f>IF(E55="","",IF(E55&lt;&gt;"",AND(orig_data!BG48="*",AND(orig_data!BH48="w"),E55,8)))</f>
        <v>0</v>
      </c>
      <c r="Y55" s="11" t="b">
        <f>IF(F55="","",IF(F55&lt;&gt;"",AND(orig_data!CA48="*",F55,8)))</f>
        <v>0</v>
      </c>
      <c r="Z55" s="11" t="b">
        <f>IF(F55="","",IF(F55&lt;&gt;"",AND(orig_data!CB48="w",F55,8)))</f>
        <v>1</v>
      </c>
      <c r="AA55" s="21" t="b">
        <f>IF(F55="","",IF(F55&lt;&gt;"",AND(orig_data!CA48="*",AND(orig_data!CB48="w"),F55,8)))</f>
        <v>0</v>
      </c>
      <c r="AB55" s="7"/>
      <c r="AC55" s="3" t="b">
        <f>IF(H55="","",IF(H55&lt;&gt;"",AND(orig_data!J48="*",H55,8)))</f>
        <v>0</v>
      </c>
      <c r="AD55" t="b">
        <f>IF(H55="","",IF(H55&lt;&gt;"",AND(orig_data!K48="w",H55,8)))</f>
        <v>1</v>
      </c>
      <c r="AE55" t="b">
        <f>IF(H55="","",IF(H55&lt;&gt;"",AND(orig_data!J48="*",AND(orig_data!K48="w"),H55,8)))</f>
        <v>0</v>
      </c>
      <c r="AF55" t="b">
        <f>IF(I55="","",IF(I55&lt;&gt;"",AND(orig_data!AD48="*",I55,8)))</f>
        <v>0</v>
      </c>
      <c r="AG55" s="2" t="b">
        <f>IF(I55="","",IF(I55&lt;&gt;"",AND(orig_data!AE48="w",I55,8)))</f>
        <v>0</v>
      </c>
      <c r="AH55" t="b">
        <f>IF(I55="","",IF(I55&lt;&gt;"",AND(orig_data!AE48="w",AND(orig_data!AD48="*"),I55,8)))</f>
        <v>0</v>
      </c>
      <c r="AI55" s="6" t="b">
        <f>IF(J55="","",IF(J55&lt;&gt;"",AND(orig_data!AX48="*",J55,8)))</f>
        <v>0</v>
      </c>
      <c r="AJ55" s="6" t="b">
        <f>IF(J55="","",IF(J55&lt;&gt;"",AND(orig_data!AY48="w",J55,8)))</f>
        <v>0</v>
      </c>
      <c r="AK55" s="6" t="b">
        <f>IF(J55="","",IF(J55&lt;&gt;"",AND(orig_data!AX48="*",AND(orig_data!AY48="w"),J55,8)))</f>
        <v>0</v>
      </c>
      <c r="AL55" s="4" t="b">
        <f>IF(K55="","",IF(K55&lt;&gt;"",AND(orig_data!BR48="*",K55,8)))</f>
        <v>0</v>
      </c>
      <c r="AM55" s="4" t="b">
        <f>IF(K55="","",IF(K55&lt;&gt;"",AND(orig_data!BS48="w",K55,8)))</f>
        <v>1</v>
      </c>
      <c r="AN55" t="b">
        <f>IF(K55="","",IF(K55&lt;&gt;"",AND(orig_data!BR48="*",AND(orig_data!BS48="w"),K55,8)))</f>
        <v>0</v>
      </c>
    </row>
    <row r="56" spans="1:40" ht="12.75">
      <c r="A56" s="11" t="s">
        <v>257</v>
      </c>
      <c r="B56" s="14" t="str">
        <f ca="1" t="shared" si="2"/>
        <v>Assin North 2</v>
      </c>
      <c r="C56" s="26">
        <f>orig_data!L49</f>
        <v>0.1656114839</v>
      </c>
      <c r="D56" s="23">
        <f>orig_data!AF49</f>
        <v>0.3753198305</v>
      </c>
      <c r="E56" s="23">
        <f>orig_data!AZ49</f>
        <v>0.3300843149</v>
      </c>
      <c r="F56" s="23">
        <f>orig_data!BT49</f>
        <v>0.1289843708</v>
      </c>
      <c r="G56" s="26"/>
      <c r="H56" s="23">
        <f>orig_data!C49</f>
        <v>0.1826764404</v>
      </c>
      <c r="I56" s="23">
        <f>orig_data!W49</f>
        <v>0.388226551</v>
      </c>
      <c r="J56" s="23">
        <f>orig_data!AQ49</f>
        <v>0.3238920467</v>
      </c>
      <c r="K56" s="24">
        <f>orig_data!BK49</f>
        <v>0.1052049619</v>
      </c>
      <c r="L56" s="11"/>
      <c r="M56" s="11"/>
      <c r="N56" s="11"/>
      <c r="O56" s="11"/>
      <c r="P56" s="21" t="b">
        <f>IF(C56="","",IF(C56&lt;&gt;"",AND(orig_data!S49="*",C56,8)))</f>
        <v>0</v>
      </c>
      <c r="Q56" s="13" t="b">
        <f>IF(C56="","",IF(C56&lt;&gt;"",AND(orig_data!T49="w",C56,8)))</f>
        <v>1</v>
      </c>
      <c r="R56" s="13" t="b">
        <f>IF(C56="","",IF(C56&lt;&gt;"",AND(orig_data!S49="*",AND(orig_data!T49="w"),C56,8)))</f>
        <v>0</v>
      </c>
      <c r="S56" s="11" t="b">
        <f>IF(D56="","",IF(D56&lt;&gt;"",AND(orig_data!AM49="*",D56,8)))</f>
        <v>0</v>
      </c>
      <c r="T56" s="11" t="b">
        <f>IF(D56="","",IF(D56&lt;&gt;"",AND(orig_data!AN49="w",D112)))</f>
        <v>0</v>
      </c>
      <c r="U56" s="11" t="b">
        <f>IF(D56="","",IF(D56&lt;&gt;"",AND(orig_data!AM49="*",AND(orig_data!AN49="w"),D56,8)))</f>
        <v>0</v>
      </c>
      <c r="V56" s="21" t="b">
        <f>IF(E56="","",IF(E56&lt;&gt;"",AND(orig_data!BG49="*",E56,8)))</f>
        <v>0</v>
      </c>
      <c r="W56" s="21" t="b">
        <f>IF(E56="","",IF(E56&lt;&gt;"",AND(orig_data!BH49="w",E56,8)))</f>
        <v>0</v>
      </c>
      <c r="X56" s="21" t="b">
        <f>IF(E56="","",IF(E56&lt;&gt;"",AND(orig_data!BG49="*",AND(orig_data!BH49="w"),E56,8)))</f>
        <v>0</v>
      </c>
      <c r="Y56" s="11" t="b">
        <f>IF(F56="","",IF(F56&lt;&gt;"",AND(orig_data!CA49="*",F56,8)))</f>
        <v>0</v>
      </c>
      <c r="Z56" s="11" t="b">
        <f>IF(F56="","",IF(F56&lt;&gt;"",AND(orig_data!CB49="w",F56,8)))</f>
        <v>1</v>
      </c>
      <c r="AA56" s="21" t="b">
        <f>IF(F56="","",IF(F56&lt;&gt;"",AND(orig_data!CA49="*",AND(orig_data!CB49="w"),F56,8)))</f>
        <v>0</v>
      </c>
      <c r="AB56" s="7"/>
      <c r="AC56" s="3" t="b">
        <f>IF(H56="","",IF(H56&lt;&gt;"",AND(orig_data!J49="*",H56,8)))</f>
        <v>0</v>
      </c>
      <c r="AD56" t="b">
        <f>IF(H56="","",IF(H56&lt;&gt;"",AND(orig_data!K49="w",H56,8)))</f>
        <v>1</v>
      </c>
      <c r="AE56" t="b">
        <f>IF(H56="","",IF(H56&lt;&gt;"",AND(orig_data!J49="*",AND(orig_data!K49="w"),H56,8)))</f>
        <v>0</v>
      </c>
      <c r="AF56" t="b">
        <f>IF(I56="","",IF(I56&lt;&gt;"",AND(orig_data!AD49="*",I56,8)))</f>
        <v>0</v>
      </c>
      <c r="AG56" s="2" t="b">
        <f>IF(I56="","",IF(I56&lt;&gt;"",AND(orig_data!AE49="w",I56,8)))</f>
        <v>0</v>
      </c>
      <c r="AH56" t="b">
        <f>IF(I56="","",IF(I56&lt;&gt;"",AND(orig_data!AE49="w",AND(orig_data!AD49="*"),I56,8)))</f>
        <v>0</v>
      </c>
      <c r="AI56" s="6" t="b">
        <f>IF(J56="","",IF(J56&lt;&gt;"",AND(orig_data!AX49="*",J56,8)))</f>
        <v>0</v>
      </c>
      <c r="AJ56" s="6" t="b">
        <f>IF(J56="","",IF(J56&lt;&gt;"",AND(orig_data!AY49="w",J56,8)))</f>
        <v>0</v>
      </c>
      <c r="AK56" s="6" t="b">
        <f>IF(J56="","",IF(J56&lt;&gt;"",AND(orig_data!AX49="*",AND(orig_data!AY49="w"),J56,8)))</f>
        <v>0</v>
      </c>
      <c r="AL56" s="4" t="b">
        <f>IF(K56="","",IF(K56&lt;&gt;"",AND(orig_data!BR49="*",K56,8)))</f>
        <v>0</v>
      </c>
      <c r="AM56" s="4" t="b">
        <f>IF(K56="","",IF(K56&lt;&gt;"",AND(orig_data!BS49="w",K56,8)))</f>
        <v>1</v>
      </c>
      <c r="AN56" t="b">
        <f>IF(K56="","",IF(K56&lt;&gt;"",AND(orig_data!BR49="*",AND(orig_data!BS49="w"),K56,8)))</f>
        <v>0</v>
      </c>
    </row>
    <row r="57" spans="1:39" ht="12.75">
      <c r="A57" s="11"/>
      <c r="B57" s="14">
        <f ca="1" t="shared" si="2"/>
      </c>
      <c r="C57" s="26"/>
      <c r="D57" s="23"/>
      <c r="E57" s="23"/>
      <c r="F57" s="23"/>
      <c r="G57" s="26"/>
      <c r="H57" s="23"/>
      <c r="I57" s="23"/>
      <c r="J57" s="23"/>
      <c r="K57" s="24"/>
      <c r="L57" s="11"/>
      <c r="M57" s="11"/>
      <c r="N57" s="11"/>
      <c r="O57" s="11"/>
      <c r="P57" s="21"/>
      <c r="Q57" s="13"/>
      <c r="R57" s="13"/>
      <c r="S57" s="11"/>
      <c r="T57" s="11"/>
      <c r="U57" s="11"/>
      <c r="V57" s="21"/>
      <c r="W57" s="21"/>
      <c r="X57" s="21"/>
      <c r="Y57" s="11"/>
      <c r="Z57" s="11"/>
      <c r="AA57" s="21"/>
      <c r="AB57" s="7"/>
      <c r="AC57" s="3"/>
      <c r="AG57" s="2"/>
      <c r="AI57" s="6"/>
      <c r="AJ57" s="6"/>
      <c r="AK57" s="6"/>
      <c r="AL57" s="4"/>
      <c r="AM57" s="4"/>
    </row>
    <row r="58" spans="1:40" ht="12.75">
      <c r="A58" s="11" t="s">
        <v>316</v>
      </c>
      <c r="B58" s="14" t="str">
        <f ca="1" t="shared" si="2"/>
        <v>Bdn Rural (s)</v>
      </c>
      <c r="C58" s="26" t="str">
        <f>orig_data!L50</f>
        <v> </v>
      </c>
      <c r="D58" s="23">
        <f>orig_data!AF50</f>
        <v>0.5682025968</v>
      </c>
      <c r="E58" s="23">
        <f>orig_data!AZ50</f>
        <v>0.1933020179</v>
      </c>
      <c r="F58" s="23" t="str">
        <f>orig_data!BT50</f>
        <v> </v>
      </c>
      <c r="G58" s="26"/>
      <c r="H58" s="23" t="str">
        <f>orig_data!C50</f>
        <v> </v>
      </c>
      <c r="I58" s="23">
        <f>orig_data!W50</f>
        <v>0.5543541021</v>
      </c>
      <c r="J58" s="23">
        <f>orig_data!AQ50</f>
        <v>0.198248009</v>
      </c>
      <c r="K58" s="24" t="str">
        <f>orig_data!BK50</f>
        <v> </v>
      </c>
      <c r="L58" s="11"/>
      <c r="M58" s="11"/>
      <c r="N58" s="11"/>
      <c r="O58" s="11"/>
      <c r="P58" s="21" t="b">
        <f>IF(C58="","",IF(C58&lt;&gt;"",AND(orig_data!S50="*",C58,8)))</f>
        <v>0</v>
      </c>
      <c r="Q58" s="13" t="b">
        <f>IF(C58="","",IF(C58&lt;&gt;"",AND(orig_data!T50="w",C58,8)))</f>
        <v>0</v>
      </c>
      <c r="R58" s="13" t="b">
        <f>IF(C58="","",IF(C58&lt;&gt;"",AND(orig_data!S50="*",AND(orig_data!T50="w"),C58,8)))</f>
        <v>0</v>
      </c>
      <c r="S58" s="11" t="b">
        <f>IF(D58="","",IF(D58&lt;&gt;"",AND(orig_data!AM50="*",D58,8)))</f>
        <v>1</v>
      </c>
      <c r="T58" s="11" t="b">
        <f>IF(D58="","",IF(D58&lt;&gt;"",AND(orig_data!AN50="w",D113)))</f>
        <v>0</v>
      </c>
      <c r="U58" s="11" t="b">
        <f>IF(D58="","",IF(D58&lt;&gt;"",AND(orig_data!AM50="*",AND(orig_data!AN50="w"),D58,8)))</f>
        <v>0</v>
      </c>
      <c r="V58" s="21" t="b">
        <f>IF(E58="","",IF(E58&lt;&gt;"",AND(orig_data!BG50="*",E58,8)))</f>
        <v>0</v>
      </c>
      <c r="W58" s="21" t="b">
        <f>IF(E58="","",IF(E58&lt;&gt;"",AND(orig_data!BH50="w",E58,8)))</f>
        <v>1</v>
      </c>
      <c r="X58" s="21" t="b">
        <f>IF(E58="","",IF(E58&lt;&gt;"",AND(orig_data!BG50="*",AND(orig_data!BH50="w"),E58,8)))</f>
        <v>0</v>
      </c>
      <c r="Y58" s="11" t="b">
        <f>IF(F58="","",IF(F58&lt;&gt;"",AND(orig_data!CA50="*",F58,8)))</f>
        <v>0</v>
      </c>
      <c r="Z58" s="11" t="b">
        <f>IF(F58="","",IF(F58&lt;&gt;"",AND(orig_data!CB50="w",F58,8)))</f>
        <v>0</v>
      </c>
      <c r="AA58" s="21" t="b">
        <f>IF(F58="","",IF(F58&lt;&gt;"",AND(orig_data!CA50="*",AND(orig_data!CB50="w"),F58,8)))</f>
        <v>0</v>
      </c>
      <c r="AB58" s="7"/>
      <c r="AC58" s="3" t="b">
        <f>IF(H58="","",IF(H58&lt;&gt;"",AND(orig_data!J50="*",H58,8)))</f>
        <v>0</v>
      </c>
      <c r="AD58" t="b">
        <f>IF(H58="","",IF(H58&lt;&gt;"",AND(orig_data!K50="w",H58,8)))</f>
        <v>0</v>
      </c>
      <c r="AE58" t="b">
        <f>IF(H58="","",IF(H58&lt;&gt;"",AND(orig_data!J50="*",AND(orig_data!K50="w"),H58,8)))</f>
        <v>0</v>
      </c>
      <c r="AF58" t="b">
        <f>IF(I58="","",IF(I58&lt;&gt;"",AND(orig_data!AD50="*",I58,8)))</f>
        <v>0</v>
      </c>
      <c r="AG58" s="2" t="b">
        <f>IF(I58="","",IF(I58&lt;&gt;"",AND(orig_data!AE50="w",I58,8)))</f>
        <v>0</v>
      </c>
      <c r="AH58" t="b">
        <f>IF(I58="","",IF(I58&lt;&gt;"",AND(orig_data!AE50="w",AND(orig_data!AD50="*"),I58,8)))</f>
        <v>0</v>
      </c>
      <c r="AI58" s="6" t="b">
        <f>IF(J58="","",IF(J58&lt;&gt;"",AND(orig_data!AX50="*",J58,8)))</f>
        <v>0</v>
      </c>
      <c r="AJ58" s="6" t="b">
        <f>IF(J58="","",IF(J58&lt;&gt;"",AND(orig_data!AY50="w",J58,8)))</f>
        <v>1</v>
      </c>
      <c r="AK58" s="6" t="b">
        <f>IF(J58="","",IF(J58&lt;&gt;"",AND(orig_data!AX50="*",AND(orig_data!AY50="w"),J58,8)))</f>
        <v>0</v>
      </c>
      <c r="AL58" s="4" t="b">
        <f>IF(K58="","",IF(K58&lt;&gt;"",AND(orig_data!BR50="*",K58,8)))</f>
        <v>0</v>
      </c>
      <c r="AM58" s="4" t="b">
        <f>IF(K58="","",IF(K58&lt;&gt;"",AND(orig_data!BS50="w",K58,8)))</f>
        <v>0</v>
      </c>
      <c r="AN58" t="b">
        <f>IF(K58="","",IF(K58&lt;&gt;"",AND(orig_data!BR50="*",AND(orig_data!BS50="w"),K58,8)))</f>
        <v>0</v>
      </c>
    </row>
    <row r="59" spans="1:40" ht="12.75">
      <c r="A59" s="11" t="s">
        <v>258</v>
      </c>
      <c r="B59" s="14" t="str">
        <f ca="1" t="shared" si="2"/>
        <v>Southeast (s)</v>
      </c>
      <c r="C59" s="26" t="str">
        <f>orig_data!L51</f>
        <v> </v>
      </c>
      <c r="D59" s="23">
        <f>orig_data!AF51</f>
        <v>0.3390700684</v>
      </c>
      <c r="E59" s="23">
        <f>orig_data!AZ51</f>
        <v>0.3115836189</v>
      </c>
      <c r="F59" s="23" t="str">
        <f>orig_data!BT51</f>
        <v> </v>
      </c>
      <c r="G59" s="26"/>
      <c r="H59" s="23" t="str">
        <f>orig_data!C51</f>
        <v> </v>
      </c>
      <c r="I59" s="23">
        <f>orig_data!W51</f>
        <v>0.3311351203</v>
      </c>
      <c r="J59" s="23">
        <f>orig_data!AQ51</f>
        <v>0.3348541536</v>
      </c>
      <c r="K59" s="24" t="str">
        <f>orig_data!BK51</f>
        <v> </v>
      </c>
      <c r="L59" s="11"/>
      <c r="M59" s="11"/>
      <c r="N59" s="11"/>
      <c r="O59" s="11"/>
      <c r="P59" s="21" t="b">
        <f>IF(C59="","",IF(C59&lt;&gt;"",AND(orig_data!S51="*",C59,8)))</f>
        <v>0</v>
      </c>
      <c r="Q59" s="13" t="b">
        <f>IF(C59="","",IF(C59&lt;&gt;"",AND(orig_data!T51="w",C59,8)))</f>
        <v>0</v>
      </c>
      <c r="R59" s="13" t="b">
        <f>IF(C59="","",IF(C59&lt;&gt;"",AND(orig_data!S51="*",AND(orig_data!T51="w"),C59,8)))</f>
        <v>0</v>
      </c>
      <c r="S59" s="11" t="b">
        <f>IF(D59="","",IF(D59&lt;&gt;"",AND(orig_data!AM51="*",D59,8)))</f>
        <v>0</v>
      </c>
      <c r="T59" s="11" t="b">
        <f>IF(D59="","",IF(D59&lt;&gt;"",AND(orig_data!AN51="w",D115)))</f>
        <v>0</v>
      </c>
      <c r="U59" s="11" t="b">
        <f>IF(D59="","",IF(D59&lt;&gt;"",AND(orig_data!AM51="*",AND(orig_data!AN51="w"),D59,8)))</f>
        <v>0</v>
      </c>
      <c r="V59" s="21" t="b">
        <f>IF(E59="","",IF(E59&lt;&gt;"",AND(orig_data!BG51="*",E59,8)))</f>
        <v>0</v>
      </c>
      <c r="W59" s="21" t="b">
        <f>IF(E59="","",IF(E59&lt;&gt;"",AND(orig_data!BH51="w",E59,8)))</f>
        <v>0</v>
      </c>
      <c r="X59" s="21" t="b">
        <f>IF(E59="","",IF(E59&lt;&gt;"",AND(orig_data!BG51="*",AND(orig_data!BH51="w"),E59,8)))</f>
        <v>0</v>
      </c>
      <c r="Y59" s="11" t="b">
        <f>IF(F59="","",IF(F59&lt;&gt;"",AND(orig_data!CA51="*",F59,8)))</f>
        <v>0</v>
      </c>
      <c r="Z59" s="11" t="b">
        <f>IF(F59="","",IF(F59&lt;&gt;"",AND(orig_data!CB51="w",F59,8)))</f>
        <v>0</v>
      </c>
      <c r="AA59" s="21" t="b">
        <f>IF(F59="","",IF(F59&lt;&gt;"",AND(orig_data!CA51="*",AND(orig_data!CB51="w"),F59,8)))</f>
        <v>0</v>
      </c>
      <c r="AB59" s="7"/>
      <c r="AC59" s="3" t="b">
        <f>IF(H59="","",IF(H59&lt;&gt;"",AND(orig_data!J51="*",H59,8)))</f>
        <v>0</v>
      </c>
      <c r="AD59" t="b">
        <f>IF(H59="","",IF(H59&lt;&gt;"",AND(orig_data!K51="w",H59,8)))</f>
        <v>0</v>
      </c>
      <c r="AE59" t="b">
        <f>IF(H59="","",IF(H59&lt;&gt;"",AND(orig_data!J51="*",AND(orig_data!K51="w"),H59,8)))</f>
        <v>0</v>
      </c>
      <c r="AF59" t="b">
        <f>IF(I59="","",IF(I59&lt;&gt;"",AND(orig_data!AD51="*",I59,8)))</f>
        <v>0</v>
      </c>
      <c r="AG59" s="2" t="b">
        <f>IF(I59="","",IF(I59&lt;&gt;"",AND(orig_data!AE51="w",I59,8)))</f>
        <v>0</v>
      </c>
      <c r="AH59" t="b">
        <f>IF(I59="","",IF(I59&lt;&gt;"",AND(orig_data!AE51="w",AND(orig_data!AD51="*"),I59,8)))</f>
        <v>0</v>
      </c>
      <c r="AI59" s="6" t="b">
        <f>IF(J59="","",IF(J59&lt;&gt;"",AND(orig_data!AX51="*",J59,8)))</f>
        <v>0</v>
      </c>
      <c r="AJ59" s="6" t="b">
        <f>IF(J59="","",IF(J59&lt;&gt;"",AND(orig_data!AY51="w",J59,8)))</f>
        <v>0</v>
      </c>
      <c r="AK59" s="6" t="b">
        <f>IF(J59="","",IF(J59&lt;&gt;"",AND(orig_data!AX51="*",AND(orig_data!AY51="w"),J59,8)))</f>
        <v>0</v>
      </c>
      <c r="AL59" s="4" t="b">
        <f>IF(K59="","",IF(K59&lt;&gt;"",AND(orig_data!BR51="*",K59,8)))</f>
        <v>0</v>
      </c>
      <c r="AM59" s="4" t="b">
        <f>IF(K59="","",IF(K59&lt;&gt;"",AND(orig_data!BS51="w",K59,8)))</f>
        <v>0</v>
      </c>
      <c r="AN59" t="b">
        <f>IF(K59="","",IF(K59&lt;&gt;"",AND(orig_data!BR51="*",AND(orig_data!BS51="w"),K59,8)))</f>
        <v>0</v>
      </c>
    </row>
    <row r="60" spans="1:40" ht="12.75">
      <c r="A60" s="11" t="s">
        <v>259</v>
      </c>
      <c r="B60" s="14" t="str">
        <f ca="1" t="shared" si="2"/>
        <v>West</v>
      </c>
      <c r="C60" s="26">
        <f>orig_data!L52</f>
        <v>0.2141776128</v>
      </c>
      <c r="D60" s="23">
        <f>orig_data!AF52</f>
        <v>0.362854552</v>
      </c>
      <c r="E60" s="23">
        <f>orig_data!AZ52</f>
        <v>0.2782320694</v>
      </c>
      <c r="F60" s="23">
        <f>orig_data!BT52</f>
        <v>0.1447357659</v>
      </c>
      <c r="G60" s="26"/>
      <c r="H60" s="23">
        <f>orig_data!C52</f>
        <v>0.2184846142</v>
      </c>
      <c r="I60" s="23">
        <f>orig_data!W52</f>
        <v>0.3730988186</v>
      </c>
      <c r="J60" s="23">
        <f>orig_data!AQ52</f>
        <v>0.2746275371</v>
      </c>
      <c r="K60" s="24">
        <f>orig_data!BK52</f>
        <v>0.1337890301</v>
      </c>
      <c r="L60" s="11"/>
      <c r="M60" s="11"/>
      <c r="N60" s="11"/>
      <c r="O60" s="11"/>
      <c r="P60" s="21" t="b">
        <f>IF(C60="","",IF(C60&lt;&gt;"",AND(orig_data!S52="*",C60,8)))</f>
        <v>0</v>
      </c>
      <c r="Q60" s="13" t="b">
        <f>IF(C60="","",IF(C60&lt;&gt;"",AND(orig_data!T52="w",C60,8)))</f>
        <v>0</v>
      </c>
      <c r="R60" s="13" t="b">
        <f>IF(C60="","",IF(C60&lt;&gt;"",AND(orig_data!S52="*",AND(orig_data!T52="w"),C60,8)))</f>
        <v>0</v>
      </c>
      <c r="S60" s="11" t="b">
        <f>IF(D60="","",IF(D60&lt;&gt;"",AND(orig_data!AM52="*",D60,8)))</f>
        <v>0</v>
      </c>
      <c r="T60" s="11" t="b">
        <f>IF(D60="","",IF(D60&lt;&gt;"",AND(orig_data!AN52="w",D116)))</f>
        <v>0</v>
      </c>
      <c r="U60" s="11" t="b">
        <f>IF(D60="","",IF(D60&lt;&gt;"",AND(orig_data!AM52="*",AND(orig_data!AN52="w"),D60,8)))</f>
        <v>0</v>
      </c>
      <c r="V60" s="21" t="b">
        <f>IF(E60="","",IF(E60&lt;&gt;"",AND(orig_data!BG52="*",E60,8)))</f>
        <v>0</v>
      </c>
      <c r="W60" s="21" t="b">
        <f>IF(E60="","",IF(E60&lt;&gt;"",AND(orig_data!BH52="w",E60,8)))</f>
        <v>0</v>
      </c>
      <c r="X60" s="21" t="b">
        <f>IF(E60="","",IF(E60&lt;&gt;"",AND(orig_data!BG52="*",AND(orig_data!BH52="w"),E60,8)))</f>
        <v>0</v>
      </c>
      <c r="Y60" s="11" t="b">
        <f>IF(F60="","",IF(F60&lt;&gt;"",AND(orig_data!CA52="*",F60,8)))</f>
        <v>0</v>
      </c>
      <c r="Z60" s="11" t="b">
        <f>IF(F60="","",IF(F60&lt;&gt;"",AND(orig_data!CB52="w",F60,8)))</f>
        <v>1</v>
      </c>
      <c r="AA60" s="21" t="b">
        <f>IF(F60="","",IF(F60&lt;&gt;"",AND(orig_data!CA52="*",AND(orig_data!CB52="w"),F60,8)))</f>
        <v>0</v>
      </c>
      <c r="AB60" s="7"/>
      <c r="AC60" s="3" t="b">
        <f>IF(H60="","",IF(H60&lt;&gt;"",AND(orig_data!J52="*",H60,8)))</f>
        <v>0</v>
      </c>
      <c r="AD60" t="b">
        <f>IF(H60="","",IF(H60&lt;&gt;"",AND(orig_data!K52="w",H60,8)))</f>
        <v>0</v>
      </c>
      <c r="AE60" t="b">
        <f>IF(H60="","",IF(H60&lt;&gt;"",AND(orig_data!J52="*",AND(orig_data!K52="w"),H60,8)))</f>
        <v>0</v>
      </c>
      <c r="AF60" t="b">
        <f>IF(I60="","",IF(I60&lt;&gt;"",AND(orig_data!AD52="*",I60,8)))</f>
        <v>0</v>
      </c>
      <c r="AG60" s="2" t="b">
        <f>IF(I60="","",IF(I60&lt;&gt;"",AND(orig_data!AE52="w",I60,8)))</f>
        <v>0</v>
      </c>
      <c r="AH60" t="b">
        <f>IF(I60="","",IF(I60&lt;&gt;"",AND(orig_data!AE52="w",AND(orig_data!AD52="*"),I60,8)))</f>
        <v>0</v>
      </c>
      <c r="AI60" s="6" t="b">
        <f>IF(J60="","",IF(J60&lt;&gt;"",AND(orig_data!AX52="*",J60,8)))</f>
        <v>0</v>
      </c>
      <c r="AJ60" s="6" t="b">
        <f>IF(J60="","",IF(J60&lt;&gt;"",AND(orig_data!AY52="w",J60,8)))</f>
        <v>0</v>
      </c>
      <c r="AK60" s="6" t="b">
        <f>IF(J60="","",IF(J60&lt;&gt;"",AND(orig_data!AX52="*",AND(orig_data!AY52="w"),J60,8)))</f>
        <v>0</v>
      </c>
      <c r="AL60" s="4" t="b">
        <f>IF(K60="","",IF(K60&lt;&gt;"",AND(orig_data!BR52="*",K60,8)))</f>
        <v>0</v>
      </c>
      <c r="AM60" s="4" t="b">
        <f>IF(K60="","",IF(K60&lt;&gt;"",AND(orig_data!BS52="w",K60,8)))</f>
        <v>1</v>
      </c>
      <c r="AN60" t="b">
        <f>IF(K60="","",IF(K60&lt;&gt;"",AND(orig_data!BR52="*",AND(orig_data!BS52="w"),K60,8)))</f>
        <v>0</v>
      </c>
    </row>
    <row r="61" spans="1:40" ht="12.75">
      <c r="A61" s="11" t="s">
        <v>260</v>
      </c>
      <c r="B61" s="14" t="str">
        <f ca="1" t="shared" si="2"/>
        <v>Southwest</v>
      </c>
      <c r="C61" s="26">
        <f>orig_data!L53</f>
        <v>0.2138125526</v>
      </c>
      <c r="D61" s="23">
        <f>orig_data!AF53</f>
        <v>0.3941193179</v>
      </c>
      <c r="E61" s="23">
        <f>orig_data!AZ53</f>
        <v>0.2989500593</v>
      </c>
      <c r="F61" s="23">
        <f>orig_data!BT53</f>
        <v>0.0931180701</v>
      </c>
      <c r="G61" s="26"/>
      <c r="H61" s="23">
        <f>orig_data!C53</f>
        <v>0.2110008908</v>
      </c>
      <c r="I61" s="23">
        <f>orig_data!W53</f>
        <v>0.3967875085</v>
      </c>
      <c r="J61" s="23">
        <f>orig_data!AQ53</f>
        <v>0.3006880256</v>
      </c>
      <c r="K61" s="24">
        <f>orig_data!BK53</f>
        <v>0.0915235751</v>
      </c>
      <c r="L61" s="11"/>
      <c r="M61" s="11"/>
      <c r="N61" s="11"/>
      <c r="O61" s="11"/>
      <c r="P61" s="21" t="b">
        <f>IF(C61="","",IF(C61&lt;&gt;"",AND(orig_data!S53="*",C61,8)))</f>
        <v>0</v>
      </c>
      <c r="Q61" s="13" t="b">
        <f>IF(C61="","",IF(C61&lt;&gt;"",AND(orig_data!T53="w",C61,8)))</f>
        <v>0</v>
      </c>
      <c r="R61" s="13" t="b">
        <f>IF(C61="","",IF(C61&lt;&gt;"",AND(orig_data!S53="*",AND(orig_data!T53="w"),C61,8)))</f>
        <v>0</v>
      </c>
      <c r="S61" s="11" t="b">
        <f>IF(D61="","",IF(D61&lt;&gt;"",AND(orig_data!AM53="*",D61,8)))</f>
        <v>0</v>
      </c>
      <c r="T61" s="11" t="b">
        <f>IF(D61="","",IF(D61&lt;&gt;"",AND(orig_data!AN53="w",D117)))</f>
        <v>0</v>
      </c>
      <c r="U61" s="11" t="b">
        <f>IF(D61="","",IF(D61&lt;&gt;"",AND(orig_data!AM53="*",AND(orig_data!AN53="w"),D61,8)))</f>
        <v>0</v>
      </c>
      <c r="V61" s="21" t="b">
        <f>IF(E61="","",IF(E61&lt;&gt;"",AND(orig_data!BG53="*",E61,8)))</f>
        <v>0</v>
      </c>
      <c r="W61" s="21" t="b">
        <f>IF(E61="","",IF(E61&lt;&gt;"",AND(orig_data!BH53="w",E61,8)))</f>
        <v>0</v>
      </c>
      <c r="X61" s="21" t="b">
        <f>IF(E61="","",IF(E61&lt;&gt;"",AND(orig_data!BG53="*",AND(orig_data!BH53="w"),E61,8)))</f>
        <v>0</v>
      </c>
      <c r="Y61" s="11" t="b">
        <f>IF(F61="","",IF(F61&lt;&gt;"",AND(orig_data!CA53="*",F61,8)))</f>
        <v>0</v>
      </c>
      <c r="Z61" s="11" t="b">
        <f>IF(F61="","",IF(F61&lt;&gt;"",AND(orig_data!CB53="w",F61,8)))</f>
        <v>1</v>
      </c>
      <c r="AA61" s="21" t="b">
        <f>IF(F61="","",IF(F61&lt;&gt;"",AND(orig_data!CA53="*",AND(orig_data!CB53="w"),F61,8)))</f>
        <v>0</v>
      </c>
      <c r="AB61" s="7"/>
      <c r="AC61" s="3" t="b">
        <f>IF(H61="","",IF(H61&lt;&gt;"",AND(orig_data!J53="*",H61,8)))</f>
        <v>0</v>
      </c>
      <c r="AD61" t="b">
        <f>IF(H61="","",IF(H61&lt;&gt;"",AND(orig_data!K53="w",H61,8)))</f>
        <v>0</v>
      </c>
      <c r="AE61" t="b">
        <f>IF(H61="","",IF(H61&lt;&gt;"",AND(orig_data!J53="*",AND(orig_data!K53="w"),H61,8)))</f>
        <v>0</v>
      </c>
      <c r="AF61" t="b">
        <f>IF(I61="","",IF(I61&lt;&gt;"",AND(orig_data!AD53="*",I61,8)))</f>
        <v>0</v>
      </c>
      <c r="AG61" s="2" t="b">
        <f>IF(I61="","",IF(I61&lt;&gt;"",AND(orig_data!AE53="w",I61,8)))</f>
        <v>0</v>
      </c>
      <c r="AH61" t="b">
        <f>IF(I61="","",IF(I61&lt;&gt;"",AND(orig_data!AE53="w",AND(orig_data!AD53="*"),I61,8)))</f>
        <v>0</v>
      </c>
      <c r="AI61" s="6" t="b">
        <f>IF(J61="","",IF(J61&lt;&gt;"",AND(orig_data!AX53="*",J61,8)))</f>
        <v>0</v>
      </c>
      <c r="AJ61" s="6" t="b">
        <f>IF(J61="","",IF(J61&lt;&gt;"",AND(orig_data!AY53="w",J61,8)))</f>
        <v>0</v>
      </c>
      <c r="AK61" s="6" t="b">
        <f>IF(J61="","",IF(J61&lt;&gt;"",AND(orig_data!AX53="*",AND(orig_data!AY53="w"),J61,8)))</f>
        <v>0</v>
      </c>
      <c r="AL61" s="4" t="b">
        <f>IF(K61="","",IF(K61&lt;&gt;"",AND(orig_data!BR53="*",K61,8)))</f>
        <v>0</v>
      </c>
      <c r="AM61" s="4" t="b">
        <f>IF(K61="","",IF(K61&lt;&gt;"",AND(orig_data!BS53="w",K61,8)))</f>
        <v>1</v>
      </c>
      <c r="AN61" t="b">
        <f>IF(K61="","",IF(K61&lt;&gt;"",AND(orig_data!BR53="*",AND(orig_data!BS53="w"),K61,8)))</f>
        <v>0</v>
      </c>
    </row>
    <row r="62" spans="1:40" ht="12.75">
      <c r="A62" s="11" t="s">
        <v>261</v>
      </c>
      <c r="B62" s="14" t="str">
        <f ca="1" t="shared" si="2"/>
        <v>North End</v>
      </c>
      <c r="C62" s="26">
        <f>orig_data!L54</f>
        <v>0.2369272862</v>
      </c>
      <c r="D62" s="23">
        <f>orig_data!AF54</f>
        <v>0.3443173775</v>
      </c>
      <c r="E62" s="23">
        <f>orig_data!AZ54</f>
        <v>0.3279019352</v>
      </c>
      <c r="F62" s="23">
        <f>orig_data!BT54</f>
        <v>0.0908534011</v>
      </c>
      <c r="G62" s="26"/>
      <c r="H62" s="23">
        <f>orig_data!C54</f>
        <v>0.2232144636</v>
      </c>
      <c r="I62" s="23">
        <f>orig_data!W54</f>
        <v>0.3397463561</v>
      </c>
      <c r="J62" s="23">
        <f>orig_data!AQ54</f>
        <v>0.3279506435</v>
      </c>
      <c r="K62" s="24">
        <f>orig_data!BK54</f>
        <v>0.1090885367</v>
      </c>
      <c r="L62" s="11"/>
      <c r="M62" s="11"/>
      <c r="N62" s="11"/>
      <c r="O62" s="11"/>
      <c r="P62" s="21" t="b">
        <f>IF(C62="","",IF(C62&lt;&gt;"",AND(orig_data!S54="*",C62,8)))</f>
        <v>0</v>
      </c>
      <c r="Q62" s="13" t="b">
        <f>IF(C62="","",IF(C62&lt;&gt;"",AND(orig_data!T54="w",C62,8)))</f>
        <v>1</v>
      </c>
      <c r="R62" s="13" t="b">
        <f>IF(C62="","",IF(C62&lt;&gt;"",AND(orig_data!S54="*",AND(orig_data!T54="w"),C62,8)))</f>
        <v>0</v>
      </c>
      <c r="S62" s="11" t="b">
        <f>IF(D62="","",IF(D62&lt;&gt;"",AND(orig_data!AM54="*",D62,8)))</f>
        <v>0</v>
      </c>
      <c r="T62" s="11" t="b">
        <f>IF(D62="","",IF(D62&lt;&gt;"",AND(orig_data!AN54="w",D118)))</f>
        <v>0</v>
      </c>
      <c r="U62" s="11" t="b">
        <f>IF(D62="","",IF(D62&lt;&gt;"",AND(orig_data!AM54="*",AND(orig_data!AN54="w"),D62,8)))</f>
        <v>0</v>
      </c>
      <c r="V62" s="21" t="b">
        <f>IF(E62="","",IF(E62&lt;&gt;"",AND(orig_data!BG54="*",E62,8)))</f>
        <v>0</v>
      </c>
      <c r="W62" s="21" t="b">
        <f>IF(E62="","",IF(E62&lt;&gt;"",AND(orig_data!BH54="w",E62,8)))</f>
        <v>0</v>
      </c>
      <c r="X62" s="21" t="b">
        <f>IF(E62="","",IF(E62&lt;&gt;"",AND(orig_data!BG54="*",AND(orig_data!BH54="w"),E62,8)))</f>
        <v>0</v>
      </c>
      <c r="Y62" s="11" t="b">
        <f>IF(F62="","",IF(F62&lt;&gt;"",AND(orig_data!CA54="*",F62,8)))</f>
        <v>0</v>
      </c>
      <c r="Z62" s="11" t="b">
        <f>IF(F62="","",IF(F62&lt;&gt;"",AND(orig_data!CB54="w",F62,8)))</f>
        <v>1</v>
      </c>
      <c r="AA62" s="21" t="b">
        <f>IF(F62="","",IF(F62&lt;&gt;"",AND(orig_data!CA54="*",AND(orig_data!CB54="w"),F62,8)))</f>
        <v>0</v>
      </c>
      <c r="AB62" s="7"/>
      <c r="AC62" s="3" t="b">
        <f>IF(H62="","",IF(H62&lt;&gt;"",AND(orig_data!J54="*",H62,8)))</f>
        <v>0</v>
      </c>
      <c r="AD62" t="b">
        <f>IF(H62="","",IF(H62&lt;&gt;"",AND(orig_data!K54="w",H62,8)))</f>
        <v>1</v>
      </c>
      <c r="AE62" t="b">
        <f>IF(H62="","",IF(H62&lt;&gt;"",AND(orig_data!J54="*",AND(orig_data!K54="w"),H62,8)))</f>
        <v>0</v>
      </c>
      <c r="AF62" t="b">
        <f>IF(I62="","",IF(I62&lt;&gt;"",AND(orig_data!AD54="*",I62,8)))</f>
        <v>0</v>
      </c>
      <c r="AG62" s="2" t="b">
        <f>IF(I62="","",IF(I62&lt;&gt;"",AND(orig_data!AE54="w",I62,8)))</f>
        <v>0</v>
      </c>
      <c r="AH62" t="b">
        <f>IF(I62="","",IF(I62&lt;&gt;"",AND(orig_data!AE54="w",AND(orig_data!AD54="*"),I62,8)))</f>
        <v>0</v>
      </c>
      <c r="AI62" s="6" t="b">
        <f>IF(J62="","",IF(J62&lt;&gt;"",AND(orig_data!AX54="*",J62,8)))</f>
        <v>0</v>
      </c>
      <c r="AJ62" s="6" t="b">
        <f>IF(J62="","",IF(J62&lt;&gt;"",AND(orig_data!AY54="w",J62,8)))</f>
        <v>0</v>
      </c>
      <c r="AK62" s="6" t="b">
        <f>IF(J62="","",IF(J62&lt;&gt;"",AND(orig_data!AX54="*",AND(orig_data!AY54="w"),J62,8)))</f>
        <v>0</v>
      </c>
      <c r="AL62" s="4" t="b">
        <f>IF(K62="","",IF(K62&lt;&gt;"",AND(orig_data!BR54="*",K62,8)))</f>
        <v>0</v>
      </c>
      <c r="AM62" s="4" t="b">
        <f>IF(K62="","",IF(K62&lt;&gt;"",AND(orig_data!BS54="w",K62,8)))</f>
        <v>1</v>
      </c>
      <c r="AN62" t="b">
        <f>IF(K62="","",IF(K62&lt;&gt;"",AND(orig_data!BR54="*",AND(orig_data!BS54="w"),K62,8)))</f>
        <v>0</v>
      </c>
    </row>
    <row r="63" spans="1:40" ht="12.75">
      <c r="A63" s="11" t="s">
        <v>262</v>
      </c>
      <c r="B63" s="14" t="str">
        <f ca="1" t="shared" si="2"/>
        <v>East</v>
      </c>
      <c r="C63" s="26">
        <f>orig_data!L55</f>
        <v>0.1626020663</v>
      </c>
      <c r="D63" s="23">
        <f>orig_data!AF55</f>
        <v>0.3345677059</v>
      </c>
      <c r="E63" s="23">
        <f>orig_data!AZ55</f>
        <v>0.3717308944</v>
      </c>
      <c r="F63" s="23">
        <f>orig_data!BT55</f>
        <v>0.1310993334</v>
      </c>
      <c r="G63" s="26"/>
      <c r="H63" s="23">
        <f>orig_data!C55</f>
        <v>0.1673905894</v>
      </c>
      <c r="I63" s="23">
        <f>orig_data!W55</f>
        <v>0.3834292829</v>
      </c>
      <c r="J63" s="23">
        <f>orig_data!AQ55</f>
        <v>0.3467560501</v>
      </c>
      <c r="K63" s="24">
        <f>orig_data!BK55</f>
        <v>0.1024240775</v>
      </c>
      <c r="L63" s="11"/>
      <c r="M63" s="11"/>
      <c r="N63" s="11"/>
      <c r="O63" s="11"/>
      <c r="P63" s="21" t="b">
        <f>IF(C63="","",IF(C63&lt;&gt;"",AND(orig_data!S55="*",C63,8)))</f>
        <v>0</v>
      </c>
      <c r="Q63" s="13" t="b">
        <f>IF(C63="","",IF(C63&lt;&gt;"",AND(orig_data!T55="w",C63,8)))</f>
        <v>1</v>
      </c>
      <c r="R63" s="13" t="b">
        <f>IF(C63="","",IF(C63&lt;&gt;"",AND(orig_data!S55="*",AND(orig_data!T55="w"),C63,8)))</f>
        <v>0</v>
      </c>
      <c r="S63" s="11" t="b">
        <f>IF(D63="","",IF(D63&lt;&gt;"",AND(orig_data!AM55="*",D63,8)))</f>
        <v>0</v>
      </c>
      <c r="T63" s="11" t="b">
        <f>IF(D63="","",IF(D63&lt;&gt;"",AND(orig_data!AN55="w",D120)))</f>
        <v>0</v>
      </c>
      <c r="U63" s="11" t="b">
        <f>IF(D63="","",IF(D63&lt;&gt;"",AND(orig_data!AM55="*",AND(orig_data!AN55="w"),D63,8)))</f>
        <v>0</v>
      </c>
      <c r="V63" s="21" t="b">
        <f>IF(E63="","",IF(E63&lt;&gt;"",AND(orig_data!BG55="*",E63,8)))</f>
        <v>0</v>
      </c>
      <c r="W63" s="21" t="b">
        <f>IF(E63="","",IF(E63&lt;&gt;"",AND(orig_data!BH55="w",E63,8)))</f>
        <v>0</v>
      </c>
      <c r="X63" s="21" t="b">
        <f>IF(E63="","",IF(E63&lt;&gt;"",AND(orig_data!BG55="*",AND(orig_data!BH55="w"),E63,8)))</f>
        <v>0</v>
      </c>
      <c r="Y63" s="11" t="b">
        <f>IF(F63="","",IF(F63&lt;&gt;"",AND(orig_data!CA55="*",F63,8)))</f>
        <v>0</v>
      </c>
      <c r="Z63" s="11" t="b">
        <f>IF(F63="","",IF(F63&lt;&gt;"",AND(orig_data!CB55="w",F63,8)))</f>
        <v>1</v>
      </c>
      <c r="AA63" s="21" t="b">
        <f>IF(F63="","",IF(F63&lt;&gt;"",AND(orig_data!CA55="*",AND(orig_data!CB55="w"),F63,8)))</f>
        <v>0</v>
      </c>
      <c r="AB63" s="7"/>
      <c r="AC63" s="3" t="b">
        <f>IF(H63="","",IF(H63&lt;&gt;"",AND(orig_data!J55="*",H63,8)))</f>
        <v>0</v>
      </c>
      <c r="AD63" t="b">
        <f>IF(H63="","",IF(H63&lt;&gt;"",AND(orig_data!K55="w",H63,8)))</f>
        <v>1</v>
      </c>
      <c r="AE63" t="b">
        <f>IF(H63="","",IF(H63&lt;&gt;"",AND(orig_data!J55="*",AND(orig_data!K55="w"),H63,8)))</f>
        <v>0</v>
      </c>
      <c r="AF63" t="b">
        <f>IF(I63="","",IF(I63&lt;&gt;"",AND(orig_data!AD55="*",I63,8)))</f>
        <v>0</v>
      </c>
      <c r="AG63" s="2" t="b">
        <f>IF(I63="","",IF(I63&lt;&gt;"",AND(orig_data!AE55="w",I63,8)))</f>
        <v>0</v>
      </c>
      <c r="AH63" t="b">
        <f>IF(I63="","",IF(I63&lt;&gt;"",AND(orig_data!AE55="w",AND(orig_data!AD55="*"),I63,8)))</f>
        <v>0</v>
      </c>
      <c r="AI63" s="6" t="b">
        <f>IF(J63="","",IF(J63&lt;&gt;"",AND(orig_data!AX55="*",J63,8)))</f>
        <v>0</v>
      </c>
      <c r="AJ63" s="6" t="b">
        <f>IF(J63="","",IF(J63&lt;&gt;"",AND(orig_data!AY55="w",J63,8)))</f>
        <v>0</v>
      </c>
      <c r="AK63" s="6" t="b">
        <f>IF(J63="","",IF(J63&lt;&gt;"",AND(orig_data!AX55="*",AND(orig_data!AY55="w"),J63,8)))</f>
        <v>0</v>
      </c>
      <c r="AL63" s="4" t="b">
        <f>IF(K63="","",IF(K63&lt;&gt;"",AND(orig_data!BR55="*",K63,8)))</f>
        <v>0</v>
      </c>
      <c r="AM63" s="4" t="b">
        <f>IF(K63="","",IF(K63&lt;&gt;"",AND(orig_data!BS55="w",K63,8)))</f>
        <v>1</v>
      </c>
      <c r="AN63" t="b">
        <f>IF(K63="","",IF(K63&lt;&gt;"",AND(orig_data!BR55="*",AND(orig_data!BS55="w"),K63,8)))</f>
        <v>0</v>
      </c>
    </row>
    <row r="64" spans="1:40" ht="12.75">
      <c r="A64" s="11" t="s">
        <v>195</v>
      </c>
      <c r="B64" s="14" t="str">
        <f ca="1" t="shared" si="2"/>
        <v>Central</v>
      </c>
      <c r="C64" s="26">
        <f>orig_data!L56</f>
        <v>0.182024318</v>
      </c>
      <c r="D64" s="23">
        <f>orig_data!AF56</f>
        <v>0.4021850546</v>
      </c>
      <c r="E64" s="23">
        <f>orig_data!AZ56</f>
        <v>0.2987382824</v>
      </c>
      <c r="F64" s="23">
        <f>orig_data!BT56</f>
        <v>0.1170523449</v>
      </c>
      <c r="G64" s="26"/>
      <c r="H64" s="23">
        <f>orig_data!C56</f>
        <v>0.1879621131</v>
      </c>
      <c r="I64" s="23">
        <f>orig_data!W56</f>
        <v>0.3917701184</v>
      </c>
      <c r="J64" s="23">
        <f>orig_data!AQ56</f>
        <v>0.2888134152</v>
      </c>
      <c r="K64" s="24">
        <f>orig_data!BK56</f>
        <v>0.1314543533</v>
      </c>
      <c r="L64" s="11"/>
      <c r="M64" s="11"/>
      <c r="N64" s="11"/>
      <c r="O64" s="11"/>
      <c r="P64" s="21" t="b">
        <f>IF(C64="","",IF(C64&lt;&gt;"",AND(orig_data!S56="*",C64,8)))</f>
        <v>0</v>
      </c>
      <c r="Q64" s="13" t="b">
        <f>IF(C64="","",IF(C64&lt;&gt;"",AND(orig_data!T56="w",C64,8)))</f>
        <v>1</v>
      </c>
      <c r="R64" s="13" t="b">
        <f>IF(C64="","",IF(C64&lt;&gt;"",AND(orig_data!S56="*",AND(orig_data!T56="w"),C64,8)))</f>
        <v>0</v>
      </c>
      <c r="S64" s="11" t="b">
        <f>IF(D64="","",IF(D64&lt;&gt;"",AND(orig_data!AM56="*",D64,8)))</f>
        <v>0</v>
      </c>
      <c r="T64" s="11" t="b">
        <f>IF(D64="","",IF(D64&lt;&gt;"",AND(orig_data!AN56="w",D121)))</f>
        <v>0</v>
      </c>
      <c r="U64" s="11" t="b">
        <f>IF(D64="","",IF(D64&lt;&gt;"",AND(orig_data!AM56="*",AND(orig_data!AN56="w"),D64,8)))</f>
        <v>0</v>
      </c>
      <c r="V64" s="21" t="b">
        <f>IF(E64="","",IF(E64&lt;&gt;"",AND(orig_data!BG56="*",E64,8)))</f>
        <v>0</v>
      </c>
      <c r="W64" s="21" t="b">
        <f>IF(E64="","",IF(E64&lt;&gt;"",AND(orig_data!BH56="w",E64,8)))</f>
        <v>0</v>
      </c>
      <c r="X64" s="21" t="b">
        <f>IF(E64="","",IF(E64&lt;&gt;"",AND(orig_data!BG56="*",AND(orig_data!BH56="w"),E64,8)))</f>
        <v>0</v>
      </c>
      <c r="Y64" s="11" t="b">
        <f>IF(F64="","",IF(F64&lt;&gt;"",AND(orig_data!CA56="*",F64,8)))</f>
        <v>0</v>
      </c>
      <c r="Z64" s="11" t="b">
        <f>IF(F64="","",IF(F64&lt;&gt;"",AND(orig_data!CB56="w",F64,8)))</f>
        <v>1</v>
      </c>
      <c r="AA64" s="21" t="b">
        <f>IF(F64="","",IF(F64&lt;&gt;"",AND(orig_data!CA56="*",AND(orig_data!CB56="w"),F64,8)))</f>
        <v>0</v>
      </c>
      <c r="AB64" s="7"/>
      <c r="AC64" s="3" t="b">
        <f>IF(H64="","",IF(H64&lt;&gt;"",AND(orig_data!J56="*",H64,8)))</f>
        <v>0</v>
      </c>
      <c r="AD64" t="b">
        <f>IF(H64="","",IF(H64&lt;&gt;"",AND(orig_data!K56="w",H64,8)))</f>
        <v>1</v>
      </c>
      <c r="AE64" t="b">
        <f>IF(H64="","",IF(H64&lt;&gt;"",AND(orig_data!J56="*",AND(orig_data!K56="w"),H64,8)))</f>
        <v>0</v>
      </c>
      <c r="AF64" t="b">
        <f>IF(I64="","",IF(I64&lt;&gt;"",AND(orig_data!AD56="*",I64,8)))</f>
        <v>0</v>
      </c>
      <c r="AG64" s="2" t="b">
        <f>IF(I64="","",IF(I64&lt;&gt;"",AND(orig_data!AE56="w",I64,8)))</f>
        <v>0</v>
      </c>
      <c r="AH64" t="b">
        <f>IF(I64="","",IF(I64&lt;&gt;"",AND(orig_data!AE56="w",AND(orig_data!AD56="*"),I64,8)))</f>
        <v>0</v>
      </c>
      <c r="AI64" s="6" t="b">
        <f>IF(J64="","",IF(J64&lt;&gt;"",AND(orig_data!AX56="*",J64,8)))</f>
        <v>0</v>
      </c>
      <c r="AJ64" s="6" t="b">
        <f>IF(J64="","",IF(J64&lt;&gt;"",AND(orig_data!AY56="w",J64,8)))</f>
        <v>0</v>
      </c>
      <c r="AK64" s="6" t="b">
        <f>IF(J64="","",IF(J64&lt;&gt;"",AND(orig_data!AX56="*",AND(orig_data!AY56="w"),J64,8)))</f>
        <v>0</v>
      </c>
      <c r="AL64" s="4" t="b">
        <f>IF(K64="","",IF(K64&lt;&gt;"",AND(orig_data!BR56="*",K64,8)))</f>
        <v>0</v>
      </c>
      <c r="AM64" s="4" t="b">
        <f>IF(K64="","",IF(K64&lt;&gt;"",AND(orig_data!BS56="w",K64,8)))</f>
        <v>1</v>
      </c>
      <c r="AN64" t="b">
        <f>IF(K64="","",IF(K64&lt;&gt;"",AND(orig_data!BR56="*",AND(orig_data!BS56="w"),K64,8)))</f>
        <v>0</v>
      </c>
    </row>
    <row r="65" spans="1:39" ht="12.75">
      <c r="A65" s="11"/>
      <c r="B65" s="14">
        <f ca="1" t="shared" si="2"/>
      </c>
      <c r="C65" s="26"/>
      <c r="D65" s="23"/>
      <c r="E65" s="23"/>
      <c r="F65" s="23"/>
      <c r="G65" s="26"/>
      <c r="H65" s="23"/>
      <c r="I65" s="23"/>
      <c r="J65" s="23"/>
      <c r="K65" s="24"/>
      <c r="L65" s="11"/>
      <c r="M65" s="11"/>
      <c r="N65" s="11"/>
      <c r="O65" s="11"/>
      <c r="P65" s="21"/>
      <c r="Q65" s="13"/>
      <c r="R65" s="13"/>
      <c r="S65" s="11"/>
      <c r="T65" s="11"/>
      <c r="U65" s="11"/>
      <c r="V65" s="21"/>
      <c r="W65" s="21"/>
      <c r="X65" s="21"/>
      <c r="Y65" s="11"/>
      <c r="Z65" s="11"/>
      <c r="AA65" s="21"/>
      <c r="AB65" s="7"/>
      <c r="AC65" s="3"/>
      <c r="AG65" s="2"/>
      <c r="AI65" s="6"/>
      <c r="AJ65" s="6"/>
      <c r="AK65" s="6"/>
      <c r="AL65" s="4"/>
      <c r="AM65" s="4"/>
    </row>
    <row r="66" spans="1:40" ht="12.75">
      <c r="A66" s="11" t="s">
        <v>263</v>
      </c>
      <c r="B66" s="14" t="str">
        <f ca="1" t="shared" si="2"/>
        <v>IL Southwest</v>
      </c>
      <c r="C66" s="26">
        <f>orig_data!L57</f>
        <v>0.2153877129</v>
      </c>
      <c r="D66" s="23">
        <f>orig_data!AF57</f>
        <v>0.4082585571</v>
      </c>
      <c r="E66" s="23">
        <f>orig_data!AZ57</f>
        <v>0.2660892288</v>
      </c>
      <c r="F66" s="23">
        <f>orig_data!BT57</f>
        <v>0.1102645011</v>
      </c>
      <c r="G66" s="26"/>
      <c r="H66" s="23">
        <f>orig_data!C57</f>
        <v>0.2153002646</v>
      </c>
      <c r="I66" s="23">
        <f>orig_data!W57</f>
        <v>0.4104329731</v>
      </c>
      <c r="J66" s="23">
        <f>orig_data!AQ57</f>
        <v>0.2657654501</v>
      </c>
      <c r="K66" s="24">
        <f>orig_data!BK57</f>
        <v>0.1085013123</v>
      </c>
      <c r="L66" s="11"/>
      <c r="M66" s="11"/>
      <c r="N66" s="11"/>
      <c r="O66" s="11"/>
      <c r="P66" s="21" t="b">
        <f>IF(C66="","",IF(C66&lt;&gt;"",AND(orig_data!S57="*",C66,8)))</f>
        <v>0</v>
      </c>
      <c r="Q66" s="13" t="b">
        <f>IF(C66="","",IF(C66&lt;&gt;"",AND(orig_data!T57="w",C66,8)))</f>
        <v>0</v>
      </c>
      <c r="R66" s="13" t="b">
        <f>IF(C66="","",IF(C66&lt;&gt;"",AND(orig_data!S57="*",AND(orig_data!T57="w"),C66,8)))</f>
        <v>0</v>
      </c>
      <c r="S66" s="11" t="b">
        <f>IF(D66="","",IF(D66&lt;&gt;"",AND(orig_data!AM57="*",D66,8)))</f>
        <v>0</v>
      </c>
      <c r="T66" s="11" t="b">
        <f>IF(D66="","",IF(D66&lt;&gt;"",AND(orig_data!AN57="w",D122)))</f>
        <v>0</v>
      </c>
      <c r="U66" s="11" t="b">
        <f>IF(D66="","",IF(D66&lt;&gt;"",AND(orig_data!AM57="*",AND(orig_data!AN57="w"),D66,8)))</f>
        <v>0</v>
      </c>
      <c r="V66" s="21" t="b">
        <f>IF(E66="","",IF(E66&lt;&gt;"",AND(orig_data!BG57="*",E66,8)))</f>
        <v>0</v>
      </c>
      <c r="W66" s="21" t="b">
        <f>IF(E66="","",IF(E66&lt;&gt;"",AND(orig_data!BH57="w",E66,8)))</f>
        <v>0</v>
      </c>
      <c r="X66" s="21" t="b">
        <f>IF(E66="","",IF(E66&lt;&gt;"",AND(orig_data!BG57="*",AND(orig_data!BH57="w"),E66,8)))</f>
        <v>0</v>
      </c>
      <c r="Y66" s="11" t="b">
        <f>IF(F66="","",IF(F66&lt;&gt;"",AND(orig_data!CA57="*",F66,8)))</f>
        <v>0</v>
      </c>
      <c r="Z66" s="11" t="b">
        <f>IF(F66="","",IF(F66&lt;&gt;"",AND(orig_data!CB57="w",F66,8)))</f>
        <v>1</v>
      </c>
      <c r="AA66" s="21" t="b">
        <f>IF(F66="","",IF(F66&lt;&gt;"",AND(orig_data!CA57="*",AND(orig_data!CB57="w"),F66,8)))</f>
        <v>0</v>
      </c>
      <c r="AB66" s="7"/>
      <c r="AC66" s="3" t="b">
        <f>IF(H66="","",IF(H66&lt;&gt;"",AND(orig_data!J57="*",H66,8)))</f>
        <v>0</v>
      </c>
      <c r="AD66" t="b">
        <f>IF(H66="","",IF(H66&lt;&gt;"",AND(orig_data!K57="w",H66,8)))</f>
        <v>0</v>
      </c>
      <c r="AE66" t="b">
        <f>IF(H66="","",IF(H66&lt;&gt;"",AND(orig_data!J57="*",AND(orig_data!K57="w"),H66,8)))</f>
        <v>0</v>
      </c>
      <c r="AF66" t="b">
        <f>IF(I66="","",IF(I66&lt;&gt;"",AND(orig_data!AD57="*",I66,8)))</f>
        <v>0</v>
      </c>
      <c r="AG66" s="2" t="b">
        <f>IF(I66="","",IF(I66&lt;&gt;"",AND(orig_data!AE57="w",I66,8)))</f>
        <v>0</v>
      </c>
      <c r="AH66" t="b">
        <f>IF(I66="","",IF(I66&lt;&gt;"",AND(orig_data!AE57="w",AND(orig_data!AD57="*"),I66,8)))</f>
        <v>0</v>
      </c>
      <c r="AI66" s="6" t="b">
        <f>IF(J66="","",IF(J66&lt;&gt;"",AND(orig_data!AX57="*",J66,8)))</f>
        <v>0</v>
      </c>
      <c r="AJ66" s="6" t="b">
        <f>IF(J66="","",IF(J66&lt;&gt;"",AND(orig_data!AY57="w",J66,8)))</f>
        <v>0</v>
      </c>
      <c r="AK66" s="6" t="b">
        <f>IF(J66="","",IF(J66&lt;&gt;"",AND(orig_data!AX57="*",AND(orig_data!AY57="w"),J66,8)))</f>
        <v>0</v>
      </c>
      <c r="AL66" s="4" t="b">
        <f>IF(K66="","",IF(K66&lt;&gt;"",AND(orig_data!BR57="*",K66,8)))</f>
        <v>0</v>
      </c>
      <c r="AM66" s="4" t="b">
        <f>IF(K66="","",IF(K66&lt;&gt;"",AND(orig_data!BS57="w",K66,8)))</f>
        <v>1</v>
      </c>
      <c r="AN66" t="b">
        <f>IF(K66="","",IF(K66&lt;&gt;"",AND(orig_data!BR57="*",AND(orig_data!BS57="w"),K66,8)))</f>
        <v>0</v>
      </c>
    </row>
    <row r="67" spans="1:40" ht="12.75">
      <c r="A67" s="11" t="s">
        <v>264</v>
      </c>
      <c r="B67" s="14" t="str">
        <f ca="1" t="shared" si="2"/>
        <v>IL Northeast</v>
      </c>
      <c r="C67" s="26">
        <f>orig_data!L58</f>
        <v>0.1134891428</v>
      </c>
      <c r="D67" s="23">
        <f>orig_data!AF58</f>
        <v>0.4076535009</v>
      </c>
      <c r="E67" s="23">
        <f>orig_data!AZ58</f>
        <v>0.3470154194</v>
      </c>
      <c r="F67" s="23">
        <f>orig_data!BT58</f>
        <v>0.1318419369</v>
      </c>
      <c r="G67" s="26"/>
      <c r="H67" s="23">
        <f>orig_data!C58</f>
        <v>0.1163024169</v>
      </c>
      <c r="I67" s="23">
        <f>orig_data!W58</f>
        <v>0.4309751843</v>
      </c>
      <c r="J67" s="23">
        <f>orig_data!AQ58</f>
        <v>0.3389883697</v>
      </c>
      <c r="K67" s="24">
        <f>orig_data!BK58</f>
        <v>0.1137340291</v>
      </c>
      <c r="L67" s="11"/>
      <c r="M67" s="11"/>
      <c r="N67" s="11"/>
      <c r="O67" s="11"/>
      <c r="P67" s="21" t="b">
        <f>IF(C67="","",IF(C67&lt;&gt;"",AND(orig_data!S58="*",C67,8)))</f>
        <v>1</v>
      </c>
      <c r="Q67" s="13" t="b">
        <f>IF(C67="","",IF(C67&lt;&gt;"",AND(orig_data!T58="w",C67,8)))</f>
        <v>0</v>
      </c>
      <c r="R67" s="13" t="b">
        <f>IF(C67="","",IF(C67&lt;&gt;"",AND(orig_data!S58="*",AND(orig_data!T58="w"),C67,8)))</f>
        <v>0</v>
      </c>
      <c r="S67" s="11" t="b">
        <f>IF(D67="","",IF(D67&lt;&gt;"",AND(orig_data!AM58="*",D67,8)))</f>
        <v>0</v>
      </c>
      <c r="T67" s="11" t="b">
        <f>IF(D67="","",IF(D67&lt;&gt;"",AND(orig_data!AN58="w",D124)))</f>
        <v>0</v>
      </c>
      <c r="U67" s="11" t="b">
        <f>IF(D67="","",IF(D67&lt;&gt;"",AND(orig_data!AM58="*",AND(orig_data!AN58="w"),D67,8)))</f>
        <v>0</v>
      </c>
      <c r="V67" s="21" t="b">
        <f>IF(E67="","",IF(E67&lt;&gt;"",AND(orig_data!BG58="*",E67,8)))</f>
        <v>0</v>
      </c>
      <c r="W67" s="21" t="b">
        <f>IF(E67="","",IF(E67&lt;&gt;"",AND(orig_data!BH58="w",E67,8)))</f>
        <v>0</v>
      </c>
      <c r="X67" s="21" t="b">
        <f>IF(E67="","",IF(E67&lt;&gt;"",AND(orig_data!BG58="*",AND(orig_data!BH58="w"),E67,8)))</f>
        <v>0</v>
      </c>
      <c r="Y67" s="11" t="b">
        <f>IF(F67="","",IF(F67&lt;&gt;"",AND(orig_data!CA58="*",F67,8)))</f>
        <v>0</v>
      </c>
      <c r="Z67" s="11" t="b">
        <f>IF(F67="","",IF(F67&lt;&gt;"",AND(orig_data!CB58="w",F67,8)))</f>
        <v>1</v>
      </c>
      <c r="AA67" s="21" t="b">
        <f>IF(F67="","",IF(F67&lt;&gt;"",AND(orig_data!CA58="*",AND(orig_data!CB58="w"),F67,8)))</f>
        <v>0</v>
      </c>
      <c r="AB67" s="7"/>
      <c r="AC67" s="3" t="b">
        <f>IF(H67="","",IF(H67&lt;&gt;"",AND(orig_data!J58="*",H67,8)))</f>
        <v>0</v>
      </c>
      <c r="AD67" t="b">
        <f>IF(H67="","",IF(H67&lt;&gt;"",AND(orig_data!K58="w",H67,8)))</f>
        <v>1</v>
      </c>
      <c r="AE67" t="b">
        <f>IF(H67="","",IF(H67&lt;&gt;"",AND(orig_data!J58="*",AND(orig_data!K58="w"),H67,8)))</f>
        <v>0</v>
      </c>
      <c r="AF67" t="b">
        <f>IF(I67="","",IF(I67&lt;&gt;"",AND(orig_data!AD58="*",I67,8)))</f>
        <v>0</v>
      </c>
      <c r="AG67" s="2" t="b">
        <f>IF(I67="","",IF(I67&lt;&gt;"",AND(orig_data!AE58="w",I67,8)))</f>
        <v>0</v>
      </c>
      <c r="AH67" t="b">
        <f>IF(I67="","",IF(I67&lt;&gt;"",AND(orig_data!AE58="w",AND(orig_data!AD58="*"),I67,8)))</f>
        <v>0</v>
      </c>
      <c r="AI67" s="6" t="b">
        <f>IF(J67="","",IF(J67&lt;&gt;"",AND(orig_data!AX58="*",J67,8)))</f>
        <v>0</v>
      </c>
      <c r="AJ67" s="6" t="b">
        <f>IF(J67="","",IF(J67&lt;&gt;"",AND(orig_data!AY58="w",J67,8)))</f>
        <v>0</v>
      </c>
      <c r="AK67" s="6" t="b">
        <f>IF(J67="","",IF(J67&lt;&gt;"",AND(orig_data!AX58="*",AND(orig_data!AY58="w"),J67,8)))</f>
        <v>0</v>
      </c>
      <c r="AL67" s="4" t="b">
        <f>IF(K67="","",IF(K67&lt;&gt;"",AND(orig_data!BR58="*",K67,8)))</f>
        <v>0</v>
      </c>
      <c r="AM67" s="4" t="b">
        <f>IF(K67="","",IF(K67&lt;&gt;"",AND(orig_data!BS58="w",K67,8)))</f>
        <v>1</v>
      </c>
      <c r="AN67" t="b">
        <f>IF(K67="","",IF(K67&lt;&gt;"",AND(orig_data!BR58="*",AND(orig_data!BS58="w"),K67,8)))</f>
        <v>0</v>
      </c>
    </row>
    <row r="68" spans="1:40" ht="12.75">
      <c r="A68" s="11" t="s">
        <v>265</v>
      </c>
      <c r="B68" s="14" t="str">
        <f ca="1" t="shared" si="2"/>
        <v>IL Southeast</v>
      </c>
      <c r="C68" s="26">
        <f>orig_data!L59</f>
        <v>0.1971527579</v>
      </c>
      <c r="D68" s="23">
        <f>orig_data!AF59</f>
        <v>0.3990428243</v>
      </c>
      <c r="E68" s="23">
        <f>orig_data!AZ59</f>
        <v>0.2974600203</v>
      </c>
      <c r="F68" s="23">
        <f>orig_data!BT59</f>
        <v>0.1063443974</v>
      </c>
      <c r="G68" s="26"/>
      <c r="H68" s="23">
        <f>orig_data!C59</f>
        <v>0.1975574526</v>
      </c>
      <c r="I68" s="23">
        <f>orig_data!W59</f>
        <v>0.4028286571</v>
      </c>
      <c r="J68" s="23">
        <f>orig_data!AQ59</f>
        <v>0.2920176776</v>
      </c>
      <c r="K68" s="24">
        <f>orig_data!BK59</f>
        <v>0.1075962127</v>
      </c>
      <c r="L68" s="11"/>
      <c r="M68" s="11"/>
      <c r="N68" s="11"/>
      <c r="O68" s="11"/>
      <c r="P68" s="21" t="b">
        <f>IF(C68="","",IF(C68&lt;&gt;"",AND(orig_data!S59="*",C68,8)))</f>
        <v>0</v>
      </c>
      <c r="Q68" s="13" t="b">
        <f>IF(C68="","",IF(C68&lt;&gt;"",AND(orig_data!T59="w",C68,8)))</f>
        <v>0</v>
      </c>
      <c r="R68" s="13" t="b">
        <f>IF(C68="","",IF(C68&lt;&gt;"",AND(orig_data!S59="*",AND(orig_data!T59="w"),C68,8)))</f>
        <v>0</v>
      </c>
      <c r="S68" s="11" t="b">
        <f>IF(D68="","",IF(D68&lt;&gt;"",AND(orig_data!AM59="*",D68,8)))</f>
        <v>0</v>
      </c>
      <c r="T68" s="11" t="b">
        <f>IF(D68="","",IF(D68&lt;&gt;"",AND(orig_data!AN59="w",D125)))</f>
        <v>0</v>
      </c>
      <c r="U68" s="11" t="b">
        <f>IF(D68="","",IF(D68&lt;&gt;"",AND(orig_data!AM59="*",AND(orig_data!AN59="w"),D68,8)))</f>
        <v>0</v>
      </c>
      <c r="V68" s="21" t="b">
        <f>IF(E68="","",IF(E68&lt;&gt;"",AND(orig_data!BG59="*",E68,8)))</f>
        <v>0</v>
      </c>
      <c r="W68" s="21" t="b">
        <f>IF(E68="","",IF(E68&lt;&gt;"",AND(orig_data!BH59="w",E68,8)))</f>
        <v>0</v>
      </c>
      <c r="X68" s="21" t="b">
        <f>IF(E68="","",IF(E68&lt;&gt;"",AND(orig_data!BG59="*",AND(orig_data!BH59="w"),E68,8)))</f>
        <v>0</v>
      </c>
      <c r="Y68" s="11" t="b">
        <f>IF(F68="","",IF(F68&lt;&gt;"",AND(orig_data!CA59="*",F68,8)))</f>
        <v>0</v>
      </c>
      <c r="Z68" s="11" t="b">
        <f>IF(F68="","",IF(F68&lt;&gt;"",AND(orig_data!CB59="w",F68,8)))</f>
        <v>0</v>
      </c>
      <c r="AA68" s="21" t="b">
        <f>IF(F68="","",IF(F68&lt;&gt;"",AND(orig_data!CA59="*",AND(orig_data!CB59="w"),F68,8)))</f>
        <v>0</v>
      </c>
      <c r="AB68" s="7"/>
      <c r="AC68" s="3" t="b">
        <f>IF(H68="","",IF(H68&lt;&gt;"",AND(orig_data!J59="*",H68,8)))</f>
        <v>0</v>
      </c>
      <c r="AD68" t="b">
        <f>IF(H68="","",IF(H68&lt;&gt;"",AND(orig_data!K59="w",H68,8)))</f>
        <v>0</v>
      </c>
      <c r="AE68" t="b">
        <f>IF(H68="","",IF(H68&lt;&gt;"",AND(orig_data!J59="*",AND(orig_data!K59="w"),H68,8)))</f>
        <v>0</v>
      </c>
      <c r="AF68" t="b">
        <f>IF(I68="","",IF(I68&lt;&gt;"",AND(orig_data!AD59="*",I68,8)))</f>
        <v>0</v>
      </c>
      <c r="AG68" s="2" t="b">
        <f>IF(I68="","",IF(I68&lt;&gt;"",AND(orig_data!AE59="w",I68,8)))</f>
        <v>0</v>
      </c>
      <c r="AH68" t="b">
        <f>IF(I68="","",IF(I68&lt;&gt;"",AND(orig_data!AE59="w",AND(orig_data!AD59="*"),I68,8)))</f>
        <v>0</v>
      </c>
      <c r="AI68" s="6" t="b">
        <f>IF(J68="","",IF(J68&lt;&gt;"",AND(orig_data!AX59="*",J68,8)))</f>
        <v>0</v>
      </c>
      <c r="AJ68" s="6" t="b">
        <f>IF(J68="","",IF(J68&lt;&gt;"",AND(orig_data!AY59="w",J68,8)))</f>
        <v>0</v>
      </c>
      <c r="AK68" s="6" t="b">
        <f>IF(J68="","",IF(J68&lt;&gt;"",AND(orig_data!AX59="*",AND(orig_data!AY59="w"),J68,8)))</f>
        <v>0</v>
      </c>
      <c r="AL68" s="4" t="b">
        <f>IF(K68="","",IF(K68&lt;&gt;"",AND(orig_data!BR59="*",K68,8)))</f>
        <v>0</v>
      </c>
      <c r="AM68" s="4" t="b">
        <f>IF(K68="","",IF(K68&lt;&gt;"",AND(orig_data!BS59="w",K68,8)))</f>
        <v>0</v>
      </c>
      <c r="AN68" t="b">
        <f>IF(K68="","",IF(K68&lt;&gt;"",AND(orig_data!BR59="*",AND(orig_data!BS59="w"),K68,8)))</f>
        <v>0</v>
      </c>
    </row>
    <row r="69" spans="1:40" ht="12.75">
      <c r="A69" s="11" t="s">
        <v>266</v>
      </c>
      <c r="B69" s="14" t="str">
        <f aca="true" ca="1" t="shared" si="3" ref="B69:B132">CONCATENATE(A69)&amp;(IF((CELL("contents",H69)&lt;&gt;" ")*AND((CELL("contents",I69)&lt;&gt;" ")*AND((CELL("contents",J69)&lt;&gt;" ")*AND((CELL("contents",K69)&lt;&gt;" ")))),""," (s)"))</f>
        <v>IL Northwest</v>
      </c>
      <c r="C69" s="26">
        <f>orig_data!L60</f>
        <v>0.1426361118</v>
      </c>
      <c r="D69" s="23">
        <f>orig_data!AF60</f>
        <v>0.4015916333</v>
      </c>
      <c r="E69" s="23">
        <f>orig_data!AZ60</f>
        <v>0.2970230735</v>
      </c>
      <c r="F69" s="23">
        <f>orig_data!BT60</f>
        <v>0.1587491814</v>
      </c>
      <c r="G69" s="26"/>
      <c r="H69" s="23">
        <f>orig_data!C60</f>
        <v>0.1601102669</v>
      </c>
      <c r="I69" s="23">
        <f>orig_data!W60</f>
        <v>0.4357483144</v>
      </c>
      <c r="J69" s="23">
        <f>orig_data!AQ60</f>
        <v>0.2753245725</v>
      </c>
      <c r="K69" s="24">
        <f>orig_data!BK60</f>
        <v>0.1288168462</v>
      </c>
      <c r="L69" s="11"/>
      <c r="M69" s="11"/>
      <c r="N69" s="11"/>
      <c r="O69" s="11"/>
      <c r="P69" s="21" t="b">
        <f>IF(C69="","",IF(C69&lt;&gt;"",AND(orig_data!S60="*",C69,8)))</f>
        <v>1</v>
      </c>
      <c r="Q69" s="13" t="b">
        <f>IF(C69="","",IF(C69&lt;&gt;"",AND(orig_data!T60="w",C69,8)))</f>
        <v>0</v>
      </c>
      <c r="R69" s="13" t="b">
        <f>IF(C69="","",IF(C69&lt;&gt;"",AND(orig_data!S60="*",AND(orig_data!T60="w"),C69,8)))</f>
        <v>0</v>
      </c>
      <c r="S69" s="11" t="b">
        <f>IF(D69="","",IF(D69&lt;&gt;"",AND(orig_data!AM60="*",D69,8)))</f>
        <v>0</v>
      </c>
      <c r="T69" s="11" t="b">
        <f>IF(D69="","",IF(D69&lt;&gt;"",AND(orig_data!AN60="w",D127)))</f>
        <v>0</v>
      </c>
      <c r="U69" s="11" t="b">
        <f>IF(D69="","",IF(D69&lt;&gt;"",AND(orig_data!AM60="*",AND(orig_data!AN60="w"),D69,8)))</f>
        <v>0</v>
      </c>
      <c r="V69" s="21" t="b">
        <f>IF(E69="","",IF(E69&lt;&gt;"",AND(orig_data!BG60="*",E69,8)))</f>
        <v>0</v>
      </c>
      <c r="W69" s="21" t="b">
        <f>IF(E69="","",IF(E69&lt;&gt;"",AND(orig_data!BH60="w",E69,8)))</f>
        <v>0</v>
      </c>
      <c r="X69" s="21" t="b">
        <f>IF(E69="","",IF(E69&lt;&gt;"",AND(orig_data!BG60="*",AND(orig_data!BH60="w"),E69,8)))</f>
        <v>0</v>
      </c>
      <c r="Y69" s="11" t="b">
        <f>IF(F69="","",IF(F69&lt;&gt;"",AND(orig_data!CA60="*",F69,8)))</f>
        <v>0</v>
      </c>
      <c r="Z69" s="11" t="b">
        <f>IF(F69="","",IF(F69&lt;&gt;"",AND(orig_data!CB60="w",F69,8)))</f>
        <v>0</v>
      </c>
      <c r="AA69" s="21" t="b">
        <f>IF(F69="","",IF(F69&lt;&gt;"",AND(orig_data!CA60="*",AND(orig_data!CB60="w"),F69,8)))</f>
        <v>0</v>
      </c>
      <c r="AB69" s="7"/>
      <c r="AC69" s="3" t="b">
        <f>IF(H69="","",IF(H69&lt;&gt;"",AND(orig_data!J60="*",H69,8)))</f>
        <v>0</v>
      </c>
      <c r="AD69" t="b">
        <f>IF(H69="","",IF(H69&lt;&gt;"",AND(orig_data!K60="w",H69,8)))</f>
        <v>1</v>
      </c>
      <c r="AE69" t="b">
        <f>IF(H69="","",IF(H69&lt;&gt;"",AND(orig_data!J60="*",AND(orig_data!K60="w"),H69,8)))</f>
        <v>0</v>
      </c>
      <c r="AF69" t="b">
        <f>IF(I69="","",IF(I69&lt;&gt;"",AND(orig_data!AD60="*",I69,8)))</f>
        <v>0</v>
      </c>
      <c r="AG69" s="2" t="b">
        <f>IF(I69="","",IF(I69&lt;&gt;"",AND(orig_data!AE60="w",I69,8)))</f>
        <v>0</v>
      </c>
      <c r="AH69" t="b">
        <f>IF(I69="","",IF(I69&lt;&gt;"",AND(orig_data!AE60="w",AND(orig_data!AD60="*"),I69,8)))</f>
        <v>0</v>
      </c>
      <c r="AI69" s="6" t="b">
        <f>IF(J69="","",IF(J69&lt;&gt;"",AND(orig_data!AX60="*",J69,8)))</f>
        <v>0</v>
      </c>
      <c r="AJ69" s="6" t="b">
        <f>IF(J69="","",IF(J69&lt;&gt;"",AND(orig_data!AY60="w",J69,8)))</f>
        <v>0</v>
      </c>
      <c r="AK69" s="6" t="b">
        <f>IF(J69="","",IF(J69&lt;&gt;"",AND(orig_data!AX60="*",AND(orig_data!AY60="w"),J69,8)))</f>
        <v>0</v>
      </c>
      <c r="AL69" s="4" t="b">
        <f>IF(K69="","",IF(K69&lt;&gt;"",AND(orig_data!BR60="*",K69,8)))</f>
        <v>0</v>
      </c>
      <c r="AM69" s="4" t="b">
        <f>IF(K69="","",IF(K69&lt;&gt;"",AND(orig_data!BS60="w",K69,8)))</f>
        <v>1</v>
      </c>
      <c r="AN69" t="b">
        <f>IF(K69="","",IF(K69&lt;&gt;"",AND(orig_data!BR60="*",AND(orig_data!BS60="w"),K69,8)))</f>
        <v>0</v>
      </c>
    </row>
    <row r="70" spans="1:39" ht="12.75">
      <c r="A70" s="11"/>
      <c r="B70" s="14">
        <f ca="1" t="shared" si="3"/>
      </c>
      <c r="C70" s="26"/>
      <c r="D70" s="23"/>
      <c r="E70" s="23"/>
      <c r="F70" s="23"/>
      <c r="G70" s="26"/>
      <c r="H70" s="23"/>
      <c r="I70" s="23"/>
      <c r="J70" s="23"/>
      <c r="K70" s="24"/>
      <c r="L70" s="11"/>
      <c r="M70" s="11"/>
      <c r="N70" s="11"/>
      <c r="O70" s="11"/>
      <c r="P70" s="21"/>
      <c r="Q70" s="13"/>
      <c r="R70" s="13"/>
      <c r="S70" s="11"/>
      <c r="T70" s="11"/>
      <c r="U70" s="11"/>
      <c r="V70" s="21"/>
      <c r="W70" s="21"/>
      <c r="X70" s="21"/>
      <c r="Y70" s="11"/>
      <c r="Z70" s="11"/>
      <c r="AA70" s="21"/>
      <c r="AB70" s="7"/>
      <c r="AC70" s="3"/>
      <c r="AG70" s="2"/>
      <c r="AI70" s="6"/>
      <c r="AJ70" s="6"/>
      <c r="AK70" s="6"/>
      <c r="AL70" s="4"/>
      <c r="AM70" s="4"/>
    </row>
    <row r="71" spans="1:40" ht="12.75">
      <c r="A71" s="11" t="s">
        <v>267</v>
      </c>
      <c r="B71" s="14" t="str">
        <f ca="1" t="shared" si="3"/>
        <v>Iron Rose</v>
      </c>
      <c r="C71" s="26">
        <f>orig_data!L61</f>
        <v>0.155683112</v>
      </c>
      <c r="D71" s="23">
        <f>orig_data!AF61</f>
        <v>0.3812411773</v>
      </c>
      <c r="E71" s="23">
        <f>orig_data!AZ61</f>
        <v>0.3368195731</v>
      </c>
      <c r="F71" s="23">
        <f>orig_data!BT61</f>
        <v>0.1262561376</v>
      </c>
      <c r="G71" s="26"/>
      <c r="H71" s="23">
        <f>orig_data!C61</f>
        <v>0.1588361852</v>
      </c>
      <c r="I71" s="23">
        <f>orig_data!W61</f>
        <v>0.3723181832</v>
      </c>
      <c r="J71" s="23">
        <f>orig_data!AQ61</f>
        <v>0.3477904535</v>
      </c>
      <c r="K71" s="24">
        <f>orig_data!BK61</f>
        <v>0.1210551781</v>
      </c>
      <c r="L71" s="11"/>
      <c r="M71" s="11"/>
      <c r="N71" s="11"/>
      <c r="O71" s="11"/>
      <c r="P71" s="21" t="b">
        <f>IF(C71="","",IF(C71&lt;&gt;"",AND(orig_data!S61="*",C71,8)))</f>
        <v>0</v>
      </c>
      <c r="Q71" s="13" t="b">
        <f>IF(C71="","",IF(C71&lt;&gt;"",AND(orig_data!T61="w",C71,8)))</f>
        <v>1</v>
      </c>
      <c r="R71" s="13" t="b">
        <f>IF(C71="","",IF(C71&lt;&gt;"",AND(orig_data!S61="*",AND(orig_data!T61="w"),C71,8)))</f>
        <v>0</v>
      </c>
      <c r="S71" s="11" t="b">
        <f>IF(D71="","",IF(D71&lt;&gt;"",AND(orig_data!AM61="*",D71,8)))</f>
        <v>0</v>
      </c>
      <c r="T71" s="11" t="b">
        <f>IF(D71="","",IF(D71&lt;&gt;"",AND(orig_data!AN61="w",D128)))</f>
        <v>0</v>
      </c>
      <c r="U71" s="11" t="b">
        <f>IF(D71="","",IF(D71&lt;&gt;"",AND(orig_data!AM61="*",AND(orig_data!AN61="w"),D71,8)))</f>
        <v>0</v>
      </c>
      <c r="V71" s="21" t="b">
        <f>IF(E71="","",IF(E71&lt;&gt;"",AND(orig_data!BG61="*",E71,8)))</f>
        <v>0</v>
      </c>
      <c r="W71" s="21" t="b">
        <f>IF(E71="","",IF(E71&lt;&gt;"",AND(orig_data!BH61="w",E71,8)))</f>
        <v>0</v>
      </c>
      <c r="X71" s="21" t="b">
        <f>IF(E71="","",IF(E71&lt;&gt;"",AND(orig_data!BG61="*",AND(orig_data!BH61="w"),E71,8)))</f>
        <v>0</v>
      </c>
      <c r="Y71" s="11" t="b">
        <f>IF(F71="","",IF(F71&lt;&gt;"",AND(orig_data!CA61="*",F71,8)))</f>
        <v>0</v>
      </c>
      <c r="Z71" s="11" t="b">
        <f>IF(F71="","",IF(F71&lt;&gt;"",AND(orig_data!CB61="w",F71,8)))</f>
        <v>1</v>
      </c>
      <c r="AA71" s="21" t="b">
        <f>IF(F71="","",IF(F71&lt;&gt;"",AND(orig_data!CA61="*",AND(orig_data!CB61="w"),F71,8)))</f>
        <v>0</v>
      </c>
      <c r="AB71" s="7"/>
      <c r="AC71" s="3" t="b">
        <f>IF(H71="","",IF(H71&lt;&gt;"",AND(orig_data!J61="*",H71,8)))</f>
        <v>0</v>
      </c>
      <c r="AD71" t="b">
        <f>IF(H71="","",IF(H71&lt;&gt;"",AND(orig_data!K61="w",H71,8)))</f>
        <v>1</v>
      </c>
      <c r="AE71" t="b">
        <f>IF(H71="","",IF(H71&lt;&gt;"",AND(orig_data!J61="*",AND(orig_data!K61="w"),H71,8)))</f>
        <v>0</v>
      </c>
      <c r="AF71" t="b">
        <f>IF(I71="","",IF(I71&lt;&gt;"",AND(orig_data!AD61="*",I71,8)))</f>
        <v>0</v>
      </c>
      <c r="AG71" s="2" t="b">
        <f>IF(I71="","",IF(I71&lt;&gt;"",AND(orig_data!AE61="w",I71,8)))</f>
        <v>0</v>
      </c>
      <c r="AH71" t="b">
        <f>IF(I71="","",IF(I71&lt;&gt;"",AND(orig_data!AE61="w",AND(orig_data!AD61="*"),I71,8)))</f>
        <v>0</v>
      </c>
      <c r="AI71" s="6" t="b">
        <f>IF(J71="","",IF(J71&lt;&gt;"",AND(orig_data!AX61="*",J71,8)))</f>
        <v>0</v>
      </c>
      <c r="AJ71" s="6" t="b">
        <f>IF(J71="","",IF(J71&lt;&gt;"",AND(orig_data!AY61="w",J71,8)))</f>
        <v>0</v>
      </c>
      <c r="AK71" s="6" t="b">
        <f>IF(J71="","",IF(J71&lt;&gt;"",AND(orig_data!AX61="*",AND(orig_data!AY61="w"),J71,8)))</f>
        <v>0</v>
      </c>
      <c r="AL71" s="4" t="b">
        <f>IF(K71="","",IF(K71&lt;&gt;"",AND(orig_data!BR61="*",K71,8)))</f>
        <v>0</v>
      </c>
      <c r="AM71" s="4" t="b">
        <f>IF(K71="","",IF(K71&lt;&gt;"",AND(orig_data!BS61="w",K71,8)))</f>
        <v>1</v>
      </c>
      <c r="AN71" t="b">
        <f>IF(K71="","",IF(K71&lt;&gt;"",AND(orig_data!BR61="*",AND(orig_data!BS61="w"),K71,8)))</f>
        <v>0</v>
      </c>
    </row>
    <row r="72" spans="1:40" ht="12.75">
      <c r="A72" s="11" t="s">
        <v>268</v>
      </c>
      <c r="B72" s="14" t="str">
        <f ca="1" t="shared" si="3"/>
        <v>Springfield</v>
      </c>
      <c r="C72" s="26">
        <f>orig_data!L62</f>
        <v>0.2743249739</v>
      </c>
      <c r="D72" s="23">
        <f>orig_data!AF62</f>
        <v>0.3724363066</v>
      </c>
      <c r="E72" s="23">
        <f>orig_data!AZ62</f>
        <v>0.2675160445</v>
      </c>
      <c r="F72" s="23">
        <f>orig_data!BT62</f>
        <v>0.085722675</v>
      </c>
      <c r="G72" s="26"/>
      <c r="H72" s="23">
        <f>orig_data!C62</f>
        <v>0.2568324524</v>
      </c>
      <c r="I72" s="23">
        <f>orig_data!W62</f>
        <v>0.3627286137</v>
      </c>
      <c r="J72" s="23">
        <f>orig_data!AQ62</f>
        <v>0.2669059105</v>
      </c>
      <c r="K72" s="24">
        <f>orig_data!BK62</f>
        <v>0.1135330233</v>
      </c>
      <c r="L72" s="11"/>
      <c r="M72" s="11"/>
      <c r="N72" s="11"/>
      <c r="O72" s="11"/>
      <c r="P72" s="21" t="b">
        <f>IF(C72="","",IF(C72&lt;&gt;"",AND(orig_data!S62="*",C72,8)))</f>
        <v>0</v>
      </c>
      <c r="Q72" s="13" t="b">
        <f>IF(C72="","",IF(C72&lt;&gt;"",AND(orig_data!T62="w",C72,8)))</f>
        <v>0</v>
      </c>
      <c r="R72" s="13" t="b">
        <f>IF(C72="","",IF(C72&lt;&gt;"",AND(orig_data!S62="*",AND(orig_data!T62="w"),C72,8)))</f>
        <v>0</v>
      </c>
      <c r="S72" s="11" t="b">
        <f>IF(D72="","",IF(D72&lt;&gt;"",AND(orig_data!AM62="*",D72,8)))</f>
        <v>0</v>
      </c>
      <c r="T72" s="11" t="b">
        <f>IF(D72="","",IF(D72&lt;&gt;"",AND(orig_data!AN62="w",D130)))</f>
        <v>0</v>
      </c>
      <c r="U72" s="11" t="b">
        <f>IF(D72="","",IF(D72&lt;&gt;"",AND(orig_data!AM62="*",AND(orig_data!AN62="w"),D72,8)))</f>
        <v>0</v>
      </c>
      <c r="V72" s="21" t="b">
        <f>IF(E72="","",IF(E72&lt;&gt;"",AND(orig_data!BG62="*",E72,8)))</f>
        <v>0</v>
      </c>
      <c r="W72" s="21" t="b">
        <f>IF(E72="","",IF(E72&lt;&gt;"",AND(orig_data!BH62="w",E72,8)))</f>
        <v>0</v>
      </c>
      <c r="X72" s="21" t="b">
        <f>IF(E72="","",IF(E72&lt;&gt;"",AND(orig_data!BG62="*",AND(orig_data!BH62="w"),E72,8)))</f>
        <v>0</v>
      </c>
      <c r="Y72" s="11" t="b">
        <f>IF(F72="","",IF(F72&lt;&gt;"",AND(orig_data!CA62="*",F72,8)))</f>
        <v>0</v>
      </c>
      <c r="Z72" s="11" t="b">
        <f>IF(F72="","",IF(F72&lt;&gt;"",AND(orig_data!CB62="w",F72,8)))</f>
        <v>1</v>
      </c>
      <c r="AA72" s="21" t="b">
        <f>IF(F72="","",IF(F72&lt;&gt;"",AND(orig_data!CA62="*",AND(orig_data!CB62="w"),F72,8)))</f>
        <v>0</v>
      </c>
      <c r="AB72" s="7"/>
      <c r="AC72" s="3" t="b">
        <f>IF(H72="","",IF(H72&lt;&gt;"",AND(orig_data!J62="*",H72,8)))</f>
        <v>0</v>
      </c>
      <c r="AD72" t="b">
        <f>IF(H72="","",IF(H72&lt;&gt;"",AND(orig_data!K62="w",H72,8)))</f>
        <v>0</v>
      </c>
      <c r="AE72" t="b">
        <f>IF(H72="","",IF(H72&lt;&gt;"",AND(orig_data!J62="*",AND(orig_data!K62="w"),H72,8)))</f>
        <v>0</v>
      </c>
      <c r="AF72" t="b">
        <f>IF(I72="","",IF(I72&lt;&gt;"",AND(orig_data!AD62="*",I72,8)))</f>
        <v>0</v>
      </c>
      <c r="AG72" s="2" t="b">
        <f>IF(I72="","",IF(I72&lt;&gt;"",AND(orig_data!AE62="w",I72,8)))</f>
        <v>0</v>
      </c>
      <c r="AH72" t="b">
        <f>IF(I72="","",IF(I72&lt;&gt;"",AND(orig_data!AE62="w",AND(orig_data!AD62="*"),I72,8)))</f>
        <v>0</v>
      </c>
      <c r="AI72" s="6" t="b">
        <f>IF(J72="","",IF(J72&lt;&gt;"",AND(orig_data!AX62="*",J72,8)))</f>
        <v>0</v>
      </c>
      <c r="AJ72" s="6" t="b">
        <f>IF(J72="","",IF(J72&lt;&gt;"",AND(orig_data!AY62="w",J72,8)))</f>
        <v>0</v>
      </c>
      <c r="AK72" s="6" t="b">
        <f>IF(J72="","",IF(J72&lt;&gt;"",AND(orig_data!AX62="*",AND(orig_data!AY62="w"),J72,8)))</f>
        <v>0</v>
      </c>
      <c r="AL72" s="4" t="b">
        <f>IF(K72="","",IF(K72&lt;&gt;"",AND(orig_data!BR62="*",K72,8)))</f>
        <v>0</v>
      </c>
      <c r="AM72" s="4" t="b">
        <f>IF(K72="","",IF(K72&lt;&gt;"",AND(orig_data!BS62="w",K72,8)))</f>
        <v>1</v>
      </c>
      <c r="AN72" t="b">
        <f>IF(K72="","",IF(K72&lt;&gt;"",AND(orig_data!BR62="*",AND(orig_data!BS62="w"),K72,8)))</f>
        <v>0</v>
      </c>
    </row>
    <row r="73" spans="1:40" ht="12.75">
      <c r="A73" s="11" t="s">
        <v>269</v>
      </c>
      <c r="B73" s="14" t="str">
        <f ca="1" t="shared" si="3"/>
        <v>Winnipeg River</v>
      </c>
      <c r="C73" s="26">
        <f>orig_data!L63</f>
        <v>0.1450674888</v>
      </c>
      <c r="D73" s="23">
        <f>orig_data!AF63</f>
        <v>0.4204955981</v>
      </c>
      <c r="E73" s="23">
        <f>orig_data!AZ63</f>
        <v>0.2728939597</v>
      </c>
      <c r="F73" s="23">
        <f>orig_data!BT63</f>
        <v>0.1615429534</v>
      </c>
      <c r="G73" s="26"/>
      <c r="H73" s="23">
        <f>orig_data!C63</f>
        <v>0.1496891017</v>
      </c>
      <c r="I73" s="23">
        <f>orig_data!W63</f>
        <v>0.4346800094</v>
      </c>
      <c r="J73" s="23">
        <f>orig_data!AQ63</f>
        <v>0.2478702187</v>
      </c>
      <c r="K73" s="24">
        <f>orig_data!BK63</f>
        <v>0.1677606702</v>
      </c>
      <c r="L73" s="11"/>
      <c r="M73" s="11"/>
      <c r="N73" s="11"/>
      <c r="O73" s="11"/>
      <c r="P73" s="21" t="b">
        <f>IF(C73="","",IF(C73&lt;&gt;"",AND(orig_data!S63="*",C73,8)))</f>
        <v>1</v>
      </c>
      <c r="Q73" s="13" t="b">
        <f>IF(C73="","",IF(C73&lt;&gt;"",AND(orig_data!T63="w",C73,8)))</f>
        <v>1</v>
      </c>
      <c r="R73" s="13" t="b">
        <f>IF(C73="","",IF(C73&lt;&gt;"",AND(orig_data!S63="*",AND(orig_data!T63="w"),C73,8)))</f>
        <v>1</v>
      </c>
      <c r="S73" s="11" t="b">
        <f>IF(D73="","",IF(D73&lt;&gt;"",AND(orig_data!AM63="*",D73,8)))</f>
        <v>0</v>
      </c>
      <c r="T73" s="11" t="b">
        <f>IF(D73="","",IF(D73&lt;&gt;"",AND(orig_data!AN63="w",D131)))</f>
        <v>0</v>
      </c>
      <c r="U73" s="11" t="b">
        <f>IF(D73="","",IF(D73&lt;&gt;"",AND(orig_data!AM63="*",AND(orig_data!AN63="w"),D73,8)))</f>
        <v>0</v>
      </c>
      <c r="V73" s="21" t="b">
        <f>IF(E73="","",IF(E73&lt;&gt;"",AND(orig_data!BG63="*",E73,8)))</f>
        <v>0</v>
      </c>
      <c r="W73" s="21" t="b">
        <f>IF(E73="","",IF(E73&lt;&gt;"",AND(orig_data!BH63="w",E73,8)))</f>
        <v>0</v>
      </c>
      <c r="X73" s="21" t="b">
        <f>IF(E73="","",IF(E73&lt;&gt;"",AND(orig_data!BG63="*",AND(orig_data!BH63="w"),E73,8)))</f>
        <v>0</v>
      </c>
      <c r="Y73" s="11" t="b">
        <f>IF(F73="","",IF(F73&lt;&gt;"",AND(orig_data!CA63="*",F73,8)))</f>
        <v>0</v>
      </c>
      <c r="Z73" s="11" t="b">
        <f>IF(F73="","",IF(F73&lt;&gt;"",AND(orig_data!CB63="w",F73,8)))</f>
        <v>1</v>
      </c>
      <c r="AA73" s="21" t="b">
        <f>IF(F73="","",IF(F73&lt;&gt;"",AND(orig_data!CA63="*",AND(orig_data!CB63="w"),F73,8)))</f>
        <v>0</v>
      </c>
      <c r="AB73" s="7"/>
      <c r="AC73" s="3" t="b">
        <f>IF(H73="","",IF(H73&lt;&gt;"",AND(orig_data!J63="*",H73,8)))</f>
        <v>0</v>
      </c>
      <c r="AD73" t="b">
        <f>IF(H73="","",IF(H73&lt;&gt;"",AND(orig_data!K63="w",H73,8)))</f>
        <v>1</v>
      </c>
      <c r="AE73" t="b">
        <f>IF(H73="","",IF(H73&lt;&gt;"",AND(orig_data!J63="*",AND(orig_data!K63="w"),H73,8)))</f>
        <v>0</v>
      </c>
      <c r="AF73" t="b">
        <f>IF(I73="","",IF(I73&lt;&gt;"",AND(orig_data!AD63="*",I73,8)))</f>
        <v>0</v>
      </c>
      <c r="AG73" s="2" t="b">
        <f>IF(I73="","",IF(I73&lt;&gt;"",AND(orig_data!AE63="w",I73,8)))</f>
        <v>0</v>
      </c>
      <c r="AH73" t="b">
        <f>IF(I73="","",IF(I73&lt;&gt;"",AND(orig_data!AE63="w",AND(orig_data!AD63="*"),I73,8)))</f>
        <v>0</v>
      </c>
      <c r="AI73" s="6" t="b">
        <f>IF(J73="","",IF(J73&lt;&gt;"",AND(orig_data!AX63="*",J73,8)))</f>
        <v>0</v>
      </c>
      <c r="AJ73" s="6" t="b">
        <f>IF(J73="","",IF(J73&lt;&gt;"",AND(orig_data!AY63="w",J73,8)))</f>
        <v>0</v>
      </c>
      <c r="AK73" s="6" t="b">
        <f>IF(J73="","",IF(J73&lt;&gt;"",AND(orig_data!AX63="*",AND(orig_data!AY63="w"),J73,8)))</f>
        <v>0</v>
      </c>
      <c r="AL73" s="4" t="b">
        <f>IF(K73="","",IF(K73&lt;&gt;"",AND(orig_data!BR63="*",K73,8)))</f>
        <v>0</v>
      </c>
      <c r="AM73" s="4" t="b">
        <f>IF(K73="","",IF(K73&lt;&gt;"",AND(orig_data!BS63="w",K73,8)))</f>
        <v>1</v>
      </c>
      <c r="AN73" t="b">
        <f>IF(K73="","",IF(K73&lt;&gt;"",AND(orig_data!BR63="*",AND(orig_data!BS63="w"),K73,8)))</f>
        <v>0</v>
      </c>
    </row>
    <row r="74" spans="1:40" ht="12.75">
      <c r="A74" s="11" t="s">
        <v>270</v>
      </c>
      <c r="B74" s="14" t="str">
        <f ca="1" t="shared" si="3"/>
        <v>Brokenhead</v>
      </c>
      <c r="C74" s="26">
        <f>orig_data!L64</f>
        <v>0.1417850802</v>
      </c>
      <c r="D74" s="23">
        <f>orig_data!AF64</f>
        <v>0.3949013893</v>
      </c>
      <c r="E74" s="23">
        <f>orig_data!AZ64</f>
        <v>0.3294837294</v>
      </c>
      <c r="F74" s="23">
        <f>orig_data!BT64</f>
        <v>0.1338298011</v>
      </c>
      <c r="G74" s="26"/>
      <c r="H74" s="23">
        <f>orig_data!C64</f>
        <v>0.1410254585</v>
      </c>
      <c r="I74" s="23">
        <f>orig_data!W64</f>
        <v>0.4023483295</v>
      </c>
      <c r="J74" s="23">
        <f>orig_data!AQ64</f>
        <v>0.3291869436</v>
      </c>
      <c r="K74" s="24">
        <f>orig_data!BK64</f>
        <v>0.1274392684</v>
      </c>
      <c r="L74" s="11"/>
      <c r="M74" s="11"/>
      <c r="N74" s="11"/>
      <c r="O74" s="11"/>
      <c r="P74" s="21" t="b">
        <f>IF(C74="","",IF(C74&lt;&gt;"",AND(orig_data!S64="*",C74,8)))</f>
        <v>0</v>
      </c>
      <c r="Q74" s="13" t="b">
        <f>IF(C74="","",IF(C74&lt;&gt;"",AND(orig_data!T64="w",C74,8)))</f>
        <v>1</v>
      </c>
      <c r="R74" s="13" t="b">
        <f>IF(C74="","",IF(C74&lt;&gt;"",AND(orig_data!S64="*",AND(orig_data!T64="w"),C74,8)))</f>
        <v>0</v>
      </c>
      <c r="S74" s="11" t="b">
        <f>IF(D74="","",IF(D74&lt;&gt;"",AND(orig_data!AM64="*",D74,8)))</f>
        <v>0</v>
      </c>
      <c r="T74" s="11" t="b">
        <f>IF(D74="","",IF(D74&lt;&gt;"",AND(orig_data!AN64="w",D133)))</f>
        <v>0</v>
      </c>
      <c r="U74" s="11" t="b">
        <f>IF(D74="","",IF(D74&lt;&gt;"",AND(orig_data!AM64="*",AND(orig_data!AN64="w"),D74,8)))</f>
        <v>0</v>
      </c>
      <c r="V74" s="21" t="b">
        <f>IF(E74="","",IF(E74&lt;&gt;"",AND(orig_data!BG64="*",E74,8)))</f>
        <v>0</v>
      </c>
      <c r="W74" s="21" t="b">
        <f>IF(E74="","",IF(E74&lt;&gt;"",AND(orig_data!BH64="w",E74,8)))</f>
        <v>0</v>
      </c>
      <c r="X74" s="21" t="b">
        <f>IF(E74="","",IF(E74&lt;&gt;"",AND(orig_data!BG64="*",AND(orig_data!BH64="w"),E74,8)))</f>
        <v>0</v>
      </c>
      <c r="Y74" s="11" t="b">
        <f>IF(F74="","",IF(F74&lt;&gt;"",AND(orig_data!CA64="*",F74,8)))</f>
        <v>0</v>
      </c>
      <c r="Z74" s="11" t="b">
        <f>IF(F74="","",IF(F74&lt;&gt;"",AND(orig_data!CB64="w",F74,8)))</f>
        <v>1</v>
      </c>
      <c r="AA74" s="21" t="b">
        <f>IF(F74="","",IF(F74&lt;&gt;"",AND(orig_data!CA64="*",AND(orig_data!CB64="w"),F74,8)))</f>
        <v>0</v>
      </c>
      <c r="AB74" s="7"/>
      <c r="AC74" s="3" t="b">
        <f>IF(H74="","",IF(H74&lt;&gt;"",AND(orig_data!J64="*",H74,8)))</f>
        <v>0</v>
      </c>
      <c r="AD74" t="b">
        <f>IF(H74="","",IF(H74&lt;&gt;"",AND(orig_data!K64="w",H74,8)))</f>
        <v>1</v>
      </c>
      <c r="AE74" t="b">
        <f>IF(H74="","",IF(H74&lt;&gt;"",AND(orig_data!J64="*",AND(orig_data!K64="w"),H74,8)))</f>
        <v>0</v>
      </c>
      <c r="AF74" t="b">
        <f>IF(I74="","",IF(I74&lt;&gt;"",AND(orig_data!AD64="*",I74,8)))</f>
        <v>0</v>
      </c>
      <c r="AG74" s="2" t="b">
        <f>IF(I74="","",IF(I74&lt;&gt;"",AND(orig_data!AE64="w",I74,8)))</f>
        <v>0</v>
      </c>
      <c r="AH74" t="b">
        <f>IF(I74="","",IF(I74&lt;&gt;"",AND(orig_data!AE64="w",AND(orig_data!AD64="*"),I74,8)))</f>
        <v>0</v>
      </c>
      <c r="AI74" s="6" t="b">
        <f>IF(J74="","",IF(J74&lt;&gt;"",AND(orig_data!AX64="*",J74,8)))</f>
        <v>0</v>
      </c>
      <c r="AJ74" s="6" t="b">
        <f>IF(J74="","",IF(J74&lt;&gt;"",AND(orig_data!AY64="w",J74,8)))</f>
        <v>0</v>
      </c>
      <c r="AK74" s="6" t="b">
        <f>IF(J74="","",IF(J74&lt;&gt;"",AND(orig_data!AX64="*",AND(orig_data!AY64="w"),J74,8)))</f>
        <v>0</v>
      </c>
      <c r="AL74" s="4" t="b">
        <f>IF(K74="","",IF(K74&lt;&gt;"",AND(orig_data!BR64="*",K74,8)))</f>
        <v>0</v>
      </c>
      <c r="AM74" s="4" t="b">
        <f>IF(K74="","",IF(K74&lt;&gt;"",AND(orig_data!BS64="w",K74,8)))</f>
        <v>1</v>
      </c>
      <c r="AN74" t="b">
        <f>IF(K74="","",IF(K74&lt;&gt;"",AND(orig_data!BR64="*",AND(orig_data!BS64="w"),K74,8)))</f>
        <v>0</v>
      </c>
    </row>
    <row r="75" spans="1:40" ht="12.75">
      <c r="A75" s="11" t="s">
        <v>271</v>
      </c>
      <c r="B75" s="14" t="str">
        <f ca="1" t="shared" si="3"/>
        <v>Blue Water</v>
      </c>
      <c r="C75" s="26">
        <f>orig_data!L65</f>
        <v>0.0928836055</v>
      </c>
      <c r="D75" s="23">
        <f>orig_data!AF65</f>
        <v>0.3607712501</v>
      </c>
      <c r="E75" s="23">
        <f>orig_data!AZ65</f>
        <v>0.3298293489</v>
      </c>
      <c r="F75" s="23">
        <f>orig_data!BT65</f>
        <v>0.2165157955</v>
      </c>
      <c r="G75" s="26"/>
      <c r="H75" s="23">
        <f>orig_data!C65</f>
        <v>0.1023395393</v>
      </c>
      <c r="I75" s="23">
        <f>orig_data!W65</f>
        <v>0.3927693105</v>
      </c>
      <c r="J75" s="23">
        <f>orig_data!AQ65</f>
        <v>0.3283017659</v>
      </c>
      <c r="K75" s="24">
        <f>orig_data!BK65</f>
        <v>0.1765893844</v>
      </c>
      <c r="L75" s="11"/>
      <c r="M75" s="11"/>
      <c r="N75" s="11"/>
      <c r="O75" s="11"/>
      <c r="P75" s="21" t="b">
        <f>IF(C75="","",IF(C75&lt;&gt;"",AND(orig_data!S65="*",C75,8)))</f>
        <v>1</v>
      </c>
      <c r="Q75" s="13" t="b">
        <f>IF(C75="","",IF(C75&lt;&gt;"",AND(orig_data!T65="w",C75,8)))</f>
        <v>1</v>
      </c>
      <c r="R75" s="13" t="b">
        <f>IF(C75="","",IF(C75&lt;&gt;"",AND(orig_data!S65="*",AND(orig_data!T65="w"),C75,8)))</f>
        <v>1</v>
      </c>
      <c r="S75" s="11" t="b">
        <f>IF(D75="","",IF(D75&lt;&gt;"",AND(orig_data!AM65="*",D75,8)))</f>
        <v>0</v>
      </c>
      <c r="T75" s="11" t="b">
        <f>IF(D75="","",IF(D75&lt;&gt;"",AND(orig_data!AN65="w",D134)))</f>
        <v>0</v>
      </c>
      <c r="U75" s="11" t="b">
        <f>IF(D75="","",IF(D75&lt;&gt;"",AND(orig_data!AM65="*",AND(orig_data!AN65="w"),D75,8)))</f>
        <v>0</v>
      </c>
      <c r="V75" s="21" t="b">
        <f>IF(E75="","",IF(E75&lt;&gt;"",AND(orig_data!BG65="*",E75,8)))</f>
        <v>0</v>
      </c>
      <c r="W75" s="21" t="b">
        <f>IF(E75="","",IF(E75&lt;&gt;"",AND(orig_data!BH65="w",E75,8)))</f>
        <v>0</v>
      </c>
      <c r="X75" s="21" t="b">
        <f>IF(E75="","",IF(E75&lt;&gt;"",AND(orig_data!BG65="*",AND(orig_data!BH65="w"),E75,8)))</f>
        <v>0</v>
      </c>
      <c r="Y75" s="11" t="b">
        <f>IF(F75="","",IF(F75&lt;&gt;"",AND(orig_data!CA65="*",F75,8)))</f>
        <v>1</v>
      </c>
      <c r="Z75" s="11" t="b">
        <f>IF(F75="","",IF(F75&lt;&gt;"",AND(orig_data!CB65="w",F75,8)))</f>
        <v>0</v>
      </c>
      <c r="AA75" s="21" t="b">
        <f>IF(F75="","",IF(F75&lt;&gt;"",AND(orig_data!CA65="*",AND(orig_data!CB65="w"),F75,8)))</f>
        <v>0</v>
      </c>
      <c r="AB75" s="7"/>
      <c r="AC75" s="3" t="b">
        <f>IF(H75="","",IF(H75&lt;&gt;"",AND(orig_data!J65="*",H75,8)))</f>
        <v>0</v>
      </c>
      <c r="AD75" t="b">
        <f>IF(H75="","",IF(H75&lt;&gt;"",AND(orig_data!K65="w",H75,8)))</f>
        <v>1</v>
      </c>
      <c r="AE75" t="b">
        <f>IF(H75="","",IF(H75&lt;&gt;"",AND(orig_data!J65="*",AND(orig_data!K65="w"),H75,8)))</f>
        <v>0</v>
      </c>
      <c r="AF75" t="b">
        <f>IF(I75="","",IF(I75&lt;&gt;"",AND(orig_data!AD65="*",I75,8)))</f>
        <v>0</v>
      </c>
      <c r="AG75" s="2" t="b">
        <f>IF(I75="","",IF(I75&lt;&gt;"",AND(orig_data!AE65="w",I75,8)))</f>
        <v>0</v>
      </c>
      <c r="AH75" t="b">
        <f>IF(I75="","",IF(I75&lt;&gt;"",AND(orig_data!AE65="w",AND(orig_data!AD65="*"),I75,8)))</f>
        <v>0</v>
      </c>
      <c r="AI75" s="6" t="b">
        <f>IF(J75="","",IF(J75&lt;&gt;"",AND(orig_data!AX65="*",J75,8)))</f>
        <v>0</v>
      </c>
      <c r="AJ75" s="6" t="b">
        <f>IF(J75="","",IF(J75&lt;&gt;"",AND(orig_data!AY65="w",J75,8)))</f>
        <v>0</v>
      </c>
      <c r="AK75" s="6" t="b">
        <f>IF(J75="","",IF(J75&lt;&gt;"",AND(orig_data!AX65="*",AND(orig_data!AY65="w"),J75,8)))</f>
        <v>0</v>
      </c>
      <c r="AL75" s="4" t="b">
        <f>IF(K75="","",IF(K75&lt;&gt;"",AND(orig_data!BR65="*",K75,8)))</f>
        <v>0</v>
      </c>
      <c r="AM75" s="4" t="b">
        <f>IF(K75="","",IF(K75&lt;&gt;"",AND(orig_data!BS65="w",K75,8)))</f>
        <v>1</v>
      </c>
      <c r="AN75" t="b">
        <f>IF(K75="","",IF(K75&lt;&gt;"",AND(orig_data!BR65="*",AND(orig_data!BS65="w"),K75,8)))</f>
        <v>0</v>
      </c>
    </row>
    <row r="76" spans="1:40" ht="12.75">
      <c r="A76" s="11" t="s">
        <v>272</v>
      </c>
      <c r="B76" s="14" t="str">
        <f ca="1" t="shared" si="3"/>
        <v>Northern Remote (s)</v>
      </c>
      <c r="C76" s="26" t="str">
        <f>orig_data!L66</f>
        <v> </v>
      </c>
      <c r="D76" s="23" t="str">
        <f>orig_data!AF66</f>
        <v> </v>
      </c>
      <c r="E76" s="23" t="str">
        <f>orig_data!AZ66</f>
        <v> </v>
      </c>
      <c r="F76" s="23" t="str">
        <f>orig_data!BT66</f>
        <v> </v>
      </c>
      <c r="G76" s="26"/>
      <c r="H76" s="23" t="str">
        <f>orig_data!C66</f>
        <v> </v>
      </c>
      <c r="I76" s="23" t="str">
        <f>orig_data!W66</f>
        <v> </v>
      </c>
      <c r="J76" s="23" t="str">
        <f>orig_data!AQ66</f>
        <v> </v>
      </c>
      <c r="K76" s="24" t="str">
        <f>orig_data!BK66</f>
        <v> </v>
      </c>
      <c r="L76" s="11"/>
      <c r="M76" s="11"/>
      <c r="N76" s="11"/>
      <c r="O76" s="11"/>
      <c r="P76" s="21" t="b">
        <f>IF(C76="","",IF(C76&lt;&gt;"",AND(orig_data!S66="*",C76,8)))</f>
        <v>0</v>
      </c>
      <c r="Q76" s="13" t="b">
        <f>IF(C76="","",IF(C76&lt;&gt;"",AND(orig_data!T66="w",C76,8)))</f>
        <v>0</v>
      </c>
      <c r="R76" s="13" t="b">
        <f>IF(C76="","",IF(C76&lt;&gt;"",AND(orig_data!S66="*",AND(orig_data!T66="w"),C76,8)))</f>
        <v>0</v>
      </c>
      <c r="S76" s="11" t="b">
        <f>IF(D76="","",IF(D76&lt;&gt;"",AND(orig_data!AM66="*",D76,8)))</f>
        <v>0</v>
      </c>
      <c r="T76" s="11" t="b">
        <f>IF(D76="","",IF(D76&lt;&gt;"",AND(orig_data!AN66="w",D135)))</f>
        <v>0</v>
      </c>
      <c r="U76" s="11" t="b">
        <f>IF(D76="","",IF(D76&lt;&gt;"",AND(orig_data!AM66="*",AND(orig_data!AN66="w"),D76,8)))</f>
        <v>0</v>
      </c>
      <c r="V76" s="21" t="b">
        <f>IF(E76="","",IF(E76&lt;&gt;"",AND(orig_data!BG66="*",E76,8)))</f>
        <v>0</v>
      </c>
      <c r="W76" s="21" t="b">
        <f>IF(E76="","",IF(E76&lt;&gt;"",AND(orig_data!BH66="w",E76,8)))</f>
        <v>0</v>
      </c>
      <c r="X76" s="21" t="b">
        <f>IF(E76="","",IF(E76&lt;&gt;"",AND(orig_data!BG66="*",AND(orig_data!BH66="w"),E76,8)))</f>
        <v>0</v>
      </c>
      <c r="Y76" s="11" t="b">
        <f>IF(F76="","",IF(F76&lt;&gt;"",AND(orig_data!CA66="*",F76,8)))</f>
        <v>0</v>
      </c>
      <c r="Z76" s="11" t="b">
        <f>IF(F76="","",IF(F76&lt;&gt;"",AND(orig_data!CB66="w",F76,8)))</f>
        <v>0</v>
      </c>
      <c r="AA76" s="21" t="b">
        <f>IF(F76="","",IF(F76&lt;&gt;"",AND(orig_data!CA66="*",AND(orig_data!CB66="w"),F76,8)))</f>
        <v>0</v>
      </c>
      <c r="AB76" s="7"/>
      <c r="AC76" s="3" t="b">
        <f>IF(H76="","",IF(H76&lt;&gt;"",AND(orig_data!J66="*",H76,8)))</f>
        <v>0</v>
      </c>
      <c r="AD76" t="b">
        <f>IF(H76="","",IF(H76&lt;&gt;"",AND(orig_data!K66="w",H76,8)))</f>
        <v>0</v>
      </c>
      <c r="AE76" t="b">
        <f>IF(H76="","",IF(H76&lt;&gt;"",AND(orig_data!J66="*",AND(orig_data!K66="w"),H76,8)))</f>
        <v>0</v>
      </c>
      <c r="AF76" t="b">
        <f>IF(I76="","",IF(I76&lt;&gt;"",AND(orig_data!AD66="*",I76,8)))</f>
        <v>0</v>
      </c>
      <c r="AG76" s="2" t="b">
        <f>IF(I76="","",IF(I76&lt;&gt;"",AND(orig_data!AE66="w",I76,8)))</f>
        <v>0</v>
      </c>
      <c r="AH76" t="b">
        <f>IF(I76="","",IF(I76&lt;&gt;"",AND(orig_data!AE66="w",AND(orig_data!AD66="*"),I76,8)))</f>
        <v>0</v>
      </c>
      <c r="AI76" s="6" t="b">
        <f>IF(J76="","",IF(J76&lt;&gt;"",AND(orig_data!AX66="*",J76,8)))</f>
        <v>0</v>
      </c>
      <c r="AJ76" s="6" t="b">
        <f>IF(J76="","",IF(J76&lt;&gt;"",AND(orig_data!AY66="w",J76,8)))</f>
        <v>0</v>
      </c>
      <c r="AK76" s="6" t="b">
        <f>IF(J76="","",IF(J76&lt;&gt;"",AND(orig_data!AX66="*",AND(orig_data!AY66="w"),J76,8)))</f>
        <v>0</v>
      </c>
      <c r="AL76" s="4" t="b">
        <f>IF(K76="","",IF(K76&lt;&gt;"",AND(orig_data!BR66="*",K76,8)))</f>
        <v>0</v>
      </c>
      <c r="AM76" s="4" t="b">
        <f>IF(K76="","",IF(K76&lt;&gt;"",AND(orig_data!BS66="w",K76,8)))</f>
        <v>0</v>
      </c>
      <c r="AN76" t="b">
        <f>IF(K76="","",IF(K76&lt;&gt;"",AND(orig_data!BR66="*",AND(orig_data!BS66="w"),K76,8)))</f>
        <v>0</v>
      </c>
    </row>
    <row r="77" spans="1:39" ht="12.75">
      <c r="A77" s="11"/>
      <c r="B77" s="14">
        <f ca="1" t="shared" si="3"/>
      </c>
      <c r="C77" s="26"/>
      <c r="D77" s="23"/>
      <c r="E77" s="23"/>
      <c r="F77" s="23"/>
      <c r="G77" s="26"/>
      <c r="H77" s="23"/>
      <c r="I77" s="23"/>
      <c r="J77" s="23"/>
      <c r="K77" s="24"/>
      <c r="L77" s="11"/>
      <c r="M77" s="11"/>
      <c r="N77" s="11"/>
      <c r="O77" s="11"/>
      <c r="P77" s="21"/>
      <c r="Q77" s="13"/>
      <c r="R77" s="13"/>
      <c r="S77" s="11"/>
      <c r="T77" s="11"/>
      <c r="U77" s="11"/>
      <c r="V77" s="21"/>
      <c r="W77" s="21"/>
      <c r="X77" s="21"/>
      <c r="Y77" s="11"/>
      <c r="Z77" s="11"/>
      <c r="AA77" s="21"/>
      <c r="AB77" s="7"/>
      <c r="AC77" s="3"/>
      <c r="AG77" s="2"/>
      <c r="AI77" s="6"/>
      <c r="AJ77" s="6"/>
      <c r="AK77" s="6"/>
      <c r="AL77" s="4"/>
      <c r="AM77" s="4"/>
    </row>
    <row r="78" spans="1:40" ht="12.75">
      <c r="A78" s="11" t="s">
        <v>273</v>
      </c>
      <c r="B78" s="14" t="str">
        <f ca="1" t="shared" si="3"/>
        <v>PL West</v>
      </c>
      <c r="C78" s="26">
        <f>orig_data!L67</f>
        <v>0.2013932803</v>
      </c>
      <c r="D78" s="23">
        <f>orig_data!AF67</f>
        <v>0.3353476348</v>
      </c>
      <c r="E78" s="23">
        <f>orig_data!AZ67</f>
        <v>0.3030838379</v>
      </c>
      <c r="F78" s="23">
        <f>orig_data!BT67</f>
        <v>0.1601752471</v>
      </c>
      <c r="G78" s="26"/>
      <c r="H78" s="23">
        <f>orig_data!C67</f>
        <v>0.2184650703</v>
      </c>
      <c r="I78" s="23">
        <f>orig_data!W67</f>
        <v>0.3560383358</v>
      </c>
      <c r="J78" s="23">
        <f>orig_data!AQ67</f>
        <v>0.2873509456</v>
      </c>
      <c r="K78" s="24">
        <f>orig_data!BK67</f>
        <v>0.1381456483</v>
      </c>
      <c r="L78" s="11"/>
      <c r="M78" s="11"/>
      <c r="N78" s="11"/>
      <c r="O78" s="11"/>
      <c r="P78" s="21" t="b">
        <f>IF(C78="","",IF(C78&lt;&gt;"",AND(orig_data!S67="*",C78,8)))</f>
        <v>0</v>
      </c>
      <c r="Q78" s="13" t="b">
        <f>IF(C78="","",IF(C78&lt;&gt;"",AND(orig_data!T67="w",C78,8)))</f>
        <v>1</v>
      </c>
      <c r="R78" s="13" t="b">
        <f>IF(C78="","",IF(C78&lt;&gt;"",AND(orig_data!S67="*",AND(orig_data!T67="w"),C78,8)))</f>
        <v>0</v>
      </c>
      <c r="S78" s="11" t="b">
        <f>IF(D78="","",IF(D78&lt;&gt;"",AND(orig_data!AM67="*",D78,8)))</f>
        <v>0</v>
      </c>
      <c r="T78" s="11" t="b">
        <f>IF(D78="","",IF(D78&lt;&gt;"",AND(orig_data!AN67="w",D136)))</f>
        <v>0</v>
      </c>
      <c r="U78" s="11" t="b">
        <f>IF(D78="","",IF(D78&lt;&gt;"",AND(orig_data!AM67="*",AND(orig_data!AN67="w"),D78,8)))</f>
        <v>0</v>
      </c>
      <c r="V78" s="21" t="b">
        <f>IF(E78="","",IF(E78&lt;&gt;"",AND(orig_data!BG67="*",E78,8)))</f>
        <v>0</v>
      </c>
      <c r="W78" s="21" t="b">
        <f>IF(E78="","",IF(E78&lt;&gt;"",AND(orig_data!BH67="w",E78,8)))</f>
        <v>0</v>
      </c>
      <c r="X78" s="21" t="b">
        <f>IF(E78="","",IF(E78&lt;&gt;"",AND(orig_data!BG67="*",AND(orig_data!BH67="w"),E78,8)))</f>
        <v>0</v>
      </c>
      <c r="Y78" s="11" t="b">
        <f>IF(F78="","",IF(F78&lt;&gt;"",AND(orig_data!CA67="*",F78,8)))</f>
        <v>0</v>
      </c>
      <c r="Z78" s="11" t="b">
        <f>IF(F78="","",IF(F78&lt;&gt;"",AND(orig_data!CB67="w",F78,8)))</f>
        <v>1</v>
      </c>
      <c r="AA78" s="21" t="b">
        <f>IF(F78="","",IF(F78&lt;&gt;"",AND(orig_data!CA67="*",AND(orig_data!CB67="w"),F78,8)))</f>
        <v>0</v>
      </c>
      <c r="AB78" s="7"/>
      <c r="AC78" s="3" t="b">
        <f>IF(H78="","",IF(H78&lt;&gt;"",AND(orig_data!J67="*",H78,8)))</f>
        <v>0</v>
      </c>
      <c r="AD78" t="b">
        <f>IF(H78="","",IF(H78&lt;&gt;"",AND(orig_data!K67="w",H78,8)))</f>
        <v>1</v>
      </c>
      <c r="AE78" t="b">
        <f>IF(H78="","",IF(H78&lt;&gt;"",AND(orig_data!J67="*",AND(orig_data!K67="w"),H78,8)))</f>
        <v>0</v>
      </c>
      <c r="AF78" t="b">
        <f>IF(I78="","",IF(I78&lt;&gt;"",AND(orig_data!AD67="*",I78,8)))</f>
        <v>0</v>
      </c>
      <c r="AG78" s="2" t="b">
        <f>IF(I78="","",IF(I78&lt;&gt;"",AND(orig_data!AE67="w",I78,8)))</f>
        <v>0</v>
      </c>
      <c r="AH78" t="b">
        <f>IF(I78="","",IF(I78&lt;&gt;"",AND(orig_data!AE67="w",AND(orig_data!AD67="*"),I78,8)))</f>
        <v>0</v>
      </c>
      <c r="AI78" s="6" t="b">
        <f>IF(J78="","",IF(J78&lt;&gt;"",AND(orig_data!AX67="*",J78,8)))</f>
        <v>0</v>
      </c>
      <c r="AJ78" s="6" t="b">
        <f>IF(J78="","",IF(J78&lt;&gt;"",AND(orig_data!AY67="w",J78,8)))</f>
        <v>1</v>
      </c>
      <c r="AK78" s="6" t="b">
        <f>IF(J78="","",IF(J78&lt;&gt;"",AND(orig_data!AX67="*",AND(orig_data!AY67="w"),J78,8)))</f>
        <v>0</v>
      </c>
      <c r="AL78" s="4" t="b">
        <f>IF(K78="","",IF(K78&lt;&gt;"",AND(orig_data!BR67="*",K78,8)))</f>
        <v>0</v>
      </c>
      <c r="AM78" s="4" t="b">
        <f>IF(K78="","",IF(K78&lt;&gt;"",AND(orig_data!BS67="w",K78,8)))</f>
        <v>1</v>
      </c>
      <c r="AN78" t="b">
        <f>IF(K78="","",IF(K78&lt;&gt;"",AND(orig_data!BR67="*",AND(orig_data!BS67="w"),K78,8)))</f>
        <v>0</v>
      </c>
    </row>
    <row r="79" spans="1:40" ht="12.75">
      <c r="A79" s="11" t="s">
        <v>274</v>
      </c>
      <c r="B79" s="14" t="str">
        <f ca="1" t="shared" si="3"/>
        <v>PL East</v>
      </c>
      <c r="C79" s="26">
        <f>orig_data!L68</f>
        <v>0.1497103514</v>
      </c>
      <c r="D79" s="23">
        <f>orig_data!AF68</f>
        <v>0.2508521859</v>
      </c>
      <c r="E79" s="23">
        <f>orig_data!AZ68</f>
        <v>0.455716066</v>
      </c>
      <c r="F79" s="23">
        <f>orig_data!BT68</f>
        <v>0.1437213967</v>
      </c>
      <c r="G79" s="26"/>
      <c r="H79" s="23">
        <f>orig_data!C68</f>
        <v>0.1557506454</v>
      </c>
      <c r="I79" s="23">
        <f>orig_data!W68</f>
        <v>0.281754128</v>
      </c>
      <c r="J79" s="23">
        <f>orig_data!AQ68</f>
        <v>0.4430660848</v>
      </c>
      <c r="K79" s="24">
        <f>orig_data!BK68</f>
        <v>0.1194291418</v>
      </c>
      <c r="L79" s="11"/>
      <c r="M79" s="11"/>
      <c r="N79" s="11"/>
      <c r="O79" s="11"/>
      <c r="P79" s="21" t="b">
        <f>IF(C79="","",IF(C79&lt;&gt;"",AND(orig_data!S68="*",C79,8)))</f>
        <v>0</v>
      </c>
      <c r="Q79" s="13" t="b">
        <f>IF(C79="","",IF(C79&lt;&gt;"",AND(orig_data!T68="w",C79,8)))</f>
        <v>1</v>
      </c>
      <c r="R79" s="13" t="b">
        <f>IF(C79="","",IF(C79&lt;&gt;"",AND(orig_data!S68="*",AND(orig_data!T68="w"),C79,8)))</f>
        <v>0</v>
      </c>
      <c r="S79" s="11" t="b">
        <f>IF(D79="","",IF(D79&lt;&gt;"",AND(orig_data!AM68="*",D79,8)))</f>
        <v>1</v>
      </c>
      <c r="T79" s="11" t="b">
        <f>IF(D79="","",IF(D79&lt;&gt;"",AND(orig_data!AN68="w",D137)))</f>
        <v>1</v>
      </c>
      <c r="U79" s="11" t="b">
        <f>IF(D79="","",IF(D79&lt;&gt;"",AND(orig_data!AM68="*",AND(orig_data!AN68="w"),D79,8)))</f>
        <v>1</v>
      </c>
      <c r="V79" s="21" t="b">
        <f>IF(E79="","",IF(E79&lt;&gt;"",AND(orig_data!BG68="*",E79,8)))</f>
        <v>1</v>
      </c>
      <c r="W79" s="21" t="b">
        <f>IF(E79="","",IF(E79&lt;&gt;"",AND(orig_data!BH68="w",E79,8)))</f>
        <v>0</v>
      </c>
      <c r="X79" s="21" t="b">
        <f>IF(E79="","",IF(E79&lt;&gt;"",AND(orig_data!BG68="*",AND(orig_data!BH68="w"),E79,8)))</f>
        <v>0</v>
      </c>
      <c r="Y79" s="11" t="b">
        <f>IF(F79="","",IF(F79&lt;&gt;"",AND(orig_data!CA68="*",F79,8)))</f>
        <v>0</v>
      </c>
      <c r="Z79" s="11" t="b">
        <f>IF(F79="","",IF(F79&lt;&gt;"",AND(orig_data!CB68="w",F79,8)))</f>
        <v>1</v>
      </c>
      <c r="AA79" s="21" t="b">
        <f>IF(F79="","",IF(F79&lt;&gt;"",AND(orig_data!CA68="*",AND(orig_data!CB68="w"),F79,8)))</f>
        <v>0</v>
      </c>
      <c r="AB79" s="7"/>
      <c r="AC79" s="3" t="b">
        <f>IF(H79="","",IF(H79&lt;&gt;"",AND(orig_data!J68="*",H79,8)))</f>
        <v>0</v>
      </c>
      <c r="AD79" t="b">
        <f>IF(H79="","",IF(H79&lt;&gt;"",AND(orig_data!K68="w",H79,8)))</f>
        <v>1</v>
      </c>
      <c r="AE79" t="b">
        <f>IF(H79="","",IF(H79&lt;&gt;"",AND(orig_data!J68="*",AND(orig_data!K68="w"),H79,8)))</f>
        <v>0</v>
      </c>
      <c r="AF79" t="b">
        <f>IF(I79="","",IF(I79&lt;&gt;"",AND(orig_data!AD68="*",I79,8)))</f>
        <v>0</v>
      </c>
      <c r="AG79" s="2" t="b">
        <f>IF(I79="","",IF(I79&lt;&gt;"",AND(orig_data!AE68="w",I79,8)))</f>
        <v>1</v>
      </c>
      <c r="AH79" t="b">
        <f>IF(I79="","",IF(I79&lt;&gt;"",AND(orig_data!AE68="w",AND(orig_data!AD68="*"),I79,8)))</f>
        <v>0</v>
      </c>
      <c r="AI79" s="6" t="b">
        <f>IF(J79="","",IF(J79&lt;&gt;"",AND(orig_data!AX68="*",J79,8)))</f>
        <v>0</v>
      </c>
      <c r="AJ79" s="6" t="b">
        <f>IF(J79="","",IF(J79&lt;&gt;"",AND(orig_data!AY68="w",J79,8)))</f>
        <v>0</v>
      </c>
      <c r="AK79" s="6" t="b">
        <f>IF(J79="","",IF(J79&lt;&gt;"",AND(orig_data!AX68="*",AND(orig_data!AY68="w"),J79,8)))</f>
        <v>0</v>
      </c>
      <c r="AL79" s="4" t="b">
        <f>IF(K79="","",IF(K79&lt;&gt;"",AND(orig_data!BR68="*",K79,8)))</f>
        <v>0</v>
      </c>
      <c r="AM79" s="4" t="b">
        <f>IF(K79="","",IF(K79&lt;&gt;"",AND(orig_data!BS68="w",K79,8)))</f>
        <v>1</v>
      </c>
      <c r="AN79" t="b">
        <f>IF(K79="","",IF(K79&lt;&gt;"",AND(orig_data!BR68="*",AND(orig_data!BS68="w"),K79,8)))</f>
        <v>0</v>
      </c>
    </row>
    <row r="80" spans="1:40" ht="12.75">
      <c r="A80" s="11" t="s">
        <v>275</v>
      </c>
      <c r="B80" s="14" t="str">
        <f ca="1" t="shared" si="3"/>
        <v>PL Central</v>
      </c>
      <c r="C80" s="26">
        <f>orig_data!L69</f>
        <v>0.1607505299</v>
      </c>
      <c r="D80" s="23">
        <f>orig_data!AF69</f>
        <v>0.3640118183</v>
      </c>
      <c r="E80" s="23">
        <f>orig_data!AZ69</f>
        <v>0.3059467941</v>
      </c>
      <c r="F80" s="23">
        <f>orig_data!BT69</f>
        <v>0.1692908576</v>
      </c>
      <c r="G80" s="26"/>
      <c r="H80" s="23">
        <f>orig_data!C69</f>
        <v>0.1824748067</v>
      </c>
      <c r="I80" s="23">
        <f>orig_data!W69</f>
        <v>0.3918056614</v>
      </c>
      <c r="J80" s="23">
        <f>orig_data!AQ69</f>
        <v>0.2972327421</v>
      </c>
      <c r="K80" s="24">
        <f>orig_data!BK69</f>
        <v>0.1284867898</v>
      </c>
      <c r="L80" s="11"/>
      <c r="M80" s="11"/>
      <c r="N80" s="11"/>
      <c r="O80" s="11"/>
      <c r="P80" s="21" t="b">
        <f>IF(C80="","",IF(C80&lt;&gt;"",AND(orig_data!S69="*",C80,8)))</f>
        <v>0</v>
      </c>
      <c r="Q80" s="13" t="b">
        <f>IF(C80="","",IF(C80&lt;&gt;"",AND(orig_data!T69="w",C80,8)))</f>
        <v>0</v>
      </c>
      <c r="R80" s="13" t="b">
        <f>IF(C80="","",IF(C80&lt;&gt;"",AND(orig_data!S69="*",AND(orig_data!T69="w"),C80,8)))</f>
        <v>0</v>
      </c>
      <c r="S80" s="11" t="b">
        <f>IF(D80="","",IF(D80&lt;&gt;"",AND(orig_data!AM69="*",D80,8)))</f>
        <v>0</v>
      </c>
      <c r="T80" s="11" t="b">
        <f>IF(D80="","",IF(D80&lt;&gt;"",AND(orig_data!AN69="w",D138)))</f>
        <v>0</v>
      </c>
      <c r="U80" s="11" t="b">
        <f>IF(D80="","",IF(D80&lt;&gt;"",AND(orig_data!AM69="*",AND(orig_data!AN69="w"),D80,8)))</f>
        <v>0</v>
      </c>
      <c r="V80" s="21" t="b">
        <f>IF(E80="","",IF(E80&lt;&gt;"",AND(orig_data!BG69="*",E80,8)))</f>
        <v>0</v>
      </c>
      <c r="W80" s="21" t="b">
        <f>IF(E80="","",IF(E80&lt;&gt;"",AND(orig_data!BH69="w",E80,8)))</f>
        <v>0</v>
      </c>
      <c r="X80" s="21" t="b">
        <f>IF(E80="","",IF(E80&lt;&gt;"",AND(orig_data!BG69="*",AND(orig_data!BH69="w"),E80,8)))</f>
        <v>0</v>
      </c>
      <c r="Y80" s="11" t="b">
        <f>IF(F80="","",IF(F80&lt;&gt;"",AND(orig_data!CA69="*",F80,8)))</f>
        <v>1</v>
      </c>
      <c r="Z80" s="11" t="b">
        <f>IF(F80="","",IF(F80&lt;&gt;"",AND(orig_data!CB69="w",F80,8)))</f>
        <v>0</v>
      </c>
      <c r="AA80" s="21" t="b">
        <f>IF(F80="","",IF(F80&lt;&gt;"",AND(orig_data!CA69="*",AND(orig_data!CB69="w"),F80,8)))</f>
        <v>0</v>
      </c>
      <c r="AB80" s="7"/>
      <c r="AC80" s="3" t="b">
        <f>IF(H80="","",IF(H80&lt;&gt;"",AND(orig_data!J69="*",H80,8)))</f>
        <v>0</v>
      </c>
      <c r="AD80" t="b">
        <f>IF(H80="","",IF(H80&lt;&gt;"",AND(orig_data!K69="w",H80,8)))</f>
        <v>0</v>
      </c>
      <c r="AE80" t="b">
        <f>IF(H80="","",IF(H80&lt;&gt;"",AND(orig_data!J69="*",AND(orig_data!K69="w"),H80,8)))</f>
        <v>0</v>
      </c>
      <c r="AF80" t="b">
        <f>IF(I80="","",IF(I80&lt;&gt;"",AND(orig_data!AD69="*",I80,8)))</f>
        <v>0</v>
      </c>
      <c r="AG80" s="2" t="b">
        <f>IF(I80="","",IF(I80&lt;&gt;"",AND(orig_data!AE69="w",I80,8)))</f>
        <v>0</v>
      </c>
      <c r="AH80" t="b">
        <f>IF(I80="","",IF(I80&lt;&gt;"",AND(orig_data!AE69="w",AND(orig_data!AD69="*"),I80,8)))</f>
        <v>0</v>
      </c>
      <c r="AI80" s="6" t="b">
        <f>IF(J80="","",IF(J80&lt;&gt;"",AND(orig_data!AX69="*",J80,8)))</f>
        <v>0</v>
      </c>
      <c r="AJ80" s="6" t="b">
        <f>IF(J80="","",IF(J80&lt;&gt;"",AND(orig_data!AY69="w",J80,8)))</f>
        <v>0</v>
      </c>
      <c r="AK80" s="6" t="b">
        <f>IF(J80="","",IF(J80&lt;&gt;"",AND(orig_data!AX69="*",AND(orig_data!AY69="w"),J80,8)))</f>
        <v>0</v>
      </c>
      <c r="AL80" s="4" t="b">
        <f>IF(K80="","",IF(K80&lt;&gt;"",AND(orig_data!BR69="*",K80,8)))</f>
        <v>0</v>
      </c>
      <c r="AM80" s="4" t="b">
        <f>IF(K80="","",IF(K80&lt;&gt;"",AND(orig_data!BS69="w",K80,8)))</f>
        <v>0</v>
      </c>
      <c r="AN80" t="b">
        <f>IF(K80="","",IF(K80&lt;&gt;"",AND(orig_data!BR69="*",AND(orig_data!BS69="w"),K80,8)))</f>
        <v>0</v>
      </c>
    </row>
    <row r="81" spans="1:40" ht="12.75">
      <c r="A81" s="11" t="s">
        <v>276</v>
      </c>
      <c r="B81" s="14" t="str">
        <f ca="1" t="shared" si="3"/>
        <v>PL North</v>
      </c>
      <c r="C81" s="26">
        <f>orig_data!L70</f>
        <v>0.2290662836</v>
      </c>
      <c r="D81" s="23">
        <f>orig_data!AF70</f>
        <v>0.3297402466</v>
      </c>
      <c r="E81" s="23">
        <f>orig_data!AZ70</f>
        <v>0.283860281</v>
      </c>
      <c r="F81" s="23">
        <f>orig_data!BT70</f>
        <v>0.1573331888</v>
      </c>
      <c r="G81" s="26"/>
      <c r="H81" s="23">
        <f>orig_data!C70</f>
        <v>0.2311196652</v>
      </c>
      <c r="I81" s="23">
        <f>orig_data!W70</f>
        <v>0.3333441194</v>
      </c>
      <c r="J81" s="23">
        <f>orig_data!AQ70</f>
        <v>0.279531381</v>
      </c>
      <c r="K81" s="24">
        <f>orig_data!BK70</f>
        <v>0.1560048344</v>
      </c>
      <c r="L81" s="11"/>
      <c r="M81" s="11"/>
      <c r="N81" s="11"/>
      <c r="O81" s="11"/>
      <c r="P81" s="21" t="b">
        <f>IF(C81="","",IF(C81&lt;&gt;"",AND(orig_data!S70="*",C81,8)))</f>
        <v>0</v>
      </c>
      <c r="Q81" s="13" t="b">
        <f>IF(C81="","",IF(C81&lt;&gt;"",AND(orig_data!T70="w",C81,8)))</f>
        <v>0</v>
      </c>
      <c r="R81" s="13" t="b">
        <f>IF(C81="","",IF(C81&lt;&gt;"",AND(orig_data!S70="*",AND(orig_data!T70="w"),C81,8)))</f>
        <v>0</v>
      </c>
      <c r="S81" s="11" t="b">
        <f>IF(D81="","",IF(D81&lt;&gt;"",AND(orig_data!AM70="*",D81,8)))</f>
        <v>0</v>
      </c>
      <c r="T81" s="11" t="b">
        <f>IF(D81="","",IF(D81&lt;&gt;"",AND(orig_data!AN70="w",D139)))</f>
        <v>0</v>
      </c>
      <c r="U81" s="11" t="b">
        <f>IF(D81="","",IF(D81&lt;&gt;"",AND(orig_data!AM70="*",AND(orig_data!AN70="w"),D81,8)))</f>
        <v>0</v>
      </c>
      <c r="V81" s="21" t="b">
        <f>IF(E81="","",IF(E81&lt;&gt;"",AND(orig_data!BG70="*",E81,8)))</f>
        <v>0</v>
      </c>
      <c r="W81" s="21" t="b">
        <f>IF(E81="","",IF(E81&lt;&gt;"",AND(orig_data!BH70="w",E81,8)))</f>
        <v>0</v>
      </c>
      <c r="X81" s="21" t="b">
        <f>IF(E81="","",IF(E81&lt;&gt;"",AND(orig_data!BG70="*",AND(orig_data!BH70="w"),E81,8)))</f>
        <v>0</v>
      </c>
      <c r="Y81" s="11" t="b">
        <f>IF(F81="","",IF(F81&lt;&gt;"",AND(orig_data!CA70="*",F81,8)))</f>
        <v>0</v>
      </c>
      <c r="Z81" s="11" t="b">
        <f>IF(F81="","",IF(F81&lt;&gt;"",AND(orig_data!CB70="w",F81,8)))</f>
        <v>0</v>
      </c>
      <c r="AA81" s="21" t="b">
        <f>IF(F81="","",IF(F81&lt;&gt;"",AND(orig_data!CA70="*",AND(orig_data!CB70="w"),F81,8)))</f>
        <v>0</v>
      </c>
      <c r="AB81" s="7"/>
      <c r="AC81" s="3" t="b">
        <f>IF(H81="","",IF(H81&lt;&gt;"",AND(orig_data!J70="*",H81,8)))</f>
        <v>0</v>
      </c>
      <c r="AD81" t="b">
        <f>IF(H81="","",IF(H81&lt;&gt;"",AND(orig_data!K70="w",H81,8)))</f>
        <v>0</v>
      </c>
      <c r="AE81" t="b">
        <f>IF(H81="","",IF(H81&lt;&gt;"",AND(orig_data!J70="*",AND(orig_data!K70="w"),H81,8)))</f>
        <v>0</v>
      </c>
      <c r="AF81" t="b">
        <f>IF(I81="","",IF(I81&lt;&gt;"",AND(orig_data!AD70="*",I81,8)))</f>
        <v>0</v>
      </c>
      <c r="AG81" s="2" t="b">
        <f>IF(I81="","",IF(I81&lt;&gt;"",AND(orig_data!AE70="w",I81,8)))</f>
        <v>0</v>
      </c>
      <c r="AH81" t="b">
        <f>IF(I81="","",IF(I81&lt;&gt;"",AND(orig_data!AE70="w",AND(orig_data!AD70="*"),I81,8)))</f>
        <v>0</v>
      </c>
      <c r="AI81" s="6" t="b">
        <f>IF(J81="","",IF(J81&lt;&gt;"",AND(orig_data!AX70="*",J81,8)))</f>
        <v>0</v>
      </c>
      <c r="AJ81" s="6" t="b">
        <f>IF(J81="","",IF(J81&lt;&gt;"",AND(orig_data!AY70="w",J81,8)))</f>
        <v>0</v>
      </c>
      <c r="AK81" s="6" t="b">
        <f>IF(J81="","",IF(J81&lt;&gt;"",AND(orig_data!AX70="*",AND(orig_data!AY70="w"),J81,8)))</f>
        <v>0</v>
      </c>
      <c r="AL81" s="4" t="b">
        <f>IF(K81="","",IF(K81&lt;&gt;"",AND(orig_data!BR70="*",K81,8)))</f>
        <v>0</v>
      </c>
      <c r="AM81" s="4" t="b">
        <f>IF(K81="","",IF(K81&lt;&gt;"",AND(orig_data!BS70="w",K81,8)))</f>
        <v>0</v>
      </c>
      <c r="AN81" t="b">
        <f>IF(K81="","",IF(K81&lt;&gt;"",AND(orig_data!BR70="*",AND(orig_data!BS70="w"),K81,8)))</f>
        <v>0</v>
      </c>
    </row>
    <row r="82" spans="1:39" ht="12.75">
      <c r="A82" s="11"/>
      <c r="B82" s="14">
        <f ca="1" t="shared" si="3"/>
      </c>
      <c r="C82" s="26"/>
      <c r="D82" s="23"/>
      <c r="E82" s="23"/>
      <c r="F82" s="23"/>
      <c r="G82" s="26"/>
      <c r="H82" s="23"/>
      <c r="I82" s="23"/>
      <c r="J82" s="23"/>
      <c r="K82" s="24"/>
      <c r="L82" s="11"/>
      <c r="M82" s="11"/>
      <c r="N82" s="11"/>
      <c r="O82" s="11"/>
      <c r="P82" s="21"/>
      <c r="Q82" s="13"/>
      <c r="R82" s="13"/>
      <c r="S82" s="11"/>
      <c r="T82" s="11"/>
      <c r="U82" s="11"/>
      <c r="V82" s="21"/>
      <c r="W82" s="21"/>
      <c r="X82" s="21"/>
      <c r="Y82" s="11"/>
      <c r="Z82" s="11"/>
      <c r="AA82" s="21"/>
      <c r="AB82" s="7"/>
      <c r="AC82" s="3"/>
      <c r="AG82" s="2"/>
      <c r="AI82" s="6"/>
      <c r="AJ82" s="6"/>
      <c r="AK82" s="6"/>
      <c r="AL82" s="4"/>
      <c r="AM82" s="4"/>
    </row>
    <row r="83" spans="1:40" ht="12.75">
      <c r="A83" s="11" t="s">
        <v>277</v>
      </c>
      <c r="B83" s="14" t="str">
        <f ca="1" t="shared" si="3"/>
        <v>F Flon/Snow L/Cran</v>
      </c>
      <c r="C83" s="26">
        <f>orig_data!L71</f>
        <v>0.1632602292</v>
      </c>
      <c r="D83" s="23">
        <f>orig_data!AF71</f>
        <v>0.3842021001</v>
      </c>
      <c r="E83" s="23">
        <f>orig_data!AZ71</f>
        <v>0.3179510573</v>
      </c>
      <c r="F83" s="23">
        <f>orig_data!BT71</f>
        <v>0.1345866133</v>
      </c>
      <c r="G83" s="26"/>
      <c r="H83" s="23">
        <f>orig_data!C71</f>
        <v>0.1682130516</v>
      </c>
      <c r="I83" s="23">
        <f>orig_data!W71</f>
        <v>0.3945403355</v>
      </c>
      <c r="J83" s="23">
        <f>orig_data!AQ71</f>
        <v>0.3065530136</v>
      </c>
      <c r="K83" s="24">
        <f>orig_data!BK71</f>
        <v>0.1306935993</v>
      </c>
      <c r="L83" s="11"/>
      <c r="M83" s="11"/>
      <c r="N83" s="11"/>
      <c r="O83" s="11"/>
      <c r="P83" s="21" t="b">
        <f>IF(C83="","",IF(C83&lt;&gt;"",AND(orig_data!S71="*",C83,8)))</f>
        <v>0</v>
      </c>
      <c r="Q83" s="13" t="b">
        <f>IF(C83="","",IF(C83&lt;&gt;"",AND(orig_data!T71="w",C83,8)))</f>
        <v>0</v>
      </c>
      <c r="R83" s="13" t="b">
        <f>IF(C83="","",IF(C83&lt;&gt;"",AND(orig_data!S71="*",AND(orig_data!T71="w"),C83,8)))</f>
        <v>0</v>
      </c>
      <c r="S83" s="11" t="b">
        <f>IF(D83="","",IF(D83&lt;&gt;"",AND(orig_data!AM71="*",D83,8)))</f>
        <v>0</v>
      </c>
      <c r="T83" s="11" t="b">
        <f>IF(D83="","",IF(D83&lt;&gt;"",AND(orig_data!AN71="w",D140)))</f>
        <v>0</v>
      </c>
      <c r="U83" s="11" t="b">
        <f>IF(D83="","",IF(D83&lt;&gt;"",AND(orig_data!AM71="*",AND(orig_data!AN71="w"),D83,8)))</f>
        <v>0</v>
      </c>
      <c r="V83" s="21" t="b">
        <f>IF(E83="","",IF(E83&lt;&gt;"",AND(orig_data!BG71="*",E83,8)))</f>
        <v>0</v>
      </c>
      <c r="W83" s="21" t="b">
        <f>IF(E83="","",IF(E83&lt;&gt;"",AND(orig_data!BH71="w",E83,8)))</f>
        <v>0</v>
      </c>
      <c r="X83" s="21" t="b">
        <f>IF(E83="","",IF(E83&lt;&gt;"",AND(orig_data!BG71="*",AND(orig_data!BH71="w"),E83,8)))</f>
        <v>0</v>
      </c>
      <c r="Y83" s="11" t="b">
        <f>IF(F83="","",IF(F83&lt;&gt;"",AND(orig_data!CA71="*",F83,8)))</f>
        <v>0</v>
      </c>
      <c r="Z83" s="11" t="b">
        <f>IF(F83="","",IF(F83&lt;&gt;"",AND(orig_data!CB71="w",F83,8)))</f>
        <v>0</v>
      </c>
      <c r="AA83" s="21" t="b">
        <f>IF(F83="","",IF(F83&lt;&gt;"",AND(orig_data!CA71="*",AND(orig_data!CB71="w"),F83,8)))</f>
        <v>0</v>
      </c>
      <c r="AB83" s="7"/>
      <c r="AC83" s="3" t="b">
        <f>IF(H83="","",IF(H83&lt;&gt;"",AND(orig_data!J71="*",H83,8)))</f>
        <v>0</v>
      </c>
      <c r="AD83" t="b">
        <f>IF(H83="","",IF(H83&lt;&gt;"",AND(orig_data!K71="w",H83,8)))</f>
        <v>0</v>
      </c>
      <c r="AE83" t="b">
        <f>IF(H83="","",IF(H83&lt;&gt;"",AND(orig_data!J71="*",AND(orig_data!K71="w"),H83,8)))</f>
        <v>0</v>
      </c>
      <c r="AF83" t="b">
        <f>IF(I83="","",IF(I83&lt;&gt;"",AND(orig_data!AD71="*",I83,8)))</f>
        <v>0</v>
      </c>
      <c r="AG83" s="2" t="b">
        <f>IF(I83="","",IF(I83&lt;&gt;"",AND(orig_data!AE71="w",I83,8)))</f>
        <v>0</v>
      </c>
      <c r="AH83" t="b">
        <f>IF(I83="","",IF(I83&lt;&gt;"",AND(orig_data!AE71="w",AND(orig_data!AD71="*"),I83,8)))</f>
        <v>0</v>
      </c>
      <c r="AI83" s="6" t="b">
        <f>IF(J83="","",IF(J83&lt;&gt;"",AND(orig_data!AX71="*",J83,8)))</f>
        <v>0</v>
      </c>
      <c r="AJ83" s="6" t="b">
        <f>IF(J83="","",IF(J83&lt;&gt;"",AND(orig_data!AY71="w",J83,8)))</f>
        <v>0</v>
      </c>
      <c r="AK83" s="6" t="b">
        <f>IF(J83="","",IF(J83&lt;&gt;"",AND(orig_data!AX71="*",AND(orig_data!AY71="w"),J83,8)))</f>
        <v>0</v>
      </c>
      <c r="AL83" s="4" t="b">
        <f>IF(K83="","",IF(K83&lt;&gt;"",AND(orig_data!BR71="*",K83,8)))</f>
        <v>0</v>
      </c>
      <c r="AM83" s="4" t="b">
        <f>IF(K83="","",IF(K83&lt;&gt;"",AND(orig_data!BS71="w",K83,8)))</f>
        <v>0</v>
      </c>
      <c r="AN83" t="b">
        <f>IF(K83="","",IF(K83&lt;&gt;"",AND(orig_data!BR71="*",AND(orig_data!BS71="w"),K83,8)))</f>
        <v>0</v>
      </c>
    </row>
    <row r="84" spans="1:40" ht="12.75">
      <c r="A84" s="11" t="s">
        <v>278</v>
      </c>
      <c r="B84" s="14" t="str">
        <f ca="1" t="shared" si="3"/>
        <v>The Pas/OCN/Kelsey</v>
      </c>
      <c r="C84" s="26">
        <f>orig_data!L72</f>
        <v>0.1926861102</v>
      </c>
      <c r="D84" s="23">
        <f>orig_data!AF72</f>
        <v>0.4083261183</v>
      </c>
      <c r="E84" s="23">
        <f>orig_data!AZ72</f>
        <v>0.30480793</v>
      </c>
      <c r="F84" s="23">
        <f>orig_data!BT72</f>
        <v>0.0941798415</v>
      </c>
      <c r="G84" s="26"/>
      <c r="H84" s="23">
        <f>orig_data!C72</f>
        <v>0.1844930907</v>
      </c>
      <c r="I84" s="23">
        <f>orig_data!W72</f>
        <v>0.4088475826</v>
      </c>
      <c r="J84" s="23">
        <f>orig_data!AQ72</f>
        <v>0.3016463338</v>
      </c>
      <c r="K84" s="24">
        <f>orig_data!BK72</f>
        <v>0.1050129929</v>
      </c>
      <c r="L84" s="11"/>
      <c r="M84" s="11"/>
      <c r="N84" s="11"/>
      <c r="O84" s="11"/>
      <c r="P84" s="21" t="b">
        <f>IF(C84="","",IF(C84&lt;&gt;"",AND(orig_data!S72="*",C84,8)))</f>
        <v>0</v>
      </c>
      <c r="Q84" s="13" t="b">
        <f>IF(C84="","",IF(C84&lt;&gt;"",AND(orig_data!T72="w",C84,8)))</f>
        <v>0</v>
      </c>
      <c r="R84" s="13" t="b">
        <f>IF(C84="","",IF(C84&lt;&gt;"",AND(orig_data!S72="*",AND(orig_data!T72="w"),C84,8)))</f>
        <v>0</v>
      </c>
      <c r="S84" s="11" t="b">
        <f>IF(D84="","",IF(D84&lt;&gt;"",AND(orig_data!AM72="*",D84,8)))</f>
        <v>0</v>
      </c>
      <c r="T84" s="11" t="b">
        <f>IF(D84="","",IF(D84&lt;&gt;"",AND(orig_data!AN72="w",D141)))</f>
        <v>0</v>
      </c>
      <c r="U84" s="11" t="b">
        <f>IF(D84="","",IF(D84&lt;&gt;"",AND(orig_data!AM72="*",AND(orig_data!AN72="w"),D84,8)))</f>
        <v>0</v>
      </c>
      <c r="V84" s="21" t="b">
        <f>IF(E84="","",IF(E84&lt;&gt;"",AND(orig_data!BG72="*",E84,8)))</f>
        <v>0</v>
      </c>
      <c r="W84" s="21" t="b">
        <f>IF(E84="","",IF(E84&lt;&gt;"",AND(orig_data!BH72="w",E84,8)))</f>
        <v>0</v>
      </c>
      <c r="X84" s="21" t="b">
        <f>IF(E84="","",IF(E84&lt;&gt;"",AND(orig_data!BG72="*",AND(orig_data!BH72="w"),E84,8)))</f>
        <v>0</v>
      </c>
      <c r="Y84" s="11" t="b">
        <f>IF(F84="","",IF(F84&lt;&gt;"",AND(orig_data!CA72="*",F84,8)))</f>
        <v>0</v>
      </c>
      <c r="Z84" s="11" t="b">
        <f>IF(F84="","",IF(F84&lt;&gt;"",AND(orig_data!CB72="w",F84,8)))</f>
        <v>1</v>
      </c>
      <c r="AA84" s="21" t="b">
        <f>IF(F84="","",IF(F84&lt;&gt;"",AND(orig_data!CA72="*",AND(orig_data!CB72="w"),F84,8)))</f>
        <v>0</v>
      </c>
      <c r="AB84" s="7"/>
      <c r="AC84" s="3" t="b">
        <f>IF(H84="","",IF(H84&lt;&gt;"",AND(orig_data!J72="*",H84,8)))</f>
        <v>0</v>
      </c>
      <c r="AD84" t="b">
        <f>IF(H84="","",IF(H84&lt;&gt;"",AND(orig_data!K72="w",H84,8)))</f>
        <v>0</v>
      </c>
      <c r="AE84" t="b">
        <f>IF(H84="","",IF(H84&lt;&gt;"",AND(orig_data!J72="*",AND(orig_data!K72="w"),H84,8)))</f>
        <v>0</v>
      </c>
      <c r="AF84" t="b">
        <f>IF(I84="","",IF(I84&lt;&gt;"",AND(orig_data!AD72="*",I84,8)))</f>
        <v>0</v>
      </c>
      <c r="AG84" s="2" t="b">
        <f>IF(I84="","",IF(I84&lt;&gt;"",AND(orig_data!AE72="w",I84,8)))</f>
        <v>0</v>
      </c>
      <c r="AH84" t="b">
        <f>IF(I84="","",IF(I84&lt;&gt;"",AND(orig_data!AE72="w",AND(orig_data!AD72="*"),I84,8)))</f>
        <v>0</v>
      </c>
      <c r="AI84" s="6" t="b">
        <f>IF(J84="","",IF(J84&lt;&gt;"",AND(orig_data!AX72="*",J84,8)))</f>
        <v>0</v>
      </c>
      <c r="AJ84" s="6" t="b">
        <f>IF(J84="","",IF(J84&lt;&gt;"",AND(orig_data!AY72="w",J84,8)))</f>
        <v>0</v>
      </c>
      <c r="AK84" s="6" t="b">
        <f>IF(J84="","",IF(J84&lt;&gt;"",AND(orig_data!AX72="*",AND(orig_data!AY72="w"),J84,8)))</f>
        <v>0</v>
      </c>
      <c r="AL84" s="4" t="b">
        <f>IF(K84="","",IF(K84&lt;&gt;"",AND(orig_data!BR72="*",K84,8)))</f>
        <v>0</v>
      </c>
      <c r="AM84" s="4" t="b">
        <f>IF(K84="","",IF(K84&lt;&gt;"",AND(orig_data!BS72="w",K84,8)))</f>
        <v>1</v>
      </c>
      <c r="AN84" t="b">
        <f>IF(K84="","",IF(K84&lt;&gt;"",AND(orig_data!BR72="*",AND(orig_data!BS72="w"),K84,8)))</f>
        <v>0</v>
      </c>
    </row>
    <row r="85" spans="1:40" ht="12.75">
      <c r="A85" s="11" t="s">
        <v>279</v>
      </c>
      <c r="B85" s="14" t="str">
        <f ca="1" t="shared" si="3"/>
        <v>Nor-Man Other (s)</v>
      </c>
      <c r="C85" s="26" t="str">
        <f>orig_data!L73</f>
        <v> </v>
      </c>
      <c r="D85" s="23" t="str">
        <f>orig_data!AF73</f>
        <v> </v>
      </c>
      <c r="E85" s="23" t="str">
        <f>orig_data!AZ73</f>
        <v> </v>
      </c>
      <c r="F85" s="23" t="str">
        <f>orig_data!BT73</f>
        <v> </v>
      </c>
      <c r="G85" s="26"/>
      <c r="H85" s="23" t="str">
        <f>orig_data!C73</f>
        <v> </v>
      </c>
      <c r="I85" s="23" t="str">
        <f>orig_data!W73</f>
        <v> </v>
      </c>
      <c r="J85" s="23" t="str">
        <f>orig_data!AQ73</f>
        <v> </v>
      </c>
      <c r="K85" s="24" t="str">
        <f>orig_data!BK73</f>
        <v> </v>
      </c>
      <c r="L85" s="11"/>
      <c r="M85" s="11"/>
      <c r="N85" s="11"/>
      <c r="O85" s="11"/>
      <c r="P85" s="21" t="b">
        <f>IF(C85="","",IF(C85&lt;&gt;"",AND(orig_data!S73="*",C85,8)))</f>
        <v>0</v>
      </c>
      <c r="Q85" s="13" t="b">
        <f>IF(C85="","",IF(C85&lt;&gt;"",AND(orig_data!T73="w",C85,8)))</f>
        <v>0</v>
      </c>
      <c r="R85" s="13" t="b">
        <f>IF(C85="","",IF(C85&lt;&gt;"",AND(orig_data!S73="*",AND(orig_data!T73="w"),C85,8)))</f>
        <v>0</v>
      </c>
      <c r="S85" s="11" t="b">
        <f>IF(D85="","",IF(D85&lt;&gt;"",AND(orig_data!AM73="*",D85,8)))</f>
        <v>0</v>
      </c>
      <c r="T85" s="11" t="b">
        <f>IF(D85="","",IF(D85&lt;&gt;"",AND(orig_data!AN73="w",D142)))</f>
        <v>0</v>
      </c>
      <c r="U85" s="11" t="b">
        <f>IF(D85="","",IF(D85&lt;&gt;"",AND(orig_data!AM73="*",AND(orig_data!AN73="w"),D85,8)))</f>
        <v>0</v>
      </c>
      <c r="V85" s="21" t="b">
        <f>IF(E85="","",IF(E85&lt;&gt;"",AND(orig_data!BG73="*",E85,8)))</f>
        <v>0</v>
      </c>
      <c r="W85" s="21" t="b">
        <f>IF(E85="","",IF(E85&lt;&gt;"",AND(orig_data!BH73="w",E85,8)))</f>
        <v>0</v>
      </c>
      <c r="X85" s="21" t="b">
        <f>IF(E85="","",IF(E85&lt;&gt;"",AND(orig_data!BG73="*",AND(orig_data!BH73="w"),E85,8)))</f>
        <v>0</v>
      </c>
      <c r="Y85" s="11" t="b">
        <f>IF(F85="","",IF(F85&lt;&gt;"",AND(orig_data!CA73="*",F85,8)))</f>
        <v>0</v>
      </c>
      <c r="Z85" s="11" t="b">
        <f>IF(F85="","",IF(F85&lt;&gt;"",AND(orig_data!CB73="w",F85,8)))</f>
        <v>0</v>
      </c>
      <c r="AA85" s="21" t="b">
        <f>IF(F85="","",IF(F85&lt;&gt;"",AND(orig_data!CA73="*",AND(orig_data!CB73="w"),F85,8)))</f>
        <v>0</v>
      </c>
      <c r="AB85" s="7"/>
      <c r="AC85" s="3" t="b">
        <f>IF(H85="","",IF(H85&lt;&gt;"",AND(orig_data!J73="*",H85,8)))</f>
        <v>0</v>
      </c>
      <c r="AD85" t="b">
        <f>IF(H85="","",IF(H85&lt;&gt;"",AND(orig_data!K73="w",H85,8)))</f>
        <v>0</v>
      </c>
      <c r="AE85" t="b">
        <f>IF(H85="","",IF(H85&lt;&gt;"",AND(orig_data!J73="*",AND(orig_data!K73="w"),H85,8)))</f>
        <v>0</v>
      </c>
      <c r="AF85" t="b">
        <f>IF(I85="","",IF(I85&lt;&gt;"",AND(orig_data!AD73="*",I85,8)))</f>
        <v>0</v>
      </c>
      <c r="AG85" s="2" t="b">
        <f>IF(I85="","",IF(I85&lt;&gt;"",AND(orig_data!AE73="w",I85,8)))</f>
        <v>0</v>
      </c>
      <c r="AH85" t="b">
        <f>IF(I85="","",IF(I85&lt;&gt;"",AND(orig_data!AE73="w",AND(orig_data!AD73="*"),I85,8)))</f>
        <v>0</v>
      </c>
      <c r="AI85" s="6" t="b">
        <f>IF(J85="","",IF(J85&lt;&gt;"",AND(orig_data!AX73="*",J85,8)))</f>
        <v>0</v>
      </c>
      <c r="AJ85" s="6" t="b">
        <f>IF(J85="","",IF(J85&lt;&gt;"",AND(orig_data!AY73="w",J85,8)))</f>
        <v>0</v>
      </c>
      <c r="AK85" s="6" t="b">
        <f>IF(J85="","",IF(J85&lt;&gt;"",AND(orig_data!AX73="*",AND(orig_data!AY73="w"),J85,8)))</f>
        <v>0</v>
      </c>
      <c r="AL85" s="4" t="b">
        <f>IF(K85="","",IF(K85&lt;&gt;"",AND(orig_data!BR73="*",K85,8)))</f>
        <v>0</v>
      </c>
      <c r="AM85" s="4" t="b">
        <f>IF(K85="","",IF(K85&lt;&gt;"",AND(orig_data!BS73="w",K85,8)))</f>
        <v>0</v>
      </c>
      <c r="AN85" t="b">
        <f>IF(K85="","",IF(K85&lt;&gt;"",AND(orig_data!BR73="*",AND(orig_data!BS73="w"),K85,8)))</f>
        <v>0</v>
      </c>
    </row>
    <row r="86" spans="1:39" ht="12.75">
      <c r="A86" s="11"/>
      <c r="B86" s="14">
        <f ca="1" t="shared" si="3"/>
      </c>
      <c r="C86" s="26"/>
      <c r="D86" s="23"/>
      <c r="E86" s="23"/>
      <c r="F86" s="23"/>
      <c r="G86" s="26"/>
      <c r="H86" s="23"/>
      <c r="I86" s="23"/>
      <c r="J86" s="23"/>
      <c r="K86" s="24"/>
      <c r="L86" s="11"/>
      <c r="M86" s="11"/>
      <c r="N86" s="11"/>
      <c r="O86" s="11"/>
      <c r="P86" s="21"/>
      <c r="Q86" s="13"/>
      <c r="R86" s="13"/>
      <c r="S86" s="11"/>
      <c r="T86" s="11"/>
      <c r="U86" s="11"/>
      <c r="V86" s="21"/>
      <c r="W86" s="21"/>
      <c r="X86" s="21"/>
      <c r="Y86" s="11"/>
      <c r="Z86" s="11"/>
      <c r="AA86" s="21"/>
      <c r="AB86" s="7"/>
      <c r="AC86" s="3"/>
      <c r="AG86" s="2"/>
      <c r="AI86" s="6"/>
      <c r="AJ86" s="6"/>
      <c r="AK86" s="6"/>
      <c r="AL86" s="4"/>
      <c r="AM86" s="4"/>
    </row>
    <row r="87" spans="1:40" ht="12.75">
      <c r="A87" s="11" t="s">
        <v>280</v>
      </c>
      <c r="B87" s="14" t="str">
        <f ca="1" t="shared" si="3"/>
        <v>Thompson</v>
      </c>
      <c r="C87" s="26">
        <f>orig_data!L74</f>
        <v>0.1718470631</v>
      </c>
      <c r="D87" s="23">
        <f>orig_data!AF74</f>
        <v>0.378811496</v>
      </c>
      <c r="E87" s="23">
        <f>orig_data!AZ74</f>
        <v>0.3205144567</v>
      </c>
      <c r="F87" s="23">
        <f>orig_data!BT74</f>
        <v>0.1288269842</v>
      </c>
      <c r="G87" s="26"/>
      <c r="H87" s="23">
        <f>orig_data!C74</f>
        <v>0.162204355</v>
      </c>
      <c r="I87" s="23">
        <f>orig_data!W74</f>
        <v>0.352763074</v>
      </c>
      <c r="J87" s="23">
        <f>orig_data!AQ74</f>
        <v>0.3237628172</v>
      </c>
      <c r="K87" s="24">
        <f>orig_data!BK74</f>
        <v>0.1612697538</v>
      </c>
      <c r="L87" s="11"/>
      <c r="M87" s="11"/>
      <c r="N87" s="11"/>
      <c r="O87" s="11"/>
      <c r="P87" s="21" t="b">
        <f>IF(C87="","",IF(C87&lt;&gt;"",AND(orig_data!S74="*",C87,8)))</f>
        <v>1</v>
      </c>
      <c r="Q87" s="13" t="b">
        <f>IF(C87="","",IF(C87&lt;&gt;"",AND(orig_data!T74="w",C87,8)))</f>
        <v>0</v>
      </c>
      <c r="R87" s="13" t="b">
        <f>IF(C87="","",IF(C87&lt;&gt;"",AND(orig_data!S74="*",AND(orig_data!T74="w"),C87,8)))</f>
        <v>0</v>
      </c>
      <c r="S87" s="11" t="b">
        <f>IF(D87="","",IF(D87&lt;&gt;"",AND(orig_data!AM74="*",D87,8)))</f>
        <v>0</v>
      </c>
      <c r="T87" s="11" t="b">
        <f>IF(D87="","",IF(D87&lt;&gt;"",AND(orig_data!AN74="w",D143)))</f>
        <v>0</v>
      </c>
      <c r="U87" s="11" t="b">
        <f>IF(D87="","",IF(D87&lt;&gt;"",AND(orig_data!AM74="*",AND(orig_data!AN74="w"),D87,8)))</f>
        <v>0</v>
      </c>
      <c r="V87" s="21" t="b">
        <f>IF(E87="","",IF(E87&lt;&gt;"",AND(orig_data!BG74="*",E87,8)))</f>
        <v>0</v>
      </c>
      <c r="W87" s="21" t="b">
        <f>IF(E87="","",IF(E87&lt;&gt;"",AND(orig_data!BH74="w",E87,8)))</f>
        <v>0</v>
      </c>
      <c r="X87" s="21" t="b">
        <f>IF(E87="","",IF(E87&lt;&gt;"",AND(orig_data!BG74="*",AND(orig_data!BH74="w"),E87,8)))</f>
        <v>0</v>
      </c>
      <c r="Y87" s="11" t="b">
        <f>IF(F87="","",IF(F87&lt;&gt;"",AND(orig_data!CA74="*",F87,8)))</f>
        <v>0</v>
      </c>
      <c r="Z87" s="11" t="b">
        <f>IF(F87="","",IF(F87&lt;&gt;"",AND(orig_data!CB74="w",F87,8)))</f>
        <v>0</v>
      </c>
      <c r="AA87" s="21" t="b">
        <f>IF(F87="","",IF(F87&lt;&gt;"",AND(orig_data!CA74="*",AND(orig_data!CB74="w"),F87,8)))</f>
        <v>0</v>
      </c>
      <c r="AB87" s="7"/>
      <c r="AC87" s="3" t="b">
        <f>IF(H87="","",IF(H87&lt;&gt;"",AND(orig_data!J74="*",H87,8)))</f>
        <v>0</v>
      </c>
      <c r="AD87" t="b">
        <f>IF(H87="","",IF(H87&lt;&gt;"",AND(orig_data!K74="w",H87,8)))</f>
        <v>0</v>
      </c>
      <c r="AE87" t="b">
        <f>IF(H87="","",IF(H87&lt;&gt;"",AND(orig_data!J74="*",AND(orig_data!K74="w"),H87,8)))</f>
        <v>0</v>
      </c>
      <c r="AF87" t="b">
        <f>IF(I87="","",IF(I87&lt;&gt;"",AND(orig_data!AD74="*",I87,8)))</f>
        <v>0</v>
      </c>
      <c r="AG87" s="2" t="b">
        <f>IF(I87="","",IF(I87&lt;&gt;"",AND(orig_data!AE74="w",I87,8)))</f>
        <v>0</v>
      </c>
      <c r="AH87" t="b">
        <f>IF(I87="","",IF(I87&lt;&gt;"",AND(orig_data!AE74="w",AND(orig_data!AD74="*"),I87,8)))</f>
        <v>0</v>
      </c>
      <c r="AI87" s="6" t="b">
        <f>IF(J87="","",IF(J87&lt;&gt;"",AND(orig_data!AX74="*",J87,8)))</f>
        <v>0</v>
      </c>
      <c r="AJ87" s="6" t="b">
        <f>IF(J87="","",IF(J87&lt;&gt;"",AND(orig_data!AY74="w",J87,8)))</f>
        <v>0</v>
      </c>
      <c r="AK87" s="6" t="b">
        <f>IF(J87="","",IF(J87&lt;&gt;"",AND(orig_data!AX74="*",AND(orig_data!AY74="w"),J87,8)))</f>
        <v>0</v>
      </c>
      <c r="AL87" s="4" t="b">
        <f>IF(K87="","",IF(K87&lt;&gt;"",AND(orig_data!BR74="*",K87,8)))</f>
        <v>0</v>
      </c>
      <c r="AM87" s="4" t="b">
        <f>IF(K87="","",IF(K87&lt;&gt;"",AND(orig_data!BS74="w",K87,8)))</f>
        <v>0</v>
      </c>
      <c r="AN87" t="b">
        <f>IF(K87="","",IF(K87&lt;&gt;"",AND(orig_data!BR74="*",AND(orig_data!BS74="w"),K87,8)))</f>
        <v>0</v>
      </c>
    </row>
    <row r="88" spans="1:40" ht="12.75">
      <c r="A88" s="11" t="s">
        <v>281</v>
      </c>
      <c r="B88" s="14" t="str">
        <f ca="1" t="shared" si="3"/>
        <v>Gillam/Fox Lake (s)</v>
      </c>
      <c r="C88" s="26" t="str">
        <f>orig_data!L75</f>
        <v> </v>
      </c>
      <c r="D88" s="23">
        <f>orig_data!AF75</f>
        <v>0.3063905187</v>
      </c>
      <c r="E88" s="23">
        <f>orig_data!AZ75</f>
        <v>0.4100945368</v>
      </c>
      <c r="F88" s="23" t="str">
        <f>orig_data!BT75</f>
        <v> </v>
      </c>
      <c r="G88" s="26"/>
      <c r="H88" s="23" t="str">
        <f>orig_data!C75</f>
        <v> </v>
      </c>
      <c r="I88" s="23">
        <f>orig_data!W75</f>
        <v>0.3045505523</v>
      </c>
      <c r="J88" s="23">
        <f>orig_data!AQ75</f>
        <v>0.37421974</v>
      </c>
      <c r="K88" s="24" t="str">
        <f>orig_data!BK75</f>
        <v> </v>
      </c>
      <c r="L88" s="11"/>
      <c r="M88" s="11"/>
      <c r="N88" s="11"/>
      <c r="O88" s="11"/>
      <c r="P88" s="21" t="b">
        <f>IF(C88="","",IF(C88&lt;&gt;"",AND(orig_data!S75="*",C88,8)))</f>
        <v>0</v>
      </c>
      <c r="Q88" s="13" t="b">
        <f>IF(C88="","",IF(C88&lt;&gt;"",AND(orig_data!T75="w",C88,8)))</f>
        <v>0</v>
      </c>
      <c r="R88" s="13" t="b">
        <f>IF(C88="","",IF(C88&lt;&gt;"",AND(orig_data!S75="*",AND(orig_data!T75="w"),C88,8)))</f>
        <v>0</v>
      </c>
      <c r="S88" s="11" t="b">
        <f>IF(D88="","",IF(D88&lt;&gt;"",AND(orig_data!AM75="*",D88,8)))</f>
        <v>0</v>
      </c>
      <c r="T88" s="11" t="b">
        <f>IF(D88="","",IF(D88&lt;&gt;"",AND(orig_data!AN75="w",D144)))</f>
        <v>1</v>
      </c>
      <c r="U88" s="11" t="b">
        <f>IF(D88="","",IF(D88&lt;&gt;"",AND(orig_data!AM75="*",AND(orig_data!AN75="w"),D88,8)))</f>
        <v>0</v>
      </c>
      <c r="V88" s="21" t="b">
        <f>IF(E88="","",IF(E88&lt;&gt;"",AND(orig_data!BG75="*",E88,8)))</f>
        <v>0</v>
      </c>
      <c r="W88" s="21" t="b">
        <f>IF(E88="","",IF(E88&lt;&gt;"",AND(orig_data!BH75="w",E88,8)))</f>
        <v>1</v>
      </c>
      <c r="X88" s="21" t="b">
        <f>IF(E88="","",IF(E88&lt;&gt;"",AND(orig_data!BG75="*",AND(orig_data!BH75="w"),E88,8)))</f>
        <v>0</v>
      </c>
      <c r="Y88" s="11" t="b">
        <f>IF(F88="","",IF(F88&lt;&gt;"",AND(orig_data!CA75="*",F88,8)))</f>
        <v>0</v>
      </c>
      <c r="Z88" s="11" t="b">
        <f>IF(F88="","",IF(F88&lt;&gt;"",AND(orig_data!CB75="w",F88,8)))</f>
        <v>0</v>
      </c>
      <c r="AA88" s="21" t="b">
        <f>IF(F88="","",IF(F88&lt;&gt;"",AND(orig_data!CA75="*",AND(orig_data!CB75="w"),F88,8)))</f>
        <v>0</v>
      </c>
      <c r="AB88" s="7"/>
      <c r="AC88" s="3" t="b">
        <f>IF(H88="","",IF(H88&lt;&gt;"",AND(orig_data!J75="*",H88,8)))</f>
        <v>0</v>
      </c>
      <c r="AD88" t="b">
        <f>IF(H88="","",IF(H88&lt;&gt;"",AND(orig_data!K75="w",H88,8)))</f>
        <v>0</v>
      </c>
      <c r="AE88" t="b">
        <f>IF(H88="","",IF(H88&lt;&gt;"",AND(orig_data!J75="*",AND(orig_data!K75="w"),H88,8)))</f>
        <v>0</v>
      </c>
      <c r="AF88" t="b">
        <f>IF(I88="","",IF(I88&lt;&gt;"",AND(orig_data!AD75="*",I88,8)))</f>
        <v>0</v>
      </c>
      <c r="AG88" s="2" t="b">
        <f>IF(I88="","",IF(I88&lt;&gt;"",AND(orig_data!AE75="w",I88,8)))</f>
        <v>1</v>
      </c>
      <c r="AH88" t="b">
        <f>IF(I88="","",IF(I88&lt;&gt;"",AND(orig_data!AE75="w",AND(orig_data!AD75="*"),I88,8)))</f>
        <v>0</v>
      </c>
      <c r="AI88" s="6" t="b">
        <f>IF(J88="","",IF(J88&lt;&gt;"",AND(orig_data!AX75="*",J88,8)))</f>
        <v>0</v>
      </c>
      <c r="AJ88" s="6" t="b">
        <f>IF(J88="","",IF(J88&lt;&gt;"",AND(orig_data!AY75="w",J88,8)))</f>
        <v>1</v>
      </c>
      <c r="AK88" s="6" t="b">
        <f>IF(J88="","",IF(J88&lt;&gt;"",AND(orig_data!AX75="*",AND(orig_data!AY75="w"),J88,8)))</f>
        <v>0</v>
      </c>
      <c r="AL88" s="4" t="b">
        <f>IF(K88="","",IF(K88&lt;&gt;"",AND(orig_data!BR75="*",K88,8)))</f>
        <v>0</v>
      </c>
      <c r="AM88" s="4" t="b">
        <f>IF(K88="","",IF(K88&lt;&gt;"",AND(orig_data!BS75="w",K88,8)))</f>
        <v>0</v>
      </c>
      <c r="AN88" t="b">
        <f>IF(K88="","",IF(K88&lt;&gt;"",AND(orig_data!BR75="*",AND(orig_data!BS75="w"),K88,8)))</f>
        <v>0</v>
      </c>
    </row>
    <row r="89" spans="1:40" ht="12.75">
      <c r="A89" s="11" t="s">
        <v>282</v>
      </c>
      <c r="B89" s="14" t="str">
        <f ca="1" t="shared" si="3"/>
        <v>Lynn/Leaf/SIL (s)</v>
      </c>
      <c r="C89" s="26" t="str">
        <f>orig_data!L76</f>
        <v> </v>
      </c>
      <c r="D89" s="23" t="str">
        <f>orig_data!AF76</f>
        <v> </v>
      </c>
      <c r="E89" s="23" t="str">
        <f>orig_data!AZ76</f>
        <v> </v>
      </c>
      <c r="F89" s="23" t="str">
        <f>orig_data!BT76</f>
        <v> </v>
      </c>
      <c r="G89" s="26"/>
      <c r="H89" s="23" t="str">
        <f>orig_data!C76</f>
        <v> </v>
      </c>
      <c r="I89" s="23" t="str">
        <f>orig_data!W76</f>
        <v> </v>
      </c>
      <c r="J89" s="23" t="str">
        <f>orig_data!AQ76</f>
        <v> </v>
      </c>
      <c r="K89" s="24" t="str">
        <f>orig_data!BK76</f>
        <v> </v>
      </c>
      <c r="L89" s="11"/>
      <c r="M89" s="11"/>
      <c r="N89" s="11"/>
      <c r="O89" s="11"/>
      <c r="P89" s="21" t="b">
        <f>IF(C89="","",IF(C89&lt;&gt;"",AND(orig_data!S76="*",C89,8)))</f>
        <v>0</v>
      </c>
      <c r="Q89" s="13" t="b">
        <f>IF(C89="","",IF(C89&lt;&gt;"",AND(orig_data!T76="w",C89,8)))</f>
        <v>0</v>
      </c>
      <c r="R89" s="13" t="b">
        <f>IF(C89="","",IF(C89&lt;&gt;"",AND(orig_data!S76="*",AND(orig_data!T76="w"),C89,8)))</f>
        <v>0</v>
      </c>
      <c r="S89" s="11" t="b">
        <f>IF(D89="","",IF(D89&lt;&gt;"",AND(orig_data!AM76="*",D89,8)))</f>
        <v>0</v>
      </c>
      <c r="T89" s="11" t="b">
        <f>IF(D89="","",IF(D89&lt;&gt;"",AND(orig_data!AN76="w",D145)))</f>
        <v>0</v>
      </c>
      <c r="U89" s="11" t="b">
        <f>IF(D89="","",IF(D89&lt;&gt;"",AND(orig_data!AM76="*",AND(orig_data!AN76="w"),D89,8)))</f>
        <v>0</v>
      </c>
      <c r="V89" s="21" t="b">
        <f>IF(E89="","",IF(E89&lt;&gt;"",AND(orig_data!BG76="*",E89,8)))</f>
        <v>0</v>
      </c>
      <c r="W89" s="21" t="b">
        <f>IF(E89="","",IF(E89&lt;&gt;"",AND(orig_data!BH76="w",E89,8)))</f>
        <v>0</v>
      </c>
      <c r="X89" s="21" t="b">
        <f>IF(E89="","",IF(E89&lt;&gt;"",AND(orig_data!BG76="*",AND(orig_data!BH76="w"),E89,8)))</f>
        <v>0</v>
      </c>
      <c r="Y89" s="11" t="b">
        <f>IF(F89="","",IF(F89&lt;&gt;"",AND(orig_data!CA76="*",F89,8)))</f>
        <v>0</v>
      </c>
      <c r="Z89" s="11" t="b">
        <f>IF(F89="","",IF(F89&lt;&gt;"",AND(orig_data!CB76="w",F89,8)))</f>
        <v>0</v>
      </c>
      <c r="AA89" s="21" t="b">
        <f>IF(F89="","",IF(F89&lt;&gt;"",AND(orig_data!CA76="*",AND(orig_data!CB76="w"),F89,8)))</f>
        <v>0</v>
      </c>
      <c r="AB89" s="7"/>
      <c r="AC89" s="3" t="b">
        <f>IF(H89="","",IF(H89&lt;&gt;"",AND(orig_data!J76="*",H89,8)))</f>
        <v>0</v>
      </c>
      <c r="AD89" t="b">
        <f>IF(H89="","",IF(H89&lt;&gt;"",AND(orig_data!K76="w",H89,8)))</f>
        <v>0</v>
      </c>
      <c r="AE89" t="b">
        <f>IF(H89="","",IF(H89&lt;&gt;"",AND(orig_data!J76="*",AND(orig_data!K76="w"),H89,8)))</f>
        <v>0</v>
      </c>
      <c r="AF89" t="b">
        <f>IF(I89="","",IF(I89&lt;&gt;"",AND(orig_data!AD76="*",I89,8)))</f>
        <v>0</v>
      </c>
      <c r="AG89" s="2" t="b">
        <f>IF(I89="","",IF(I89&lt;&gt;"",AND(orig_data!AE76="w",I89,8)))</f>
        <v>0</v>
      </c>
      <c r="AH89" t="b">
        <f>IF(I89="","",IF(I89&lt;&gt;"",AND(orig_data!AE76="w",AND(orig_data!AD76="*"),I89,8)))</f>
        <v>0</v>
      </c>
      <c r="AI89" s="6" t="b">
        <f>IF(J89="","",IF(J89&lt;&gt;"",AND(orig_data!AX76="*",J89,8)))</f>
        <v>0</v>
      </c>
      <c r="AJ89" s="6" t="b">
        <f>IF(J89="","",IF(J89&lt;&gt;"",AND(orig_data!AY76="w",J89,8)))</f>
        <v>0</v>
      </c>
      <c r="AK89" s="6" t="b">
        <f>IF(J89="","",IF(J89&lt;&gt;"",AND(orig_data!AX76="*",AND(orig_data!AY76="w"),J89,8)))</f>
        <v>0</v>
      </c>
      <c r="AL89" s="4" t="b">
        <f>IF(K89="","",IF(K89&lt;&gt;"",AND(orig_data!BR76="*",K89,8)))</f>
        <v>0</v>
      </c>
      <c r="AM89" s="4" t="b">
        <f>IF(K89="","",IF(K89&lt;&gt;"",AND(orig_data!BS76="w",K89,8)))</f>
        <v>0</v>
      </c>
      <c r="AN89" t="b">
        <f>IF(K89="","",IF(K89&lt;&gt;"",AND(orig_data!BR76="*",AND(orig_data!BS76="w"),K89,8)))</f>
        <v>0</v>
      </c>
    </row>
    <row r="90" spans="1:40" ht="12.75">
      <c r="A90" s="11" t="s">
        <v>283</v>
      </c>
      <c r="B90" s="14" t="str">
        <f ca="1" t="shared" si="3"/>
        <v>Thick Por/Pik/Wab (s)</v>
      </c>
      <c r="C90" s="26" t="str">
        <f>orig_data!L77</f>
        <v> </v>
      </c>
      <c r="D90" s="23" t="str">
        <f>orig_data!AF77</f>
        <v> </v>
      </c>
      <c r="E90" s="23" t="str">
        <f>orig_data!AZ77</f>
        <v> </v>
      </c>
      <c r="F90" s="23" t="str">
        <f>orig_data!BT77</f>
        <v> </v>
      </c>
      <c r="G90" s="26"/>
      <c r="H90" s="23" t="str">
        <f>orig_data!C77</f>
        <v> </v>
      </c>
      <c r="I90" s="23" t="str">
        <f>orig_data!W77</f>
        <v> </v>
      </c>
      <c r="J90" s="23" t="str">
        <f>orig_data!AQ77</f>
        <v> </v>
      </c>
      <c r="K90" s="24" t="str">
        <f>orig_data!BK77</f>
        <v> </v>
      </c>
      <c r="L90" s="11"/>
      <c r="M90" s="11"/>
      <c r="N90" s="11"/>
      <c r="O90" s="11"/>
      <c r="P90" s="21" t="b">
        <f>IF(C90="","",IF(C90&lt;&gt;"",AND(orig_data!S77="*",C90,8)))</f>
        <v>0</v>
      </c>
      <c r="Q90" s="13" t="b">
        <f>IF(C90="","",IF(C90&lt;&gt;"",AND(orig_data!T77="w",C90,8)))</f>
        <v>0</v>
      </c>
      <c r="R90" s="13" t="b">
        <f>IF(C90="","",IF(C90&lt;&gt;"",AND(orig_data!S77="*",AND(orig_data!T77="w"),C90,8)))</f>
        <v>0</v>
      </c>
      <c r="S90" s="11" t="b">
        <f>IF(D90="","",IF(D90&lt;&gt;"",AND(orig_data!AM77="*",D90,8)))</f>
        <v>0</v>
      </c>
      <c r="T90" s="11" t="b">
        <f>IF(D90="","",IF(D90&lt;&gt;"",AND(orig_data!AN77="w",D146)))</f>
        <v>0</v>
      </c>
      <c r="U90" s="11" t="b">
        <f>IF(D90="","",IF(D90&lt;&gt;"",AND(orig_data!AM77="*",AND(orig_data!AN77="w"),D90,8)))</f>
        <v>0</v>
      </c>
      <c r="V90" s="21" t="b">
        <f>IF(E90="","",IF(E90&lt;&gt;"",AND(orig_data!BG77="*",E90,8)))</f>
        <v>0</v>
      </c>
      <c r="W90" s="21" t="b">
        <f>IF(E90="","",IF(E90&lt;&gt;"",AND(orig_data!BH77="w",E90,8)))</f>
        <v>0</v>
      </c>
      <c r="X90" s="21" t="b">
        <f>IF(E90="","",IF(E90&lt;&gt;"",AND(orig_data!BG77="*",AND(orig_data!BH77="w"),E90,8)))</f>
        <v>0</v>
      </c>
      <c r="Y90" s="11" t="b">
        <f>IF(F90="","",IF(F90&lt;&gt;"",AND(orig_data!CA77="*",F90,8)))</f>
        <v>0</v>
      </c>
      <c r="Z90" s="11" t="b">
        <f>IF(F90="","",IF(F90&lt;&gt;"",AND(orig_data!CB77="w",F90,8)))</f>
        <v>0</v>
      </c>
      <c r="AA90" s="21" t="b">
        <f>IF(F90="","",IF(F90&lt;&gt;"",AND(orig_data!CA77="*",AND(orig_data!CB77="w"),F90,8)))</f>
        <v>0</v>
      </c>
      <c r="AB90" s="7"/>
      <c r="AC90" s="3" t="b">
        <f>IF(H90="","",IF(H90&lt;&gt;"",AND(orig_data!J77="*",H90,8)))</f>
        <v>0</v>
      </c>
      <c r="AD90" t="b">
        <f>IF(H90="","",IF(H90&lt;&gt;"",AND(orig_data!K77="w",H90,8)))</f>
        <v>0</v>
      </c>
      <c r="AE90" t="b">
        <f>IF(H90="","",IF(H90&lt;&gt;"",AND(orig_data!J77="*",AND(orig_data!K77="w"),H90,8)))</f>
        <v>0</v>
      </c>
      <c r="AF90" t="b">
        <f>IF(I90="","",IF(I90&lt;&gt;"",AND(orig_data!AD77="*",I90,8)))</f>
        <v>0</v>
      </c>
      <c r="AG90" s="2" t="b">
        <f>IF(I90="","",IF(I90&lt;&gt;"",AND(orig_data!AE77="w",I90,8)))</f>
        <v>0</v>
      </c>
      <c r="AH90" t="b">
        <f>IF(I90="","",IF(I90&lt;&gt;"",AND(orig_data!AE77="w",AND(orig_data!AD77="*"),I90,8)))</f>
        <v>0</v>
      </c>
      <c r="AI90" s="6" t="b">
        <f>IF(J90="","",IF(J90&lt;&gt;"",AND(orig_data!AX77="*",J90,8)))</f>
        <v>0</v>
      </c>
      <c r="AJ90" s="6" t="b">
        <f>IF(J90="","",IF(J90&lt;&gt;"",AND(orig_data!AY77="w",J90,8)))</f>
        <v>0</v>
      </c>
      <c r="AK90" s="6" t="b">
        <f>IF(J90="","",IF(J90&lt;&gt;"",AND(orig_data!AX77="*",AND(orig_data!AY77="w"),J90,8)))</f>
        <v>0</v>
      </c>
      <c r="AL90" s="4" t="b">
        <f>IF(K90="","",IF(K90&lt;&gt;"",AND(orig_data!BR77="*",K90,8)))</f>
        <v>0</v>
      </c>
      <c r="AM90" s="4" t="b">
        <f>IF(K90="","",IF(K90&lt;&gt;"",AND(orig_data!BS77="w",K90,8)))</f>
        <v>0</v>
      </c>
      <c r="AN90" t="b">
        <f>IF(K90="","",IF(K90&lt;&gt;"",AND(orig_data!BR77="*",AND(orig_data!BS77="w"),K90,8)))</f>
        <v>0</v>
      </c>
    </row>
    <row r="91" spans="1:40" ht="12.75">
      <c r="A91" s="11" t="s">
        <v>284</v>
      </c>
      <c r="B91" s="14" t="str">
        <f ca="1" t="shared" si="3"/>
        <v>Oxford H &amp; Gods (s)</v>
      </c>
      <c r="C91" s="26" t="str">
        <f>orig_data!L78</f>
        <v> </v>
      </c>
      <c r="D91" s="23" t="str">
        <f>orig_data!AF78</f>
        <v> </v>
      </c>
      <c r="E91" s="23" t="str">
        <f>orig_data!AZ78</f>
        <v> </v>
      </c>
      <c r="F91" s="23" t="str">
        <f>orig_data!BT78</f>
        <v> </v>
      </c>
      <c r="G91" s="26"/>
      <c r="H91" s="23" t="str">
        <f>orig_data!C78</f>
        <v> </v>
      </c>
      <c r="I91" s="23" t="str">
        <f>orig_data!W78</f>
        <v> </v>
      </c>
      <c r="J91" s="23" t="str">
        <f>orig_data!AQ78</f>
        <v> </v>
      </c>
      <c r="K91" s="24" t="str">
        <f>orig_data!BK78</f>
        <v> </v>
      </c>
      <c r="L91" s="11"/>
      <c r="M91" s="11"/>
      <c r="N91" s="11"/>
      <c r="O91" s="11"/>
      <c r="P91" s="21" t="b">
        <f>IF(C91="","",IF(C91&lt;&gt;"",AND(orig_data!S78="*",C91,8)))</f>
        <v>0</v>
      </c>
      <c r="Q91" s="13" t="b">
        <f>IF(C91="","",IF(C91&lt;&gt;"",AND(orig_data!T78="w",C91,8)))</f>
        <v>0</v>
      </c>
      <c r="R91" s="13" t="b">
        <f>IF(C91="","",IF(C91&lt;&gt;"",AND(orig_data!S78="*",AND(orig_data!T78="w"),C91,8)))</f>
        <v>0</v>
      </c>
      <c r="S91" s="11" t="b">
        <f>IF(D91="","",IF(D91&lt;&gt;"",AND(orig_data!AM78="*",D91,8)))</f>
        <v>0</v>
      </c>
      <c r="T91" s="11" t="b">
        <f>IF(D91="","",IF(D91&lt;&gt;"",AND(orig_data!AN78="w",D147)))</f>
        <v>0</v>
      </c>
      <c r="U91" s="11" t="b">
        <f>IF(D91="","",IF(D91&lt;&gt;"",AND(orig_data!AM78="*",AND(orig_data!AN78="w"),D91,8)))</f>
        <v>0</v>
      </c>
      <c r="V91" s="21" t="b">
        <f>IF(E91="","",IF(E91&lt;&gt;"",AND(orig_data!BG78="*",E91,8)))</f>
        <v>0</v>
      </c>
      <c r="W91" s="21" t="b">
        <f>IF(E91="","",IF(E91&lt;&gt;"",AND(orig_data!BH78="w",E91,8)))</f>
        <v>0</v>
      </c>
      <c r="X91" s="21" t="b">
        <f>IF(E91="","",IF(E91&lt;&gt;"",AND(orig_data!BG78="*",AND(orig_data!BH78="w"),E91,8)))</f>
        <v>0</v>
      </c>
      <c r="Y91" s="11" t="b">
        <f>IF(F91="","",IF(F91&lt;&gt;"",AND(orig_data!CA78="*",F91,8)))</f>
        <v>0</v>
      </c>
      <c r="Z91" s="11" t="b">
        <f>IF(F91="","",IF(F91&lt;&gt;"",AND(orig_data!CB78="w",F91,8)))</f>
        <v>0</v>
      </c>
      <c r="AA91" s="21" t="b">
        <f>IF(F91="","",IF(F91&lt;&gt;"",AND(orig_data!CA78="*",AND(orig_data!CB78="w"),F91,8)))</f>
        <v>0</v>
      </c>
      <c r="AB91" s="7"/>
      <c r="AC91" s="3" t="b">
        <f>IF(H91="","",IF(H91&lt;&gt;"",AND(orig_data!J78="*",H91,8)))</f>
        <v>0</v>
      </c>
      <c r="AD91" t="b">
        <f>IF(H91="","",IF(H91&lt;&gt;"",AND(orig_data!K78="w",H91,8)))</f>
        <v>0</v>
      </c>
      <c r="AE91" t="b">
        <f>IF(H91="","",IF(H91&lt;&gt;"",AND(orig_data!J78="*",AND(orig_data!K78="w"),H91,8)))</f>
        <v>0</v>
      </c>
      <c r="AF91" t="b">
        <f>IF(I91="","",IF(I91&lt;&gt;"",AND(orig_data!AD78="*",I91,8)))</f>
        <v>0</v>
      </c>
      <c r="AG91" s="2" t="b">
        <f>IF(I91="","",IF(I91&lt;&gt;"",AND(orig_data!AE78="w",I91,8)))</f>
        <v>0</v>
      </c>
      <c r="AH91" t="b">
        <f>IF(I91="","",IF(I91&lt;&gt;"",AND(orig_data!AE78="w",AND(orig_data!AD78="*"),I91,8)))</f>
        <v>0</v>
      </c>
      <c r="AI91" s="6" t="b">
        <f>IF(J91="","",IF(J91&lt;&gt;"",AND(orig_data!AX78="*",J91,8)))</f>
        <v>0</v>
      </c>
      <c r="AJ91" s="6" t="b">
        <f>IF(J91="","",IF(J91&lt;&gt;"",AND(orig_data!AY78="w",J91,8)))</f>
        <v>0</v>
      </c>
      <c r="AK91" s="6" t="b">
        <f>IF(J91="","",IF(J91&lt;&gt;"",AND(orig_data!AX78="*",AND(orig_data!AY78="w"),J91,8)))</f>
        <v>0</v>
      </c>
      <c r="AL91" s="4" t="b">
        <f>IF(K91="","",IF(K91&lt;&gt;"",AND(orig_data!BR78="*",K91,8)))</f>
        <v>0</v>
      </c>
      <c r="AM91" s="4" t="b">
        <f>IF(K91="","",IF(K91&lt;&gt;"",AND(orig_data!BS78="w",K91,8)))</f>
        <v>0</v>
      </c>
      <c r="AN91" t="b">
        <f>IF(K91="","",IF(K91&lt;&gt;"",AND(orig_data!BR78="*",AND(orig_data!BS78="w"),K91,8)))</f>
        <v>0</v>
      </c>
    </row>
    <row r="92" spans="1:40" ht="12.75">
      <c r="A92" s="11" t="s">
        <v>285</v>
      </c>
      <c r="B92" s="14" t="str">
        <f ca="1" t="shared" si="3"/>
        <v>Cross Lake (s)</v>
      </c>
      <c r="C92" s="26" t="str">
        <f>orig_data!L79</f>
        <v> </v>
      </c>
      <c r="D92" s="23" t="str">
        <f>orig_data!AF79</f>
        <v> </v>
      </c>
      <c r="E92" s="23" t="str">
        <f>orig_data!AZ79</f>
        <v> </v>
      </c>
      <c r="F92" s="23" t="str">
        <f>orig_data!BT79</f>
        <v> </v>
      </c>
      <c r="G92" s="26"/>
      <c r="H92" s="23" t="str">
        <f>orig_data!C79</f>
        <v> </v>
      </c>
      <c r="I92" s="23" t="str">
        <f>orig_data!W79</f>
        <v> </v>
      </c>
      <c r="J92" s="23" t="str">
        <f>orig_data!AQ79</f>
        <v> </v>
      </c>
      <c r="K92" s="24" t="str">
        <f>orig_data!BK79</f>
        <v> </v>
      </c>
      <c r="L92" s="11"/>
      <c r="M92" s="11"/>
      <c r="N92" s="11"/>
      <c r="O92" s="11"/>
      <c r="P92" s="21" t="b">
        <f>IF(C92="","",IF(C92&lt;&gt;"",AND(orig_data!S79="*",C92,8)))</f>
        <v>0</v>
      </c>
      <c r="Q92" s="13" t="b">
        <f>IF(C92="","",IF(C92&lt;&gt;"",AND(orig_data!T79="w",C92,8)))</f>
        <v>0</v>
      </c>
      <c r="R92" s="13" t="b">
        <f>IF(C92="","",IF(C92&lt;&gt;"",AND(orig_data!S79="*",AND(orig_data!T79="w"),C92,8)))</f>
        <v>0</v>
      </c>
      <c r="S92" s="11" t="b">
        <f>IF(D92="","",IF(D92&lt;&gt;"",AND(orig_data!AM79="*",D92,8)))</f>
        <v>0</v>
      </c>
      <c r="T92" s="11" t="b">
        <f>IF(D92="","",IF(D92&lt;&gt;"",AND(orig_data!AN79="w",D148)))</f>
        <v>0</v>
      </c>
      <c r="U92" s="11" t="b">
        <f>IF(D92="","",IF(D92&lt;&gt;"",AND(orig_data!AM79="*",AND(orig_data!AN79="w"),D92,8)))</f>
        <v>0</v>
      </c>
      <c r="V92" s="21" t="b">
        <f>IF(E92="","",IF(E92&lt;&gt;"",AND(orig_data!BG79="*",E92,8)))</f>
        <v>0</v>
      </c>
      <c r="W92" s="21" t="b">
        <f>IF(E92="","",IF(E92&lt;&gt;"",AND(orig_data!BH79="w",E92,8)))</f>
        <v>0</v>
      </c>
      <c r="X92" s="21" t="b">
        <f>IF(E92="","",IF(E92&lt;&gt;"",AND(orig_data!BG79="*",AND(orig_data!BH79="w"),E92,8)))</f>
        <v>0</v>
      </c>
      <c r="Y92" s="11" t="b">
        <f>IF(F92="","",IF(F92&lt;&gt;"",AND(orig_data!CA79="*",F92,8)))</f>
        <v>0</v>
      </c>
      <c r="Z92" s="11" t="b">
        <f>IF(F92="","",IF(F92&lt;&gt;"",AND(orig_data!CB79="w",F92,8)))</f>
        <v>0</v>
      </c>
      <c r="AA92" s="21" t="b">
        <f>IF(F92="","",IF(F92&lt;&gt;"",AND(orig_data!CA79="*",AND(orig_data!CB79="w"),F92,8)))</f>
        <v>0</v>
      </c>
      <c r="AB92" s="7"/>
      <c r="AC92" s="3" t="b">
        <f>IF(H92="","",IF(H92&lt;&gt;"",AND(orig_data!J79="*",H92,8)))</f>
        <v>0</v>
      </c>
      <c r="AD92" t="b">
        <f>IF(H92="","",IF(H92&lt;&gt;"",AND(orig_data!K79="w",H92,8)))</f>
        <v>0</v>
      </c>
      <c r="AE92" t="b">
        <f>IF(H92="","",IF(H92&lt;&gt;"",AND(orig_data!J79="*",AND(orig_data!K79="w"),H92,8)))</f>
        <v>0</v>
      </c>
      <c r="AF92" t="b">
        <f>IF(I92="","",IF(I92&lt;&gt;"",AND(orig_data!AD79="*",I92,8)))</f>
        <v>0</v>
      </c>
      <c r="AG92" s="2" t="b">
        <f>IF(I92="","",IF(I92&lt;&gt;"",AND(orig_data!AE79="w",I92,8)))</f>
        <v>0</v>
      </c>
      <c r="AH92" t="b">
        <f>IF(I92="","",IF(I92&lt;&gt;"",AND(orig_data!AE79="w",AND(orig_data!AD79="*"),I92,8)))</f>
        <v>0</v>
      </c>
      <c r="AI92" s="6" t="b">
        <f>IF(J92="","",IF(J92&lt;&gt;"",AND(orig_data!AX79="*",J92,8)))</f>
        <v>0</v>
      </c>
      <c r="AJ92" s="6" t="b">
        <f>IF(J92="","",IF(J92&lt;&gt;"",AND(orig_data!AY79="w",J92,8)))</f>
        <v>0</v>
      </c>
      <c r="AK92" s="6" t="b">
        <f>IF(J92="","",IF(J92&lt;&gt;"",AND(orig_data!AX79="*",AND(orig_data!AY79="w"),J92,8)))</f>
        <v>0</v>
      </c>
      <c r="AL92" s="4" t="b">
        <f>IF(K92="","",IF(K92&lt;&gt;"",AND(orig_data!BR79="*",K92,8)))</f>
        <v>0</v>
      </c>
      <c r="AM92" s="4" t="b">
        <f>IF(K92="","",IF(K92&lt;&gt;"",AND(orig_data!BS79="w",K92,8)))</f>
        <v>0</v>
      </c>
      <c r="AN92" t="b">
        <f>IF(K92="","",IF(K92&lt;&gt;"",AND(orig_data!BR79="*",AND(orig_data!BS79="w"),K92,8)))</f>
        <v>0</v>
      </c>
    </row>
    <row r="93" spans="1:40" ht="12.75">
      <c r="A93" s="11" t="s">
        <v>286</v>
      </c>
      <c r="B93" s="14" t="str">
        <f ca="1" t="shared" si="3"/>
        <v>Tad/Broch/Lac Br (s)</v>
      </c>
      <c r="C93" s="26" t="str">
        <f>orig_data!L80</f>
        <v> </v>
      </c>
      <c r="D93" s="23" t="str">
        <f>orig_data!AF80</f>
        <v> </v>
      </c>
      <c r="E93" s="23" t="str">
        <f>orig_data!AZ80</f>
        <v> </v>
      </c>
      <c r="F93" s="23" t="str">
        <f>orig_data!BT80</f>
        <v> </v>
      </c>
      <c r="G93" s="26"/>
      <c r="H93" s="23" t="str">
        <f>orig_data!C80</f>
        <v> </v>
      </c>
      <c r="I93" s="23" t="str">
        <f>orig_data!W80</f>
        <v> </v>
      </c>
      <c r="J93" s="23" t="str">
        <f>orig_data!AQ80</f>
        <v> </v>
      </c>
      <c r="K93" s="24" t="str">
        <f>orig_data!BK80</f>
        <v> </v>
      </c>
      <c r="L93" s="11"/>
      <c r="M93" s="11"/>
      <c r="N93" s="11"/>
      <c r="O93" s="11"/>
      <c r="P93" s="21" t="b">
        <f>IF(C93="","",IF(C93&lt;&gt;"",AND(orig_data!S80="*",C93,8)))</f>
        <v>0</v>
      </c>
      <c r="Q93" s="13" t="b">
        <f>IF(C93="","",IF(C93&lt;&gt;"",AND(orig_data!T80="w",C93,8)))</f>
        <v>0</v>
      </c>
      <c r="R93" s="13" t="b">
        <f>IF(C93="","",IF(C93&lt;&gt;"",AND(orig_data!S80="*",AND(orig_data!T80="w"),C93,8)))</f>
        <v>0</v>
      </c>
      <c r="S93" s="11" t="b">
        <f>IF(D93="","",IF(D93&lt;&gt;"",AND(orig_data!AM80="*",D93,8)))</f>
        <v>0</v>
      </c>
      <c r="T93" s="11" t="b">
        <f>IF(D93="","",IF(D93&lt;&gt;"",AND(orig_data!AN80="w",D149)))</f>
        <v>0</v>
      </c>
      <c r="U93" s="11" t="b">
        <f>IF(D93="","",IF(D93&lt;&gt;"",AND(orig_data!AM80="*",AND(orig_data!AN80="w"),D93,8)))</f>
        <v>0</v>
      </c>
      <c r="V93" s="21" t="b">
        <f>IF(E93="","",IF(E93&lt;&gt;"",AND(orig_data!BG80="*",E93,8)))</f>
        <v>0</v>
      </c>
      <c r="W93" s="21" t="b">
        <f>IF(E93="","",IF(E93&lt;&gt;"",AND(orig_data!BH80="w",E93,8)))</f>
        <v>0</v>
      </c>
      <c r="X93" s="21" t="b">
        <f>IF(E93="","",IF(E93&lt;&gt;"",AND(orig_data!BG80="*",AND(orig_data!BH80="w"),E93,8)))</f>
        <v>0</v>
      </c>
      <c r="Y93" s="11" t="b">
        <f>IF(F93="","",IF(F93&lt;&gt;"",AND(orig_data!CA80="*",F93,8)))</f>
        <v>0</v>
      </c>
      <c r="Z93" s="11" t="b">
        <f>IF(F93="","",IF(F93&lt;&gt;"",AND(orig_data!CB80="w",F93,8)))</f>
        <v>0</v>
      </c>
      <c r="AA93" s="21" t="b">
        <f>IF(F93="","",IF(F93&lt;&gt;"",AND(orig_data!CA80="*",AND(orig_data!CB80="w"),F93,8)))</f>
        <v>0</v>
      </c>
      <c r="AB93" s="7"/>
      <c r="AC93" s="3" t="b">
        <f>IF(H93="","",IF(H93&lt;&gt;"",AND(orig_data!J80="*",H93,8)))</f>
        <v>0</v>
      </c>
      <c r="AD93" t="b">
        <f>IF(H93="","",IF(H93&lt;&gt;"",AND(orig_data!K80="w",H93,8)))</f>
        <v>0</v>
      </c>
      <c r="AE93" t="b">
        <f>IF(H93="","",IF(H93&lt;&gt;"",AND(orig_data!J80="*",AND(orig_data!K80="w"),H93,8)))</f>
        <v>0</v>
      </c>
      <c r="AF93" t="b">
        <f>IF(I93="","",IF(I93&lt;&gt;"",AND(orig_data!AD80="*",I93,8)))</f>
        <v>0</v>
      </c>
      <c r="AG93" s="2" t="b">
        <f>IF(I93="","",IF(I93&lt;&gt;"",AND(orig_data!AE80="w",I93,8)))</f>
        <v>0</v>
      </c>
      <c r="AH93" t="b">
        <f>IF(I93="","",IF(I93&lt;&gt;"",AND(orig_data!AE80="w",AND(orig_data!AD80="*"),I93,8)))</f>
        <v>0</v>
      </c>
      <c r="AI93" s="6" t="b">
        <f>IF(J93="","",IF(J93&lt;&gt;"",AND(orig_data!AX80="*",J93,8)))</f>
        <v>0</v>
      </c>
      <c r="AJ93" s="6" t="b">
        <f>IF(J93="","",IF(J93&lt;&gt;"",AND(orig_data!AY80="w",J93,8)))</f>
        <v>0</v>
      </c>
      <c r="AK93" s="6" t="b">
        <f>IF(J93="","",IF(J93&lt;&gt;"",AND(orig_data!AX80="*",AND(orig_data!AY80="w"),J93,8)))</f>
        <v>0</v>
      </c>
      <c r="AL93" s="4" t="b">
        <f>IF(K93="","",IF(K93&lt;&gt;"",AND(orig_data!BR80="*",K93,8)))</f>
        <v>0</v>
      </c>
      <c r="AM93" s="4" t="b">
        <f>IF(K93="","",IF(K93&lt;&gt;"",AND(orig_data!BS80="w",K93,8)))</f>
        <v>0</v>
      </c>
      <c r="AN93" t="b">
        <f>IF(K93="","",IF(K93&lt;&gt;"",AND(orig_data!BR80="*",AND(orig_data!BS80="w"),K93,8)))</f>
        <v>0</v>
      </c>
    </row>
    <row r="94" spans="1:40" ht="12.75">
      <c r="A94" s="11" t="s">
        <v>287</v>
      </c>
      <c r="B94" s="14" t="str">
        <f ca="1" t="shared" si="3"/>
        <v>Norway House (s)</v>
      </c>
      <c r="C94" s="26" t="str">
        <f>orig_data!L81</f>
        <v> </v>
      </c>
      <c r="D94" s="23" t="str">
        <f>orig_data!AF81</f>
        <v> </v>
      </c>
      <c r="E94" s="23" t="str">
        <f>orig_data!AZ81</f>
        <v> </v>
      </c>
      <c r="F94" s="23" t="str">
        <f>orig_data!BT81</f>
        <v> </v>
      </c>
      <c r="G94" s="26"/>
      <c r="H94" s="23" t="str">
        <f>orig_data!C81</f>
        <v> </v>
      </c>
      <c r="I94" s="23" t="str">
        <f>orig_data!W81</f>
        <v> </v>
      </c>
      <c r="J94" s="23" t="str">
        <f>orig_data!AQ81</f>
        <v> </v>
      </c>
      <c r="K94" s="24" t="str">
        <f>orig_data!BK81</f>
        <v> </v>
      </c>
      <c r="L94" s="11"/>
      <c r="M94" s="11"/>
      <c r="N94" s="11"/>
      <c r="O94" s="11"/>
      <c r="P94" s="21" t="b">
        <f>IF(C94="","",IF(C94&lt;&gt;"",AND(orig_data!S81="*",C94,8)))</f>
        <v>0</v>
      </c>
      <c r="Q94" s="13" t="b">
        <f>IF(C94="","",IF(C94&lt;&gt;"",AND(orig_data!T81="w",C94,8)))</f>
        <v>0</v>
      </c>
      <c r="R94" s="13" t="b">
        <f>IF(C94="","",IF(C94&lt;&gt;"",AND(orig_data!S81="*",AND(orig_data!T81="w"),C94,8)))</f>
        <v>0</v>
      </c>
      <c r="S94" s="11" t="b">
        <f>IF(D94="","",IF(D94&lt;&gt;"",AND(orig_data!AM81="*",D94,8)))</f>
        <v>0</v>
      </c>
      <c r="T94" s="11" t="b">
        <f>IF(D94="","",IF(D94&lt;&gt;"",AND(orig_data!AN81="w",D150)))</f>
        <v>0</v>
      </c>
      <c r="U94" s="11" t="b">
        <f>IF(D94="","",IF(D94&lt;&gt;"",AND(orig_data!AM81="*",AND(orig_data!AN81="w"),D94,8)))</f>
        <v>0</v>
      </c>
      <c r="V94" s="21" t="b">
        <f>IF(E94="","",IF(E94&lt;&gt;"",AND(orig_data!BG81="*",E94,8)))</f>
        <v>0</v>
      </c>
      <c r="W94" s="21" t="b">
        <f>IF(E94="","",IF(E94&lt;&gt;"",AND(orig_data!BH81="w",E94,8)))</f>
        <v>0</v>
      </c>
      <c r="X94" s="21" t="b">
        <f>IF(E94="","",IF(E94&lt;&gt;"",AND(orig_data!BG81="*",AND(orig_data!BH81="w"),E94,8)))</f>
        <v>0</v>
      </c>
      <c r="Y94" s="11" t="b">
        <f>IF(F94="","",IF(F94&lt;&gt;"",AND(orig_data!CA81="*",F94,8)))</f>
        <v>0</v>
      </c>
      <c r="Z94" s="11" t="b">
        <f>IF(F94="","",IF(F94&lt;&gt;"",AND(orig_data!CB81="w",F94,8)))</f>
        <v>0</v>
      </c>
      <c r="AA94" s="21" t="b">
        <f>IF(F94="","",IF(F94&lt;&gt;"",AND(orig_data!CA81="*",AND(orig_data!CB81="w"),F94,8)))</f>
        <v>0</v>
      </c>
      <c r="AB94" s="7"/>
      <c r="AC94" s="3" t="b">
        <f>IF(H94="","",IF(H94&lt;&gt;"",AND(orig_data!J81="*",H94,8)))</f>
        <v>0</v>
      </c>
      <c r="AD94" t="b">
        <f>IF(H94="","",IF(H94&lt;&gt;"",AND(orig_data!K81="w",H94,8)))</f>
        <v>0</v>
      </c>
      <c r="AE94" t="b">
        <f>IF(H94="","",IF(H94&lt;&gt;"",AND(orig_data!J81="*",AND(orig_data!K81="w"),H94,8)))</f>
        <v>0</v>
      </c>
      <c r="AF94" t="b">
        <f>IF(I94="","",IF(I94&lt;&gt;"",AND(orig_data!AD81="*",I94,8)))</f>
        <v>0</v>
      </c>
      <c r="AG94" s="2" t="b">
        <f>IF(I94="","",IF(I94&lt;&gt;"",AND(orig_data!AE81="w",I94,8)))</f>
        <v>0</v>
      </c>
      <c r="AH94" t="b">
        <f>IF(I94="","",IF(I94&lt;&gt;"",AND(orig_data!AE81="w",AND(orig_data!AD81="*"),I94,8)))</f>
        <v>0</v>
      </c>
      <c r="AI94" s="6" t="b">
        <f>IF(J94="","",IF(J94&lt;&gt;"",AND(orig_data!AX81="*",J94,8)))</f>
        <v>0</v>
      </c>
      <c r="AJ94" s="6" t="b">
        <f>IF(J94="","",IF(J94&lt;&gt;"",AND(orig_data!AY81="w",J94,8)))</f>
        <v>0</v>
      </c>
      <c r="AK94" s="6" t="b">
        <f>IF(J94="","",IF(J94&lt;&gt;"",AND(orig_data!AX81="*",AND(orig_data!AY81="w"),J94,8)))</f>
        <v>0</v>
      </c>
      <c r="AL94" s="4" t="b">
        <f>IF(K94="","",IF(K94&lt;&gt;"",AND(orig_data!BR81="*",K94,8)))</f>
        <v>0</v>
      </c>
      <c r="AM94" s="4" t="b">
        <f>IF(K94="","",IF(K94&lt;&gt;"",AND(orig_data!BS81="w",K94,8)))</f>
        <v>0</v>
      </c>
      <c r="AN94" t="b">
        <f>IF(K94="","",IF(K94&lt;&gt;"",AND(orig_data!BR81="*",AND(orig_data!BS81="w"),K94,8)))</f>
        <v>0</v>
      </c>
    </row>
    <row r="95" spans="1:40" ht="12.75">
      <c r="A95" s="11" t="s">
        <v>288</v>
      </c>
      <c r="B95" s="14" t="str">
        <f ca="1" t="shared" si="3"/>
        <v>Island Lake (s)</v>
      </c>
      <c r="C95" s="26" t="str">
        <f>orig_data!L82</f>
        <v> </v>
      </c>
      <c r="D95" s="23" t="str">
        <f>orig_data!AF82</f>
        <v> </v>
      </c>
      <c r="E95" s="23" t="str">
        <f>orig_data!AZ82</f>
        <v> </v>
      </c>
      <c r="F95" s="23" t="str">
        <f>orig_data!BT82</f>
        <v> </v>
      </c>
      <c r="G95" s="26"/>
      <c r="H95" s="23" t="str">
        <f>orig_data!C82</f>
        <v> </v>
      </c>
      <c r="I95" s="23" t="str">
        <f>orig_data!W82</f>
        <v> </v>
      </c>
      <c r="J95" s="23" t="str">
        <f>orig_data!AQ82</f>
        <v> </v>
      </c>
      <c r="K95" s="24" t="str">
        <f>orig_data!BK82</f>
        <v> </v>
      </c>
      <c r="L95" s="11"/>
      <c r="M95" s="11"/>
      <c r="N95" s="11"/>
      <c r="O95" s="11"/>
      <c r="P95" s="21" t="b">
        <f>IF(C95="","",IF(C95&lt;&gt;"",AND(orig_data!S82="*",C95,8)))</f>
        <v>0</v>
      </c>
      <c r="Q95" s="13" t="b">
        <f>IF(C95="","",IF(C95&lt;&gt;"",AND(orig_data!T82="w",C95,8)))</f>
        <v>0</v>
      </c>
      <c r="R95" s="13" t="b">
        <f>IF(C95="","",IF(C95&lt;&gt;"",AND(orig_data!S82="*",AND(orig_data!T82="w"),C95,8)))</f>
        <v>0</v>
      </c>
      <c r="S95" s="11" t="b">
        <f>IF(D95="","",IF(D95&lt;&gt;"",AND(orig_data!AM82="*",D95,8)))</f>
        <v>0</v>
      </c>
      <c r="T95" s="11" t="b">
        <f>IF(D95="","",IF(D95&lt;&gt;"",AND(orig_data!AN82="w",D151)))</f>
        <v>0</v>
      </c>
      <c r="U95" s="11" t="b">
        <f>IF(D95="","",IF(D95&lt;&gt;"",AND(orig_data!AM82="*",AND(orig_data!AN82="w"),D95,8)))</f>
        <v>0</v>
      </c>
      <c r="V95" s="21" t="b">
        <f>IF(E95="","",IF(E95&lt;&gt;"",AND(orig_data!BG82="*",E95,8)))</f>
        <v>0</v>
      </c>
      <c r="W95" s="21" t="b">
        <f>IF(E95="","",IF(E95&lt;&gt;"",AND(orig_data!BH82="w",E95,8)))</f>
        <v>0</v>
      </c>
      <c r="X95" s="21" t="b">
        <f>IF(E95="","",IF(E95&lt;&gt;"",AND(orig_data!BG82="*",AND(orig_data!BH82="w"),E95,8)))</f>
        <v>0</v>
      </c>
      <c r="Y95" s="11" t="b">
        <f>IF(F95="","",IF(F95&lt;&gt;"",AND(orig_data!CA82="*",F95,8)))</f>
        <v>0</v>
      </c>
      <c r="Z95" s="11" t="b">
        <f>IF(F95="","",IF(F95&lt;&gt;"",AND(orig_data!CB82="w",F95,8)))</f>
        <v>0</v>
      </c>
      <c r="AA95" s="21" t="b">
        <f>IF(F95="","",IF(F95&lt;&gt;"",AND(orig_data!CA82="*",AND(orig_data!CB82="w"),F95,8)))</f>
        <v>0</v>
      </c>
      <c r="AB95" s="7"/>
      <c r="AC95" s="3" t="b">
        <f>IF(H95="","",IF(H95&lt;&gt;"",AND(orig_data!J82="*",H95,8)))</f>
        <v>0</v>
      </c>
      <c r="AD95" t="b">
        <f>IF(H95="","",IF(H95&lt;&gt;"",AND(orig_data!K82="w",H95,8)))</f>
        <v>0</v>
      </c>
      <c r="AE95" t="b">
        <f>IF(H95="","",IF(H95&lt;&gt;"",AND(orig_data!J82="*",AND(orig_data!K82="w"),H95,8)))</f>
        <v>0</v>
      </c>
      <c r="AF95" t="b">
        <f>IF(I95="","",IF(I95&lt;&gt;"",AND(orig_data!AD82="*",I95,8)))</f>
        <v>0</v>
      </c>
      <c r="AG95" s="2" t="b">
        <f>IF(I95="","",IF(I95&lt;&gt;"",AND(orig_data!AE82="w",I95,8)))</f>
        <v>0</v>
      </c>
      <c r="AH95" t="b">
        <f>IF(I95="","",IF(I95&lt;&gt;"",AND(orig_data!AE82="w",AND(orig_data!AD82="*"),I95,8)))</f>
        <v>0</v>
      </c>
      <c r="AI95" s="6" t="b">
        <f>IF(J95="","",IF(J95&lt;&gt;"",AND(orig_data!AX82="*",J95,8)))</f>
        <v>0</v>
      </c>
      <c r="AJ95" s="6" t="b">
        <f>IF(J95="","",IF(J95&lt;&gt;"",AND(orig_data!AY82="w",J95,8)))</f>
        <v>0</v>
      </c>
      <c r="AK95" s="6" t="b">
        <f>IF(J95="","",IF(J95&lt;&gt;"",AND(orig_data!AX82="*",AND(orig_data!AY82="w"),J95,8)))</f>
        <v>0</v>
      </c>
      <c r="AL95" s="4" t="b">
        <f>IF(K95="","",IF(K95&lt;&gt;"",AND(orig_data!BR82="*",K95,8)))</f>
        <v>0</v>
      </c>
      <c r="AM95" s="4" t="b">
        <f>IF(K95="","",IF(K95&lt;&gt;"",AND(orig_data!BS82="w",K95,8)))</f>
        <v>0</v>
      </c>
      <c r="AN95" t="b">
        <f>IF(K95="","",IF(K95&lt;&gt;"",AND(orig_data!BR82="*",AND(orig_data!BS82="w"),K95,8)))</f>
        <v>0</v>
      </c>
    </row>
    <row r="96" spans="1:40" ht="12.75">
      <c r="A96" s="11" t="s">
        <v>289</v>
      </c>
      <c r="B96" s="14" t="str">
        <f ca="1" t="shared" si="3"/>
        <v>Sha/York/Split/War (s)</v>
      </c>
      <c r="C96" s="26" t="str">
        <f>orig_data!L83</f>
        <v> </v>
      </c>
      <c r="D96" s="23" t="str">
        <f>orig_data!AF83</f>
        <v> </v>
      </c>
      <c r="E96" s="23" t="str">
        <f>orig_data!AZ83</f>
        <v> </v>
      </c>
      <c r="F96" s="23" t="str">
        <f>orig_data!BT83</f>
        <v> </v>
      </c>
      <c r="G96" s="26"/>
      <c r="H96" s="23" t="str">
        <f>orig_data!C83</f>
        <v> </v>
      </c>
      <c r="I96" s="23" t="str">
        <f>orig_data!W83</f>
        <v> </v>
      </c>
      <c r="J96" s="23" t="str">
        <f>orig_data!AQ83</f>
        <v> </v>
      </c>
      <c r="K96" s="24" t="str">
        <f>orig_data!BK83</f>
        <v> </v>
      </c>
      <c r="L96" s="11"/>
      <c r="M96" s="11"/>
      <c r="N96" s="11"/>
      <c r="O96" s="11"/>
      <c r="P96" s="21" t="b">
        <f>IF(C96="","",IF(C96&lt;&gt;"",AND(orig_data!S83="*",C96,8)))</f>
        <v>0</v>
      </c>
      <c r="Q96" s="13" t="b">
        <f>IF(C96="","",IF(C96&lt;&gt;"",AND(orig_data!T83="w",C96,8)))</f>
        <v>0</v>
      </c>
      <c r="R96" s="13" t="b">
        <f>IF(C96="","",IF(C96&lt;&gt;"",AND(orig_data!S83="*",AND(orig_data!T83="w"),C96,8)))</f>
        <v>0</v>
      </c>
      <c r="S96" s="11" t="b">
        <f>IF(D96="","",IF(D96&lt;&gt;"",AND(orig_data!AM83="*",D96,8)))</f>
        <v>0</v>
      </c>
      <c r="T96" s="11" t="b">
        <f>IF(D96="","",IF(D96&lt;&gt;"",AND(orig_data!AN83="w",D152)))</f>
        <v>0</v>
      </c>
      <c r="U96" s="11" t="b">
        <f>IF(D96="","",IF(D96&lt;&gt;"",AND(orig_data!AM83="*",AND(orig_data!AN83="w"),D96,8)))</f>
        <v>0</v>
      </c>
      <c r="V96" s="21" t="b">
        <f>IF(E96="","",IF(E96&lt;&gt;"",AND(orig_data!BG83="*",E96,8)))</f>
        <v>0</v>
      </c>
      <c r="W96" s="21" t="b">
        <f>IF(E96="","",IF(E96&lt;&gt;"",AND(orig_data!BH83="w",E96,8)))</f>
        <v>0</v>
      </c>
      <c r="X96" s="21" t="b">
        <f>IF(E96="","",IF(E96&lt;&gt;"",AND(orig_data!BG83="*",AND(orig_data!BH83="w"),E96,8)))</f>
        <v>0</v>
      </c>
      <c r="Y96" s="11" t="b">
        <f>IF(F96="","",IF(F96&lt;&gt;"",AND(orig_data!CA83="*",F96,8)))</f>
        <v>0</v>
      </c>
      <c r="Z96" s="11" t="b">
        <f>IF(F96="","",IF(F96&lt;&gt;"",AND(orig_data!CB83="w",F96,8)))</f>
        <v>0</v>
      </c>
      <c r="AA96" s="21" t="b">
        <f>IF(F96="","",IF(F96&lt;&gt;"",AND(orig_data!CA83="*",AND(orig_data!CB83="w"),F96,8)))</f>
        <v>0</v>
      </c>
      <c r="AB96" s="7"/>
      <c r="AC96" s="3" t="b">
        <f>IF(H96="","",IF(H96&lt;&gt;"",AND(orig_data!J83="*",H96,8)))</f>
        <v>0</v>
      </c>
      <c r="AD96" t="b">
        <f>IF(H96="","",IF(H96&lt;&gt;"",AND(orig_data!K83="w",H96,8)))</f>
        <v>0</v>
      </c>
      <c r="AE96" t="b">
        <f>IF(H96="","",IF(H96&lt;&gt;"",AND(orig_data!J83="*",AND(orig_data!K83="w"),H96,8)))</f>
        <v>0</v>
      </c>
      <c r="AF96" t="b">
        <f>IF(I96="","",IF(I96&lt;&gt;"",AND(orig_data!AD83="*",I96,8)))</f>
        <v>0</v>
      </c>
      <c r="AG96" s="2" t="b">
        <f>IF(I96="","",IF(I96&lt;&gt;"",AND(orig_data!AE83="w",I96,8)))</f>
        <v>0</v>
      </c>
      <c r="AH96" t="b">
        <f>IF(I96="","",IF(I96&lt;&gt;"",AND(orig_data!AE83="w",AND(orig_data!AD83="*"),I96,8)))</f>
        <v>0</v>
      </c>
      <c r="AI96" s="6" t="b">
        <f>IF(J96="","",IF(J96&lt;&gt;"",AND(orig_data!AX83="*",J96,8)))</f>
        <v>0</v>
      </c>
      <c r="AJ96" s="6" t="b">
        <f>IF(J96="","",IF(J96&lt;&gt;"",AND(orig_data!AY83="w",J96,8)))</f>
        <v>0</v>
      </c>
      <c r="AK96" s="6" t="b">
        <f>IF(J96="","",IF(J96&lt;&gt;"",AND(orig_data!AX83="*",AND(orig_data!AY83="w"),J96,8)))</f>
        <v>0</v>
      </c>
      <c r="AL96" s="4" t="b">
        <f>IF(K96="","",IF(K96&lt;&gt;"",AND(orig_data!BR83="*",K96,8)))</f>
        <v>0</v>
      </c>
      <c r="AM96" s="4" t="b">
        <f>IF(K96="","",IF(K96&lt;&gt;"",AND(orig_data!BS83="w",K96,8)))</f>
        <v>0</v>
      </c>
      <c r="AN96" t="b">
        <f>IF(K96="","",IF(K96&lt;&gt;"",AND(orig_data!BR83="*",AND(orig_data!BS83="w"),K96,8)))</f>
        <v>0</v>
      </c>
    </row>
    <row r="97" spans="1:40" ht="12.75">
      <c r="A97" s="11" t="s">
        <v>290</v>
      </c>
      <c r="B97" s="14" t="str">
        <f ca="1" t="shared" si="3"/>
        <v>Nelson House (s)</v>
      </c>
      <c r="C97" s="26" t="str">
        <f>orig_data!L84</f>
        <v> </v>
      </c>
      <c r="D97" s="23" t="str">
        <f>orig_data!AF84</f>
        <v> </v>
      </c>
      <c r="E97" s="23" t="str">
        <f>orig_data!AZ84</f>
        <v> </v>
      </c>
      <c r="F97" s="23" t="str">
        <f>orig_data!BT84</f>
        <v> </v>
      </c>
      <c r="G97" s="26"/>
      <c r="H97" s="23" t="str">
        <f>orig_data!C84</f>
        <v> </v>
      </c>
      <c r="I97" s="23" t="str">
        <f>orig_data!W84</f>
        <v> </v>
      </c>
      <c r="J97" s="23" t="str">
        <f>orig_data!AQ84</f>
        <v> </v>
      </c>
      <c r="K97" s="24" t="str">
        <f>orig_data!BK84</f>
        <v> </v>
      </c>
      <c r="L97" s="11"/>
      <c r="M97" s="11"/>
      <c r="N97" s="11"/>
      <c r="O97" s="11"/>
      <c r="P97" s="21" t="b">
        <f>IF(C97="","",IF(C97&lt;&gt;"",AND(orig_data!S84="*",C97,8)))</f>
        <v>0</v>
      </c>
      <c r="Q97" s="13" t="b">
        <f>IF(C97="","",IF(C97&lt;&gt;"",AND(orig_data!T84="w",C97,8)))</f>
        <v>0</v>
      </c>
      <c r="R97" s="13" t="b">
        <f>IF(C97="","",IF(C97&lt;&gt;"",AND(orig_data!S84="*",AND(orig_data!T84="w"),C97,8)))</f>
        <v>0</v>
      </c>
      <c r="S97" s="11" t="b">
        <f>IF(D97="","",IF(D97&lt;&gt;"",AND(orig_data!AM84="*",D97,8)))</f>
        <v>0</v>
      </c>
      <c r="T97" s="11" t="b">
        <f>IF(D97="","",IF(D97&lt;&gt;"",AND(orig_data!AN84="w",D153)))</f>
        <v>0</v>
      </c>
      <c r="U97" s="11" t="b">
        <f>IF(D97="","",IF(D97&lt;&gt;"",AND(orig_data!AM84="*",AND(orig_data!AN84="w"),D97,8)))</f>
        <v>0</v>
      </c>
      <c r="V97" s="21" t="b">
        <f>IF(E97="","",IF(E97&lt;&gt;"",AND(orig_data!BG84="*",E97,8)))</f>
        <v>0</v>
      </c>
      <c r="W97" s="21" t="b">
        <f>IF(E97="","",IF(E97&lt;&gt;"",AND(orig_data!BH84="w",E97,8)))</f>
        <v>0</v>
      </c>
      <c r="X97" s="21" t="b">
        <f>IF(E97="","",IF(E97&lt;&gt;"",AND(orig_data!BG84="*",AND(orig_data!BH84="w"),E97,8)))</f>
        <v>0</v>
      </c>
      <c r="Y97" s="11" t="b">
        <f>IF(F97="","",IF(F97&lt;&gt;"",AND(orig_data!CA84="*",F97,8)))</f>
        <v>0</v>
      </c>
      <c r="Z97" s="11" t="b">
        <f>IF(F97="","",IF(F97&lt;&gt;"",AND(orig_data!CB84="w",F97,8)))</f>
        <v>0</v>
      </c>
      <c r="AA97" s="21" t="b">
        <f>IF(F97="","",IF(F97&lt;&gt;"",AND(orig_data!CA84="*",AND(orig_data!CB84="w"),F97,8)))</f>
        <v>0</v>
      </c>
      <c r="AB97" s="7"/>
      <c r="AC97" s="3" t="b">
        <f>IF(H97="","",IF(H97&lt;&gt;"",AND(orig_data!J84="*",H97,8)))</f>
        <v>0</v>
      </c>
      <c r="AD97" t="b">
        <f>IF(H97="","",IF(H97&lt;&gt;"",AND(orig_data!K84="w",H97,8)))</f>
        <v>0</v>
      </c>
      <c r="AE97" t="b">
        <f>IF(H97="","",IF(H97&lt;&gt;"",AND(orig_data!J84="*",AND(orig_data!K84="w"),H97,8)))</f>
        <v>0</v>
      </c>
      <c r="AF97" t="b">
        <f>IF(I97="","",IF(I97&lt;&gt;"",AND(orig_data!AD84="*",I97,8)))</f>
        <v>0</v>
      </c>
      <c r="AG97" s="2" t="b">
        <f>IF(I97="","",IF(I97&lt;&gt;"",AND(orig_data!AE84="w",I97,8)))</f>
        <v>0</v>
      </c>
      <c r="AH97" t="b">
        <f>IF(I97="","",IF(I97&lt;&gt;"",AND(orig_data!AE84="w",AND(orig_data!AD84="*"),I97,8)))</f>
        <v>0</v>
      </c>
      <c r="AI97" s="6" t="b">
        <f>IF(J97="","",IF(J97&lt;&gt;"",AND(orig_data!AX84="*",J97,8)))</f>
        <v>0</v>
      </c>
      <c r="AJ97" s="6" t="b">
        <f>IF(J97="","",IF(J97&lt;&gt;"",AND(orig_data!AY84="w",J97,8)))</f>
        <v>0</v>
      </c>
      <c r="AK97" s="6" t="b">
        <f>IF(J97="","",IF(J97&lt;&gt;"",AND(orig_data!AX84="*",AND(orig_data!AY84="w"),J97,8)))</f>
        <v>0</v>
      </c>
      <c r="AL97" s="4" t="b">
        <f>IF(K97="","",IF(K97&lt;&gt;"",AND(orig_data!BR84="*",K97,8)))</f>
        <v>0</v>
      </c>
      <c r="AM97" s="4" t="b">
        <f>IF(K97="","",IF(K97&lt;&gt;"",AND(orig_data!BS84="w",K97,8)))</f>
        <v>0</v>
      </c>
      <c r="AN97" t="b">
        <f>IF(K97="","",IF(K97&lt;&gt;"",AND(orig_data!BR84="*",AND(orig_data!BS84="w"),K97,8)))</f>
        <v>0</v>
      </c>
    </row>
    <row r="98" spans="1:39" ht="12.75">
      <c r="A98" s="11"/>
      <c r="B98" s="14">
        <f ca="1" t="shared" si="3"/>
      </c>
      <c r="C98" s="26"/>
      <c r="D98" s="23"/>
      <c r="E98" s="23"/>
      <c r="F98" s="23"/>
      <c r="G98" s="26"/>
      <c r="H98" s="23"/>
      <c r="I98" s="23"/>
      <c r="J98" s="23"/>
      <c r="K98" s="24"/>
      <c r="L98" s="11"/>
      <c r="M98" s="11"/>
      <c r="N98" s="11"/>
      <c r="O98" s="11"/>
      <c r="P98" s="21"/>
      <c r="Q98" s="13"/>
      <c r="R98" s="13"/>
      <c r="S98" s="11"/>
      <c r="T98" s="11"/>
      <c r="U98" s="11"/>
      <c r="V98" s="21"/>
      <c r="W98" s="21"/>
      <c r="X98" s="21"/>
      <c r="Y98" s="11"/>
      <c r="Z98" s="11"/>
      <c r="AA98" s="21"/>
      <c r="AB98" s="7"/>
      <c r="AC98" s="3"/>
      <c r="AG98" s="2"/>
      <c r="AI98" s="6"/>
      <c r="AJ98" s="6"/>
      <c r="AK98" s="6"/>
      <c r="AL98" s="4"/>
      <c r="AM98" s="4"/>
    </row>
    <row r="99" spans="1:40" ht="12.75">
      <c r="A99" s="11" t="s">
        <v>291</v>
      </c>
      <c r="B99" s="14" t="str">
        <f ca="1" t="shared" si="3"/>
        <v>Fort Garry S</v>
      </c>
      <c r="C99" s="26">
        <f>orig_data!L85</f>
        <v>0.2589412801</v>
      </c>
      <c r="D99" s="23">
        <f>orig_data!AF85</f>
        <v>0.4185143682</v>
      </c>
      <c r="E99" s="23">
        <f>orig_data!AZ85</f>
        <v>0.2219626042</v>
      </c>
      <c r="F99" s="23">
        <f>orig_data!BT85</f>
        <v>0.1005817475</v>
      </c>
      <c r="G99" s="26"/>
      <c r="H99" s="23">
        <f>orig_data!C85</f>
        <v>0.2532178021</v>
      </c>
      <c r="I99" s="23">
        <f>orig_data!W85</f>
        <v>0.4181937487</v>
      </c>
      <c r="J99" s="23">
        <f>orig_data!AQ85</f>
        <v>0.2197192332</v>
      </c>
      <c r="K99" s="24">
        <f>orig_data!BK85</f>
        <v>0.1088692159</v>
      </c>
      <c r="L99" s="11"/>
      <c r="M99" s="11"/>
      <c r="N99" s="11"/>
      <c r="O99" s="11"/>
      <c r="P99" s="21" t="b">
        <f>IF(C99="","",IF(C99&lt;&gt;"",AND(orig_data!S85="*",C99,8)))</f>
        <v>0</v>
      </c>
      <c r="Q99" s="13" t="b">
        <f>IF(C99="","",IF(C99&lt;&gt;"",AND(orig_data!T85="w",C99,8)))</f>
        <v>0</v>
      </c>
      <c r="R99" s="13" t="b">
        <f>IF(C99="","",IF(C99&lt;&gt;"",AND(orig_data!S85="*",AND(orig_data!T85="w"),C99,8)))</f>
        <v>0</v>
      </c>
      <c r="S99" s="11" t="b">
        <f>IF(D99="","",IF(D99&lt;&gt;"",AND(orig_data!AM85="*",D99,8)))</f>
        <v>0</v>
      </c>
      <c r="T99" s="11" t="b">
        <f>IF(D99="","",IF(D99&lt;&gt;"",AND(orig_data!AN85="w",D154)))</f>
        <v>0</v>
      </c>
      <c r="U99" s="11" t="b">
        <f>IF(D99="","",IF(D99&lt;&gt;"",AND(orig_data!AM85="*",AND(orig_data!AN85="w"),D99,8)))</f>
        <v>0</v>
      </c>
      <c r="V99" s="21" t="b">
        <f>IF(E99="","",IF(E99&lt;&gt;"",AND(orig_data!BG85="*",E99,8)))</f>
        <v>0</v>
      </c>
      <c r="W99" s="21" t="b">
        <f>IF(E99="","",IF(E99&lt;&gt;"",AND(orig_data!BH85="w",E99,8)))</f>
        <v>0</v>
      </c>
      <c r="X99" s="21" t="b">
        <f>IF(E99="","",IF(E99&lt;&gt;"",AND(orig_data!BG85="*",AND(orig_data!BH85="w"),E99,8)))</f>
        <v>0</v>
      </c>
      <c r="Y99" s="11" t="b">
        <f>IF(F99="","",IF(F99&lt;&gt;"",AND(orig_data!CA85="*",F99,8)))</f>
        <v>0</v>
      </c>
      <c r="Z99" s="11" t="b">
        <f>IF(F99="","",IF(F99&lt;&gt;"",AND(orig_data!CB85="w",F99,8)))</f>
        <v>1</v>
      </c>
      <c r="AA99" s="21" t="b">
        <f>IF(F99="","",IF(F99&lt;&gt;"",AND(orig_data!CA85="*",AND(orig_data!CB85="w"),F99,8)))</f>
        <v>0</v>
      </c>
      <c r="AB99" s="7"/>
      <c r="AC99" s="3" t="b">
        <f>IF(H99="","",IF(H99&lt;&gt;"",AND(orig_data!J85="*",H99,8)))</f>
        <v>0</v>
      </c>
      <c r="AD99" t="b">
        <f>IF(H99="","",IF(H99&lt;&gt;"",AND(orig_data!K85="w",H99,8)))</f>
        <v>0</v>
      </c>
      <c r="AE99" t="b">
        <f>IF(H99="","",IF(H99&lt;&gt;"",AND(orig_data!J85="*",AND(orig_data!K85="w"),H99,8)))</f>
        <v>0</v>
      </c>
      <c r="AF99" t="b">
        <f>IF(I99="","",IF(I99&lt;&gt;"",AND(orig_data!AD85="*",I99,8)))</f>
        <v>0</v>
      </c>
      <c r="AG99" s="2" t="b">
        <f>IF(I99="","",IF(I99&lt;&gt;"",AND(orig_data!AE85="w",I99,8)))</f>
        <v>0</v>
      </c>
      <c r="AH99" t="b">
        <f>IF(I99="","",IF(I99&lt;&gt;"",AND(orig_data!AE85="w",AND(orig_data!AD85="*"),I99,8)))</f>
        <v>0</v>
      </c>
      <c r="AI99" s="6" t="b">
        <f>IF(J99="","",IF(J99&lt;&gt;"",AND(orig_data!AX85="*",J99,8)))</f>
        <v>0</v>
      </c>
      <c r="AJ99" s="6" t="b">
        <f>IF(J99="","",IF(J99&lt;&gt;"",AND(orig_data!AY85="w",J99,8)))</f>
        <v>0</v>
      </c>
      <c r="AK99" s="6" t="b">
        <f>IF(J99="","",IF(J99&lt;&gt;"",AND(orig_data!AX85="*",AND(orig_data!AY85="w"),J99,8)))</f>
        <v>0</v>
      </c>
      <c r="AL99" s="4" t="b">
        <f>IF(K99="","",IF(K99&lt;&gt;"",AND(orig_data!BR85="*",K99,8)))</f>
        <v>0</v>
      </c>
      <c r="AM99" s="4" t="b">
        <f>IF(K99="","",IF(K99&lt;&gt;"",AND(orig_data!BS85="w",K99,8)))</f>
        <v>1</v>
      </c>
      <c r="AN99" t="b">
        <f>IF(K99="","",IF(K99&lt;&gt;"",AND(orig_data!BR85="*",AND(orig_data!BS85="w"),K99,8)))</f>
        <v>0</v>
      </c>
    </row>
    <row r="100" spans="1:40" ht="12.75">
      <c r="A100" s="11" t="s">
        <v>292</v>
      </c>
      <c r="B100" s="14" t="str">
        <f ca="1" t="shared" si="3"/>
        <v>Fort Garry N</v>
      </c>
      <c r="C100" s="26">
        <f>orig_data!L86</f>
        <v>0.2446169932</v>
      </c>
      <c r="D100" s="23">
        <f>orig_data!AF86</f>
        <v>0.4465076381</v>
      </c>
      <c r="E100" s="23">
        <f>orig_data!AZ86</f>
        <v>0.2405218956</v>
      </c>
      <c r="F100" s="23">
        <f>orig_data!BT86</f>
        <v>0.0683534731</v>
      </c>
      <c r="G100" s="26"/>
      <c r="H100" s="23">
        <f>orig_data!C86</f>
        <v>0.2439076834</v>
      </c>
      <c r="I100" s="23">
        <f>orig_data!W86</f>
        <v>0.4395724733</v>
      </c>
      <c r="J100" s="23">
        <f>orig_data!AQ86</f>
        <v>0.2425874839</v>
      </c>
      <c r="K100" s="24">
        <f>orig_data!BK86</f>
        <v>0.0739323594</v>
      </c>
      <c r="L100" s="11"/>
      <c r="M100" s="11"/>
      <c r="N100" s="11"/>
      <c r="O100" s="11"/>
      <c r="P100" s="21" t="b">
        <f>IF(C100="","",IF(C100&lt;&gt;"",AND(orig_data!S86="*",C100,8)))</f>
        <v>0</v>
      </c>
      <c r="Q100" s="13" t="b">
        <f>IF(C100="","",IF(C100&lt;&gt;"",AND(orig_data!T86="w",C100,8)))</f>
        <v>0</v>
      </c>
      <c r="R100" s="13" t="b">
        <f>IF(C100="","",IF(C100&lt;&gt;"",AND(orig_data!S86="*",AND(orig_data!T86="w"),C100,8)))</f>
        <v>0</v>
      </c>
      <c r="S100" s="11" t="b">
        <f>IF(D100="","",IF(D100&lt;&gt;"",AND(orig_data!AM86="*",D100,8)))</f>
        <v>0</v>
      </c>
      <c r="T100" s="11" t="b">
        <f>IF(D100="","",IF(D100&lt;&gt;"",AND(orig_data!AN86="w",D155)))</f>
        <v>0</v>
      </c>
      <c r="U100" s="11" t="b">
        <f>IF(D100="","",IF(D100&lt;&gt;"",AND(orig_data!AM86="*",AND(orig_data!AN86="w"),D100,8)))</f>
        <v>0</v>
      </c>
      <c r="V100" s="21" t="b">
        <f>IF(E100="","",IF(E100&lt;&gt;"",AND(orig_data!BG86="*",E100,8)))</f>
        <v>0</v>
      </c>
      <c r="W100" s="21" t="b">
        <f>IF(E100="","",IF(E100&lt;&gt;"",AND(orig_data!BH86="w",E100,8)))</f>
        <v>0</v>
      </c>
      <c r="X100" s="21" t="b">
        <f>IF(E100="","",IF(E100&lt;&gt;"",AND(orig_data!BG86="*",AND(orig_data!BH86="w"),E100,8)))</f>
        <v>0</v>
      </c>
      <c r="Y100" s="11" t="b">
        <f>IF(F100="","",IF(F100&lt;&gt;"",AND(orig_data!CA86="*",F100,8)))</f>
        <v>0</v>
      </c>
      <c r="Z100" s="11" t="b">
        <f>IF(F100="","",IF(F100&lt;&gt;"",AND(orig_data!CB86="w",F100,8)))</f>
        <v>1</v>
      </c>
      <c r="AA100" s="21" t="b">
        <f>IF(F100="","",IF(F100&lt;&gt;"",AND(orig_data!CA86="*",AND(orig_data!CB86="w"),F100,8)))</f>
        <v>0</v>
      </c>
      <c r="AB100" s="7"/>
      <c r="AC100" s="3" t="b">
        <f>IF(H100="","",IF(H100&lt;&gt;"",AND(orig_data!J86="*",H100,8)))</f>
        <v>0</v>
      </c>
      <c r="AD100" t="b">
        <f>IF(H100="","",IF(H100&lt;&gt;"",AND(orig_data!K86="w",H100,8)))</f>
        <v>0</v>
      </c>
      <c r="AE100" t="b">
        <f>IF(H100="","",IF(H100&lt;&gt;"",AND(orig_data!J86="*",AND(orig_data!K86="w"),H100,8)))</f>
        <v>0</v>
      </c>
      <c r="AF100" t="b">
        <f>IF(I100="","",IF(I100&lt;&gt;"",AND(orig_data!AD86="*",I100,8)))</f>
        <v>0</v>
      </c>
      <c r="AG100" s="2" t="b">
        <f>IF(I100="","",IF(I100&lt;&gt;"",AND(orig_data!AE86="w",I100,8)))</f>
        <v>0</v>
      </c>
      <c r="AH100" t="b">
        <f>IF(I100="","",IF(I100&lt;&gt;"",AND(orig_data!AE86="w",AND(orig_data!AD86="*"),I100,8)))</f>
        <v>0</v>
      </c>
      <c r="AI100" s="6" t="b">
        <f>IF(J100="","",IF(J100&lt;&gt;"",AND(orig_data!AX86="*",J100,8)))</f>
        <v>0</v>
      </c>
      <c r="AJ100" s="6" t="b">
        <f>IF(J100="","",IF(J100&lt;&gt;"",AND(orig_data!AY86="w",J100,8)))</f>
        <v>0</v>
      </c>
      <c r="AK100" s="6" t="b">
        <f>IF(J100="","",IF(J100&lt;&gt;"",AND(orig_data!AX86="*",AND(orig_data!AY86="w"),J100,8)))</f>
        <v>0</v>
      </c>
      <c r="AL100" s="4" t="b">
        <f>IF(K100="","",IF(K100&lt;&gt;"",AND(orig_data!BR86="*",K100,8)))</f>
        <v>0</v>
      </c>
      <c r="AM100" s="4" t="b">
        <f>IF(K100="","",IF(K100&lt;&gt;"",AND(orig_data!BS86="w",K100,8)))</f>
        <v>1</v>
      </c>
      <c r="AN100" t="b">
        <f>IF(K100="","",IF(K100&lt;&gt;"",AND(orig_data!BR86="*",AND(orig_data!BS86="w"),K100,8)))</f>
        <v>0</v>
      </c>
    </row>
    <row r="101" spans="1:39" ht="12.75">
      <c r="A101" s="11"/>
      <c r="B101" s="14">
        <f ca="1" t="shared" si="3"/>
      </c>
      <c r="C101" s="26"/>
      <c r="D101" s="23"/>
      <c r="E101" s="23"/>
      <c r="F101" s="23"/>
      <c r="G101" s="26"/>
      <c r="H101" s="23"/>
      <c r="I101" s="23"/>
      <c r="J101" s="23"/>
      <c r="K101" s="24"/>
      <c r="L101" s="11"/>
      <c r="M101" s="11"/>
      <c r="N101" s="11"/>
      <c r="O101" s="11"/>
      <c r="P101" s="21"/>
      <c r="Q101" s="13"/>
      <c r="R101" s="13"/>
      <c r="S101" s="11"/>
      <c r="T101" s="11"/>
      <c r="U101" s="11"/>
      <c r="V101" s="21"/>
      <c r="W101" s="21"/>
      <c r="X101" s="21"/>
      <c r="Y101" s="11"/>
      <c r="Z101" s="11"/>
      <c r="AA101" s="21"/>
      <c r="AB101" s="7"/>
      <c r="AC101" s="3"/>
      <c r="AG101" s="2"/>
      <c r="AI101" s="6"/>
      <c r="AJ101" s="6"/>
      <c r="AK101" s="6"/>
      <c r="AL101" s="4"/>
      <c r="AM101" s="4"/>
    </row>
    <row r="102" spans="1:40" ht="12.75">
      <c r="A102" s="11" t="s">
        <v>228</v>
      </c>
      <c r="B102" s="14" t="str">
        <f ca="1" t="shared" si="3"/>
        <v>Assiniboine South</v>
      </c>
      <c r="C102" s="26">
        <f>orig_data!L87</f>
        <v>0.2711328194</v>
      </c>
      <c r="D102" s="23">
        <f>orig_data!AF87</f>
        <v>0.4221894341</v>
      </c>
      <c r="E102" s="23">
        <f>orig_data!AZ87</f>
        <v>0.2339677127</v>
      </c>
      <c r="F102" s="23">
        <f>orig_data!BT87</f>
        <v>0.0727100338</v>
      </c>
      <c r="G102" s="26"/>
      <c r="H102" s="23">
        <f>orig_data!C87</f>
        <v>0.2765911898</v>
      </c>
      <c r="I102" s="23">
        <f>orig_data!W87</f>
        <v>0.4219055024</v>
      </c>
      <c r="J102" s="23">
        <f>orig_data!AQ87</f>
        <v>0.2291616925</v>
      </c>
      <c r="K102" s="24">
        <f>orig_data!BK87</f>
        <v>0.0723416153</v>
      </c>
      <c r="L102" s="11"/>
      <c r="M102" s="11"/>
      <c r="N102" s="11"/>
      <c r="O102" s="11"/>
      <c r="P102" s="21" t="b">
        <f>IF(C102="","",IF(C102&lt;&gt;"",AND(orig_data!S87="*",C102,8)))</f>
        <v>0</v>
      </c>
      <c r="Q102" s="13" t="b">
        <f>IF(C102="","",IF(C102&lt;&gt;"",AND(orig_data!T87="w",C102,8)))</f>
        <v>0</v>
      </c>
      <c r="R102" s="13" t="b">
        <f>IF(C102="","",IF(C102&lt;&gt;"",AND(orig_data!S87="*",AND(orig_data!T87="w"),C102,8)))</f>
        <v>0</v>
      </c>
      <c r="S102" s="11" t="b">
        <f>IF(D102="","",IF(D102&lt;&gt;"",AND(orig_data!AM87="*",D102,8)))</f>
        <v>0</v>
      </c>
      <c r="T102" s="11" t="b">
        <f>IF(D102="","",IF(D102&lt;&gt;"",AND(orig_data!AN87="w",D156)))</f>
        <v>0</v>
      </c>
      <c r="U102" s="11" t="b">
        <f>IF(D102="","",IF(D102&lt;&gt;"",AND(orig_data!AM87="*",AND(orig_data!AN87="w"),D102,8)))</f>
        <v>0</v>
      </c>
      <c r="V102" s="21" t="b">
        <f>IF(E102="","",IF(E102&lt;&gt;"",AND(orig_data!BG87="*",E102,8)))</f>
        <v>0</v>
      </c>
      <c r="W102" s="21" t="b">
        <f>IF(E102="","",IF(E102&lt;&gt;"",AND(orig_data!BH87="w",E102,8)))</f>
        <v>0</v>
      </c>
      <c r="X102" s="21" t="b">
        <f>IF(E102="","",IF(E102&lt;&gt;"",AND(orig_data!BG87="*",AND(orig_data!BH87="w"),E102,8)))</f>
        <v>0</v>
      </c>
      <c r="Y102" s="11" t="b">
        <f>IF(F102="","",IF(F102&lt;&gt;"",AND(orig_data!CA87="*",F102,8)))</f>
        <v>0</v>
      </c>
      <c r="Z102" s="11" t="b">
        <f>IF(F102="","",IF(F102&lt;&gt;"",AND(orig_data!CB87="w",F102,8)))</f>
        <v>1</v>
      </c>
      <c r="AA102" s="21" t="b">
        <f>IF(F102="","",IF(F102&lt;&gt;"",AND(orig_data!CA87="*",AND(orig_data!CB87="w"),F102,8)))</f>
        <v>0</v>
      </c>
      <c r="AB102" s="7"/>
      <c r="AC102" s="3" t="b">
        <f>IF(H102="","",IF(H102&lt;&gt;"",AND(orig_data!J87="*",H102,8)))</f>
        <v>0</v>
      </c>
      <c r="AD102" t="b">
        <f>IF(H102="","",IF(H102&lt;&gt;"",AND(orig_data!K87="w",H102,8)))</f>
        <v>0</v>
      </c>
      <c r="AE102" t="b">
        <f>IF(H102="","",IF(H102&lt;&gt;"",AND(orig_data!J87="*",AND(orig_data!K87="w"),H102,8)))</f>
        <v>0</v>
      </c>
      <c r="AF102" t="b">
        <f>IF(I102="","",IF(I102&lt;&gt;"",AND(orig_data!AD87="*",I102,8)))</f>
        <v>0</v>
      </c>
      <c r="AG102" s="2" t="b">
        <f>IF(I102="","",IF(I102&lt;&gt;"",AND(orig_data!AE87="w",I102,8)))</f>
        <v>0</v>
      </c>
      <c r="AH102" t="b">
        <f>IF(I102="","",IF(I102&lt;&gt;"",AND(orig_data!AE87="w",AND(orig_data!AD87="*"),I102,8)))</f>
        <v>0</v>
      </c>
      <c r="AI102" s="6" t="b">
        <f>IF(J102="","",IF(J102&lt;&gt;"",AND(orig_data!AX87="*",J102,8)))</f>
        <v>0</v>
      </c>
      <c r="AJ102" s="6" t="b">
        <f>IF(J102="","",IF(J102&lt;&gt;"",AND(orig_data!AY87="w",J102,8)))</f>
        <v>0</v>
      </c>
      <c r="AK102" s="6" t="b">
        <f>IF(J102="","",IF(J102&lt;&gt;"",AND(orig_data!AX87="*",AND(orig_data!AY87="w"),J102,8)))</f>
        <v>0</v>
      </c>
      <c r="AL102" s="4" t="b">
        <f>IF(K102="","",IF(K102&lt;&gt;"",AND(orig_data!BR87="*",K102,8)))</f>
        <v>0</v>
      </c>
      <c r="AM102" s="4" t="b">
        <f>IF(K102="","",IF(K102&lt;&gt;"",AND(orig_data!BS87="w",K102,8)))</f>
        <v>1</v>
      </c>
      <c r="AN102" t="b">
        <f>IF(K102="","",IF(K102&lt;&gt;"",AND(orig_data!BR87="*",AND(orig_data!BS87="w"),K102,8)))</f>
        <v>0</v>
      </c>
    </row>
    <row r="103" spans="1:39" ht="12.75">
      <c r="A103" s="11"/>
      <c r="B103" s="14">
        <f ca="1" t="shared" si="3"/>
      </c>
      <c r="C103" s="26"/>
      <c r="D103" s="23"/>
      <c r="E103" s="23"/>
      <c r="F103" s="23"/>
      <c r="G103" s="26"/>
      <c r="H103" s="23"/>
      <c r="I103" s="23"/>
      <c r="J103" s="23"/>
      <c r="K103" s="24"/>
      <c r="L103" s="11"/>
      <c r="M103" s="11"/>
      <c r="N103" s="11"/>
      <c r="O103" s="11"/>
      <c r="P103" s="21"/>
      <c r="Q103" s="13"/>
      <c r="R103" s="13"/>
      <c r="S103" s="11"/>
      <c r="T103" s="11"/>
      <c r="U103" s="11"/>
      <c r="V103" s="21"/>
      <c r="W103" s="21"/>
      <c r="X103" s="21"/>
      <c r="Y103" s="11"/>
      <c r="Z103" s="11"/>
      <c r="AA103" s="21"/>
      <c r="AB103" s="7"/>
      <c r="AC103" s="3"/>
      <c r="AG103" s="2"/>
      <c r="AI103" s="6"/>
      <c r="AJ103" s="6"/>
      <c r="AK103" s="6"/>
      <c r="AL103" s="4"/>
      <c r="AM103" s="4"/>
    </row>
    <row r="104" spans="1:40" ht="12.75">
      <c r="A104" s="11" t="s">
        <v>293</v>
      </c>
      <c r="B104" s="14" t="str">
        <f ca="1" t="shared" si="3"/>
        <v>St. Boniface E</v>
      </c>
      <c r="C104" s="26">
        <f>orig_data!L88</f>
        <v>0.2625131909</v>
      </c>
      <c r="D104" s="23">
        <f>orig_data!AF88</f>
        <v>0.3589696713</v>
      </c>
      <c r="E104" s="23">
        <f>orig_data!AZ88</f>
        <v>0.2698815632</v>
      </c>
      <c r="F104" s="23">
        <f>orig_data!BT88</f>
        <v>0.1086355746</v>
      </c>
      <c r="G104" s="26"/>
      <c r="H104" s="23">
        <f>orig_data!C88</f>
        <v>0.2514681878</v>
      </c>
      <c r="I104" s="23">
        <f>orig_data!W88</f>
        <v>0.3652283035</v>
      </c>
      <c r="J104" s="23">
        <f>orig_data!AQ88</f>
        <v>0.2745542356</v>
      </c>
      <c r="K104" s="24">
        <f>orig_data!BK88</f>
        <v>0.1087492731</v>
      </c>
      <c r="L104" s="11"/>
      <c r="M104" s="11"/>
      <c r="N104" s="11"/>
      <c r="O104" s="11"/>
      <c r="P104" s="21" t="b">
        <f>IF(C104="","",IF(C104&lt;&gt;"",AND(orig_data!S88="*",C104,8)))</f>
        <v>0</v>
      </c>
      <c r="Q104" s="13" t="b">
        <f>IF(C104="","",IF(C104&lt;&gt;"",AND(orig_data!T88="w",C104,8)))</f>
        <v>0</v>
      </c>
      <c r="R104" s="13" t="b">
        <f>IF(C104="","",IF(C104&lt;&gt;"",AND(orig_data!S88="*",AND(orig_data!T88="w"),C104,8)))</f>
        <v>0</v>
      </c>
      <c r="S104" s="11" t="b">
        <f>IF(D104="","",IF(D104&lt;&gt;"",AND(orig_data!AM88="*",D104,8)))</f>
        <v>0</v>
      </c>
      <c r="T104" s="11" t="b">
        <f>IF(D104="","",IF(D104&lt;&gt;"",AND(orig_data!AN88="w",D157)))</f>
        <v>0</v>
      </c>
      <c r="U104" s="11" t="b">
        <f>IF(D104="","",IF(D104&lt;&gt;"",AND(orig_data!AM88="*",AND(orig_data!AN88="w"),D104,8)))</f>
        <v>0</v>
      </c>
      <c r="V104" s="21" t="b">
        <f>IF(E104="","",IF(E104&lt;&gt;"",AND(orig_data!BG88="*",E104,8)))</f>
        <v>0</v>
      </c>
      <c r="W104" s="21" t="b">
        <f>IF(E104="","",IF(E104&lt;&gt;"",AND(orig_data!BH88="w",E104,8)))</f>
        <v>0</v>
      </c>
      <c r="X104" s="21" t="b">
        <f>IF(E104="","",IF(E104&lt;&gt;"",AND(orig_data!BG88="*",AND(orig_data!BH88="w"),E104,8)))</f>
        <v>0</v>
      </c>
      <c r="Y104" s="11" t="b">
        <f>IF(F104="","",IF(F104&lt;&gt;"",AND(orig_data!CA88="*",F104,8)))</f>
        <v>0</v>
      </c>
      <c r="Z104" s="11" t="b">
        <f>IF(F104="","",IF(F104&lt;&gt;"",AND(orig_data!CB88="w",F104,8)))</f>
        <v>1</v>
      </c>
      <c r="AA104" s="21" t="b">
        <f>IF(F104="","",IF(F104&lt;&gt;"",AND(orig_data!CA88="*",AND(orig_data!CB88="w"),F104,8)))</f>
        <v>0</v>
      </c>
      <c r="AB104" s="7"/>
      <c r="AC104" s="3" t="b">
        <f>IF(H104="","",IF(H104&lt;&gt;"",AND(orig_data!J88="*",H104,8)))</f>
        <v>0</v>
      </c>
      <c r="AD104" t="b">
        <f>IF(H104="","",IF(H104&lt;&gt;"",AND(orig_data!K88="w",H104,8)))</f>
        <v>0</v>
      </c>
      <c r="AE104" t="b">
        <f>IF(H104="","",IF(H104&lt;&gt;"",AND(orig_data!J88="*",AND(orig_data!K88="w"),H104,8)))</f>
        <v>0</v>
      </c>
      <c r="AF104" t="b">
        <f>IF(I104="","",IF(I104&lt;&gt;"",AND(orig_data!AD88="*",I104,8)))</f>
        <v>0</v>
      </c>
      <c r="AG104" s="2" t="b">
        <f>IF(I104="","",IF(I104&lt;&gt;"",AND(orig_data!AE88="w",I104,8)))</f>
        <v>0</v>
      </c>
      <c r="AH104" t="b">
        <f>IF(I104="","",IF(I104&lt;&gt;"",AND(orig_data!AE88="w",AND(orig_data!AD88="*"),I104,8)))</f>
        <v>0</v>
      </c>
      <c r="AI104" s="6" t="b">
        <f>IF(J104="","",IF(J104&lt;&gt;"",AND(orig_data!AX88="*",J104,8)))</f>
        <v>0</v>
      </c>
      <c r="AJ104" s="6" t="b">
        <f>IF(J104="","",IF(J104&lt;&gt;"",AND(orig_data!AY88="w",J104,8)))</f>
        <v>0</v>
      </c>
      <c r="AK104" s="6" t="b">
        <f>IF(J104="","",IF(J104&lt;&gt;"",AND(orig_data!AX88="*",AND(orig_data!AY88="w"),J104,8)))</f>
        <v>0</v>
      </c>
      <c r="AL104" s="4" t="b">
        <f>IF(K104="","",IF(K104&lt;&gt;"",AND(orig_data!BR88="*",K104,8)))</f>
        <v>0</v>
      </c>
      <c r="AM104" s="4" t="b">
        <f>IF(K104="","",IF(K104&lt;&gt;"",AND(orig_data!BS88="w",K104,8)))</f>
        <v>1</v>
      </c>
      <c r="AN104" t="b">
        <f>IF(K104="","",IF(K104&lt;&gt;"",AND(orig_data!BR88="*",AND(orig_data!BS88="w"),K104,8)))</f>
        <v>0</v>
      </c>
    </row>
    <row r="105" spans="1:40" ht="12.75">
      <c r="A105" s="11" t="s">
        <v>294</v>
      </c>
      <c r="B105" s="14" t="str">
        <f ca="1" t="shared" si="3"/>
        <v>St. Boniface W</v>
      </c>
      <c r="C105" s="26">
        <f>orig_data!L89</f>
        <v>0.1926292582</v>
      </c>
      <c r="D105" s="23">
        <f>orig_data!AF89</f>
        <v>0.4082332328</v>
      </c>
      <c r="E105" s="23">
        <f>orig_data!AZ89</f>
        <v>0.296072448</v>
      </c>
      <c r="F105" s="23">
        <f>orig_data!BT89</f>
        <v>0.103065061</v>
      </c>
      <c r="G105" s="26"/>
      <c r="H105" s="23">
        <f>orig_data!C89</f>
        <v>0.2197858601</v>
      </c>
      <c r="I105" s="23">
        <f>orig_data!W89</f>
        <v>0.4069723993</v>
      </c>
      <c r="J105" s="23">
        <f>orig_data!AQ89</f>
        <v>0.2795954761</v>
      </c>
      <c r="K105" s="24">
        <f>orig_data!BK89</f>
        <v>0.0936462645</v>
      </c>
      <c r="L105" s="11"/>
      <c r="M105" s="11"/>
      <c r="N105" s="11"/>
      <c r="O105" s="11"/>
      <c r="P105" s="21" t="b">
        <f>IF(C105="","",IF(C105&lt;&gt;"",AND(orig_data!S89="*",C105,8)))</f>
        <v>0</v>
      </c>
      <c r="Q105" s="13" t="b">
        <f>IF(C105="","",IF(C105&lt;&gt;"",AND(orig_data!T89="w",C105,8)))</f>
        <v>1</v>
      </c>
      <c r="R105" s="13" t="b">
        <f>IF(C105="","",IF(C105&lt;&gt;"",AND(orig_data!S89="*",AND(orig_data!T89="w"),C105,8)))</f>
        <v>0</v>
      </c>
      <c r="S105" s="11" t="b">
        <f>IF(D105="","",IF(D105&lt;&gt;"",AND(orig_data!AM89="*",D105,8)))</f>
        <v>0</v>
      </c>
      <c r="T105" s="11" t="b">
        <f>IF(D105="","",IF(D105&lt;&gt;"",AND(orig_data!AN89="w",D158)))</f>
        <v>0</v>
      </c>
      <c r="U105" s="11" t="b">
        <f>IF(D105="","",IF(D105&lt;&gt;"",AND(orig_data!AM89="*",AND(orig_data!AN89="w"),D105,8)))</f>
        <v>0</v>
      </c>
      <c r="V105" s="21" t="b">
        <f>IF(E105="","",IF(E105&lt;&gt;"",AND(orig_data!BG89="*",E105,8)))</f>
        <v>0</v>
      </c>
      <c r="W105" s="21" t="b">
        <f>IF(E105="","",IF(E105&lt;&gt;"",AND(orig_data!BH89="w",E105,8)))</f>
        <v>1</v>
      </c>
      <c r="X105" s="21" t="b">
        <f>IF(E105="","",IF(E105&lt;&gt;"",AND(orig_data!BG89="*",AND(orig_data!BH89="w"),E105,8)))</f>
        <v>0</v>
      </c>
      <c r="Y105" s="11" t="b">
        <f>IF(F105="","",IF(F105&lt;&gt;"",AND(orig_data!CA89="*",F105,8)))</f>
        <v>0</v>
      </c>
      <c r="Z105" s="11" t="b">
        <f>IF(F105="","",IF(F105&lt;&gt;"",AND(orig_data!CB89="w",F105,8)))</f>
        <v>1</v>
      </c>
      <c r="AA105" s="21" t="b">
        <f>IF(F105="","",IF(F105&lt;&gt;"",AND(orig_data!CA89="*",AND(orig_data!CB89="w"),F105,8)))</f>
        <v>0</v>
      </c>
      <c r="AB105" s="7"/>
      <c r="AC105" s="3" t="b">
        <f>IF(H105="","",IF(H105&lt;&gt;"",AND(orig_data!J89="*",H105,8)))</f>
        <v>0</v>
      </c>
      <c r="AD105" t="b">
        <f>IF(H105="","",IF(H105&lt;&gt;"",AND(orig_data!K89="w",H105,8)))</f>
        <v>1</v>
      </c>
      <c r="AE105" t="b">
        <f>IF(H105="","",IF(H105&lt;&gt;"",AND(orig_data!J89="*",AND(orig_data!K89="w"),H105,8)))</f>
        <v>0</v>
      </c>
      <c r="AF105" t="b">
        <f>IF(I105="","",IF(I105&lt;&gt;"",AND(orig_data!AD89="*",I105,8)))</f>
        <v>0</v>
      </c>
      <c r="AG105" s="2" t="b">
        <f>IF(I105="","",IF(I105&lt;&gt;"",AND(orig_data!AE89="w",I105,8)))</f>
        <v>0</v>
      </c>
      <c r="AH105" t="b">
        <f>IF(I105="","",IF(I105&lt;&gt;"",AND(orig_data!AE89="w",AND(orig_data!AD89="*"),I105,8)))</f>
        <v>0</v>
      </c>
      <c r="AI105" s="6" t="b">
        <f>IF(J105="","",IF(J105&lt;&gt;"",AND(orig_data!AX89="*",J105,8)))</f>
        <v>0</v>
      </c>
      <c r="AJ105" s="6" t="b">
        <f>IF(J105="","",IF(J105&lt;&gt;"",AND(orig_data!AY89="w",J105,8)))</f>
        <v>0</v>
      </c>
      <c r="AK105" s="6" t="b">
        <f>IF(J105="","",IF(J105&lt;&gt;"",AND(orig_data!AX89="*",AND(orig_data!AY89="w"),J105,8)))</f>
        <v>0</v>
      </c>
      <c r="AL105" s="4" t="b">
        <f>IF(K105="","",IF(K105&lt;&gt;"",AND(orig_data!BR89="*",K105,8)))</f>
        <v>0</v>
      </c>
      <c r="AM105" s="4" t="b">
        <f>IF(K105="","",IF(K105&lt;&gt;"",AND(orig_data!BS89="w",K105,8)))</f>
        <v>1</v>
      </c>
      <c r="AN105" t="b">
        <f>IF(K105="","",IF(K105&lt;&gt;"",AND(orig_data!BR89="*",AND(orig_data!BS89="w"),K105,8)))</f>
        <v>0</v>
      </c>
    </row>
    <row r="106" spans="1:39" ht="12.75">
      <c r="A106" s="11"/>
      <c r="B106" s="14">
        <f ca="1" t="shared" si="3"/>
      </c>
      <c r="C106" s="26"/>
      <c r="D106" s="23"/>
      <c r="E106" s="23"/>
      <c r="F106" s="23"/>
      <c r="G106" s="26"/>
      <c r="H106" s="23"/>
      <c r="I106" s="23"/>
      <c r="J106" s="23"/>
      <c r="K106" s="24"/>
      <c r="L106" s="11"/>
      <c r="M106" s="11"/>
      <c r="N106" s="11"/>
      <c r="O106" s="11"/>
      <c r="P106" s="21"/>
      <c r="Q106" s="13"/>
      <c r="R106" s="13"/>
      <c r="S106" s="11"/>
      <c r="T106" s="11"/>
      <c r="U106" s="11"/>
      <c r="V106" s="21"/>
      <c r="W106" s="21"/>
      <c r="X106" s="21"/>
      <c r="Y106" s="11"/>
      <c r="Z106" s="11"/>
      <c r="AA106" s="21"/>
      <c r="AB106" s="7"/>
      <c r="AC106" s="3"/>
      <c r="AG106" s="2"/>
      <c r="AI106" s="6"/>
      <c r="AJ106" s="6"/>
      <c r="AK106" s="6"/>
      <c r="AL106" s="4"/>
      <c r="AM106" s="4"/>
    </row>
    <row r="107" spans="1:40" ht="12.75">
      <c r="A107" s="11" t="s">
        <v>295</v>
      </c>
      <c r="B107" s="14" t="str">
        <f ca="1" t="shared" si="3"/>
        <v>St. Vital South</v>
      </c>
      <c r="C107" s="26">
        <f>orig_data!L90</f>
        <v>0.2068313152</v>
      </c>
      <c r="D107" s="23">
        <f>orig_data!AF90</f>
        <v>0.4791506759</v>
      </c>
      <c r="E107" s="23">
        <f>orig_data!AZ90</f>
        <v>0.1907168105</v>
      </c>
      <c r="F107" s="23">
        <f>orig_data!BT90</f>
        <v>0.1233011983</v>
      </c>
      <c r="G107" s="26"/>
      <c r="H107" s="23">
        <f>orig_data!C90</f>
        <v>0.200534163</v>
      </c>
      <c r="I107" s="23">
        <f>orig_data!W90</f>
        <v>0.4562520917</v>
      </c>
      <c r="J107" s="23">
        <f>orig_data!AQ90</f>
        <v>0.2000570654</v>
      </c>
      <c r="K107" s="24">
        <f>orig_data!BK90</f>
        <v>0.14315668</v>
      </c>
      <c r="L107" s="11"/>
      <c r="M107" s="11"/>
      <c r="N107" s="11"/>
      <c r="O107" s="11"/>
      <c r="P107" s="21" t="b">
        <f>IF(C107="","",IF(C107&lt;&gt;"",AND(orig_data!S90="*",C107,8)))</f>
        <v>0</v>
      </c>
      <c r="Q107" s="13" t="b">
        <f>IF(C107="","",IF(C107&lt;&gt;"",AND(orig_data!T90="w",C107,8)))</f>
        <v>0</v>
      </c>
      <c r="R107" s="13" t="b">
        <f>IF(C107="","",IF(C107&lt;&gt;"",AND(orig_data!S90="*",AND(orig_data!T90="w"),C107,8)))</f>
        <v>0</v>
      </c>
      <c r="S107" s="11" t="b">
        <f>IF(D107="","",IF(D107&lt;&gt;"",AND(orig_data!AM90="*",D107,8)))</f>
        <v>0</v>
      </c>
      <c r="T107" s="11" t="b">
        <f>IF(D107="","",IF(D107&lt;&gt;"",AND(orig_data!AN90="w",D159)))</f>
        <v>0</v>
      </c>
      <c r="U107" s="11" t="b">
        <f>IF(D107="","",IF(D107&lt;&gt;"",AND(orig_data!AM90="*",AND(orig_data!AN90="w"),D107,8)))</f>
        <v>0</v>
      </c>
      <c r="V107" s="21" t="b">
        <f>IF(E107="","",IF(E107&lt;&gt;"",AND(orig_data!BG90="*",E107,8)))</f>
        <v>0</v>
      </c>
      <c r="W107" s="21" t="b">
        <f>IF(E107="","",IF(E107&lt;&gt;"",AND(orig_data!BH90="w",E107,8)))</f>
        <v>1</v>
      </c>
      <c r="X107" s="21" t="b">
        <f>IF(E107="","",IF(E107&lt;&gt;"",AND(orig_data!BG90="*",AND(orig_data!BH90="w"),E107,8)))</f>
        <v>0</v>
      </c>
      <c r="Y107" s="11" t="b">
        <f>IF(F107="","",IF(F107&lt;&gt;"",AND(orig_data!CA90="*",F107,8)))</f>
        <v>0</v>
      </c>
      <c r="Z107" s="11" t="b">
        <f>IF(F107="","",IF(F107&lt;&gt;"",AND(orig_data!CB90="w",F107,8)))</f>
        <v>1</v>
      </c>
      <c r="AA107" s="21" t="b">
        <f>IF(F107="","",IF(F107&lt;&gt;"",AND(orig_data!CA90="*",AND(orig_data!CB90="w"),F107,8)))</f>
        <v>0</v>
      </c>
      <c r="AB107" s="7"/>
      <c r="AC107" s="3" t="b">
        <f>IF(H107="","",IF(H107&lt;&gt;"",AND(orig_data!J90="*",H107,8)))</f>
        <v>0</v>
      </c>
      <c r="AD107" t="b">
        <f>IF(H107="","",IF(H107&lt;&gt;"",AND(orig_data!K90="w",H107,8)))</f>
        <v>0</v>
      </c>
      <c r="AE107" t="b">
        <f>IF(H107="","",IF(H107&lt;&gt;"",AND(orig_data!J90="*",AND(orig_data!K90="w"),H107,8)))</f>
        <v>0</v>
      </c>
      <c r="AF107" t="b">
        <f>IF(I107="","",IF(I107&lt;&gt;"",AND(orig_data!AD90="*",I107,8)))</f>
        <v>0</v>
      </c>
      <c r="AG107" s="2" t="b">
        <f>IF(I107="","",IF(I107&lt;&gt;"",AND(orig_data!AE90="w",I107,8)))</f>
        <v>0</v>
      </c>
      <c r="AH107" t="b">
        <f>IF(I107="","",IF(I107&lt;&gt;"",AND(orig_data!AE90="w",AND(orig_data!AD90="*"),I107,8)))</f>
        <v>0</v>
      </c>
      <c r="AI107" s="6" t="b">
        <f>IF(J107="","",IF(J107&lt;&gt;"",AND(orig_data!AX90="*",J107,8)))</f>
        <v>0</v>
      </c>
      <c r="AJ107" s="6" t="b">
        <f>IF(J107="","",IF(J107&lt;&gt;"",AND(orig_data!AY90="w",J107,8)))</f>
        <v>0</v>
      </c>
      <c r="AK107" s="6" t="b">
        <f>IF(J107="","",IF(J107&lt;&gt;"",AND(orig_data!AX90="*",AND(orig_data!AY90="w"),J107,8)))</f>
        <v>0</v>
      </c>
      <c r="AL107" s="4" t="b">
        <f>IF(K107="","",IF(K107&lt;&gt;"",AND(orig_data!BR90="*",K107,8)))</f>
        <v>0</v>
      </c>
      <c r="AM107" s="4" t="b">
        <f>IF(K107="","",IF(K107&lt;&gt;"",AND(orig_data!BS90="w",K107,8)))</f>
        <v>1</v>
      </c>
      <c r="AN107" t="b">
        <f>IF(K107="","",IF(K107&lt;&gt;"",AND(orig_data!BR90="*",AND(orig_data!BS90="w"),K107,8)))</f>
        <v>0</v>
      </c>
    </row>
    <row r="108" spans="1:40" ht="12.75">
      <c r="A108" s="11" t="s">
        <v>296</v>
      </c>
      <c r="B108" s="14" t="str">
        <f ca="1" t="shared" si="3"/>
        <v>St. Vital North</v>
      </c>
      <c r="C108" s="26">
        <f>orig_data!L91</f>
        <v>0.1929247243</v>
      </c>
      <c r="D108" s="23">
        <f>orig_data!AF91</f>
        <v>0.3839466876</v>
      </c>
      <c r="E108" s="23">
        <f>orig_data!AZ91</f>
        <v>0.3181986342</v>
      </c>
      <c r="F108" s="23">
        <f>orig_data!BT91</f>
        <v>0.1049299539</v>
      </c>
      <c r="G108" s="26"/>
      <c r="H108" s="23">
        <f>orig_data!C91</f>
        <v>0.1828883827</v>
      </c>
      <c r="I108" s="23">
        <f>orig_data!W91</f>
        <v>0.3868448331</v>
      </c>
      <c r="J108" s="23">
        <f>orig_data!AQ91</f>
        <v>0.3205215986</v>
      </c>
      <c r="K108" s="24">
        <f>orig_data!BK91</f>
        <v>0.1097451856</v>
      </c>
      <c r="L108" s="11"/>
      <c r="M108" s="11"/>
      <c r="N108" s="11"/>
      <c r="O108" s="11"/>
      <c r="P108" s="21" t="b">
        <f>IF(C108="","",IF(C108&lt;&gt;"",AND(orig_data!S91="*",C108,8)))</f>
        <v>0</v>
      </c>
      <c r="Q108" s="13" t="b">
        <f>IF(C108="","",IF(C108&lt;&gt;"",AND(orig_data!T91="w",C108,8)))</f>
        <v>0</v>
      </c>
      <c r="R108" s="13" t="b">
        <f>IF(C108="","",IF(C108&lt;&gt;"",AND(orig_data!S91="*",AND(orig_data!T91="w"),C108,8)))</f>
        <v>0</v>
      </c>
      <c r="S108" s="11" t="b">
        <f>IF(D108="","",IF(D108&lt;&gt;"",AND(orig_data!AM91="*",D108,8)))</f>
        <v>0</v>
      </c>
      <c r="T108" s="11" t="b">
        <f>IF(D108="","",IF(D108&lt;&gt;"",AND(orig_data!AN91="w",D160)))</f>
        <v>0</v>
      </c>
      <c r="U108" s="11" t="b">
        <f>IF(D108="","",IF(D108&lt;&gt;"",AND(orig_data!AM91="*",AND(orig_data!AN91="w"),D108,8)))</f>
        <v>0</v>
      </c>
      <c r="V108" s="21" t="b">
        <f>IF(E108="","",IF(E108&lt;&gt;"",AND(orig_data!BG91="*",E108,8)))</f>
        <v>0</v>
      </c>
      <c r="W108" s="21" t="b">
        <f>IF(E108="","",IF(E108&lt;&gt;"",AND(orig_data!BH91="w",E108,8)))</f>
        <v>0</v>
      </c>
      <c r="X108" s="21" t="b">
        <f>IF(E108="","",IF(E108&lt;&gt;"",AND(orig_data!BG91="*",AND(orig_data!BH91="w"),E108,8)))</f>
        <v>0</v>
      </c>
      <c r="Y108" s="11" t="b">
        <f>IF(F108="","",IF(F108&lt;&gt;"",AND(orig_data!CA91="*",F108,8)))</f>
        <v>0</v>
      </c>
      <c r="Z108" s="11" t="b">
        <f>IF(F108="","",IF(F108&lt;&gt;"",AND(orig_data!CB91="w",F108,8)))</f>
        <v>1</v>
      </c>
      <c r="AA108" s="21" t="b">
        <f>IF(F108="","",IF(F108&lt;&gt;"",AND(orig_data!CA91="*",AND(orig_data!CB91="w"),F108,8)))</f>
        <v>0</v>
      </c>
      <c r="AB108" s="7"/>
      <c r="AC108" s="3" t="b">
        <f>IF(H108="","",IF(H108&lt;&gt;"",AND(orig_data!J91="*",H108,8)))</f>
        <v>0</v>
      </c>
      <c r="AD108" t="b">
        <f>IF(H108="","",IF(H108&lt;&gt;"",AND(orig_data!K91="w",H108,8)))</f>
        <v>0</v>
      </c>
      <c r="AE108" t="b">
        <f>IF(H108="","",IF(H108&lt;&gt;"",AND(orig_data!J91="*",AND(orig_data!K91="w"),H108,8)))</f>
        <v>0</v>
      </c>
      <c r="AF108" t="b">
        <f>IF(I108="","",IF(I108&lt;&gt;"",AND(orig_data!AD91="*",I108,8)))</f>
        <v>0</v>
      </c>
      <c r="AG108" s="2" t="b">
        <f>IF(I108="","",IF(I108&lt;&gt;"",AND(orig_data!AE91="w",I108,8)))</f>
        <v>0</v>
      </c>
      <c r="AH108" t="b">
        <f>IF(I108="","",IF(I108&lt;&gt;"",AND(orig_data!AE91="w",AND(orig_data!AD91="*"),I108,8)))</f>
        <v>0</v>
      </c>
      <c r="AI108" s="6" t="b">
        <f>IF(J108="","",IF(J108&lt;&gt;"",AND(orig_data!AX91="*",J108,8)))</f>
        <v>0</v>
      </c>
      <c r="AJ108" s="6" t="b">
        <f>IF(J108="","",IF(J108&lt;&gt;"",AND(orig_data!AY91="w",J108,8)))</f>
        <v>0</v>
      </c>
      <c r="AK108" s="6" t="b">
        <f>IF(J108="","",IF(J108&lt;&gt;"",AND(orig_data!AX91="*",AND(orig_data!AY91="w"),J108,8)))</f>
        <v>0</v>
      </c>
      <c r="AL108" s="4" t="b">
        <f>IF(K108="","",IF(K108&lt;&gt;"",AND(orig_data!BR91="*",K108,8)))</f>
        <v>0</v>
      </c>
      <c r="AM108" s="4" t="b">
        <f>IF(K108="","",IF(K108&lt;&gt;"",AND(orig_data!BS91="w",K108,8)))</f>
        <v>0</v>
      </c>
      <c r="AN108" t="b">
        <f>IF(K108="","",IF(K108&lt;&gt;"",AND(orig_data!BR91="*",AND(orig_data!BS91="w"),K108,8)))</f>
        <v>0</v>
      </c>
    </row>
    <row r="109" spans="1:39" ht="12.75">
      <c r="A109" s="11"/>
      <c r="B109" s="14">
        <f ca="1" t="shared" si="3"/>
      </c>
      <c r="C109" s="26"/>
      <c r="D109" s="23"/>
      <c r="E109" s="23"/>
      <c r="F109" s="23"/>
      <c r="G109" s="26"/>
      <c r="H109" s="23"/>
      <c r="I109" s="23"/>
      <c r="J109" s="23"/>
      <c r="K109" s="24"/>
      <c r="L109" s="11"/>
      <c r="M109" s="11"/>
      <c r="N109" s="11"/>
      <c r="O109" s="11"/>
      <c r="P109" s="21"/>
      <c r="Q109" s="13"/>
      <c r="R109" s="13"/>
      <c r="S109" s="11"/>
      <c r="T109" s="11"/>
      <c r="U109" s="11"/>
      <c r="V109" s="21"/>
      <c r="W109" s="21"/>
      <c r="X109" s="21"/>
      <c r="Y109" s="11"/>
      <c r="Z109" s="11"/>
      <c r="AA109" s="21"/>
      <c r="AB109" s="7"/>
      <c r="AC109" s="3"/>
      <c r="AG109" s="2"/>
      <c r="AI109" s="6"/>
      <c r="AJ109" s="6"/>
      <c r="AK109" s="6"/>
      <c r="AL109" s="4"/>
      <c r="AM109" s="4"/>
    </row>
    <row r="110" spans="1:40" ht="12.75">
      <c r="A110" s="11" t="s">
        <v>231</v>
      </c>
      <c r="B110" s="14" t="str">
        <f ca="1" t="shared" si="3"/>
        <v>Transcona</v>
      </c>
      <c r="C110" s="26">
        <f>orig_data!L92</f>
        <v>0.2400261018</v>
      </c>
      <c r="D110" s="23">
        <f>orig_data!AF92</f>
        <v>0.3609903765</v>
      </c>
      <c r="E110" s="23">
        <f>orig_data!AZ92</f>
        <v>0.2753716585</v>
      </c>
      <c r="F110" s="23">
        <f>orig_data!BT92</f>
        <v>0.1236118633</v>
      </c>
      <c r="G110" s="26"/>
      <c r="H110" s="23">
        <f>orig_data!C92</f>
        <v>0.2455127154</v>
      </c>
      <c r="I110" s="23">
        <f>orig_data!W92</f>
        <v>0.3543251259</v>
      </c>
      <c r="J110" s="23">
        <f>orig_data!AQ92</f>
        <v>0.2691551245</v>
      </c>
      <c r="K110" s="24">
        <f>orig_data!BK92</f>
        <v>0.1310070341</v>
      </c>
      <c r="L110" s="11"/>
      <c r="M110" s="11"/>
      <c r="N110" s="11"/>
      <c r="O110" s="11"/>
      <c r="P110" s="21" t="b">
        <f>IF(C110="","",IF(C110&lt;&gt;"",AND(orig_data!S92="*",C110,8)))</f>
        <v>0</v>
      </c>
      <c r="Q110" s="13" t="b">
        <f>IF(C110="","",IF(C110&lt;&gt;"",AND(orig_data!T92="w",C110,8)))</f>
        <v>0</v>
      </c>
      <c r="R110" s="13" t="b">
        <f>IF(C110="","",IF(C110&lt;&gt;"",AND(orig_data!S92="*",AND(orig_data!T92="w"),C110,8)))</f>
        <v>0</v>
      </c>
      <c r="S110" s="11" t="b">
        <f>IF(D110="","",IF(D110&lt;&gt;"",AND(orig_data!AM92="*",D110,8)))</f>
        <v>0</v>
      </c>
      <c r="T110" s="11" t="b">
        <f>IF(D110="","",IF(D110&lt;&gt;"",AND(orig_data!AN92="w",D161)))</f>
        <v>0</v>
      </c>
      <c r="U110" s="11" t="b">
        <f>IF(D110="","",IF(D110&lt;&gt;"",AND(orig_data!AM92="*",AND(orig_data!AN92="w"),D110,8)))</f>
        <v>0</v>
      </c>
      <c r="V110" s="21" t="b">
        <f>IF(E110="","",IF(E110&lt;&gt;"",AND(orig_data!BG92="*",E110,8)))</f>
        <v>0</v>
      </c>
      <c r="W110" s="21" t="b">
        <f>IF(E110="","",IF(E110&lt;&gt;"",AND(orig_data!BH92="w",E110,8)))</f>
        <v>0</v>
      </c>
      <c r="X110" s="21" t="b">
        <f>IF(E110="","",IF(E110&lt;&gt;"",AND(orig_data!BG92="*",AND(orig_data!BH92="w"),E110,8)))</f>
        <v>0</v>
      </c>
      <c r="Y110" s="11" t="b">
        <f>IF(F110="","",IF(F110&lt;&gt;"",AND(orig_data!CA92="*",F110,8)))</f>
        <v>0</v>
      </c>
      <c r="Z110" s="11" t="b">
        <f>IF(F110="","",IF(F110&lt;&gt;"",AND(orig_data!CB92="w",F110,8)))</f>
        <v>1</v>
      </c>
      <c r="AA110" s="21" t="b">
        <f>IF(F110="","",IF(F110&lt;&gt;"",AND(orig_data!CA92="*",AND(orig_data!CB92="w"),F110,8)))</f>
        <v>0</v>
      </c>
      <c r="AB110" s="7"/>
      <c r="AC110" s="3" t="b">
        <f>IF(H110="","",IF(H110&lt;&gt;"",AND(orig_data!J92="*",H110,8)))</f>
        <v>0</v>
      </c>
      <c r="AD110" t="b">
        <f>IF(H110="","",IF(H110&lt;&gt;"",AND(orig_data!K92="w",H110,8)))</f>
        <v>0</v>
      </c>
      <c r="AE110" t="b">
        <f>IF(H110="","",IF(H110&lt;&gt;"",AND(orig_data!J92="*",AND(orig_data!K92="w"),H110,8)))</f>
        <v>0</v>
      </c>
      <c r="AF110" t="b">
        <f>IF(I110="","",IF(I110&lt;&gt;"",AND(orig_data!AD92="*",I110,8)))</f>
        <v>0</v>
      </c>
      <c r="AG110" s="2" t="b">
        <f>IF(I110="","",IF(I110&lt;&gt;"",AND(orig_data!AE92="w",I110,8)))</f>
        <v>0</v>
      </c>
      <c r="AH110" t="b">
        <f>IF(I110="","",IF(I110&lt;&gt;"",AND(orig_data!AE92="w",AND(orig_data!AD92="*"),I110,8)))</f>
        <v>0</v>
      </c>
      <c r="AI110" s="6" t="b">
        <f>IF(J110="","",IF(J110&lt;&gt;"",AND(orig_data!AX92="*",J110,8)))</f>
        <v>0</v>
      </c>
      <c r="AJ110" s="6" t="b">
        <f>IF(J110="","",IF(J110&lt;&gt;"",AND(orig_data!AY92="w",J110,8)))</f>
        <v>0</v>
      </c>
      <c r="AK110" s="6" t="b">
        <f>IF(J110="","",IF(J110&lt;&gt;"",AND(orig_data!AX92="*",AND(orig_data!AY92="w"),J110,8)))</f>
        <v>0</v>
      </c>
      <c r="AL110" s="4" t="b">
        <f>IF(K110="","",IF(K110&lt;&gt;"",AND(orig_data!BR92="*",K110,8)))</f>
        <v>0</v>
      </c>
      <c r="AM110" s="4" t="b">
        <f>IF(K110="","",IF(K110&lt;&gt;"",AND(orig_data!BS92="w",K110,8)))</f>
        <v>1</v>
      </c>
      <c r="AN110" t="b">
        <f>IF(K110="","",IF(K110&lt;&gt;"",AND(orig_data!BR92="*",AND(orig_data!BS92="w"),K110,8)))</f>
        <v>0</v>
      </c>
    </row>
    <row r="111" spans="1:39" ht="12.75">
      <c r="A111" s="11"/>
      <c r="B111" s="14">
        <f ca="1" t="shared" si="3"/>
      </c>
      <c r="C111" s="26"/>
      <c r="D111" s="23"/>
      <c r="E111" s="23"/>
      <c r="F111" s="23"/>
      <c r="G111" s="26"/>
      <c r="H111" s="23"/>
      <c r="I111" s="23"/>
      <c r="J111" s="23"/>
      <c r="K111" s="24"/>
      <c r="L111" s="11"/>
      <c r="M111" s="11"/>
      <c r="N111" s="11"/>
      <c r="O111" s="11"/>
      <c r="P111" s="21"/>
      <c r="Q111" s="13"/>
      <c r="R111" s="13"/>
      <c r="S111" s="11"/>
      <c r="T111" s="11"/>
      <c r="U111" s="11"/>
      <c r="V111" s="21"/>
      <c r="W111" s="21"/>
      <c r="X111" s="21"/>
      <c r="Y111" s="11"/>
      <c r="Z111" s="11"/>
      <c r="AA111" s="21"/>
      <c r="AB111" s="7"/>
      <c r="AC111" s="3"/>
      <c r="AG111" s="2"/>
      <c r="AI111" s="6"/>
      <c r="AJ111" s="6"/>
      <c r="AK111" s="6"/>
      <c r="AL111" s="4"/>
      <c r="AM111" s="4"/>
    </row>
    <row r="112" spans="1:40" ht="12.75">
      <c r="A112" s="11" t="s">
        <v>297</v>
      </c>
      <c r="B112" s="14" t="str">
        <f ca="1" t="shared" si="3"/>
        <v>River Heights W</v>
      </c>
      <c r="C112" s="26">
        <f>orig_data!L93</f>
        <v>0.3339594823</v>
      </c>
      <c r="D112" s="23">
        <f>orig_data!AF93</f>
        <v>0.3698153628</v>
      </c>
      <c r="E112" s="23">
        <f>orig_data!AZ93</f>
        <v>0.2213669247</v>
      </c>
      <c r="F112" s="23">
        <f>orig_data!BT93</f>
        <v>0.0748582302</v>
      </c>
      <c r="G112" s="26"/>
      <c r="H112" s="23">
        <f>orig_data!C93</f>
        <v>0.3301345704</v>
      </c>
      <c r="I112" s="23">
        <f>orig_data!W93</f>
        <v>0.3660954775</v>
      </c>
      <c r="J112" s="23">
        <f>orig_data!AQ93</f>
        <v>0.2304016638</v>
      </c>
      <c r="K112" s="24">
        <f>orig_data!BK93</f>
        <v>0.0733682883</v>
      </c>
      <c r="L112" s="11"/>
      <c r="M112" s="11"/>
      <c r="N112" s="11"/>
      <c r="O112" s="11"/>
      <c r="P112" s="21" t="b">
        <f>IF(C112="","",IF(C112&lt;&gt;"",AND(orig_data!S93="*",C112,8)))</f>
        <v>1</v>
      </c>
      <c r="Q112" s="13" t="b">
        <f>IF(C112="","",IF(C112&lt;&gt;"",AND(orig_data!T93="w",C112,8)))</f>
        <v>0</v>
      </c>
      <c r="R112" s="13" t="b">
        <f>IF(C112="","",IF(C112&lt;&gt;"",AND(orig_data!S93="*",AND(orig_data!T93="w"),C112,8)))</f>
        <v>0</v>
      </c>
      <c r="S112" s="11" t="b">
        <f>IF(D112="","",IF(D112&lt;&gt;"",AND(orig_data!AM93="*",D112,8)))</f>
        <v>0</v>
      </c>
      <c r="T112" s="11" t="b">
        <f>IF(D112="","",IF(D112&lt;&gt;"",AND(orig_data!AN93="w",D162)))</f>
        <v>0</v>
      </c>
      <c r="U112" s="11" t="b">
        <f>IF(D112="","",IF(D112&lt;&gt;"",AND(orig_data!AM93="*",AND(orig_data!AN93="w"),D112,8)))</f>
        <v>0</v>
      </c>
      <c r="V112" s="21" t="b">
        <f>IF(E112="","",IF(E112&lt;&gt;"",AND(orig_data!BG93="*",E112,8)))</f>
        <v>0</v>
      </c>
      <c r="W112" s="21" t="b">
        <f>IF(E112="","",IF(E112&lt;&gt;"",AND(orig_data!BH93="w",E112,8)))</f>
        <v>0</v>
      </c>
      <c r="X112" s="21" t="b">
        <f>IF(E112="","",IF(E112&lt;&gt;"",AND(orig_data!BG93="*",AND(orig_data!BH93="w"),E112,8)))</f>
        <v>0</v>
      </c>
      <c r="Y112" s="11" t="b">
        <f>IF(F112="","",IF(F112&lt;&gt;"",AND(orig_data!CA93="*",F112,8)))</f>
        <v>0</v>
      </c>
      <c r="Z112" s="11" t="b">
        <f>IF(F112="","",IF(F112&lt;&gt;"",AND(orig_data!CB93="w",F112,8)))</f>
        <v>1</v>
      </c>
      <c r="AA112" s="21" t="b">
        <f>IF(F112="","",IF(F112&lt;&gt;"",AND(orig_data!CA93="*",AND(orig_data!CB93="w"),F112,8)))</f>
        <v>0</v>
      </c>
      <c r="AB112" s="7"/>
      <c r="AC112" s="3" t="b">
        <f>IF(H112="","",IF(H112&lt;&gt;"",AND(orig_data!J93="*",H112,8)))</f>
        <v>0</v>
      </c>
      <c r="AD112" t="b">
        <f>IF(H112="","",IF(H112&lt;&gt;"",AND(orig_data!K93="w",H112,8)))</f>
        <v>0</v>
      </c>
      <c r="AE112" t="b">
        <f>IF(H112="","",IF(H112&lt;&gt;"",AND(orig_data!J93="*",AND(orig_data!K93="w"),H112,8)))</f>
        <v>0</v>
      </c>
      <c r="AF112" t="b">
        <f>IF(I112="","",IF(I112&lt;&gt;"",AND(orig_data!AD93="*",I112,8)))</f>
        <v>0</v>
      </c>
      <c r="AG112" s="2" t="b">
        <f>IF(I112="","",IF(I112&lt;&gt;"",AND(orig_data!AE93="w",I112,8)))</f>
        <v>0</v>
      </c>
      <c r="AH112" t="b">
        <f>IF(I112="","",IF(I112&lt;&gt;"",AND(orig_data!AE93="w",AND(orig_data!AD93="*"),I112,8)))</f>
        <v>0</v>
      </c>
      <c r="AI112" s="6" t="b">
        <f>IF(J112="","",IF(J112&lt;&gt;"",AND(orig_data!AX93="*",J112,8)))</f>
        <v>0</v>
      </c>
      <c r="AJ112" s="6" t="b">
        <f>IF(J112="","",IF(J112&lt;&gt;"",AND(orig_data!AY93="w",J112,8)))</f>
        <v>0</v>
      </c>
      <c r="AK112" s="6" t="b">
        <f>IF(J112="","",IF(J112&lt;&gt;"",AND(orig_data!AX93="*",AND(orig_data!AY93="w"),J112,8)))</f>
        <v>0</v>
      </c>
      <c r="AL112" s="4" t="b">
        <f>IF(K112="","",IF(K112&lt;&gt;"",AND(orig_data!BR93="*",K112,8)))</f>
        <v>0</v>
      </c>
      <c r="AM112" s="4" t="b">
        <f>IF(K112="","",IF(K112&lt;&gt;"",AND(orig_data!BS93="w",K112,8)))</f>
        <v>1</v>
      </c>
      <c r="AN112" t="b">
        <f>IF(K112="","",IF(K112&lt;&gt;"",AND(orig_data!BR93="*",AND(orig_data!BS93="w"),K112,8)))</f>
        <v>0</v>
      </c>
    </row>
    <row r="113" spans="1:40" ht="12.75">
      <c r="A113" s="11" t="s">
        <v>298</v>
      </c>
      <c r="B113" s="14" t="str">
        <f ca="1" t="shared" si="3"/>
        <v>River Heights E</v>
      </c>
      <c r="C113" s="26">
        <f>orig_data!L94</f>
        <v>0.2250794973</v>
      </c>
      <c r="D113" s="23">
        <f>orig_data!AF94</f>
        <v>0.402510666</v>
      </c>
      <c r="E113" s="23">
        <f>orig_data!AZ94</f>
        <v>0.2742679829</v>
      </c>
      <c r="F113" s="23">
        <f>orig_data!BT94</f>
        <v>0.0981418538</v>
      </c>
      <c r="G113" s="26"/>
      <c r="H113" s="23">
        <f>orig_data!C94</f>
        <v>0.1957168711</v>
      </c>
      <c r="I113" s="23">
        <f>orig_data!W94</f>
        <v>0.411202208</v>
      </c>
      <c r="J113" s="23">
        <f>orig_data!AQ94</f>
        <v>0.2888840638</v>
      </c>
      <c r="K113" s="24">
        <f>orig_data!BK94</f>
        <v>0.1041968571</v>
      </c>
      <c r="L113" s="11"/>
      <c r="M113" s="11"/>
      <c r="N113" s="11"/>
      <c r="O113" s="11"/>
      <c r="P113" s="21" t="b">
        <f>IF(C113="","",IF(C113&lt;&gt;"",AND(orig_data!S94="*",C113,8)))</f>
        <v>0</v>
      </c>
      <c r="Q113" s="13" t="b">
        <f>IF(C113="","",IF(C113&lt;&gt;"",AND(orig_data!T94="w",C113,8)))</f>
        <v>1</v>
      </c>
      <c r="R113" s="13" t="b">
        <f>IF(C113="","",IF(C113&lt;&gt;"",AND(orig_data!S94="*",AND(orig_data!T94="w"),C113,8)))</f>
        <v>0</v>
      </c>
      <c r="S113" s="11" t="b">
        <f>IF(D113="","",IF(D113&lt;&gt;"",AND(orig_data!AM94="*",D113,8)))</f>
        <v>0</v>
      </c>
      <c r="T113" s="11" t="b">
        <f>IF(D113="","",IF(D113&lt;&gt;"",AND(orig_data!AN94="w",D163)))</f>
        <v>0</v>
      </c>
      <c r="U113" s="11" t="b">
        <f>IF(D113="","",IF(D113&lt;&gt;"",AND(orig_data!AM94="*",AND(orig_data!AN94="w"),D113,8)))</f>
        <v>0</v>
      </c>
      <c r="V113" s="21" t="b">
        <f>IF(E113="","",IF(E113&lt;&gt;"",AND(orig_data!BG94="*",E113,8)))</f>
        <v>0</v>
      </c>
      <c r="W113" s="21" t="b">
        <f>IF(E113="","",IF(E113&lt;&gt;"",AND(orig_data!BH94="w",E113,8)))</f>
        <v>0</v>
      </c>
      <c r="X113" s="21" t="b">
        <f>IF(E113="","",IF(E113&lt;&gt;"",AND(orig_data!BG94="*",AND(orig_data!BH94="w"),E113,8)))</f>
        <v>0</v>
      </c>
      <c r="Y113" s="11" t="b">
        <f>IF(F113="","",IF(F113&lt;&gt;"",AND(orig_data!CA94="*",F113,8)))</f>
        <v>0</v>
      </c>
      <c r="Z113" s="11" t="b">
        <f>IF(F113="","",IF(F113&lt;&gt;"",AND(orig_data!CB94="w",F113,8)))</f>
        <v>1</v>
      </c>
      <c r="AA113" s="21" t="b">
        <f>IF(F113="","",IF(F113&lt;&gt;"",AND(orig_data!CA94="*",AND(orig_data!CB94="w"),F113,8)))</f>
        <v>0</v>
      </c>
      <c r="AB113" s="7"/>
      <c r="AC113" s="3" t="b">
        <f>IF(H113="","",IF(H113&lt;&gt;"",AND(orig_data!J94="*",H113,8)))</f>
        <v>0</v>
      </c>
      <c r="AD113" t="b">
        <f>IF(H113="","",IF(H113&lt;&gt;"",AND(orig_data!K94="w",H113,8)))</f>
        <v>1</v>
      </c>
      <c r="AE113" t="b">
        <f>IF(H113="","",IF(H113&lt;&gt;"",AND(orig_data!J94="*",AND(orig_data!K94="w"),H113,8)))</f>
        <v>0</v>
      </c>
      <c r="AF113" t="b">
        <f>IF(I113="","",IF(I113&lt;&gt;"",AND(orig_data!AD94="*",I113,8)))</f>
        <v>0</v>
      </c>
      <c r="AG113" s="2" t="b">
        <f>IF(I113="","",IF(I113&lt;&gt;"",AND(orig_data!AE94="w",I113,8)))</f>
        <v>0</v>
      </c>
      <c r="AH113" t="b">
        <f>IF(I113="","",IF(I113&lt;&gt;"",AND(orig_data!AE94="w",AND(orig_data!AD94="*"),I113,8)))</f>
        <v>0</v>
      </c>
      <c r="AI113" s="6" t="b">
        <f>IF(J113="","",IF(J113&lt;&gt;"",AND(orig_data!AX94="*",J113,8)))</f>
        <v>0</v>
      </c>
      <c r="AJ113" s="6" t="b">
        <f>IF(J113="","",IF(J113&lt;&gt;"",AND(orig_data!AY94="w",J113,8)))</f>
        <v>0</v>
      </c>
      <c r="AK113" s="6" t="b">
        <f>IF(J113="","",IF(J113&lt;&gt;"",AND(orig_data!AX94="*",AND(orig_data!AY94="w"),J113,8)))</f>
        <v>0</v>
      </c>
      <c r="AL113" s="4" t="b">
        <f>IF(K113="","",IF(K113&lt;&gt;"",AND(orig_data!BR94="*",K113,8)))</f>
        <v>0</v>
      </c>
      <c r="AM113" s="4" t="b">
        <f>IF(K113="","",IF(K113&lt;&gt;"",AND(orig_data!BS94="w",K113,8)))</f>
        <v>1</v>
      </c>
      <c r="AN113" t="b">
        <f>IF(K113="","",IF(K113&lt;&gt;"",AND(orig_data!BR94="*",AND(orig_data!BS94="w"),K113,8)))</f>
        <v>0</v>
      </c>
    </row>
    <row r="114" spans="1:39" ht="12.75">
      <c r="A114" s="11"/>
      <c r="B114" s="14">
        <f ca="1" t="shared" si="3"/>
      </c>
      <c r="C114" s="26"/>
      <c r="D114" s="23"/>
      <c r="E114" s="23"/>
      <c r="F114" s="23"/>
      <c r="G114" s="26"/>
      <c r="H114" s="23"/>
      <c r="I114" s="23"/>
      <c r="J114" s="23"/>
      <c r="K114" s="24"/>
      <c r="L114" s="11"/>
      <c r="M114" s="11"/>
      <c r="N114" s="11"/>
      <c r="O114" s="11"/>
      <c r="P114" s="21"/>
      <c r="Q114" s="13"/>
      <c r="R114" s="13"/>
      <c r="S114" s="11"/>
      <c r="T114" s="11"/>
      <c r="U114" s="11"/>
      <c r="V114" s="21"/>
      <c r="W114" s="21"/>
      <c r="X114" s="21"/>
      <c r="Y114" s="11"/>
      <c r="Z114" s="11"/>
      <c r="AA114" s="21"/>
      <c r="AB114" s="7"/>
      <c r="AC114" s="3"/>
      <c r="AG114" s="2"/>
      <c r="AI114" s="6"/>
      <c r="AJ114" s="6"/>
      <c r="AK114" s="6"/>
      <c r="AL114" s="4"/>
      <c r="AM114" s="4"/>
    </row>
    <row r="115" spans="1:40" ht="12.75">
      <c r="A115" s="11" t="s">
        <v>299</v>
      </c>
      <c r="B115" s="14" t="str">
        <f ca="1" t="shared" si="3"/>
        <v>River East N (s)</v>
      </c>
      <c r="C115" s="26">
        <f>orig_data!L95</f>
        <v>0.291570647</v>
      </c>
      <c r="D115" s="23">
        <f>orig_data!AF95</f>
        <v>0.4373073746</v>
      </c>
      <c r="E115" s="23" t="str">
        <f>orig_data!AZ95</f>
        <v> </v>
      </c>
      <c r="F115" s="23" t="str">
        <f>orig_data!BT95</f>
        <v> </v>
      </c>
      <c r="G115" s="26"/>
      <c r="H115" s="23">
        <f>orig_data!C95</f>
        <v>0.4175136099</v>
      </c>
      <c r="I115" s="23">
        <f>orig_data!W95</f>
        <v>0.3428996402</v>
      </c>
      <c r="J115" s="23" t="str">
        <f>orig_data!AQ95</f>
        <v> </v>
      </c>
      <c r="K115" s="24" t="str">
        <f>orig_data!BK95</f>
        <v> </v>
      </c>
      <c r="L115" s="11"/>
      <c r="M115" s="11"/>
      <c r="N115" s="11"/>
      <c r="O115" s="11"/>
      <c r="P115" s="21" t="b">
        <f>IF(C115="","",IF(C115&lt;&gt;"",AND(orig_data!S95="*",C115,8)))</f>
        <v>0</v>
      </c>
      <c r="Q115" s="13" t="b">
        <f>IF(C115="","",IF(C115&lt;&gt;"",AND(orig_data!T95="w",C115,8)))</f>
        <v>1</v>
      </c>
      <c r="R115" s="13" t="b">
        <f>IF(C115="","",IF(C115&lt;&gt;"",AND(orig_data!S95="*",AND(orig_data!T95="w"),C115,8)))</f>
        <v>0</v>
      </c>
      <c r="S115" s="11" t="b">
        <f>IF(D115="","",IF(D115&lt;&gt;"",AND(orig_data!AM95="*",D115,8)))</f>
        <v>0</v>
      </c>
      <c r="T115" s="11" t="b">
        <f>IF(D115="","",IF(D115&lt;&gt;"",AND(orig_data!AN95="w",D164)))</f>
        <v>1</v>
      </c>
      <c r="U115" s="11" t="b">
        <f>IF(D115="","",IF(D115&lt;&gt;"",AND(orig_data!AM95="*",AND(orig_data!AN95="w"),D115,8)))</f>
        <v>0</v>
      </c>
      <c r="V115" s="21" t="b">
        <f>IF(E115="","",IF(E115&lt;&gt;"",AND(orig_data!BG95="*",E115,8)))</f>
        <v>0</v>
      </c>
      <c r="W115" s="21" t="b">
        <f>IF(E115="","",IF(E115&lt;&gt;"",AND(orig_data!BH95="w",E115,8)))</f>
        <v>0</v>
      </c>
      <c r="X115" s="21" t="b">
        <f>IF(E115="","",IF(E115&lt;&gt;"",AND(orig_data!BG95="*",AND(orig_data!BH95="w"),E115,8)))</f>
        <v>0</v>
      </c>
      <c r="Y115" s="11" t="b">
        <f>IF(F115="","",IF(F115&lt;&gt;"",AND(orig_data!CA95="*",F115,8)))</f>
        <v>0</v>
      </c>
      <c r="Z115" s="11" t="b">
        <f>IF(F115="","",IF(F115&lt;&gt;"",AND(orig_data!CB95="w",F115,8)))</f>
        <v>0</v>
      </c>
      <c r="AA115" s="21" t="b">
        <f>IF(F115="","",IF(F115&lt;&gt;"",AND(orig_data!CA95="*",AND(orig_data!CB95="w"),F115,8)))</f>
        <v>0</v>
      </c>
      <c r="AB115" s="7"/>
      <c r="AC115" s="3" t="b">
        <f>IF(H115="","",IF(H115&lt;&gt;"",AND(orig_data!J95="*",H115,8)))</f>
        <v>0</v>
      </c>
      <c r="AD115" t="b">
        <f>IF(H115="","",IF(H115&lt;&gt;"",AND(orig_data!K95="w",H115,8)))</f>
        <v>1</v>
      </c>
      <c r="AE115" t="b">
        <f>IF(H115="","",IF(H115&lt;&gt;"",AND(orig_data!J95="*",AND(orig_data!K95="w"),H115,8)))</f>
        <v>0</v>
      </c>
      <c r="AF115" t="b">
        <f>IF(I115="","",IF(I115&lt;&gt;"",AND(orig_data!AD95="*",I115,8)))</f>
        <v>0</v>
      </c>
      <c r="AG115" s="2" t="b">
        <f>IF(I115="","",IF(I115&lt;&gt;"",AND(orig_data!AE95="w",I115,8)))</f>
        <v>1</v>
      </c>
      <c r="AH115" t="b">
        <f>IF(I115="","",IF(I115&lt;&gt;"",AND(orig_data!AE95="w",AND(orig_data!AD95="*"),I115,8)))</f>
        <v>0</v>
      </c>
      <c r="AI115" s="6" t="b">
        <f>IF(J115="","",IF(J115&lt;&gt;"",AND(orig_data!AX95="*",J115,8)))</f>
        <v>0</v>
      </c>
      <c r="AJ115" s="6" t="b">
        <f>IF(J115="","",IF(J115&lt;&gt;"",AND(orig_data!AY95="w",J115,8)))</f>
        <v>0</v>
      </c>
      <c r="AK115" s="6" t="b">
        <f>IF(J115="","",IF(J115&lt;&gt;"",AND(orig_data!AX95="*",AND(orig_data!AY95="w"),J115,8)))</f>
        <v>0</v>
      </c>
      <c r="AL115" s="4" t="b">
        <f>IF(K115="","",IF(K115&lt;&gt;"",AND(orig_data!BR95="*",K115,8)))</f>
        <v>0</v>
      </c>
      <c r="AM115" s="4" t="b">
        <f>IF(K115="","",IF(K115&lt;&gt;"",AND(orig_data!BS95="w",K115,8)))</f>
        <v>0</v>
      </c>
      <c r="AN115" t="b">
        <f>IF(K115="","",IF(K115&lt;&gt;"",AND(orig_data!BR95="*",AND(orig_data!BS95="w"),K115,8)))</f>
        <v>0</v>
      </c>
    </row>
    <row r="116" spans="1:40" ht="12.75">
      <c r="A116" s="11" t="s">
        <v>300</v>
      </c>
      <c r="B116" s="14" t="str">
        <f ca="1" t="shared" si="3"/>
        <v>River East E</v>
      </c>
      <c r="C116" s="26">
        <f>orig_data!L96</f>
        <v>0.1531537268</v>
      </c>
      <c r="D116" s="23">
        <f>orig_data!AF96</f>
        <v>0.3743170583</v>
      </c>
      <c r="E116" s="23">
        <f>orig_data!AZ96</f>
        <v>0.3149881457</v>
      </c>
      <c r="F116" s="23">
        <f>orig_data!BT96</f>
        <v>0.1575410692</v>
      </c>
      <c r="G116" s="26"/>
      <c r="H116" s="23">
        <f>orig_data!C96</f>
        <v>0.1537128239</v>
      </c>
      <c r="I116" s="23">
        <f>orig_data!W96</f>
        <v>0.3792429033</v>
      </c>
      <c r="J116" s="23">
        <f>orig_data!AQ96</f>
        <v>0.322819453</v>
      </c>
      <c r="K116" s="24">
        <f>orig_data!BK96</f>
        <v>0.1442248198</v>
      </c>
      <c r="L116" s="11"/>
      <c r="M116" s="11"/>
      <c r="N116" s="11"/>
      <c r="O116" s="11"/>
      <c r="P116" s="21" t="b">
        <f>IF(C116="","",IF(C116&lt;&gt;"",AND(orig_data!S96="*",C116,8)))</f>
        <v>0</v>
      </c>
      <c r="Q116" s="13" t="b">
        <f>IF(C116="","",IF(C116&lt;&gt;"",AND(orig_data!T96="w",C116,8)))</f>
        <v>1</v>
      </c>
      <c r="R116" s="13" t="b">
        <f>IF(C116="","",IF(C116&lt;&gt;"",AND(orig_data!S96="*",AND(orig_data!T96="w"),C116,8)))</f>
        <v>0</v>
      </c>
      <c r="S116" s="11" t="b">
        <f>IF(D116="","",IF(D116&lt;&gt;"",AND(orig_data!AM96="*",D116,8)))</f>
        <v>0</v>
      </c>
      <c r="T116" s="11" t="b">
        <f>IF(D116="","",IF(D116&lt;&gt;"",AND(orig_data!AN96="w",D165)))</f>
        <v>0</v>
      </c>
      <c r="U116" s="11" t="b">
        <f>IF(D116="","",IF(D116&lt;&gt;"",AND(orig_data!AM96="*",AND(orig_data!AN96="w"),D116,8)))</f>
        <v>0</v>
      </c>
      <c r="V116" s="21" t="b">
        <f>IF(E116="","",IF(E116&lt;&gt;"",AND(orig_data!BG96="*",E116,8)))</f>
        <v>0</v>
      </c>
      <c r="W116" s="21" t="b">
        <f>IF(E116="","",IF(E116&lt;&gt;"",AND(orig_data!BH96="w",E116,8)))</f>
        <v>0</v>
      </c>
      <c r="X116" s="21" t="b">
        <f>IF(E116="","",IF(E116&lt;&gt;"",AND(orig_data!BG96="*",AND(orig_data!BH96="w"),E116,8)))</f>
        <v>0</v>
      </c>
      <c r="Y116" s="11" t="b">
        <f>IF(F116="","",IF(F116&lt;&gt;"",AND(orig_data!CA96="*",F116,8)))</f>
        <v>0</v>
      </c>
      <c r="Z116" s="11" t="b">
        <f>IF(F116="","",IF(F116&lt;&gt;"",AND(orig_data!CB96="w",F116,8)))</f>
        <v>1</v>
      </c>
      <c r="AA116" s="21" t="b">
        <f>IF(F116="","",IF(F116&lt;&gt;"",AND(orig_data!CA96="*",AND(orig_data!CB96="w"),F116,8)))</f>
        <v>0</v>
      </c>
      <c r="AB116" s="7"/>
      <c r="AC116" s="3" t="b">
        <f>IF(H116="","",IF(H116&lt;&gt;"",AND(orig_data!J96="*",H116,8)))</f>
        <v>0</v>
      </c>
      <c r="AD116" t="b">
        <f>IF(H116="","",IF(H116&lt;&gt;"",AND(orig_data!K96="w",H116,8)))</f>
        <v>1</v>
      </c>
      <c r="AE116" t="b">
        <f>IF(H116="","",IF(H116&lt;&gt;"",AND(orig_data!J96="*",AND(orig_data!K96="w"),H116,8)))</f>
        <v>0</v>
      </c>
      <c r="AF116" t="b">
        <f>IF(I116="","",IF(I116&lt;&gt;"",AND(orig_data!AD96="*",I116,8)))</f>
        <v>0</v>
      </c>
      <c r="AG116" s="2" t="b">
        <f>IF(I116="","",IF(I116&lt;&gt;"",AND(orig_data!AE96="w",I116,8)))</f>
        <v>0</v>
      </c>
      <c r="AH116" t="b">
        <f>IF(I116="","",IF(I116&lt;&gt;"",AND(orig_data!AE96="w",AND(orig_data!AD96="*"),I116,8)))</f>
        <v>0</v>
      </c>
      <c r="AI116" s="6" t="b">
        <f>IF(J116="","",IF(J116&lt;&gt;"",AND(orig_data!AX96="*",J116,8)))</f>
        <v>0</v>
      </c>
      <c r="AJ116" s="6" t="b">
        <f>IF(J116="","",IF(J116&lt;&gt;"",AND(orig_data!AY96="w",J116,8)))</f>
        <v>0</v>
      </c>
      <c r="AK116" s="6" t="b">
        <f>IF(J116="","",IF(J116&lt;&gt;"",AND(orig_data!AX96="*",AND(orig_data!AY96="w"),J116,8)))</f>
        <v>0</v>
      </c>
      <c r="AL116" s="4" t="b">
        <f>IF(K116="","",IF(K116&lt;&gt;"",AND(orig_data!BR96="*",K116,8)))</f>
        <v>0</v>
      </c>
      <c r="AM116" s="4" t="b">
        <f>IF(K116="","",IF(K116&lt;&gt;"",AND(orig_data!BS96="w",K116,8)))</f>
        <v>1</v>
      </c>
      <c r="AN116" t="b">
        <f>IF(K116="","",IF(K116&lt;&gt;"",AND(orig_data!BR96="*",AND(orig_data!BS96="w"),K116,8)))</f>
        <v>0</v>
      </c>
    </row>
    <row r="117" spans="1:40" ht="12.75">
      <c r="A117" s="11" t="s">
        <v>301</v>
      </c>
      <c r="B117" s="14" t="str">
        <f ca="1" t="shared" si="3"/>
        <v>River East W</v>
      </c>
      <c r="C117" s="26">
        <f>orig_data!L97</f>
        <v>0.243975094</v>
      </c>
      <c r="D117" s="23">
        <f>orig_data!AF97</f>
        <v>0.3702871808</v>
      </c>
      <c r="E117" s="23">
        <f>orig_data!AZ97</f>
        <v>0.2527968926</v>
      </c>
      <c r="F117" s="23">
        <f>orig_data!BT97</f>
        <v>0.1329408327</v>
      </c>
      <c r="G117" s="26"/>
      <c r="H117" s="23">
        <f>orig_data!C97</f>
        <v>0.2509547979</v>
      </c>
      <c r="I117" s="23">
        <f>orig_data!W97</f>
        <v>0.3774054049</v>
      </c>
      <c r="J117" s="23">
        <f>orig_data!AQ97</f>
        <v>0.2465872943</v>
      </c>
      <c r="K117" s="24">
        <f>orig_data!BK97</f>
        <v>0.1250525029</v>
      </c>
      <c r="L117" s="11"/>
      <c r="M117" s="11"/>
      <c r="N117" s="11"/>
      <c r="O117" s="11"/>
      <c r="P117" s="21" t="b">
        <f>IF(C117="","",IF(C117&lt;&gt;"",AND(orig_data!S97="*",C117,8)))</f>
        <v>0</v>
      </c>
      <c r="Q117" s="13" t="b">
        <f>IF(C117="","",IF(C117&lt;&gt;"",AND(orig_data!T97="w",C117,8)))</f>
        <v>0</v>
      </c>
      <c r="R117" s="13" t="b">
        <f>IF(C117="","",IF(C117&lt;&gt;"",AND(orig_data!S97="*",AND(orig_data!T97="w"),C117,8)))</f>
        <v>0</v>
      </c>
      <c r="S117" s="11" t="b">
        <f>IF(D117="","",IF(D117&lt;&gt;"",AND(orig_data!AM97="*",D117,8)))</f>
        <v>0</v>
      </c>
      <c r="T117" s="11" t="b">
        <f>IF(D117="","",IF(D117&lt;&gt;"",AND(orig_data!AN97="w",D166)))</f>
        <v>0</v>
      </c>
      <c r="U117" s="11" t="b">
        <f>IF(D117="","",IF(D117&lt;&gt;"",AND(orig_data!AM97="*",AND(orig_data!AN97="w"),D117,8)))</f>
        <v>0</v>
      </c>
      <c r="V117" s="21" t="b">
        <f>IF(E117="","",IF(E117&lt;&gt;"",AND(orig_data!BG97="*",E117,8)))</f>
        <v>0</v>
      </c>
      <c r="W117" s="21" t="b">
        <f>IF(E117="","",IF(E117&lt;&gt;"",AND(orig_data!BH97="w",E117,8)))</f>
        <v>0</v>
      </c>
      <c r="X117" s="21" t="b">
        <f>IF(E117="","",IF(E117&lt;&gt;"",AND(orig_data!BG97="*",AND(orig_data!BH97="w"),E117,8)))</f>
        <v>0</v>
      </c>
      <c r="Y117" s="11" t="b">
        <f>IF(F117="","",IF(F117&lt;&gt;"",AND(orig_data!CA97="*",F117,8)))</f>
        <v>0</v>
      </c>
      <c r="Z117" s="11" t="b">
        <f>IF(F117="","",IF(F117&lt;&gt;"",AND(orig_data!CB97="w",F117,8)))</f>
        <v>0</v>
      </c>
      <c r="AA117" s="21" t="b">
        <f>IF(F117="","",IF(F117&lt;&gt;"",AND(orig_data!CA97="*",AND(orig_data!CB97="w"),F117,8)))</f>
        <v>0</v>
      </c>
      <c r="AB117" s="7"/>
      <c r="AC117" s="3" t="b">
        <f>IF(H117="","",IF(H117&lt;&gt;"",AND(orig_data!J97="*",H117,8)))</f>
        <v>0</v>
      </c>
      <c r="AD117" t="b">
        <f>IF(H117="","",IF(H117&lt;&gt;"",AND(orig_data!K97="w",H117,8)))</f>
        <v>0</v>
      </c>
      <c r="AE117" t="b">
        <f>IF(H117="","",IF(H117&lt;&gt;"",AND(orig_data!J97="*",AND(orig_data!K97="w"),H117,8)))</f>
        <v>0</v>
      </c>
      <c r="AF117" t="b">
        <f>IF(I117="","",IF(I117&lt;&gt;"",AND(orig_data!AD97="*",I117,8)))</f>
        <v>0</v>
      </c>
      <c r="AG117" s="2" t="b">
        <f>IF(I117="","",IF(I117&lt;&gt;"",AND(orig_data!AE97="w",I117,8)))</f>
        <v>0</v>
      </c>
      <c r="AH117" t="b">
        <f>IF(I117="","",IF(I117&lt;&gt;"",AND(orig_data!AE97="w",AND(orig_data!AD97="*"),I117,8)))</f>
        <v>0</v>
      </c>
      <c r="AI117" s="6" t="b">
        <f>IF(J117="","",IF(J117&lt;&gt;"",AND(orig_data!AX97="*",J117,8)))</f>
        <v>0</v>
      </c>
      <c r="AJ117" s="6" t="b">
        <f>IF(J117="","",IF(J117&lt;&gt;"",AND(orig_data!AY97="w",J117,8)))</f>
        <v>0</v>
      </c>
      <c r="AK117" s="6" t="b">
        <f>IF(J117="","",IF(J117&lt;&gt;"",AND(orig_data!AX97="*",AND(orig_data!AY97="w"),J117,8)))</f>
        <v>0</v>
      </c>
      <c r="AL117" s="4" t="b">
        <f>IF(K117="","",IF(K117&lt;&gt;"",AND(orig_data!BR97="*",K117,8)))</f>
        <v>0</v>
      </c>
      <c r="AM117" s="4" t="b">
        <f>IF(K117="","",IF(K117&lt;&gt;"",AND(orig_data!BS97="w",K117,8)))</f>
        <v>0</v>
      </c>
      <c r="AN117" t="b">
        <f>IF(K117="","",IF(K117&lt;&gt;"",AND(orig_data!BR97="*",AND(orig_data!BS97="w"),K117,8)))</f>
        <v>0</v>
      </c>
    </row>
    <row r="118" spans="1:40" ht="12.75">
      <c r="A118" s="11" t="s">
        <v>302</v>
      </c>
      <c r="B118" s="14" t="str">
        <f ca="1" t="shared" si="3"/>
        <v>River East S</v>
      </c>
      <c r="C118" s="26">
        <f>orig_data!L98</f>
        <v>0.1545540587</v>
      </c>
      <c r="D118" s="23">
        <f>orig_data!AF98</f>
        <v>0.3639548426</v>
      </c>
      <c r="E118" s="23">
        <f>orig_data!AZ98</f>
        <v>0.3309419059</v>
      </c>
      <c r="F118" s="23">
        <f>orig_data!BT98</f>
        <v>0.1505491928</v>
      </c>
      <c r="G118" s="26"/>
      <c r="H118" s="23">
        <f>orig_data!C98</f>
        <v>0.1450851718</v>
      </c>
      <c r="I118" s="23">
        <f>orig_data!W98</f>
        <v>0.3640661103</v>
      </c>
      <c r="J118" s="23">
        <f>orig_data!AQ98</f>
        <v>0.3272621901</v>
      </c>
      <c r="K118" s="24">
        <f>orig_data!BK98</f>
        <v>0.1635865277</v>
      </c>
      <c r="L118" s="11"/>
      <c r="M118" s="11"/>
      <c r="N118" s="11"/>
      <c r="O118" s="11"/>
      <c r="P118" s="21" t="b">
        <f>IF(C118="","",IF(C118&lt;&gt;"",AND(orig_data!S98="*",C118,8)))</f>
        <v>0</v>
      </c>
      <c r="Q118" s="13" t="b">
        <f>IF(C118="","",IF(C118&lt;&gt;"",AND(orig_data!T98="w",C118,8)))</f>
        <v>1</v>
      </c>
      <c r="R118" s="13" t="b">
        <f>IF(C118="","",IF(C118&lt;&gt;"",AND(orig_data!S98="*",AND(orig_data!T98="w"),C118,8)))</f>
        <v>0</v>
      </c>
      <c r="S118" s="11" t="b">
        <f>IF(D118="","",IF(D118&lt;&gt;"",AND(orig_data!AM98="*",D118,8)))</f>
        <v>0</v>
      </c>
      <c r="T118" s="11" t="b">
        <f>IF(D118="","",IF(D118&lt;&gt;"",AND(orig_data!AN98="w",D167)))</f>
        <v>1</v>
      </c>
      <c r="U118" s="11" t="b">
        <f>IF(D118="","",IF(D118&lt;&gt;"",AND(orig_data!AM98="*",AND(orig_data!AN98="w"),D118,8)))</f>
        <v>0</v>
      </c>
      <c r="V118" s="21" t="b">
        <f>IF(E118="","",IF(E118&lt;&gt;"",AND(orig_data!BG98="*",E118,8)))</f>
        <v>0</v>
      </c>
      <c r="W118" s="21" t="b">
        <f>IF(E118="","",IF(E118&lt;&gt;"",AND(orig_data!BH98="w",E118,8)))</f>
        <v>0</v>
      </c>
      <c r="X118" s="21" t="b">
        <f>IF(E118="","",IF(E118&lt;&gt;"",AND(orig_data!BG98="*",AND(orig_data!BH98="w"),E118,8)))</f>
        <v>0</v>
      </c>
      <c r="Y118" s="11" t="b">
        <f>IF(F118="","",IF(F118&lt;&gt;"",AND(orig_data!CA98="*",F118,8)))</f>
        <v>0</v>
      </c>
      <c r="Z118" s="11" t="b">
        <f>IF(F118="","",IF(F118&lt;&gt;"",AND(orig_data!CB98="w",F118,8)))</f>
        <v>1</v>
      </c>
      <c r="AA118" s="21" t="b">
        <f>IF(F118="","",IF(F118&lt;&gt;"",AND(orig_data!CA98="*",AND(orig_data!CB98="w"),F118,8)))</f>
        <v>0</v>
      </c>
      <c r="AB118" s="7"/>
      <c r="AC118" s="3" t="b">
        <f>IF(H118="","",IF(H118&lt;&gt;"",AND(orig_data!J98="*",H118,8)))</f>
        <v>0</v>
      </c>
      <c r="AD118" t="b">
        <f>IF(H118="","",IF(H118&lt;&gt;"",AND(orig_data!K98="w",H118,8)))</f>
        <v>1</v>
      </c>
      <c r="AE118" t="b">
        <f>IF(H118="","",IF(H118&lt;&gt;"",AND(orig_data!J98="*",AND(orig_data!K98="w"),H118,8)))</f>
        <v>0</v>
      </c>
      <c r="AF118" t="b">
        <f>IF(I118="","",IF(I118&lt;&gt;"",AND(orig_data!AD98="*",I118,8)))</f>
        <v>0</v>
      </c>
      <c r="AG118" s="2" t="b">
        <f>IF(I118="","",IF(I118&lt;&gt;"",AND(orig_data!AE98="w",I118,8)))</f>
        <v>1</v>
      </c>
      <c r="AH118" t="b">
        <f>IF(I118="","",IF(I118&lt;&gt;"",AND(orig_data!AE98="w",AND(orig_data!AD98="*"),I118,8)))</f>
        <v>0</v>
      </c>
      <c r="AI118" s="6" t="b">
        <f>IF(J118="","",IF(J118&lt;&gt;"",AND(orig_data!AX98="*",J118,8)))</f>
        <v>0</v>
      </c>
      <c r="AJ118" s="6" t="b">
        <f>IF(J118="","",IF(J118&lt;&gt;"",AND(orig_data!AY98="w",J118,8)))</f>
        <v>0</v>
      </c>
      <c r="AK118" s="6" t="b">
        <f>IF(J118="","",IF(J118&lt;&gt;"",AND(orig_data!AX98="*",AND(orig_data!AY98="w"),J118,8)))</f>
        <v>0</v>
      </c>
      <c r="AL118" s="4" t="b">
        <f>IF(K118="","",IF(K118&lt;&gt;"",AND(orig_data!BR98="*",K118,8)))</f>
        <v>0</v>
      </c>
      <c r="AM118" s="4" t="b">
        <f>IF(K118="","",IF(K118&lt;&gt;"",AND(orig_data!BS98="w",K118,8)))</f>
        <v>1</v>
      </c>
      <c r="AN118" t="b">
        <f>IF(K118="","",IF(K118&lt;&gt;"",AND(orig_data!BR98="*",AND(orig_data!BS98="w"),K118,8)))</f>
        <v>0</v>
      </c>
    </row>
    <row r="119" spans="1:39" ht="12.75">
      <c r="A119" s="11"/>
      <c r="B119" s="14">
        <f ca="1" t="shared" si="3"/>
      </c>
      <c r="C119" s="26"/>
      <c r="D119" s="23"/>
      <c r="E119" s="23"/>
      <c r="F119" s="23"/>
      <c r="G119" s="26"/>
      <c r="H119" s="23"/>
      <c r="I119" s="23"/>
      <c r="J119" s="23"/>
      <c r="K119" s="24"/>
      <c r="L119" s="11"/>
      <c r="M119" s="11"/>
      <c r="N119" s="11"/>
      <c r="O119" s="11"/>
      <c r="P119" s="21"/>
      <c r="Q119" s="13"/>
      <c r="R119" s="13"/>
      <c r="S119" s="11"/>
      <c r="T119" s="11"/>
      <c r="U119" s="11"/>
      <c r="V119" s="21"/>
      <c r="W119" s="21"/>
      <c r="X119" s="21"/>
      <c r="Y119" s="11"/>
      <c r="Z119" s="11"/>
      <c r="AA119" s="21"/>
      <c r="AB119" s="7"/>
      <c r="AC119" s="3"/>
      <c r="AG119" s="2"/>
      <c r="AI119" s="6"/>
      <c r="AJ119" s="6"/>
      <c r="AK119" s="6"/>
      <c r="AL119" s="4"/>
      <c r="AM119" s="4"/>
    </row>
    <row r="120" spans="1:40" ht="12.75">
      <c r="A120" s="11" t="s">
        <v>303</v>
      </c>
      <c r="B120" s="14" t="str">
        <f ca="1" t="shared" si="3"/>
        <v>Seven Oaks N (s)</v>
      </c>
      <c r="C120" s="26" t="str">
        <f>orig_data!L99</f>
        <v> </v>
      </c>
      <c r="D120" s="23">
        <f>orig_data!AF99</f>
        <v>0.4582898746</v>
      </c>
      <c r="E120" s="23">
        <f>orig_data!AZ99</f>
        <v>0.4344796204</v>
      </c>
      <c r="F120" s="23" t="str">
        <f>orig_data!BT99</f>
        <v> </v>
      </c>
      <c r="G120" s="26"/>
      <c r="H120" s="23" t="str">
        <f>orig_data!C99</f>
        <v> </v>
      </c>
      <c r="I120" s="23">
        <f>orig_data!W99</f>
        <v>0.4857995119</v>
      </c>
      <c r="J120" s="23">
        <f>orig_data!AQ99</f>
        <v>0.4004233038</v>
      </c>
      <c r="K120" s="24" t="str">
        <f>orig_data!BK99</f>
        <v> </v>
      </c>
      <c r="L120" s="11"/>
      <c r="M120" s="11"/>
      <c r="N120" s="11"/>
      <c r="O120" s="11"/>
      <c r="P120" s="21" t="b">
        <f>IF(C120="","",IF(C120&lt;&gt;"",AND(orig_data!S99="*",C120,8)))</f>
        <v>0</v>
      </c>
      <c r="Q120" s="13" t="b">
        <f>IF(C120="","",IF(C120&lt;&gt;"",AND(orig_data!T99="w",C120,8)))</f>
        <v>0</v>
      </c>
      <c r="R120" s="13" t="b">
        <f>IF(C120="","",IF(C120&lt;&gt;"",AND(orig_data!S99="*",AND(orig_data!T99="w"),C120,8)))</f>
        <v>0</v>
      </c>
      <c r="S120" s="11" t="b">
        <f>IF(D120="","",IF(D120&lt;&gt;"",AND(orig_data!AM99="*",D120,8)))</f>
        <v>0</v>
      </c>
      <c r="T120" s="11" t="b">
        <f>IF(D120="","",IF(D120&lt;&gt;"",AND(orig_data!AN99="w",D168)))</f>
        <v>1</v>
      </c>
      <c r="U120" s="11" t="b">
        <f>IF(D120="","",IF(D120&lt;&gt;"",AND(orig_data!AM99="*",AND(orig_data!AN99="w"),D120,8)))</f>
        <v>0</v>
      </c>
      <c r="V120" s="21" t="b">
        <f>IF(E120="","",IF(E120&lt;&gt;"",AND(orig_data!BG99="*",E120,8)))</f>
        <v>0</v>
      </c>
      <c r="W120" s="21" t="b">
        <f>IF(E120="","",IF(E120&lt;&gt;"",AND(orig_data!BH99="w",E120,8)))</f>
        <v>1</v>
      </c>
      <c r="X120" s="21" t="b">
        <f>IF(E120="","",IF(E120&lt;&gt;"",AND(orig_data!BG99="*",AND(orig_data!BH99="w"),E120,8)))</f>
        <v>0</v>
      </c>
      <c r="Y120" s="11" t="b">
        <f>IF(F120="","",IF(F120&lt;&gt;"",AND(orig_data!CA99="*",F120,8)))</f>
        <v>0</v>
      </c>
      <c r="Z120" s="11" t="b">
        <f>IF(F120="","",IF(F120&lt;&gt;"",AND(orig_data!CB99="w",F120,8)))</f>
        <v>0</v>
      </c>
      <c r="AA120" s="21" t="b">
        <f>IF(F120="","",IF(F120&lt;&gt;"",AND(orig_data!CA99="*",AND(orig_data!CB99="w"),F120,8)))</f>
        <v>0</v>
      </c>
      <c r="AB120" s="7"/>
      <c r="AC120" s="3" t="b">
        <f>IF(H120="","",IF(H120&lt;&gt;"",AND(orig_data!J99="*",H120,8)))</f>
        <v>0</v>
      </c>
      <c r="AD120" t="b">
        <f>IF(H120="","",IF(H120&lt;&gt;"",AND(orig_data!K99="w",H120,8)))</f>
        <v>0</v>
      </c>
      <c r="AE120" t="b">
        <f>IF(H120="","",IF(H120&lt;&gt;"",AND(orig_data!J99="*",AND(orig_data!K99="w"),H120,8)))</f>
        <v>0</v>
      </c>
      <c r="AF120" t="b">
        <f>IF(I120="","",IF(I120&lt;&gt;"",AND(orig_data!AD99="*",I120,8)))</f>
        <v>0</v>
      </c>
      <c r="AG120" s="2" t="b">
        <f>IF(I120="","",IF(I120&lt;&gt;"",AND(orig_data!AE99="w",I120,8)))</f>
        <v>1</v>
      </c>
      <c r="AH120" t="b">
        <f>IF(I120="","",IF(I120&lt;&gt;"",AND(orig_data!AE99="w",AND(orig_data!AD99="*"),I120,8)))</f>
        <v>0</v>
      </c>
      <c r="AI120" s="6" t="b">
        <f>IF(J120="","",IF(J120&lt;&gt;"",AND(orig_data!AX99="*",J120,8)))</f>
        <v>0</v>
      </c>
      <c r="AJ120" s="6" t="b">
        <f>IF(J120="","",IF(J120&lt;&gt;"",AND(orig_data!AY99="w",J120,8)))</f>
        <v>1</v>
      </c>
      <c r="AK120" s="6" t="b">
        <f>IF(J120="","",IF(J120&lt;&gt;"",AND(orig_data!AX99="*",AND(orig_data!AY99="w"),J120,8)))</f>
        <v>0</v>
      </c>
      <c r="AL120" s="4" t="b">
        <f>IF(K120="","",IF(K120&lt;&gt;"",AND(orig_data!BR99="*",K120,8)))</f>
        <v>0</v>
      </c>
      <c r="AM120" s="4" t="b">
        <f>IF(K120="","",IF(K120&lt;&gt;"",AND(orig_data!BS99="w",K120,8)))</f>
        <v>0</v>
      </c>
      <c r="AN120" t="b">
        <f>IF(K120="","",IF(K120&lt;&gt;"",AND(orig_data!BR99="*",AND(orig_data!BS99="w"),K120,8)))</f>
        <v>0</v>
      </c>
    </row>
    <row r="121" spans="1:40" ht="12.75">
      <c r="A121" s="11" t="s">
        <v>304</v>
      </c>
      <c r="B121" s="14" t="str">
        <f ca="1" t="shared" si="3"/>
        <v>Seven Oaks W</v>
      </c>
      <c r="C121" s="26">
        <f>orig_data!L100</f>
        <v>0.2110633884</v>
      </c>
      <c r="D121" s="23">
        <f>orig_data!AF100</f>
        <v>0.3456400756</v>
      </c>
      <c r="E121" s="23">
        <f>orig_data!AZ100</f>
        <v>0.3093294393</v>
      </c>
      <c r="F121" s="23">
        <f>orig_data!BT100</f>
        <v>0.1339670966</v>
      </c>
      <c r="G121" s="26"/>
      <c r="H121" s="23">
        <f>orig_data!C100</f>
        <v>0.2082299168</v>
      </c>
      <c r="I121" s="23">
        <f>orig_data!W100</f>
        <v>0.3729117382</v>
      </c>
      <c r="J121" s="23">
        <f>orig_data!AQ100</f>
        <v>0.2911458429</v>
      </c>
      <c r="K121" s="24">
        <f>orig_data!BK100</f>
        <v>0.1277125021</v>
      </c>
      <c r="L121" s="11"/>
      <c r="M121" s="11"/>
      <c r="N121" s="11"/>
      <c r="O121" s="11"/>
      <c r="P121" s="21" t="b">
        <f>IF(C121="","",IF(C121&lt;&gt;"",AND(orig_data!S100="*",C121,8)))</f>
        <v>0</v>
      </c>
      <c r="Q121" s="13" t="b">
        <f>IF(C121="","",IF(C121&lt;&gt;"",AND(orig_data!T100="w",C121,8)))</f>
        <v>1</v>
      </c>
      <c r="R121" s="13" t="b">
        <f>IF(C121="","",IF(C121&lt;&gt;"",AND(orig_data!S100="*",AND(orig_data!T100="w"),C121,8)))</f>
        <v>0</v>
      </c>
      <c r="S121" s="11" t="b">
        <f>IF(D121="","",IF(D121&lt;&gt;"",AND(orig_data!AM100="*",D121,8)))</f>
        <v>0</v>
      </c>
      <c r="T121" s="11" t="b">
        <f>IF(D121="","",IF(D121&lt;&gt;"",AND(orig_data!AN100="w",D169)))</f>
        <v>0</v>
      </c>
      <c r="U121" s="11" t="b">
        <f>IF(D121="","",IF(D121&lt;&gt;"",AND(orig_data!AM100="*",AND(orig_data!AN100="w"),D121,8)))</f>
        <v>0</v>
      </c>
      <c r="V121" s="21" t="b">
        <f>IF(E121="","",IF(E121&lt;&gt;"",AND(orig_data!BG100="*",E121,8)))</f>
        <v>0</v>
      </c>
      <c r="W121" s="21" t="b">
        <f>IF(E121="","",IF(E121&lt;&gt;"",AND(orig_data!BH100="w",E121,8)))</f>
        <v>0</v>
      </c>
      <c r="X121" s="21" t="b">
        <f>IF(E121="","",IF(E121&lt;&gt;"",AND(orig_data!BG100="*",AND(orig_data!BH100="w"),E121,8)))</f>
        <v>0</v>
      </c>
      <c r="Y121" s="11" t="b">
        <f>IF(F121="","",IF(F121&lt;&gt;"",AND(orig_data!CA100="*",F121,8)))</f>
        <v>0</v>
      </c>
      <c r="Z121" s="11" t="b">
        <f>IF(F121="","",IF(F121&lt;&gt;"",AND(orig_data!CB100="w",F121,8)))</f>
        <v>1</v>
      </c>
      <c r="AA121" s="21" t="b">
        <f>IF(F121="","",IF(F121&lt;&gt;"",AND(orig_data!CA100="*",AND(orig_data!CB100="w"),F121,8)))</f>
        <v>0</v>
      </c>
      <c r="AB121" s="7"/>
      <c r="AC121" s="3" t="b">
        <f>IF(H121="","",IF(H121&lt;&gt;"",AND(orig_data!J100="*",H121,8)))</f>
        <v>0</v>
      </c>
      <c r="AD121" t="b">
        <f>IF(H121="","",IF(H121&lt;&gt;"",AND(orig_data!K100="w",H121,8)))</f>
        <v>1</v>
      </c>
      <c r="AE121" t="b">
        <f>IF(H121="","",IF(H121&lt;&gt;"",AND(orig_data!J100="*",AND(orig_data!K100="w"),H121,8)))</f>
        <v>0</v>
      </c>
      <c r="AF121" t="b">
        <f>IF(I121="","",IF(I121&lt;&gt;"",AND(orig_data!AD100="*",I121,8)))</f>
        <v>0</v>
      </c>
      <c r="AG121" s="2" t="b">
        <f>IF(I121="","",IF(I121&lt;&gt;"",AND(orig_data!AE100="w",I121,8)))</f>
        <v>0</v>
      </c>
      <c r="AH121" t="b">
        <f>IF(I121="","",IF(I121&lt;&gt;"",AND(orig_data!AE100="w",AND(orig_data!AD100="*"),I121,8)))</f>
        <v>0</v>
      </c>
      <c r="AI121" s="6" t="b">
        <f>IF(J121="","",IF(J121&lt;&gt;"",AND(orig_data!AX100="*",J121,8)))</f>
        <v>0</v>
      </c>
      <c r="AJ121" s="6" t="b">
        <f>IF(J121="","",IF(J121&lt;&gt;"",AND(orig_data!AY100="w",J121,8)))</f>
        <v>0</v>
      </c>
      <c r="AK121" s="6" t="b">
        <f>IF(J121="","",IF(J121&lt;&gt;"",AND(orig_data!AX100="*",AND(orig_data!AY100="w"),J121,8)))</f>
        <v>0</v>
      </c>
      <c r="AL121" s="4" t="b">
        <f>IF(K121="","",IF(K121&lt;&gt;"",AND(orig_data!BR100="*",K121,8)))</f>
        <v>0</v>
      </c>
      <c r="AM121" s="4" t="b">
        <f>IF(K121="","",IF(K121&lt;&gt;"",AND(orig_data!BS100="w",K121,8)))</f>
        <v>1</v>
      </c>
      <c r="AN121" t="b">
        <f>IF(K121="","",IF(K121&lt;&gt;"",AND(orig_data!BR100="*",AND(orig_data!BS100="w"),K121,8)))</f>
        <v>0</v>
      </c>
    </row>
    <row r="122" spans="1:40" ht="12.75">
      <c r="A122" s="11" t="s">
        <v>305</v>
      </c>
      <c r="B122" s="14" t="str">
        <f ca="1" t="shared" si="3"/>
        <v>Seven Oaks E</v>
      </c>
      <c r="C122" s="26">
        <f>orig_data!L101</f>
        <v>0.2545876204</v>
      </c>
      <c r="D122" s="23">
        <f>orig_data!AF101</f>
        <v>0.3842697962</v>
      </c>
      <c r="E122" s="23">
        <f>orig_data!AZ101</f>
        <v>0.2490023819</v>
      </c>
      <c r="F122" s="23">
        <f>orig_data!BT101</f>
        <v>0.1121402014</v>
      </c>
      <c r="G122" s="26"/>
      <c r="H122" s="23">
        <f>orig_data!C101</f>
        <v>0.2487246578</v>
      </c>
      <c r="I122" s="23">
        <f>orig_data!W101</f>
        <v>0.3886964596</v>
      </c>
      <c r="J122" s="23">
        <f>orig_data!AQ101</f>
        <v>0.2495910292</v>
      </c>
      <c r="K122" s="24">
        <f>orig_data!BK101</f>
        <v>0.1129878533</v>
      </c>
      <c r="L122" s="11"/>
      <c r="M122" s="11"/>
      <c r="N122" s="11"/>
      <c r="O122" s="11"/>
      <c r="P122" s="21" t="b">
        <f>IF(C122="","",IF(C122&lt;&gt;"",AND(orig_data!S101="*",C122,8)))</f>
        <v>0</v>
      </c>
      <c r="Q122" s="13" t="b">
        <f>IF(C122="","",IF(C122&lt;&gt;"",AND(orig_data!T101="w",C122,8)))</f>
        <v>0</v>
      </c>
      <c r="R122" s="13" t="b">
        <f>IF(C122="","",IF(C122&lt;&gt;"",AND(orig_data!S101="*",AND(orig_data!T101="w"),C122,8)))</f>
        <v>0</v>
      </c>
      <c r="S122" s="11" t="b">
        <f>IF(D122="","",IF(D122&lt;&gt;"",AND(orig_data!AM101="*",D122,8)))</f>
        <v>0</v>
      </c>
      <c r="T122" s="11" t="b">
        <f>IF(D122="","",IF(D122&lt;&gt;"",AND(orig_data!AN101="w",D170)))</f>
        <v>0</v>
      </c>
      <c r="U122" s="11" t="b">
        <f>IF(D122="","",IF(D122&lt;&gt;"",AND(orig_data!AM101="*",AND(orig_data!AN101="w"),D122,8)))</f>
        <v>0</v>
      </c>
      <c r="V122" s="21" t="b">
        <f>IF(E122="","",IF(E122&lt;&gt;"",AND(orig_data!BG101="*",E122,8)))</f>
        <v>0</v>
      </c>
      <c r="W122" s="21" t="b">
        <f>IF(E122="","",IF(E122&lt;&gt;"",AND(orig_data!BH101="w",E122,8)))</f>
        <v>0</v>
      </c>
      <c r="X122" s="21" t="b">
        <f>IF(E122="","",IF(E122&lt;&gt;"",AND(orig_data!BG101="*",AND(orig_data!BH101="w"),E122,8)))</f>
        <v>0</v>
      </c>
      <c r="Y122" s="11" t="b">
        <f>IF(F122="","",IF(F122&lt;&gt;"",AND(orig_data!CA101="*",F122,8)))</f>
        <v>0</v>
      </c>
      <c r="Z122" s="11" t="b">
        <f>IF(F122="","",IF(F122&lt;&gt;"",AND(orig_data!CB101="w",F122,8)))</f>
        <v>1</v>
      </c>
      <c r="AA122" s="21" t="b">
        <f>IF(F122="","",IF(F122&lt;&gt;"",AND(orig_data!CA101="*",AND(orig_data!CB101="w"),F122,8)))</f>
        <v>0</v>
      </c>
      <c r="AB122" s="7"/>
      <c r="AC122" s="3" t="b">
        <f>IF(H122="","",IF(H122&lt;&gt;"",AND(orig_data!J101="*",H122,8)))</f>
        <v>0</v>
      </c>
      <c r="AD122" t="b">
        <f>IF(H122="","",IF(H122&lt;&gt;"",AND(orig_data!K101="w",H122,8)))</f>
        <v>0</v>
      </c>
      <c r="AE122" t="b">
        <f>IF(H122="","",IF(H122&lt;&gt;"",AND(orig_data!J101="*",AND(orig_data!K101="w"),H122,8)))</f>
        <v>0</v>
      </c>
      <c r="AF122" t="b">
        <f>IF(I122="","",IF(I122&lt;&gt;"",AND(orig_data!AD101="*",I122,8)))</f>
        <v>0</v>
      </c>
      <c r="AG122" s="2" t="b">
        <f>IF(I122="","",IF(I122&lt;&gt;"",AND(orig_data!AE101="w",I122,8)))</f>
        <v>0</v>
      </c>
      <c r="AH122" t="b">
        <f>IF(I122="","",IF(I122&lt;&gt;"",AND(orig_data!AE101="w",AND(orig_data!AD101="*"),I122,8)))</f>
        <v>0</v>
      </c>
      <c r="AI122" s="6" t="b">
        <f>IF(J122="","",IF(J122&lt;&gt;"",AND(orig_data!AX101="*",J122,8)))</f>
        <v>0</v>
      </c>
      <c r="AJ122" s="6" t="b">
        <f>IF(J122="","",IF(J122&lt;&gt;"",AND(orig_data!AY101="w",J122,8)))</f>
        <v>0</v>
      </c>
      <c r="AK122" s="6" t="b">
        <f>IF(J122="","",IF(J122&lt;&gt;"",AND(orig_data!AX101="*",AND(orig_data!AY101="w"),J122,8)))</f>
        <v>0</v>
      </c>
      <c r="AL122" s="4" t="b">
        <f>IF(K122="","",IF(K122&lt;&gt;"",AND(orig_data!BR101="*",K122,8)))</f>
        <v>0</v>
      </c>
      <c r="AM122" s="4" t="b">
        <f>IF(K122="","",IF(K122&lt;&gt;"",AND(orig_data!BS101="w",K122,8)))</f>
        <v>1</v>
      </c>
      <c r="AN122" t="b">
        <f>IF(K122="","",IF(K122&lt;&gt;"",AND(orig_data!BR101="*",AND(orig_data!BS101="w"),K122,8)))</f>
        <v>0</v>
      </c>
    </row>
    <row r="123" spans="1:39" ht="12.75">
      <c r="A123" s="11"/>
      <c r="B123" s="14">
        <f ca="1" t="shared" si="3"/>
      </c>
      <c r="C123" s="26"/>
      <c r="D123" s="23"/>
      <c r="E123" s="23"/>
      <c r="F123" s="23"/>
      <c r="G123" s="26"/>
      <c r="H123" s="23"/>
      <c r="I123" s="23"/>
      <c r="J123" s="23"/>
      <c r="K123" s="24"/>
      <c r="L123" s="11"/>
      <c r="M123" s="11"/>
      <c r="N123" s="11"/>
      <c r="O123" s="11"/>
      <c r="P123" s="21"/>
      <c r="Q123" s="13"/>
      <c r="R123" s="13"/>
      <c r="S123" s="11"/>
      <c r="T123" s="11"/>
      <c r="U123" s="11"/>
      <c r="V123" s="21"/>
      <c r="W123" s="21"/>
      <c r="X123" s="21"/>
      <c r="Y123" s="11"/>
      <c r="Z123" s="11"/>
      <c r="AA123" s="21"/>
      <c r="AB123" s="7"/>
      <c r="AC123" s="3"/>
      <c r="AG123" s="2"/>
      <c r="AI123" s="6"/>
      <c r="AJ123" s="6"/>
      <c r="AK123" s="6"/>
      <c r="AL123" s="4"/>
      <c r="AM123" s="4"/>
    </row>
    <row r="124" spans="1:40" ht="12.75">
      <c r="A124" s="11" t="s">
        <v>306</v>
      </c>
      <c r="B124" s="14" t="str">
        <f ca="1" t="shared" si="3"/>
        <v>St. James - Assiniboia W</v>
      </c>
      <c r="C124" s="26">
        <f>orig_data!L102</f>
        <v>0.2161301356</v>
      </c>
      <c r="D124" s="23">
        <f>orig_data!AF102</f>
        <v>0.4011989006</v>
      </c>
      <c r="E124" s="23">
        <f>orig_data!AZ102</f>
        <v>0.2534608179</v>
      </c>
      <c r="F124" s="23">
        <f>orig_data!BT102</f>
        <v>0.1292101459</v>
      </c>
      <c r="G124" s="26"/>
      <c r="H124" s="23">
        <f>orig_data!C102</f>
        <v>0.2172740527</v>
      </c>
      <c r="I124" s="23">
        <f>orig_data!W102</f>
        <v>0.4146515433</v>
      </c>
      <c r="J124" s="23">
        <f>orig_data!AQ102</f>
        <v>0.2484274827</v>
      </c>
      <c r="K124" s="24">
        <f>orig_data!BK102</f>
        <v>0.1196469213</v>
      </c>
      <c r="L124" s="11"/>
      <c r="M124" s="11"/>
      <c r="N124" s="11"/>
      <c r="O124" s="11"/>
      <c r="P124" s="21" t="b">
        <f>IF(C124="","",IF(C124&lt;&gt;"",AND(orig_data!S102="*",C124,8)))</f>
        <v>0</v>
      </c>
      <c r="Q124" s="13" t="b">
        <f>IF(C124="","",IF(C124&lt;&gt;"",AND(orig_data!T102="w",C124,8)))</f>
        <v>1</v>
      </c>
      <c r="R124" s="13" t="b">
        <f>IF(C124="","",IF(C124&lt;&gt;"",AND(orig_data!S102="*",AND(orig_data!T102="w"),C124,8)))</f>
        <v>0</v>
      </c>
      <c r="S124" s="11" t="b">
        <f>IF(D124="","",IF(D124&lt;&gt;"",AND(orig_data!AM102="*",D124,8)))</f>
        <v>0</v>
      </c>
      <c r="T124" s="11" t="b">
        <f>IF(D124="","",IF(D124&lt;&gt;"",AND(orig_data!AN102="w",D171)))</f>
        <v>0</v>
      </c>
      <c r="U124" s="11" t="b">
        <f>IF(D124="","",IF(D124&lt;&gt;"",AND(orig_data!AM102="*",AND(orig_data!AN102="w"),D124,8)))</f>
        <v>0</v>
      </c>
      <c r="V124" s="21" t="b">
        <f>IF(E124="","",IF(E124&lt;&gt;"",AND(orig_data!BG102="*",E124,8)))</f>
        <v>0</v>
      </c>
      <c r="W124" s="21" t="b">
        <f>IF(E124="","",IF(E124&lt;&gt;"",AND(orig_data!BH102="w",E124,8)))</f>
        <v>0</v>
      </c>
      <c r="X124" s="21" t="b">
        <f>IF(E124="","",IF(E124&lt;&gt;"",AND(orig_data!BG102="*",AND(orig_data!BH102="w"),E124,8)))</f>
        <v>0</v>
      </c>
      <c r="Y124" s="11" t="b">
        <f>IF(F124="","",IF(F124&lt;&gt;"",AND(orig_data!CA102="*",F124,8)))</f>
        <v>0</v>
      </c>
      <c r="Z124" s="11" t="b">
        <f>IF(F124="","",IF(F124&lt;&gt;"",AND(orig_data!CB102="w",F124,8)))</f>
        <v>1</v>
      </c>
      <c r="AA124" s="21" t="b">
        <f>IF(F124="","",IF(F124&lt;&gt;"",AND(orig_data!CA102="*",AND(orig_data!CB102="w"),F124,8)))</f>
        <v>0</v>
      </c>
      <c r="AB124" s="7"/>
      <c r="AC124" s="3" t="b">
        <f>IF(H124="","",IF(H124&lt;&gt;"",AND(orig_data!J102="*",H124,8)))</f>
        <v>0</v>
      </c>
      <c r="AD124" t="b">
        <f>IF(H124="","",IF(H124&lt;&gt;"",AND(orig_data!K102="w",H124,8)))</f>
        <v>1</v>
      </c>
      <c r="AE124" t="b">
        <f>IF(H124="","",IF(H124&lt;&gt;"",AND(orig_data!J102="*",AND(orig_data!K102="w"),H124,8)))</f>
        <v>0</v>
      </c>
      <c r="AF124" t="b">
        <f>IF(I124="","",IF(I124&lt;&gt;"",AND(orig_data!AD102="*",I124,8)))</f>
        <v>0</v>
      </c>
      <c r="AG124" s="2" t="b">
        <f>IF(I124="","",IF(I124&lt;&gt;"",AND(orig_data!AE102="w",I124,8)))</f>
        <v>0</v>
      </c>
      <c r="AH124" t="b">
        <f>IF(I124="","",IF(I124&lt;&gt;"",AND(orig_data!AE102="w",AND(orig_data!AD102="*"),I124,8)))</f>
        <v>0</v>
      </c>
      <c r="AI124" s="6" t="b">
        <f>IF(J124="","",IF(J124&lt;&gt;"",AND(orig_data!AX102="*",J124,8)))</f>
        <v>0</v>
      </c>
      <c r="AJ124" s="6" t="b">
        <f>IF(J124="","",IF(J124&lt;&gt;"",AND(orig_data!AY102="w",J124,8)))</f>
        <v>0</v>
      </c>
      <c r="AK124" s="6" t="b">
        <f>IF(J124="","",IF(J124&lt;&gt;"",AND(orig_data!AX102="*",AND(orig_data!AY102="w"),J124,8)))</f>
        <v>0</v>
      </c>
      <c r="AL124" s="4" t="b">
        <f>IF(K124="","",IF(K124&lt;&gt;"",AND(orig_data!BR102="*",K124,8)))</f>
        <v>0</v>
      </c>
      <c r="AM124" s="4" t="b">
        <f>IF(K124="","",IF(K124&lt;&gt;"",AND(orig_data!BS102="w",K124,8)))</f>
        <v>1</v>
      </c>
      <c r="AN124" t="b">
        <f>IF(K124="","",IF(K124&lt;&gt;"",AND(orig_data!BR102="*",AND(orig_data!BS102="w"),K124,8)))</f>
        <v>0</v>
      </c>
    </row>
    <row r="125" spans="1:40" ht="12.75">
      <c r="A125" s="11" t="s">
        <v>307</v>
      </c>
      <c r="B125" s="14" t="str">
        <f ca="1" t="shared" si="3"/>
        <v>St. James - Assiniboia E</v>
      </c>
      <c r="C125" s="26">
        <f>orig_data!L103</f>
        <v>0.2035603927</v>
      </c>
      <c r="D125" s="23">
        <f>orig_data!AF103</f>
        <v>0.3825976608</v>
      </c>
      <c r="E125" s="23">
        <f>orig_data!AZ103</f>
        <v>0.3243611847</v>
      </c>
      <c r="F125" s="23">
        <f>orig_data!BT103</f>
        <v>0.0894807619</v>
      </c>
      <c r="G125" s="26"/>
      <c r="H125" s="23">
        <f>orig_data!C103</f>
        <v>0.2135995838</v>
      </c>
      <c r="I125" s="23">
        <f>orig_data!W103</f>
        <v>0.3968754346</v>
      </c>
      <c r="J125" s="23">
        <f>orig_data!AQ103</f>
        <v>0.3034757683</v>
      </c>
      <c r="K125" s="24">
        <f>orig_data!BK103</f>
        <v>0.0860492133</v>
      </c>
      <c r="L125" s="11"/>
      <c r="M125" s="11"/>
      <c r="N125" s="11"/>
      <c r="O125" s="11"/>
      <c r="P125" s="21" t="b">
        <f>IF(C125="","",IF(C125&lt;&gt;"",AND(orig_data!S103="*",C125,8)))</f>
        <v>0</v>
      </c>
      <c r="Q125" s="13" t="b">
        <f>IF(C125="","",IF(C125&lt;&gt;"",AND(orig_data!T103="w",C125,8)))</f>
        <v>1</v>
      </c>
      <c r="R125" s="13" t="b">
        <f>IF(C125="","",IF(C125&lt;&gt;"",AND(orig_data!S103="*",AND(orig_data!T103="w"),C125,8)))</f>
        <v>0</v>
      </c>
      <c r="S125" s="11" t="b">
        <f>IF(D125="","",IF(D125&lt;&gt;"",AND(orig_data!AM103="*",D125,8)))</f>
        <v>0</v>
      </c>
      <c r="T125" s="11" t="b">
        <f>IF(D125="","",IF(D125&lt;&gt;"",AND(orig_data!AN103="w",D172)))</f>
        <v>0</v>
      </c>
      <c r="U125" s="11" t="b">
        <f>IF(D125="","",IF(D125&lt;&gt;"",AND(orig_data!AM103="*",AND(orig_data!AN103="w"),D125,8)))</f>
        <v>0</v>
      </c>
      <c r="V125" s="21" t="b">
        <f>IF(E125="","",IF(E125&lt;&gt;"",AND(orig_data!BG103="*",E125,8)))</f>
        <v>0</v>
      </c>
      <c r="W125" s="21" t="b">
        <f>IF(E125="","",IF(E125&lt;&gt;"",AND(orig_data!BH103="w",E125,8)))</f>
        <v>0</v>
      </c>
      <c r="X125" s="21" t="b">
        <f>IF(E125="","",IF(E125&lt;&gt;"",AND(orig_data!BG103="*",AND(orig_data!BH103="w"),E125,8)))</f>
        <v>0</v>
      </c>
      <c r="Y125" s="11" t="b">
        <f>IF(F125="","",IF(F125&lt;&gt;"",AND(orig_data!CA103="*",F125,8)))</f>
        <v>0</v>
      </c>
      <c r="Z125" s="11" t="b">
        <f>IF(F125="","",IF(F125&lt;&gt;"",AND(orig_data!CB103="w",F125,8)))</f>
        <v>1</v>
      </c>
      <c r="AA125" s="21" t="b">
        <f>IF(F125="","",IF(F125&lt;&gt;"",AND(orig_data!CA103="*",AND(orig_data!CB103="w"),F125,8)))</f>
        <v>0</v>
      </c>
      <c r="AB125" s="7"/>
      <c r="AC125" s="3" t="b">
        <f>IF(H125="","",IF(H125&lt;&gt;"",AND(orig_data!J103="*",H125,8)))</f>
        <v>0</v>
      </c>
      <c r="AD125" t="b">
        <f>IF(H125="","",IF(H125&lt;&gt;"",AND(orig_data!K103="w",H125,8)))</f>
        <v>0</v>
      </c>
      <c r="AE125" t="b">
        <f>IF(H125="","",IF(H125&lt;&gt;"",AND(orig_data!J103="*",AND(orig_data!K103="w"),H125,8)))</f>
        <v>0</v>
      </c>
      <c r="AF125" t="b">
        <f>IF(I125="","",IF(I125&lt;&gt;"",AND(orig_data!AD103="*",I125,8)))</f>
        <v>0</v>
      </c>
      <c r="AG125" s="2" t="b">
        <f>IF(I125="","",IF(I125&lt;&gt;"",AND(orig_data!AE103="w",I125,8)))</f>
        <v>0</v>
      </c>
      <c r="AH125" t="b">
        <f>IF(I125="","",IF(I125&lt;&gt;"",AND(orig_data!AE103="w",AND(orig_data!AD103="*"),I125,8)))</f>
        <v>0</v>
      </c>
      <c r="AI125" s="6" t="b">
        <f>IF(J125="","",IF(J125&lt;&gt;"",AND(orig_data!AX103="*",J125,8)))</f>
        <v>0</v>
      </c>
      <c r="AJ125" s="6" t="b">
        <f>IF(J125="","",IF(J125&lt;&gt;"",AND(orig_data!AY103="w",J125,8)))</f>
        <v>0</v>
      </c>
      <c r="AK125" s="6" t="b">
        <f>IF(J125="","",IF(J125&lt;&gt;"",AND(orig_data!AX103="*",AND(orig_data!AY103="w"),J125,8)))</f>
        <v>0</v>
      </c>
      <c r="AL125" s="4" t="b">
        <f>IF(K125="","",IF(K125&lt;&gt;"",AND(orig_data!BR103="*",K125,8)))</f>
        <v>0</v>
      </c>
      <c r="AM125" s="4" t="b">
        <f>IF(K125="","",IF(K125&lt;&gt;"",AND(orig_data!BS103="w",K125,8)))</f>
        <v>1</v>
      </c>
      <c r="AN125" t="b">
        <f>IF(K125="","",IF(K125&lt;&gt;"",AND(orig_data!BR103="*",AND(orig_data!BS103="w"),K125,8)))</f>
        <v>0</v>
      </c>
    </row>
    <row r="126" spans="1:39" ht="12.75">
      <c r="A126" s="11"/>
      <c r="B126" s="14">
        <f ca="1" t="shared" si="3"/>
      </c>
      <c r="C126" s="26"/>
      <c r="D126" s="23"/>
      <c r="E126" s="23"/>
      <c r="F126" s="23"/>
      <c r="G126" s="26"/>
      <c r="H126" s="23"/>
      <c r="I126" s="23"/>
      <c r="J126" s="23"/>
      <c r="K126" s="24"/>
      <c r="L126" s="11"/>
      <c r="M126" s="11"/>
      <c r="N126" s="11"/>
      <c r="O126" s="11"/>
      <c r="P126" s="21"/>
      <c r="Q126" s="13"/>
      <c r="R126" s="13"/>
      <c r="S126" s="11"/>
      <c r="T126" s="11"/>
      <c r="U126" s="11"/>
      <c r="V126" s="21"/>
      <c r="W126" s="21"/>
      <c r="X126" s="21"/>
      <c r="Y126" s="11"/>
      <c r="Z126" s="11"/>
      <c r="AA126" s="21"/>
      <c r="AB126" s="7"/>
      <c r="AC126" s="3"/>
      <c r="AG126" s="2"/>
      <c r="AI126" s="6"/>
      <c r="AJ126" s="6"/>
      <c r="AK126" s="6"/>
      <c r="AL126" s="4"/>
      <c r="AM126" s="4"/>
    </row>
    <row r="127" spans="1:40" ht="12.75">
      <c r="A127" s="11" t="s">
        <v>308</v>
      </c>
      <c r="B127" s="14" t="str">
        <f ca="1" t="shared" si="3"/>
        <v>Inkster West (s)</v>
      </c>
      <c r="C127" s="26" t="str">
        <f>orig_data!L104</f>
        <v> </v>
      </c>
      <c r="D127" s="23">
        <f>orig_data!AF104</f>
        <v>0.3262398895</v>
      </c>
      <c r="E127" s="23">
        <f>orig_data!AZ104</f>
        <v>0.2992988399</v>
      </c>
      <c r="F127" s="23" t="str">
        <f>orig_data!BT104</f>
        <v> </v>
      </c>
      <c r="G127" s="26"/>
      <c r="H127" s="23" t="str">
        <f>orig_data!C104</f>
        <v> </v>
      </c>
      <c r="I127" s="23">
        <f>orig_data!W104</f>
        <v>0.3491262297</v>
      </c>
      <c r="J127" s="23">
        <f>orig_data!AQ104</f>
        <v>0.3502628366</v>
      </c>
      <c r="K127" s="24" t="str">
        <f>orig_data!BK104</f>
        <v> </v>
      </c>
      <c r="L127" s="11"/>
      <c r="M127" s="11"/>
      <c r="N127" s="11"/>
      <c r="O127" s="11"/>
      <c r="P127" s="21" t="b">
        <f>IF(C127="","",IF(C127&lt;&gt;"",AND(orig_data!S104="*",C127,8)))</f>
        <v>0</v>
      </c>
      <c r="Q127" s="13" t="b">
        <f>IF(C127="","",IF(C127&lt;&gt;"",AND(orig_data!T104="w",C127,8)))</f>
        <v>0</v>
      </c>
      <c r="R127" s="13" t="b">
        <f>IF(C127="","",IF(C127&lt;&gt;"",AND(orig_data!S104="*",AND(orig_data!T104="w"),C127,8)))</f>
        <v>0</v>
      </c>
      <c r="S127" s="11" t="b">
        <f>IF(D127="","",IF(D127&lt;&gt;"",AND(orig_data!AM104="*",D127,8)))</f>
        <v>0</v>
      </c>
      <c r="T127" s="11" t="b">
        <f>IF(D127="","",IF(D127&lt;&gt;"",AND(orig_data!AN104="w",D173)))</f>
        <v>0</v>
      </c>
      <c r="U127" s="11" t="b">
        <f>IF(D127="","",IF(D127&lt;&gt;"",AND(orig_data!AM104="*",AND(orig_data!AN104="w"),D127,8)))</f>
        <v>0</v>
      </c>
      <c r="V127" s="21" t="b">
        <f>IF(E127="","",IF(E127&lt;&gt;"",AND(orig_data!BG104="*",E127,8)))</f>
        <v>0</v>
      </c>
      <c r="W127" s="21" t="b">
        <f>IF(E127="","",IF(E127&lt;&gt;"",AND(orig_data!BH104="w",E127,8)))</f>
        <v>1</v>
      </c>
      <c r="X127" s="21" t="b">
        <f>IF(E127="","",IF(E127&lt;&gt;"",AND(orig_data!BG104="*",AND(orig_data!BH104="w"),E127,8)))</f>
        <v>0</v>
      </c>
      <c r="Y127" s="11" t="b">
        <f>IF(F127="","",IF(F127&lt;&gt;"",AND(orig_data!CA104="*",F127,8)))</f>
        <v>0</v>
      </c>
      <c r="Z127" s="11" t="b">
        <f>IF(F127="","",IF(F127&lt;&gt;"",AND(orig_data!CB104="w",F127,8)))</f>
        <v>0</v>
      </c>
      <c r="AA127" s="21" t="b">
        <f>IF(F127="","",IF(F127&lt;&gt;"",AND(orig_data!CA104="*",AND(orig_data!CB104="w"),F127,8)))</f>
        <v>0</v>
      </c>
      <c r="AB127" s="7"/>
      <c r="AC127" s="3" t="b">
        <f>IF(H127="","",IF(H127&lt;&gt;"",AND(orig_data!J104="*",H127,8)))</f>
        <v>0</v>
      </c>
      <c r="AD127" t="b">
        <f>IF(H127="","",IF(H127&lt;&gt;"",AND(orig_data!K104="w",H127,8)))</f>
        <v>0</v>
      </c>
      <c r="AE127" t="b">
        <f>IF(H127="","",IF(H127&lt;&gt;"",AND(orig_data!J104="*",AND(orig_data!K104="w"),H127,8)))</f>
        <v>0</v>
      </c>
      <c r="AF127" t="b">
        <f>IF(I127="","",IF(I127&lt;&gt;"",AND(orig_data!AD104="*",I127,8)))</f>
        <v>0</v>
      </c>
      <c r="AG127" s="2" t="b">
        <f>IF(I127="","",IF(I127&lt;&gt;"",AND(orig_data!AE104="w",I127,8)))</f>
        <v>1</v>
      </c>
      <c r="AH127" t="b">
        <f>IF(I127="","",IF(I127&lt;&gt;"",AND(orig_data!AE104="w",AND(orig_data!AD104="*"),I127,8)))</f>
        <v>0</v>
      </c>
      <c r="AI127" s="6" t="b">
        <f>IF(J127="","",IF(J127&lt;&gt;"",AND(orig_data!AX104="*",J127,8)))</f>
        <v>0</v>
      </c>
      <c r="AJ127" s="6" t="b">
        <f>IF(J127="","",IF(J127&lt;&gt;"",AND(orig_data!AY104="w",J127,8)))</f>
        <v>1</v>
      </c>
      <c r="AK127" s="6" t="b">
        <f>IF(J127="","",IF(J127&lt;&gt;"",AND(orig_data!AX104="*",AND(orig_data!AY104="w"),J127,8)))</f>
        <v>0</v>
      </c>
      <c r="AL127" s="4" t="b">
        <f>IF(K127="","",IF(K127&lt;&gt;"",AND(orig_data!BR104="*",K127,8)))</f>
        <v>0</v>
      </c>
      <c r="AM127" s="4" t="b">
        <f>IF(K127="","",IF(K127&lt;&gt;"",AND(orig_data!BS104="w",K127,8)))</f>
        <v>0</v>
      </c>
      <c r="AN127" t="b">
        <f>IF(K127="","",IF(K127&lt;&gt;"",AND(orig_data!BR104="*",AND(orig_data!BS104="w"),K127,8)))</f>
        <v>0</v>
      </c>
    </row>
    <row r="128" spans="1:40" ht="12.75">
      <c r="A128" s="11" t="s">
        <v>315</v>
      </c>
      <c r="B128" s="14" t="str">
        <f ca="1" t="shared" si="3"/>
        <v>Inkster East</v>
      </c>
      <c r="C128" s="26">
        <f>orig_data!L105</f>
        <v>0.3446742752</v>
      </c>
      <c r="D128" s="23">
        <f>orig_data!AF105</f>
        <v>0.3074936656</v>
      </c>
      <c r="E128" s="23">
        <f>orig_data!AZ105</f>
        <v>0.2420359307</v>
      </c>
      <c r="F128" s="23">
        <f>orig_data!BT105</f>
        <v>0.1057961285</v>
      </c>
      <c r="G128" s="26"/>
      <c r="H128" s="23">
        <f>orig_data!C105</f>
        <v>0.3469336608</v>
      </c>
      <c r="I128" s="23">
        <f>orig_data!W105</f>
        <v>0.323905022</v>
      </c>
      <c r="J128" s="23">
        <f>orig_data!AQ105</f>
        <v>0.2323599699</v>
      </c>
      <c r="K128" s="24">
        <f>orig_data!BK105</f>
        <v>0.0968013473</v>
      </c>
      <c r="L128" s="11"/>
      <c r="M128" s="11"/>
      <c r="N128" s="11"/>
      <c r="O128" s="11"/>
      <c r="P128" s="21" t="b">
        <f>IF(C128="","",IF(C128&lt;&gt;"",AND(orig_data!S105="*",C128,8)))</f>
        <v>0</v>
      </c>
      <c r="Q128" s="13" t="b">
        <f>IF(C128="","",IF(C128&lt;&gt;"",AND(orig_data!T105="w",C128,8)))</f>
        <v>1</v>
      </c>
      <c r="R128" s="13" t="b">
        <f>IF(C128="","",IF(C128&lt;&gt;"",AND(orig_data!S105="*",AND(orig_data!T105="w"),C128,8)))</f>
        <v>0</v>
      </c>
      <c r="S128" s="11" t="b">
        <f>IF(D128="","",IF(D128&lt;&gt;"",AND(orig_data!AM105="*",D128,8)))</f>
        <v>0</v>
      </c>
      <c r="T128" s="11" t="b">
        <f>IF(D128="","",IF(D128&lt;&gt;"",AND(orig_data!AN105="w",D174)))</f>
        <v>0</v>
      </c>
      <c r="U128" s="11" t="b">
        <f>IF(D128="","",IF(D128&lt;&gt;"",AND(orig_data!AM105="*",AND(orig_data!AN105="w"),D128,8)))</f>
        <v>0</v>
      </c>
      <c r="V128" s="21" t="b">
        <f>IF(E128="","",IF(E128&lt;&gt;"",AND(orig_data!BG105="*",E128,8)))</f>
        <v>0</v>
      </c>
      <c r="W128" s="21" t="b">
        <f>IF(E128="","",IF(E128&lt;&gt;"",AND(orig_data!BH105="w",E128,8)))</f>
        <v>1</v>
      </c>
      <c r="X128" s="21" t="b">
        <f>IF(E128="","",IF(E128&lt;&gt;"",AND(orig_data!BG105="*",AND(orig_data!BH105="w"),E128,8)))</f>
        <v>0</v>
      </c>
      <c r="Y128" s="11" t="b">
        <f>IF(F128="","",IF(F128&lt;&gt;"",AND(orig_data!CA105="*",F128,8)))</f>
        <v>0</v>
      </c>
      <c r="Z128" s="11" t="b">
        <f>IF(F128="","",IF(F128&lt;&gt;"",AND(orig_data!CB105="w",F128,8)))</f>
        <v>1</v>
      </c>
      <c r="AA128" s="21" t="b">
        <f>IF(F128="","",IF(F128&lt;&gt;"",AND(orig_data!CA105="*",AND(orig_data!CB105="w"),F128,8)))</f>
        <v>0</v>
      </c>
      <c r="AB128" s="7"/>
      <c r="AC128" s="3" t="b">
        <f>IF(H128="","",IF(H128&lt;&gt;"",AND(orig_data!J105="*",H128,8)))</f>
        <v>0</v>
      </c>
      <c r="AD128" t="b">
        <f>IF(H128="","",IF(H128&lt;&gt;"",AND(orig_data!K105="w",H128,8)))</f>
        <v>1</v>
      </c>
      <c r="AE128" t="b">
        <f>IF(H128="","",IF(H128&lt;&gt;"",AND(orig_data!J105="*",AND(orig_data!K105="w"),H128,8)))</f>
        <v>0</v>
      </c>
      <c r="AF128" t="b">
        <f>IF(I128="","",IF(I128&lt;&gt;"",AND(orig_data!AD105="*",I128,8)))</f>
        <v>0</v>
      </c>
      <c r="AG128" s="2" t="b">
        <f>IF(I128="","",IF(I128&lt;&gt;"",AND(orig_data!AE105="w",I128,8)))</f>
        <v>1</v>
      </c>
      <c r="AH128" t="b">
        <f>IF(I128="","",IF(I128&lt;&gt;"",AND(orig_data!AE105="w",AND(orig_data!AD105="*"),I128,8)))</f>
        <v>0</v>
      </c>
      <c r="AI128" s="6" t="b">
        <f>IF(J128="","",IF(J128&lt;&gt;"",AND(orig_data!AX105="*",J128,8)))</f>
        <v>0</v>
      </c>
      <c r="AJ128" s="6" t="b">
        <f>IF(J128="","",IF(J128&lt;&gt;"",AND(orig_data!AY105="w",J128,8)))</f>
        <v>1</v>
      </c>
      <c r="AK128" s="6" t="b">
        <f>IF(J128="","",IF(J128&lt;&gt;"",AND(orig_data!AX105="*",AND(orig_data!AY105="w"),J128,8)))</f>
        <v>0</v>
      </c>
      <c r="AL128" s="4" t="b">
        <f>IF(K128="","",IF(K128&lt;&gt;"",AND(orig_data!BR105="*",K128,8)))</f>
        <v>0</v>
      </c>
      <c r="AM128" s="4" t="b">
        <f>IF(K128="","",IF(K128&lt;&gt;"",AND(orig_data!BS105="w",K128,8)))</f>
        <v>1</v>
      </c>
      <c r="AN128" t="b">
        <f>IF(K128="","",IF(K128&lt;&gt;"",AND(orig_data!BR105="*",AND(orig_data!BS105="w"),K128,8)))</f>
        <v>0</v>
      </c>
    </row>
    <row r="129" spans="1:39" ht="12.75">
      <c r="A129" s="11"/>
      <c r="B129" s="14">
        <f ca="1" t="shared" si="3"/>
      </c>
      <c r="C129" s="26"/>
      <c r="D129" s="23"/>
      <c r="E129" s="23"/>
      <c r="F129" s="23"/>
      <c r="G129" s="26"/>
      <c r="H129" s="23"/>
      <c r="I129" s="23"/>
      <c r="J129" s="23"/>
      <c r="K129" s="24"/>
      <c r="L129" s="11"/>
      <c r="M129" s="11"/>
      <c r="N129" s="11"/>
      <c r="O129" s="11"/>
      <c r="P129" s="21"/>
      <c r="Q129" s="13"/>
      <c r="R129" s="13"/>
      <c r="S129" s="11"/>
      <c r="T129" s="11"/>
      <c r="U129" s="11"/>
      <c r="V129" s="21"/>
      <c r="W129" s="21"/>
      <c r="X129" s="21"/>
      <c r="Y129" s="11"/>
      <c r="Z129" s="11"/>
      <c r="AA129" s="21"/>
      <c r="AB129" s="7"/>
      <c r="AC129" s="3"/>
      <c r="AG129" s="2"/>
      <c r="AI129" s="6"/>
      <c r="AJ129" s="6"/>
      <c r="AK129" s="6"/>
      <c r="AL129" s="4"/>
      <c r="AM129" s="4"/>
    </row>
    <row r="130" spans="1:40" ht="12.75">
      <c r="A130" s="11" t="s">
        <v>309</v>
      </c>
      <c r="B130" s="14" t="str">
        <f ca="1" t="shared" si="3"/>
        <v>Downtown W</v>
      </c>
      <c r="C130" s="26">
        <f>orig_data!L106</f>
        <v>0.2512082912</v>
      </c>
      <c r="D130" s="23">
        <f>orig_data!AF106</f>
        <v>0.3863842362</v>
      </c>
      <c r="E130" s="23">
        <f>orig_data!AZ106</f>
        <v>0.2331476319</v>
      </c>
      <c r="F130" s="23">
        <f>orig_data!BT106</f>
        <v>0.1292598407</v>
      </c>
      <c r="G130" s="26"/>
      <c r="H130" s="23">
        <f>orig_data!C106</f>
        <v>0.2458705288</v>
      </c>
      <c r="I130" s="23">
        <f>orig_data!W106</f>
        <v>0.3702939235</v>
      </c>
      <c r="J130" s="23">
        <f>orig_data!AQ106</f>
        <v>0.2344342908</v>
      </c>
      <c r="K130" s="24">
        <f>orig_data!BK106</f>
        <v>0.1494012569</v>
      </c>
      <c r="L130" s="11"/>
      <c r="M130" s="11"/>
      <c r="N130" s="11"/>
      <c r="O130" s="11"/>
      <c r="P130" s="21" t="b">
        <f>IF(C130="","",IF(C130&lt;&gt;"",AND(orig_data!S106="*",C130,8)))</f>
        <v>0</v>
      </c>
      <c r="Q130" s="13" t="b">
        <f>IF(C130="","",IF(C130&lt;&gt;"",AND(orig_data!T106="w",C130,8)))</f>
        <v>0</v>
      </c>
      <c r="R130" s="13" t="b">
        <f>IF(C130="","",IF(C130&lt;&gt;"",AND(orig_data!S106="*",AND(orig_data!T106="w"),C130,8)))</f>
        <v>0</v>
      </c>
      <c r="S130" s="11" t="b">
        <f>IF(D130="","",IF(D130&lt;&gt;"",AND(orig_data!AM106="*",D130,8)))</f>
        <v>0</v>
      </c>
      <c r="T130" s="11" t="b">
        <f>IF(D130="","",IF(D130&lt;&gt;"",AND(orig_data!AN106="w",D175)))</f>
        <v>0</v>
      </c>
      <c r="U130" s="11" t="b">
        <f>IF(D130="","",IF(D130&lt;&gt;"",AND(orig_data!AM106="*",AND(orig_data!AN106="w"),D130,8)))</f>
        <v>0</v>
      </c>
      <c r="V130" s="21" t="b">
        <f>IF(E130="","",IF(E130&lt;&gt;"",AND(orig_data!BG106="*",E130,8)))</f>
        <v>0</v>
      </c>
      <c r="W130" s="21" t="b">
        <f>IF(E130="","",IF(E130&lt;&gt;"",AND(orig_data!BH106="w",E130,8)))</f>
        <v>0</v>
      </c>
      <c r="X130" s="21" t="b">
        <f>IF(E130="","",IF(E130&lt;&gt;"",AND(orig_data!BG106="*",AND(orig_data!BH106="w"),E130,8)))</f>
        <v>0</v>
      </c>
      <c r="Y130" s="11" t="b">
        <f>IF(F130="","",IF(F130&lt;&gt;"",AND(orig_data!CA106="*",F130,8)))</f>
        <v>0</v>
      </c>
      <c r="Z130" s="11" t="b">
        <f>IF(F130="","",IF(F130&lt;&gt;"",AND(orig_data!CB106="w",F130,8)))</f>
        <v>0</v>
      </c>
      <c r="AA130" s="21" t="b">
        <f>IF(F130="","",IF(F130&lt;&gt;"",AND(orig_data!CA106="*",AND(orig_data!CB106="w"),F130,8)))</f>
        <v>0</v>
      </c>
      <c r="AB130" s="7"/>
      <c r="AC130" s="3" t="b">
        <f>IF(H130="","",IF(H130&lt;&gt;"",AND(orig_data!J106="*",H130,8)))</f>
        <v>0</v>
      </c>
      <c r="AD130" t="b">
        <f>IF(H130="","",IF(H130&lt;&gt;"",AND(orig_data!K106="w",H130,8)))</f>
        <v>0</v>
      </c>
      <c r="AE130" t="b">
        <f>IF(H130="","",IF(H130&lt;&gt;"",AND(orig_data!J106="*",AND(orig_data!K106="w"),H130,8)))</f>
        <v>0</v>
      </c>
      <c r="AF130" t="b">
        <f>IF(I130="","",IF(I130&lt;&gt;"",AND(orig_data!AD106="*",I130,8)))</f>
        <v>0</v>
      </c>
      <c r="AG130" s="2" t="b">
        <f>IF(I130="","",IF(I130&lt;&gt;"",AND(orig_data!AE106="w",I130,8)))</f>
        <v>0</v>
      </c>
      <c r="AH130" t="b">
        <f>IF(I130="","",IF(I130&lt;&gt;"",AND(orig_data!AE106="w",AND(orig_data!AD106="*"),I130,8)))</f>
        <v>0</v>
      </c>
      <c r="AI130" s="6" t="b">
        <f>IF(J130="","",IF(J130&lt;&gt;"",AND(orig_data!AX106="*",J130,8)))</f>
        <v>0</v>
      </c>
      <c r="AJ130" s="6" t="b">
        <f>IF(J130="","",IF(J130&lt;&gt;"",AND(orig_data!AY106="w",J130,8)))</f>
        <v>0</v>
      </c>
      <c r="AK130" s="6" t="b">
        <f>IF(J130="","",IF(J130&lt;&gt;"",AND(orig_data!AX106="*",AND(orig_data!AY106="w"),J130,8)))</f>
        <v>0</v>
      </c>
      <c r="AL130" s="4" t="b">
        <f>IF(K130="","",IF(K130&lt;&gt;"",AND(orig_data!BR106="*",K130,8)))</f>
        <v>0</v>
      </c>
      <c r="AM130" s="4" t="b">
        <f>IF(K130="","",IF(K130&lt;&gt;"",AND(orig_data!BS106="w",K130,8)))</f>
        <v>0</v>
      </c>
      <c r="AN130" t="b">
        <f>IF(K130="","",IF(K130&lt;&gt;"",AND(orig_data!BR106="*",AND(orig_data!BS106="w"),K130,8)))</f>
        <v>0</v>
      </c>
    </row>
    <row r="131" spans="1:40" ht="12.75">
      <c r="A131" s="11" t="s">
        <v>310</v>
      </c>
      <c r="B131" s="14" t="str">
        <f ca="1" t="shared" si="3"/>
        <v>Downtown E</v>
      </c>
      <c r="C131" s="26">
        <f>orig_data!L107</f>
        <v>0.203218997</v>
      </c>
      <c r="D131" s="23">
        <f>orig_data!AF107</f>
        <v>0.3417443036</v>
      </c>
      <c r="E131" s="23">
        <f>orig_data!AZ107</f>
        <v>0.2828024249</v>
      </c>
      <c r="F131" s="23">
        <f>orig_data!BT107</f>
        <v>0.1722342745</v>
      </c>
      <c r="G131" s="26"/>
      <c r="H131" s="23">
        <f>orig_data!C107</f>
        <v>0.1850733958</v>
      </c>
      <c r="I131" s="23">
        <f>orig_data!W107</f>
        <v>0.335416771</v>
      </c>
      <c r="J131" s="23">
        <f>orig_data!AQ107</f>
        <v>0.2916824207</v>
      </c>
      <c r="K131" s="24">
        <f>orig_data!BK107</f>
        <v>0.1878274124</v>
      </c>
      <c r="L131" s="11"/>
      <c r="M131" s="11"/>
      <c r="N131" s="11"/>
      <c r="O131" s="11"/>
      <c r="P131" s="21" t="b">
        <f>IF(C131="","",IF(C131&lt;&gt;"",AND(orig_data!S107="*",C131,8)))</f>
        <v>0</v>
      </c>
      <c r="Q131" s="13" t="b">
        <f>IF(C131="","",IF(C131&lt;&gt;"",AND(orig_data!T107="w",C131,8)))</f>
        <v>0</v>
      </c>
      <c r="R131" s="13" t="b">
        <f>IF(C131="","",IF(C131&lt;&gt;"",AND(orig_data!S107="*",AND(orig_data!T107="w"),C131,8)))</f>
        <v>0</v>
      </c>
      <c r="S131" s="11" t="b">
        <f>IF(D131="","",IF(D131&lt;&gt;"",AND(orig_data!AM107="*",D131,8)))</f>
        <v>0</v>
      </c>
      <c r="T131" s="11" t="b">
        <f>IF(D131="","",IF(D131&lt;&gt;"",AND(orig_data!AN107="w",D176)))</f>
        <v>0</v>
      </c>
      <c r="U131" s="11" t="b">
        <f>IF(D131="","",IF(D131&lt;&gt;"",AND(orig_data!AM107="*",AND(orig_data!AN107="w"),D131,8)))</f>
        <v>0</v>
      </c>
      <c r="V131" s="21" t="b">
        <f>IF(E131="","",IF(E131&lt;&gt;"",AND(orig_data!BG107="*",E131,8)))</f>
        <v>0</v>
      </c>
      <c r="W131" s="21" t="b">
        <f>IF(E131="","",IF(E131&lt;&gt;"",AND(orig_data!BH107="w",E131,8)))</f>
        <v>0</v>
      </c>
      <c r="X131" s="21" t="b">
        <f>IF(E131="","",IF(E131&lt;&gt;"",AND(orig_data!BG107="*",AND(orig_data!BH107="w"),E131,8)))</f>
        <v>0</v>
      </c>
      <c r="Y131" s="11" t="b">
        <f>IF(F131="","",IF(F131&lt;&gt;"",AND(orig_data!CA107="*",F131,8)))</f>
        <v>0</v>
      </c>
      <c r="Z131" s="11" t="b">
        <f>IF(F131="","",IF(F131&lt;&gt;"",AND(orig_data!CB107="w",F131,8)))</f>
        <v>0</v>
      </c>
      <c r="AA131" s="21" t="b">
        <f>IF(F131="","",IF(F131&lt;&gt;"",AND(orig_data!CA107="*",AND(orig_data!CB107="w"),F131,8)))</f>
        <v>0</v>
      </c>
      <c r="AB131" s="7"/>
      <c r="AC131" s="3" t="b">
        <f>IF(H131="","",IF(H131&lt;&gt;"",AND(orig_data!J107="*",H131,8)))</f>
        <v>0</v>
      </c>
      <c r="AD131" t="b">
        <f>IF(H131="","",IF(H131&lt;&gt;"",AND(orig_data!K107="w",H131,8)))</f>
        <v>0</v>
      </c>
      <c r="AE131" t="b">
        <f>IF(H131="","",IF(H131&lt;&gt;"",AND(orig_data!J107="*",AND(orig_data!K107="w"),H131,8)))</f>
        <v>0</v>
      </c>
      <c r="AF131" t="b">
        <f>IF(I131="","",IF(I131&lt;&gt;"",AND(orig_data!AD107="*",I131,8)))</f>
        <v>0</v>
      </c>
      <c r="AG131" s="2" t="b">
        <f>IF(I131="","",IF(I131&lt;&gt;"",AND(orig_data!AE107="w",I131,8)))</f>
        <v>0</v>
      </c>
      <c r="AH131" t="b">
        <f>IF(I131="","",IF(I131&lt;&gt;"",AND(orig_data!AE107="w",AND(orig_data!AD107="*"),I131,8)))</f>
        <v>0</v>
      </c>
      <c r="AI131" s="6" t="b">
        <f>IF(J131="","",IF(J131&lt;&gt;"",AND(orig_data!AX107="*",J131,8)))</f>
        <v>0</v>
      </c>
      <c r="AJ131" s="6" t="b">
        <f>IF(J131="","",IF(J131&lt;&gt;"",AND(orig_data!AY107="w",J131,8)))</f>
        <v>0</v>
      </c>
      <c r="AK131" s="6" t="b">
        <f>IF(J131="","",IF(J131&lt;&gt;"",AND(orig_data!AX107="*",AND(orig_data!AY107="w"),J131,8)))</f>
        <v>0</v>
      </c>
      <c r="AL131" s="4" t="b">
        <f>IF(K131="","",IF(K131&lt;&gt;"",AND(orig_data!BR107="*",K131,8)))</f>
        <v>0</v>
      </c>
      <c r="AM131" s="4" t="b">
        <f>IF(K131="","",IF(K131&lt;&gt;"",AND(orig_data!BS107="w",K131,8)))</f>
        <v>0</v>
      </c>
      <c r="AN131" t="b">
        <f>IF(K131="","",IF(K131&lt;&gt;"",AND(orig_data!BR107="*",AND(orig_data!BS107="w"),K131,8)))</f>
        <v>0</v>
      </c>
    </row>
    <row r="132" spans="1:39" ht="12.75">
      <c r="A132" s="11"/>
      <c r="B132" s="14">
        <f ca="1" t="shared" si="3"/>
      </c>
      <c r="C132" s="26"/>
      <c r="D132" s="23"/>
      <c r="E132" s="23"/>
      <c r="F132" s="23"/>
      <c r="G132" s="26"/>
      <c r="H132" s="23"/>
      <c r="I132" s="23"/>
      <c r="J132" s="23"/>
      <c r="K132" s="24"/>
      <c r="L132" s="11"/>
      <c r="M132" s="11"/>
      <c r="N132" s="11"/>
      <c r="O132" s="11"/>
      <c r="P132" s="21"/>
      <c r="Q132" s="13"/>
      <c r="R132" s="13"/>
      <c r="S132" s="11"/>
      <c r="T132" s="11"/>
      <c r="U132" s="11"/>
      <c r="V132" s="21"/>
      <c r="W132" s="21"/>
      <c r="X132" s="21"/>
      <c r="Y132" s="11"/>
      <c r="Z132" s="11"/>
      <c r="AA132" s="21"/>
      <c r="AB132" s="7"/>
      <c r="AC132" s="3"/>
      <c r="AG132" s="2"/>
      <c r="AI132" s="6"/>
      <c r="AJ132" s="6"/>
      <c r="AK132" s="6"/>
      <c r="AL132" s="4"/>
      <c r="AM132" s="4"/>
    </row>
    <row r="133" spans="1:40" ht="12.75">
      <c r="A133" s="11" t="s">
        <v>311</v>
      </c>
      <c r="B133" s="14" t="str">
        <f ca="1">CONCATENATE(A133)&amp;(IF((CELL("contents",H133)&lt;&gt;" ")*AND((CELL("contents",I133)&lt;&gt;" ")*AND((CELL("contents",J133)&lt;&gt;" ")*AND((CELL("contents",K133)&lt;&gt;" ")))),""," (s)"))</f>
        <v>Point Douglas N</v>
      </c>
      <c r="C133" s="26">
        <f>orig_data!L108</f>
        <v>0.1823899371</v>
      </c>
      <c r="D133" s="23">
        <f>orig_data!AF108</f>
        <v>0.3663513046</v>
      </c>
      <c r="E133" s="23">
        <f>orig_data!AZ108</f>
        <v>0.3018755204</v>
      </c>
      <c r="F133" s="23">
        <f>orig_data!BT108</f>
        <v>0.1493832379</v>
      </c>
      <c r="G133" s="26"/>
      <c r="H133" s="23">
        <f>orig_data!C108</f>
        <v>0.1860667299</v>
      </c>
      <c r="I133" s="23">
        <f>orig_data!W108</f>
        <v>0.3696578666</v>
      </c>
      <c r="J133" s="23">
        <f>orig_data!AQ108</f>
        <v>0.2973074671</v>
      </c>
      <c r="K133" s="24">
        <f>orig_data!BK108</f>
        <v>0.1469679364</v>
      </c>
      <c r="L133" s="11"/>
      <c r="M133" s="11"/>
      <c r="N133" s="11"/>
      <c r="O133" s="11"/>
      <c r="P133" s="21" t="b">
        <f>IF(C133="","",IF(C133&lt;&gt;"",AND(orig_data!S108="*",C133,8)))</f>
        <v>0</v>
      </c>
      <c r="Q133" s="13" t="b">
        <f>IF(C133="","",IF(C133&lt;&gt;"",AND(orig_data!T108="w",C133,8)))</f>
        <v>1</v>
      </c>
      <c r="R133" s="13" t="b">
        <f>IF(C133="","",IF(C133&lt;&gt;"",AND(orig_data!S108="*",AND(orig_data!T108="w"),C133,8)))</f>
        <v>0</v>
      </c>
      <c r="S133" s="11" t="b">
        <f>IF(D133="","",IF(D133&lt;&gt;"",AND(orig_data!AM108="*",D133,8)))</f>
        <v>0</v>
      </c>
      <c r="T133" s="11" t="b">
        <f>IF(D133="","",IF(D133&lt;&gt;"",AND(orig_data!AN108="w",D177)))</f>
        <v>0</v>
      </c>
      <c r="U133" s="11" t="b">
        <f>IF(D133="","",IF(D133&lt;&gt;"",AND(orig_data!AM108="*",AND(orig_data!AN108="w"),D133,8)))</f>
        <v>0</v>
      </c>
      <c r="V133" s="21" t="b">
        <f>IF(E133="","",IF(E133&lt;&gt;"",AND(orig_data!BG108="*",E133,8)))</f>
        <v>0</v>
      </c>
      <c r="W133" s="21" t="b">
        <f>IF(E133="","",IF(E133&lt;&gt;"",AND(orig_data!BH108="w",E133,8)))</f>
        <v>0</v>
      </c>
      <c r="X133" s="21" t="b">
        <f>IF(E133="","",IF(E133&lt;&gt;"",AND(orig_data!BG108="*",AND(orig_data!BH108="w"),E133,8)))</f>
        <v>0</v>
      </c>
      <c r="Y133" s="11" t="b">
        <f>IF(F133="","",IF(F133&lt;&gt;"",AND(orig_data!CA108="*",F133,8)))</f>
        <v>0</v>
      </c>
      <c r="Z133" s="11" t="b">
        <f>IF(F133="","",IF(F133&lt;&gt;"",AND(orig_data!CB108="w",F133,8)))</f>
        <v>1</v>
      </c>
      <c r="AA133" s="21" t="b">
        <f>IF(F133="","",IF(F133&lt;&gt;"",AND(orig_data!CA108="*",AND(orig_data!CB108="w"),F133,8)))</f>
        <v>0</v>
      </c>
      <c r="AB133" s="7"/>
      <c r="AC133" s="3" t="b">
        <f>IF(H133="","",IF(H133&lt;&gt;"",AND(orig_data!J108="*",H133,8)))</f>
        <v>0</v>
      </c>
      <c r="AD133" t="b">
        <f>IF(H133="","",IF(H133&lt;&gt;"",AND(orig_data!K108="w",H133,8)))</f>
        <v>1</v>
      </c>
      <c r="AE133" t="b">
        <f>IF(H133="","",IF(H133&lt;&gt;"",AND(orig_data!J108="*",AND(orig_data!K108="w"),H133,8)))</f>
        <v>0</v>
      </c>
      <c r="AF133" t="b">
        <f>IF(I133="","",IF(I133&lt;&gt;"",AND(orig_data!AD108="*",I133,8)))</f>
        <v>0</v>
      </c>
      <c r="AG133" s="2" t="b">
        <f>IF(I133="","",IF(I133&lt;&gt;"",AND(orig_data!AE108="w",I133,8)))</f>
        <v>0</v>
      </c>
      <c r="AH133" t="b">
        <f>IF(I133="","",IF(I133&lt;&gt;"",AND(orig_data!AE108="w",AND(orig_data!AD108="*"),I133,8)))</f>
        <v>0</v>
      </c>
      <c r="AI133" s="6" t="b">
        <f>IF(J133="","",IF(J133&lt;&gt;"",AND(orig_data!AX108="*",J133,8)))</f>
        <v>0</v>
      </c>
      <c r="AJ133" s="6" t="b">
        <f>IF(J133="","",IF(J133&lt;&gt;"",AND(orig_data!AY108="w",J133,8)))</f>
        <v>0</v>
      </c>
      <c r="AK133" s="6" t="b">
        <f>IF(J133="","",IF(J133&lt;&gt;"",AND(orig_data!AX108="*",AND(orig_data!AY108="w"),J133,8)))</f>
        <v>0</v>
      </c>
      <c r="AL133" s="4" t="b">
        <f>IF(K133="","",IF(K133&lt;&gt;"",AND(orig_data!BR108="*",K133,8)))</f>
        <v>0</v>
      </c>
      <c r="AM133" s="4" t="b">
        <f>IF(K133="","",IF(K133&lt;&gt;"",AND(orig_data!BS108="w",K133,8)))</f>
        <v>1</v>
      </c>
      <c r="AN133" t="b">
        <f>IF(K133="","",IF(K133&lt;&gt;"",AND(orig_data!BR108="*",AND(orig_data!BS108="w"),K133,8)))</f>
        <v>0</v>
      </c>
    </row>
    <row r="134" spans="1:40" ht="12.75">
      <c r="A134" s="11" t="s">
        <v>312</v>
      </c>
      <c r="B134" s="14" t="str">
        <f ca="1">CONCATENATE(A134)&amp;(IF((CELL("contents",H134)&lt;&gt;" ")*AND((CELL("contents",I134)&lt;&gt;" ")*AND((CELL("contents",J134)&lt;&gt;" ")*AND((CELL("contents",K134)&lt;&gt;" ")))),""," (s)"))</f>
        <v>Point Douglas S (s)</v>
      </c>
      <c r="C134" s="26" t="str">
        <f>orig_data!L109</f>
        <v> </v>
      </c>
      <c r="D134" s="23">
        <f>orig_data!AF109</f>
        <v>0.3682487894</v>
      </c>
      <c r="E134" s="23">
        <f>orig_data!AZ109</f>
        <v>0.2549083514</v>
      </c>
      <c r="F134" s="23" t="str">
        <f>orig_data!BT109</f>
        <v> </v>
      </c>
      <c r="G134" s="26"/>
      <c r="H134" s="23" t="str">
        <f>orig_data!C109</f>
        <v> </v>
      </c>
      <c r="I134" s="23">
        <f>orig_data!W109</f>
        <v>0.326556896</v>
      </c>
      <c r="J134" s="23">
        <f>orig_data!AQ109</f>
        <v>0.2755541275</v>
      </c>
      <c r="K134" s="24" t="str">
        <f>orig_data!BK109</f>
        <v> </v>
      </c>
      <c r="L134" s="11"/>
      <c r="M134" s="11"/>
      <c r="N134" s="11"/>
      <c r="O134" s="11"/>
      <c r="P134" s="21" t="b">
        <f>IF(C134="","",IF(C134&lt;&gt;"",AND(orig_data!S109="*",C134,8)))</f>
        <v>0</v>
      </c>
      <c r="Q134" s="13" t="b">
        <f>IF(C134="","",IF(C134&lt;&gt;"",AND(orig_data!T109="w",C134,8)))</f>
        <v>0</v>
      </c>
      <c r="R134" s="13" t="b">
        <f>IF(C134="","",IF(C134&lt;&gt;"",AND(orig_data!S109="*",AND(orig_data!T109="w"),C134,8)))</f>
        <v>0</v>
      </c>
      <c r="S134" s="11" t="b">
        <f>IF(D134="","",IF(D134&lt;&gt;"",AND(orig_data!AM109="*",D134,8)))</f>
        <v>0</v>
      </c>
      <c r="T134" s="11" t="b">
        <f>IF(D134="","",IF(D134&lt;&gt;"",AND(orig_data!AN109="w",D178)))</f>
        <v>1</v>
      </c>
      <c r="U134" s="11" t="b">
        <f>IF(D134="","",IF(D134&lt;&gt;"",AND(orig_data!AM109="*",AND(orig_data!AN109="w"),D134,8)))</f>
        <v>0</v>
      </c>
      <c r="V134" s="21" t="b">
        <f>IF(E134="","",IF(E134&lt;&gt;"",AND(orig_data!BG109="*",E134,8)))</f>
        <v>0</v>
      </c>
      <c r="W134" s="21" t="b">
        <f>IF(E134="","",IF(E134&lt;&gt;"",AND(orig_data!BH109="w",E134,8)))</f>
        <v>1</v>
      </c>
      <c r="X134" s="21" t="b">
        <f>IF(E134="","",IF(E134&lt;&gt;"",AND(orig_data!BG109="*",AND(orig_data!BH109="w"),E134,8)))</f>
        <v>0</v>
      </c>
      <c r="Y134" s="11" t="b">
        <f>IF(F134="","",IF(F134&lt;&gt;"",AND(orig_data!CA109="*",F134,8)))</f>
        <v>0</v>
      </c>
      <c r="Z134" s="11" t="b">
        <f>IF(F134="","",IF(F134&lt;&gt;"",AND(orig_data!CB109="w",F134,8)))</f>
        <v>0</v>
      </c>
      <c r="AA134" s="21" t="b">
        <f>IF(F134="","",IF(F134&lt;&gt;"",AND(orig_data!CA109="*",AND(orig_data!CB109="w"),F134,8)))</f>
        <v>0</v>
      </c>
      <c r="AB134" s="7"/>
      <c r="AC134" s="3" t="b">
        <f>IF(H134="","",IF(H134&lt;&gt;"",AND(orig_data!J109="*",H134,8)))</f>
        <v>0</v>
      </c>
      <c r="AD134" t="b">
        <f>IF(H134="","",IF(H134&lt;&gt;"",AND(orig_data!K109="w",H134,8)))</f>
        <v>0</v>
      </c>
      <c r="AE134" t="b">
        <f>IF(H134="","",IF(H134&lt;&gt;"",AND(orig_data!J109="*",AND(orig_data!K109="w"),H134,8)))</f>
        <v>0</v>
      </c>
      <c r="AF134" t="b">
        <f>IF(I134="","",IF(I134&lt;&gt;"",AND(orig_data!AD109="*",I134,8)))</f>
        <v>0</v>
      </c>
      <c r="AG134" s="2" t="b">
        <f>IF(I134="","",IF(I134&lt;&gt;"",AND(orig_data!AE109="w",I134,8)))</f>
        <v>1</v>
      </c>
      <c r="AH134" t="b">
        <f>IF(I134="","",IF(I134&lt;&gt;"",AND(orig_data!AE109="w",AND(orig_data!AD109="*"),I134,8)))</f>
        <v>0</v>
      </c>
      <c r="AI134" s="6" t="b">
        <f>IF(J134="","",IF(J134&lt;&gt;"",AND(orig_data!AX109="*",J134,8)))</f>
        <v>0</v>
      </c>
      <c r="AJ134" s="6" t="b">
        <f>IF(J134="","",IF(J134&lt;&gt;"",AND(orig_data!AY109="w",J134,8)))</f>
        <v>1</v>
      </c>
      <c r="AK134" s="6" t="b">
        <f>IF(J134="","",IF(J134&lt;&gt;"",AND(orig_data!AX109="*",AND(orig_data!AY109="w"),J134,8)))</f>
        <v>0</v>
      </c>
      <c r="AL134" s="4" t="b">
        <f>IF(K134="","",IF(K134&lt;&gt;"",AND(orig_data!BR109="*",K134,8)))</f>
        <v>0</v>
      </c>
      <c r="AM134" s="4" t="b">
        <f>IF(K134="","",IF(K134&lt;&gt;"",AND(orig_data!BS109="w",K134,8)))</f>
        <v>0</v>
      </c>
      <c r="AN134" t="b">
        <f>IF(K134="","",IF(K134&lt;&gt;"",AND(orig_data!BR109="*",AND(orig_data!BS109="w"),K134,8)))</f>
        <v>0</v>
      </c>
    </row>
    <row r="135" spans="2:29" ht="12.75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C135" s="1"/>
    </row>
    <row r="136" spans="1:2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C136" s="1"/>
    </row>
    <row r="137" spans="1:2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C137" s="1"/>
    </row>
    <row r="138" spans="1:2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C138" s="1"/>
    </row>
    <row r="139" spans="1:2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C139" s="1"/>
    </row>
    <row r="140" spans="1:2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C140" s="1"/>
    </row>
    <row r="141" spans="1:2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C141" s="1"/>
    </row>
    <row r="142" spans="1:2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C142" s="1"/>
    </row>
    <row r="143" spans="1:2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C143" s="1"/>
    </row>
    <row r="144" spans="1:2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C144" s="1"/>
    </row>
    <row r="145" spans="1:2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C145" s="1"/>
    </row>
    <row r="146" spans="1:2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C146" s="1"/>
    </row>
    <row r="147" spans="1:2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C147" s="1"/>
    </row>
    <row r="148" spans="1:2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C148" s="1"/>
    </row>
    <row r="149" spans="1:2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C149" s="1"/>
    </row>
    <row r="150" spans="1:2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C150" s="1"/>
    </row>
    <row r="151" spans="1:2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C151" s="1"/>
    </row>
    <row r="152" spans="1:2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C152" s="1"/>
    </row>
    <row r="153" spans="1:2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C153" s="1"/>
    </row>
    <row r="154" spans="1:2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C154" s="1"/>
    </row>
    <row r="155" spans="1:2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C155" s="1"/>
    </row>
    <row r="156" spans="1:2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C156" s="1"/>
    </row>
    <row r="157" spans="1:2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C157" s="1"/>
    </row>
    <row r="158" spans="1:2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C158" s="1"/>
    </row>
    <row r="159" spans="1:2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C159" s="1"/>
    </row>
    <row r="160" spans="1:2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C160" s="1"/>
    </row>
    <row r="161" spans="1:2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C161" s="1"/>
    </row>
    <row r="162" spans="1:2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C162" s="1"/>
    </row>
    <row r="163" spans="1:2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C163" s="1"/>
    </row>
    <row r="164" spans="1:2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C164" s="1"/>
    </row>
    <row r="165" spans="1:2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C165" s="1"/>
    </row>
    <row r="166" spans="1:2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C166" s="1"/>
    </row>
    <row r="167" spans="1:2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C167" s="1"/>
    </row>
    <row r="168" spans="1:2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C168" s="1"/>
    </row>
    <row r="169" spans="1:2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C169" s="1"/>
    </row>
    <row r="170" spans="1:2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C170" s="1"/>
    </row>
    <row r="171" spans="1:2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C171" s="1"/>
    </row>
    <row r="172" spans="1:27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</sheetData>
  <sheetProtection/>
  <mergeCells count="5">
    <mergeCell ref="B1:K1"/>
    <mergeCell ref="P2:AA2"/>
    <mergeCell ref="AC2:AN2"/>
    <mergeCell ref="H2:K2"/>
    <mergeCell ref="C2:F2"/>
  </mergeCells>
  <conditionalFormatting sqref="H4:H134">
    <cfRule type="expression" priority="1" dxfId="2" stopIfTrue="1">
      <formula>$AE4=TRUE</formula>
    </cfRule>
    <cfRule type="expression" priority="2" dxfId="0" stopIfTrue="1">
      <formula>$AD4=TRUE</formula>
    </cfRule>
    <cfRule type="expression" priority="3" dxfId="1" stopIfTrue="1">
      <formula>$AC4=TRUE</formula>
    </cfRule>
  </conditionalFormatting>
  <conditionalFormatting sqref="I4:I134">
    <cfRule type="expression" priority="4" dxfId="2" stopIfTrue="1">
      <formula>$AH4=TRUE</formula>
    </cfRule>
    <cfRule type="expression" priority="5" dxfId="0" stopIfTrue="1">
      <formula>$AG4=TRUE</formula>
    </cfRule>
    <cfRule type="expression" priority="6" dxfId="1" stopIfTrue="1">
      <formula>$AF4=TRUE</formula>
    </cfRule>
  </conditionalFormatting>
  <conditionalFormatting sqref="C4:C134">
    <cfRule type="expression" priority="7" dxfId="2" stopIfTrue="1">
      <formula>$R4=TRUE</formula>
    </cfRule>
    <cfRule type="expression" priority="8" dxfId="0" stopIfTrue="1">
      <formula>$Q4=TRUE</formula>
    </cfRule>
    <cfRule type="expression" priority="9" dxfId="1" stopIfTrue="1">
      <formula>$P4=TRUE</formula>
    </cfRule>
  </conditionalFormatting>
  <conditionalFormatting sqref="V4:X134 D4:D134 AA4:AB134">
    <cfRule type="expression" priority="10" dxfId="2" stopIfTrue="1">
      <formula>$U4=TRUE</formula>
    </cfRule>
    <cfRule type="expression" priority="11" dxfId="0" stopIfTrue="1">
      <formula>$T4=TRUE</formula>
    </cfRule>
    <cfRule type="expression" priority="12" dxfId="1" stopIfTrue="1">
      <formula>$S4=TRUE</formula>
    </cfRule>
  </conditionalFormatting>
  <conditionalFormatting sqref="J4:J134">
    <cfRule type="expression" priority="13" dxfId="2" stopIfTrue="1">
      <formula>$AK4=TRUE</formula>
    </cfRule>
    <cfRule type="expression" priority="14" dxfId="0" stopIfTrue="1">
      <formula>$AJ4=TRUE</formula>
    </cfRule>
    <cfRule type="expression" priority="15" dxfId="1" stopIfTrue="1">
      <formula>$AI4=TRUE</formula>
    </cfRule>
  </conditionalFormatting>
  <conditionalFormatting sqref="E4:E134">
    <cfRule type="expression" priority="16" dxfId="2" stopIfTrue="1">
      <formula>$X4=TRUE</formula>
    </cfRule>
    <cfRule type="expression" priority="17" dxfId="0" stopIfTrue="1">
      <formula>$W4=TRUE</formula>
    </cfRule>
    <cfRule type="expression" priority="18" dxfId="1" stopIfTrue="1">
      <formula>$V4=TRUE</formula>
    </cfRule>
  </conditionalFormatting>
  <conditionalFormatting sqref="K4:K134">
    <cfRule type="expression" priority="19" dxfId="2" stopIfTrue="1">
      <formula>$AN4=TRUE</formula>
    </cfRule>
    <cfRule type="expression" priority="20" dxfId="0" stopIfTrue="1">
      <formula>$AM4=TRUE</formula>
    </cfRule>
    <cfRule type="expression" priority="21" dxfId="1" stopIfTrue="1">
      <formula>$AL4=TRUE</formula>
    </cfRule>
  </conditionalFormatting>
  <conditionalFormatting sqref="F4:F134">
    <cfRule type="expression" priority="22" dxfId="2" stopIfTrue="1">
      <formula>$AA4=TRUE</formula>
    </cfRule>
    <cfRule type="expression" priority="23" dxfId="0" stopIfTrue="1">
      <formula>$Z4=TRUE</formula>
    </cfRule>
    <cfRule type="expression" priority="24" dxfId="1" stopIfTrue="1">
      <formula>$Y4=TRUE</formula>
    </cfRule>
  </conditionalFormatting>
  <conditionalFormatting sqref="AC135:AC171">
    <cfRule type="expression" priority="25" dxfId="1" stopIfTrue="1">
      <formula>(One&lt;&gt;1)</formula>
    </cfRule>
    <cfRule type="expression" priority="26" dxfId="0" stopIfTrue="1">
      <formula>(One=1)</formula>
    </cfRule>
  </conditionalFormatting>
  <conditionalFormatting sqref="AG4:AG134">
    <cfRule type="cellIs" priority="27" dxfId="1" operator="equal" stopIfTrue="1">
      <formula>4</formula>
    </cfRule>
    <cfRule type="cellIs" priority="28" dxfId="0" operator="equal" stopIfTrue="1">
      <formula>5</formula>
    </cfRule>
  </conditionalFormatting>
  <printOptions/>
  <pageMargins left="1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3" max="3" width="10.7109375" style="0" customWidth="1"/>
    <col min="4" max="4" width="11.140625" style="0" customWidth="1"/>
    <col min="18" max="18" width="10.7109375" style="0" customWidth="1"/>
  </cols>
  <sheetData>
    <row r="1" ht="12.75">
      <c r="A1" t="s">
        <v>220</v>
      </c>
    </row>
    <row r="3" spans="1:81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205</v>
      </c>
      <c r="I3" t="s">
        <v>206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207</v>
      </c>
      <c r="R3" t="s">
        <v>208</v>
      </c>
      <c r="S3" t="s">
        <v>14</v>
      </c>
      <c r="T3" t="s">
        <v>15</v>
      </c>
      <c r="U3" t="s">
        <v>209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A3" t="s">
        <v>21</v>
      </c>
      <c r="AB3" t="s">
        <v>210</v>
      </c>
      <c r="AC3" t="s">
        <v>211</v>
      </c>
      <c r="AD3" t="s">
        <v>22</v>
      </c>
      <c r="AE3" t="s">
        <v>23</v>
      </c>
      <c r="AF3" t="s">
        <v>24</v>
      </c>
      <c r="AG3" t="s">
        <v>25</v>
      </c>
      <c r="AH3" t="s">
        <v>26</v>
      </c>
      <c r="AI3" t="s">
        <v>27</v>
      </c>
      <c r="AJ3" t="s">
        <v>28</v>
      </c>
      <c r="AK3" t="s">
        <v>212</v>
      </c>
      <c r="AL3" t="s">
        <v>213</v>
      </c>
      <c r="AM3" t="s">
        <v>29</v>
      </c>
      <c r="AN3" t="s">
        <v>30</v>
      </c>
      <c r="AO3" t="s">
        <v>214</v>
      </c>
      <c r="AP3" t="s">
        <v>143</v>
      </c>
      <c r="AQ3" t="s">
        <v>144</v>
      </c>
      <c r="AR3" t="s">
        <v>145</v>
      </c>
      <c r="AS3" t="s">
        <v>146</v>
      </c>
      <c r="AT3" t="s">
        <v>147</v>
      </c>
      <c r="AU3" t="s">
        <v>148</v>
      </c>
      <c r="AV3" t="s">
        <v>215</v>
      </c>
      <c r="AW3" t="s">
        <v>216</v>
      </c>
      <c r="AX3" t="s">
        <v>149</v>
      </c>
      <c r="AY3" t="s">
        <v>150</v>
      </c>
      <c r="AZ3" t="s">
        <v>151</v>
      </c>
      <c r="BA3" t="s">
        <v>152</v>
      </c>
      <c r="BB3" t="s">
        <v>153</v>
      </c>
      <c r="BC3" t="s">
        <v>154</v>
      </c>
      <c r="BD3" t="s">
        <v>155</v>
      </c>
      <c r="BE3" t="s">
        <v>217</v>
      </c>
      <c r="BF3" t="s">
        <v>218</v>
      </c>
      <c r="BG3" t="s">
        <v>156</v>
      </c>
      <c r="BH3" t="s">
        <v>157</v>
      </c>
      <c r="BI3" t="s">
        <v>219</v>
      </c>
      <c r="BJ3" t="s">
        <v>158</v>
      </c>
      <c r="BK3" t="s">
        <v>159</v>
      </c>
      <c r="BL3" t="s">
        <v>160</v>
      </c>
      <c r="BM3" t="s">
        <v>161</v>
      </c>
      <c r="BN3" t="s">
        <v>162</v>
      </c>
      <c r="BO3" t="s">
        <v>163</v>
      </c>
      <c r="BP3" t="s">
        <v>221</v>
      </c>
      <c r="BQ3" t="s">
        <v>222</v>
      </c>
      <c r="BR3" t="s">
        <v>164</v>
      </c>
      <c r="BS3" t="s">
        <v>165</v>
      </c>
      <c r="BT3" t="s">
        <v>166</v>
      </c>
      <c r="BU3" t="s">
        <v>167</v>
      </c>
      <c r="BV3" t="s">
        <v>168</v>
      </c>
      <c r="BW3" t="s">
        <v>169</v>
      </c>
      <c r="BX3" t="s">
        <v>170</v>
      </c>
      <c r="BY3" t="s">
        <v>223</v>
      </c>
      <c r="BZ3" t="s">
        <v>224</v>
      </c>
      <c r="CA3" t="s">
        <v>171</v>
      </c>
      <c r="CB3" t="s">
        <v>172</v>
      </c>
      <c r="CC3" t="s">
        <v>225</v>
      </c>
    </row>
    <row r="4" spans="1:81" ht="12.75">
      <c r="A4" t="s">
        <v>31</v>
      </c>
      <c r="B4">
        <v>300</v>
      </c>
      <c r="C4">
        <v>0.2106938604</v>
      </c>
      <c r="D4">
        <v>0.1754254085</v>
      </c>
      <c r="E4">
        <v>0.2459623123</v>
      </c>
      <c r="F4">
        <v>6.5</v>
      </c>
      <c r="G4">
        <v>0.0001874481</v>
      </c>
      <c r="H4">
        <v>0.0136911692</v>
      </c>
      <c r="I4">
        <v>0.5338176754</v>
      </c>
      <c r="J4" t="s">
        <v>32</v>
      </c>
      <c r="K4" t="s">
        <v>32</v>
      </c>
      <c r="L4">
        <v>0.2170983421</v>
      </c>
      <c r="M4">
        <v>0.1806644871</v>
      </c>
      <c r="N4">
        <v>0.2535321972</v>
      </c>
      <c r="O4">
        <v>6.51</v>
      </c>
      <c r="P4">
        <v>0.0002000408</v>
      </c>
      <c r="Q4">
        <v>0.0141435773</v>
      </c>
      <c r="R4">
        <v>0.8638822978</v>
      </c>
      <c r="S4" t="s">
        <v>32</v>
      </c>
      <c r="T4" t="s">
        <v>32</v>
      </c>
      <c r="U4" t="s">
        <v>32</v>
      </c>
      <c r="V4">
        <v>619</v>
      </c>
      <c r="W4">
        <v>0.3867636732</v>
      </c>
      <c r="X4">
        <v>0.3492487977</v>
      </c>
      <c r="Y4">
        <v>0.4242785488</v>
      </c>
      <c r="Z4">
        <v>3.77</v>
      </c>
      <c r="AA4">
        <v>0.0002120876</v>
      </c>
      <c r="AB4">
        <v>0.0145632281</v>
      </c>
      <c r="AC4">
        <v>0.9361755602</v>
      </c>
      <c r="AD4" t="s">
        <v>32</v>
      </c>
      <c r="AE4" t="s">
        <v>32</v>
      </c>
      <c r="AF4">
        <v>0.3953848079</v>
      </c>
      <c r="AG4">
        <v>0.3562313247</v>
      </c>
      <c r="AH4">
        <v>0.4345382912</v>
      </c>
      <c r="AI4">
        <v>3.84</v>
      </c>
      <c r="AJ4">
        <v>0.0002310197</v>
      </c>
      <c r="AK4">
        <v>0.0151993335</v>
      </c>
      <c r="AL4">
        <v>0.650905504</v>
      </c>
      <c r="AM4" t="s">
        <v>32</v>
      </c>
      <c r="AN4" t="s">
        <v>32</v>
      </c>
      <c r="AO4" t="s">
        <v>32</v>
      </c>
      <c r="AP4">
        <v>435</v>
      </c>
      <c r="AQ4">
        <v>0.285689917</v>
      </c>
      <c r="AR4">
        <v>0.2511522507</v>
      </c>
      <c r="AS4">
        <v>0.3202275834</v>
      </c>
      <c r="AT4">
        <v>4.69</v>
      </c>
      <c r="AU4">
        <v>0.0001797605</v>
      </c>
      <c r="AV4">
        <v>0.0134074792</v>
      </c>
      <c r="AW4">
        <v>0.5020658671</v>
      </c>
      <c r="AX4" t="s">
        <v>32</v>
      </c>
      <c r="AY4" t="s">
        <v>32</v>
      </c>
      <c r="AZ4">
        <v>0.2810185846</v>
      </c>
      <c r="BA4">
        <v>0.2450777704</v>
      </c>
      <c r="BB4">
        <v>0.3169593987</v>
      </c>
      <c r="BC4">
        <v>4.96</v>
      </c>
      <c r="BD4">
        <v>0.0001946633</v>
      </c>
      <c r="BE4">
        <v>0.0139521794</v>
      </c>
      <c r="BF4">
        <v>0.7460822228</v>
      </c>
      <c r="BG4" t="s">
        <v>32</v>
      </c>
      <c r="BH4" t="s">
        <v>32</v>
      </c>
      <c r="BI4" t="s">
        <v>32</v>
      </c>
      <c r="BJ4">
        <v>209</v>
      </c>
      <c r="BK4">
        <v>0.1168525494</v>
      </c>
      <c r="BL4">
        <v>0.0911155397</v>
      </c>
      <c r="BM4">
        <v>0.142589559</v>
      </c>
      <c r="BN4">
        <v>8.55</v>
      </c>
      <c r="BO4">
        <v>9.98216E-05</v>
      </c>
      <c r="BP4">
        <v>0.0099910752</v>
      </c>
      <c r="BQ4">
        <v>0.9407598232</v>
      </c>
      <c r="BR4" t="s">
        <v>32</v>
      </c>
      <c r="BS4" t="s">
        <v>32</v>
      </c>
      <c r="BT4">
        <v>0.1064982653</v>
      </c>
      <c r="BU4">
        <v>0.0806387606</v>
      </c>
      <c r="BV4">
        <v>0.13235777</v>
      </c>
      <c r="BW4">
        <v>9.43</v>
      </c>
      <c r="BX4">
        <v>0.000100774</v>
      </c>
      <c r="BY4">
        <v>0.0100386276</v>
      </c>
      <c r="BZ4">
        <v>0.3759016405</v>
      </c>
      <c r="CA4" t="s">
        <v>32</v>
      </c>
      <c r="CB4" t="s">
        <v>32</v>
      </c>
      <c r="CC4" t="s">
        <v>32</v>
      </c>
    </row>
    <row r="5" spans="1:81" ht="12.75">
      <c r="A5" t="s">
        <v>33</v>
      </c>
      <c r="B5">
        <v>385</v>
      </c>
      <c r="C5">
        <v>0.2226652193</v>
      </c>
      <c r="D5">
        <v>0.1893875156</v>
      </c>
      <c r="E5">
        <v>0.255942923</v>
      </c>
      <c r="F5">
        <v>5.8</v>
      </c>
      <c r="G5">
        <v>0.0001668841</v>
      </c>
      <c r="H5">
        <v>0.0129183632</v>
      </c>
      <c r="I5">
        <v>0.7833397117</v>
      </c>
      <c r="J5" t="s">
        <v>32</v>
      </c>
      <c r="K5" t="s">
        <v>32</v>
      </c>
      <c r="L5">
        <v>0.2231296332</v>
      </c>
      <c r="M5">
        <v>0.1898105507</v>
      </c>
      <c r="N5">
        <v>0.2564487158</v>
      </c>
      <c r="O5">
        <v>5.8</v>
      </c>
      <c r="P5">
        <v>0.0001672994</v>
      </c>
      <c r="Q5">
        <v>0.0129344265</v>
      </c>
      <c r="R5">
        <v>0.7767978238</v>
      </c>
      <c r="S5" t="s">
        <v>32</v>
      </c>
      <c r="T5" t="s">
        <v>32</v>
      </c>
      <c r="U5" t="s">
        <v>32</v>
      </c>
      <c r="V5">
        <v>698</v>
      </c>
      <c r="W5">
        <v>0.3877407261</v>
      </c>
      <c r="X5">
        <v>0.3495908133</v>
      </c>
      <c r="Y5">
        <v>0.4258906388</v>
      </c>
      <c r="Z5">
        <v>3.82</v>
      </c>
      <c r="AA5">
        <v>0.0002193287</v>
      </c>
      <c r="AB5">
        <v>0.0148097488</v>
      </c>
      <c r="AC5">
        <v>0.9890876805</v>
      </c>
      <c r="AD5" t="s">
        <v>32</v>
      </c>
      <c r="AE5" t="s">
        <v>32</v>
      </c>
      <c r="AF5">
        <v>0.388368139</v>
      </c>
      <c r="AG5">
        <v>0.3504343888</v>
      </c>
      <c r="AH5">
        <v>0.4263018893</v>
      </c>
      <c r="AI5">
        <v>3.79</v>
      </c>
      <c r="AJ5">
        <v>0.0002168502</v>
      </c>
      <c r="AK5">
        <v>0.0147258347</v>
      </c>
      <c r="AL5">
        <v>0.9955662614</v>
      </c>
      <c r="AM5" t="s">
        <v>32</v>
      </c>
      <c r="AN5" t="s">
        <v>32</v>
      </c>
      <c r="AO5" t="s">
        <v>32</v>
      </c>
      <c r="AP5">
        <v>558</v>
      </c>
      <c r="AQ5">
        <v>0.2795045817</v>
      </c>
      <c r="AR5">
        <v>0.246191494</v>
      </c>
      <c r="AS5">
        <v>0.3128176694</v>
      </c>
      <c r="AT5">
        <v>4.63</v>
      </c>
      <c r="AU5">
        <v>0.0001672392</v>
      </c>
      <c r="AV5">
        <v>0.0129320992</v>
      </c>
      <c r="AW5">
        <v>0.8307329429</v>
      </c>
      <c r="AX5" t="s">
        <v>32</v>
      </c>
      <c r="AY5" t="s">
        <v>32</v>
      </c>
      <c r="AZ5">
        <v>0.2796384328</v>
      </c>
      <c r="BA5">
        <v>0.2463561858</v>
      </c>
      <c r="BB5">
        <v>0.3129206798</v>
      </c>
      <c r="BC5">
        <v>4.62</v>
      </c>
      <c r="BD5">
        <v>0.0001669297</v>
      </c>
      <c r="BE5">
        <v>0.0129201269</v>
      </c>
      <c r="BF5">
        <v>0.808781102</v>
      </c>
      <c r="BG5" t="s">
        <v>32</v>
      </c>
      <c r="BH5" t="s">
        <v>32</v>
      </c>
      <c r="BI5" t="s">
        <v>32</v>
      </c>
      <c r="BJ5">
        <v>262</v>
      </c>
      <c r="BK5">
        <v>0.1100894729</v>
      </c>
      <c r="BL5">
        <v>0.0928364013</v>
      </c>
      <c r="BM5">
        <v>0.1273425446</v>
      </c>
      <c r="BN5">
        <v>6.08</v>
      </c>
      <c r="BO5">
        <v>4.48581E-05</v>
      </c>
      <c r="BP5">
        <v>0.006697621</v>
      </c>
      <c r="BQ5">
        <v>0.3955017448</v>
      </c>
      <c r="BR5" t="s">
        <v>32</v>
      </c>
      <c r="BS5" t="s">
        <v>32</v>
      </c>
      <c r="BT5">
        <v>0.1088637949</v>
      </c>
      <c r="BU5">
        <v>0.0912951149</v>
      </c>
      <c r="BV5">
        <v>0.1264324749</v>
      </c>
      <c r="BW5">
        <v>6.26</v>
      </c>
      <c r="BX5">
        <v>4.65143E-05</v>
      </c>
      <c r="BY5">
        <v>0.0068201397</v>
      </c>
      <c r="BZ5">
        <v>0.3548777303</v>
      </c>
      <c r="CA5" t="s">
        <v>32</v>
      </c>
      <c r="CB5" t="s">
        <v>32</v>
      </c>
      <c r="CC5" t="s">
        <v>32</v>
      </c>
    </row>
    <row r="6" spans="1:81" ht="12.75">
      <c r="A6" t="s">
        <v>34</v>
      </c>
      <c r="B6">
        <v>327</v>
      </c>
      <c r="C6">
        <v>0.1886071111</v>
      </c>
      <c r="D6">
        <v>0.1571356501</v>
      </c>
      <c r="E6">
        <v>0.220078572</v>
      </c>
      <c r="F6">
        <v>6.48</v>
      </c>
      <c r="G6">
        <v>0.0001492595</v>
      </c>
      <c r="H6">
        <v>0.012217182</v>
      </c>
      <c r="I6">
        <v>0.0144280117</v>
      </c>
      <c r="J6" t="s">
        <v>32</v>
      </c>
      <c r="K6" t="s">
        <v>32</v>
      </c>
      <c r="L6">
        <v>0.1732575265</v>
      </c>
      <c r="M6">
        <v>0.1445334894</v>
      </c>
      <c r="N6">
        <v>0.2019815636</v>
      </c>
      <c r="O6">
        <v>6.44</v>
      </c>
      <c r="P6">
        <v>0.0001243367</v>
      </c>
      <c r="Q6">
        <v>0.0111506355</v>
      </c>
      <c r="R6">
        <v>6.11776E-05</v>
      </c>
      <c r="S6" t="s">
        <v>35</v>
      </c>
      <c r="T6" t="s">
        <v>32</v>
      </c>
      <c r="U6" t="s">
        <v>32</v>
      </c>
      <c r="V6">
        <v>860</v>
      </c>
      <c r="W6">
        <v>0.4394345197</v>
      </c>
      <c r="X6">
        <v>0.4028177157</v>
      </c>
      <c r="Y6">
        <v>0.4760513237</v>
      </c>
      <c r="Z6">
        <v>3.23</v>
      </c>
      <c r="AA6">
        <v>0.0002020548</v>
      </c>
      <c r="AB6">
        <v>0.0142145978</v>
      </c>
      <c r="AC6">
        <v>0.0003204667</v>
      </c>
      <c r="AD6" t="s">
        <v>35</v>
      </c>
      <c r="AE6" t="s">
        <v>32</v>
      </c>
      <c r="AF6">
        <v>0.4321644712</v>
      </c>
      <c r="AG6">
        <v>0.3973146923</v>
      </c>
      <c r="AH6">
        <v>0.4670142501</v>
      </c>
      <c r="AI6">
        <v>3.13</v>
      </c>
      <c r="AJ6">
        <v>0.0001830241</v>
      </c>
      <c r="AK6">
        <v>0.0135286409</v>
      </c>
      <c r="AL6">
        <v>0.0013841062</v>
      </c>
      <c r="AM6" t="s">
        <v>35</v>
      </c>
      <c r="AN6" t="s">
        <v>32</v>
      </c>
      <c r="AO6" t="s">
        <v>32</v>
      </c>
      <c r="AP6">
        <v>658</v>
      </c>
      <c r="AQ6">
        <v>0.2774773704</v>
      </c>
      <c r="AR6">
        <v>0.2427650333</v>
      </c>
      <c r="AS6">
        <v>0.3121897074</v>
      </c>
      <c r="AT6">
        <v>4.86</v>
      </c>
      <c r="AU6">
        <v>0.0001815833</v>
      </c>
      <c r="AV6">
        <v>0.0134752861</v>
      </c>
      <c r="AW6">
        <v>0.959584968</v>
      </c>
      <c r="AX6" t="s">
        <v>32</v>
      </c>
      <c r="AY6" t="s">
        <v>32</v>
      </c>
      <c r="AZ6">
        <v>0.2859612848</v>
      </c>
      <c r="BA6">
        <v>0.2526077243</v>
      </c>
      <c r="BB6">
        <v>0.3193148452</v>
      </c>
      <c r="BC6">
        <v>4.53</v>
      </c>
      <c r="BD6">
        <v>0.0001676458</v>
      </c>
      <c r="BE6">
        <v>0.0129478107</v>
      </c>
      <c r="BF6">
        <v>0.4685588931</v>
      </c>
      <c r="BG6" t="s">
        <v>32</v>
      </c>
      <c r="BH6" t="s">
        <v>32</v>
      </c>
      <c r="BI6" t="s">
        <v>32</v>
      </c>
      <c r="BJ6">
        <v>281</v>
      </c>
      <c r="BK6">
        <v>0.0944809989</v>
      </c>
      <c r="BL6">
        <v>0.0768721513</v>
      </c>
      <c r="BM6">
        <v>0.1120898465</v>
      </c>
      <c r="BN6">
        <v>7.24</v>
      </c>
      <c r="BO6">
        <v>4.67272E-05</v>
      </c>
      <c r="BP6">
        <v>0.0068357328</v>
      </c>
      <c r="BQ6">
        <v>0.0029960692</v>
      </c>
      <c r="BR6" t="s">
        <v>35</v>
      </c>
      <c r="BS6" t="s">
        <v>32</v>
      </c>
      <c r="BT6">
        <v>0.1086167176</v>
      </c>
      <c r="BU6">
        <v>0.0888473206</v>
      </c>
      <c r="BV6">
        <v>0.1283861146</v>
      </c>
      <c r="BW6">
        <v>7.07</v>
      </c>
      <c r="BX6">
        <v>5.88973E-05</v>
      </c>
      <c r="BY6">
        <v>0.0076744553</v>
      </c>
      <c r="BZ6">
        <v>0.3949026031</v>
      </c>
      <c r="CA6" t="s">
        <v>32</v>
      </c>
      <c r="CB6" t="s">
        <v>32</v>
      </c>
      <c r="CC6" t="s">
        <v>32</v>
      </c>
    </row>
    <row r="7" spans="1:81" ht="12.75">
      <c r="A7" t="s">
        <v>36</v>
      </c>
      <c r="B7">
        <v>298</v>
      </c>
      <c r="C7">
        <v>0.202288875</v>
      </c>
      <c r="D7">
        <v>0.1636993737</v>
      </c>
      <c r="E7">
        <v>0.2408783763</v>
      </c>
      <c r="F7">
        <v>7.41</v>
      </c>
      <c r="G7">
        <v>0.0002244123</v>
      </c>
      <c r="H7">
        <v>0.0149803965</v>
      </c>
      <c r="I7">
        <v>0.2675204137</v>
      </c>
      <c r="J7" t="s">
        <v>32</v>
      </c>
      <c r="K7" t="s">
        <v>32</v>
      </c>
      <c r="L7">
        <v>0.2029412111</v>
      </c>
      <c r="M7">
        <v>0.1634316421</v>
      </c>
      <c r="N7">
        <v>0.2424507801</v>
      </c>
      <c r="O7">
        <v>7.56</v>
      </c>
      <c r="P7">
        <v>0.0002352409</v>
      </c>
      <c r="Q7">
        <v>0.0153375656</v>
      </c>
      <c r="R7">
        <v>0.2859198764</v>
      </c>
      <c r="S7" t="s">
        <v>32</v>
      </c>
      <c r="T7" t="s">
        <v>32</v>
      </c>
      <c r="U7" t="s">
        <v>32</v>
      </c>
      <c r="V7">
        <v>604</v>
      </c>
      <c r="W7">
        <v>0.3875967235</v>
      </c>
      <c r="X7">
        <v>0.3505114409</v>
      </c>
      <c r="Y7">
        <v>0.4246820061</v>
      </c>
      <c r="Z7">
        <v>3.71</v>
      </c>
      <c r="AA7">
        <v>0.0002072581</v>
      </c>
      <c r="AB7">
        <v>0.0143964606</v>
      </c>
      <c r="AC7">
        <v>0.9816239382</v>
      </c>
      <c r="AD7" t="s">
        <v>32</v>
      </c>
      <c r="AE7" t="s">
        <v>32</v>
      </c>
      <c r="AF7">
        <v>0.3833783613</v>
      </c>
      <c r="AG7">
        <v>0.3471899382</v>
      </c>
      <c r="AH7">
        <v>0.4195667844</v>
      </c>
      <c r="AI7">
        <v>3.66</v>
      </c>
      <c r="AJ7">
        <v>0.0001973548</v>
      </c>
      <c r="AK7">
        <v>0.0140483009</v>
      </c>
      <c r="AL7">
        <v>0.7301698021</v>
      </c>
      <c r="AM7" t="s">
        <v>32</v>
      </c>
      <c r="AN7" t="s">
        <v>32</v>
      </c>
      <c r="AO7" t="s">
        <v>32</v>
      </c>
      <c r="AP7">
        <v>478</v>
      </c>
      <c r="AQ7">
        <v>0.29726573</v>
      </c>
      <c r="AR7">
        <v>0.2595763032</v>
      </c>
      <c r="AS7">
        <v>0.3349551568</v>
      </c>
      <c r="AT7">
        <v>4.92</v>
      </c>
      <c r="AU7">
        <v>0.0002140658</v>
      </c>
      <c r="AV7">
        <v>0.0146309886</v>
      </c>
      <c r="AW7">
        <v>0.1732992225</v>
      </c>
      <c r="AX7" t="s">
        <v>32</v>
      </c>
      <c r="AY7" t="s">
        <v>32</v>
      </c>
      <c r="AZ7">
        <v>0.299699119</v>
      </c>
      <c r="BA7">
        <v>0.2621122767</v>
      </c>
      <c r="BB7">
        <v>0.3372859612</v>
      </c>
      <c r="BC7">
        <v>4.87</v>
      </c>
      <c r="BD7">
        <v>0.0002129021</v>
      </c>
      <c r="BE7">
        <v>0.0145911655</v>
      </c>
      <c r="BF7">
        <v>0.1224510258</v>
      </c>
      <c r="BG7" t="s">
        <v>32</v>
      </c>
      <c r="BH7" t="s">
        <v>32</v>
      </c>
      <c r="BI7" t="s">
        <v>32</v>
      </c>
      <c r="BJ7">
        <v>204</v>
      </c>
      <c r="BK7">
        <v>0.1128486715</v>
      </c>
      <c r="BL7">
        <v>0.0875360514</v>
      </c>
      <c r="BM7">
        <v>0.1381612915</v>
      </c>
      <c r="BN7">
        <v>8.71</v>
      </c>
      <c r="BO7">
        <v>9.65567E-05</v>
      </c>
      <c r="BP7">
        <v>0.0098263277</v>
      </c>
      <c r="BQ7">
        <v>0.7430644919</v>
      </c>
      <c r="BR7" t="s">
        <v>32</v>
      </c>
      <c r="BS7" t="s">
        <v>32</v>
      </c>
      <c r="BT7">
        <v>0.1139813086</v>
      </c>
      <c r="BU7">
        <v>0.0880308781</v>
      </c>
      <c r="BV7">
        <v>0.139931739</v>
      </c>
      <c r="BW7">
        <v>8.84</v>
      </c>
      <c r="BX7">
        <v>0.000101484</v>
      </c>
      <c r="BY7">
        <v>0.0100739249</v>
      </c>
      <c r="BZ7">
        <v>0.8833170855</v>
      </c>
      <c r="CA7" t="s">
        <v>32</v>
      </c>
      <c r="CB7" t="s">
        <v>32</v>
      </c>
      <c r="CC7" t="s">
        <v>32</v>
      </c>
    </row>
    <row r="8" spans="1:81" ht="12.75">
      <c r="A8" t="s">
        <v>37</v>
      </c>
      <c r="B8">
        <v>1109</v>
      </c>
      <c r="C8">
        <v>0.2329033615</v>
      </c>
      <c r="D8">
        <v>0.2139299902</v>
      </c>
      <c r="E8">
        <v>0.2518767329</v>
      </c>
      <c r="F8">
        <v>3.16</v>
      </c>
      <c r="G8">
        <v>5.42497E-05</v>
      </c>
      <c r="H8">
        <v>0.0073654392</v>
      </c>
      <c r="I8">
        <v>0.0001354243</v>
      </c>
      <c r="J8" t="s">
        <v>35</v>
      </c>
      <c r="K8" t="s">
        <v>32</v>
      </c>
      <c r="L8">
        <v>0.2352513231</v>
      </c>
      <c r="M8">
        <v>0.2158103926</v>
      </c>
      <c r="N8">
        <v>0.2546922537</v>
      </c>
      <c r="O8">
        <v>3.21</v>
      </c>
      <c r="P8">
        <v>5.69564E-05</v>
      </c>
      <c r="Q8">
        <v>0.0075469451</v>
      </c>
      <c r="R8">
        <v>1.61839E-05</v>
      </c>
      <c r="S8" t="s">
        <v>35</v>
      </c>
      <c r="T8" t="s">
        <v>32</v>
      </c>
      <c r="U8" t="s">
        <v>32</v>
      </c>
      <c r="V8">
        <v>1858</v>
      </c>
      <c r="W8">
        <v>0.385153097</v>
      </c>
      <c r="X8">
        <v>0.362819831</v>
      </c>
      <c r="Y8">
        <v>0.407486363</v>
      </c>
      <c r="Z8">
        <v>2.25</v>
      </c>
      <c r="AA8">
        <v>7.51645E-05</v>
      </c>
      <c r="AB8">
        <v>0.0086697461</v>
      </c>
      <c r="AC8">
        <v>0.516190623</v>
      </c>
      <c r="AD8" t="s">
        <v>32</v>
      </c>
      <c r="AE8" t="s">
        <v>32</v>
      </c>
      <c r="AF8">
        <v>0.3859383424</v>
      </c>
      <c r="AG8">
        <v>0.3635139606</v>
      </c>
      <c r="AH8">
        <v>0.4083627243</v>
      </c>
      <c r="AI8">
        <v>2.26</v>
      </c>
      <c r="AJ8">
        <v>7.57791E-05</v>
      </c>
      <c r="AK8">
        <v>0.0087051172</v>
      </c>
      <c r="AL8">
        <v>0.5609596078</v>
      </c>
      <c r="AM8" t="s">
        <v>32</v>
      </c>
      <c r="AN8" t="s">
        <v>32</v>
      </c>
      <c r="AO8" t="s">
        <v>32</v>
      </c>
      <c r="AP8">
        <v>1400</v>
      </c>
      <c r="AQ8">
        <v>0.2653295526</v>
      </c>
      <c r="AR8">
        <v>0.246028671</v>
      </c>
      <c r="AS8">
        <v>0.2846304342</v>
      </c>
      <c r="AT8">
        <v>2.82</v>
      </c>
      <c r="AU8">
        <v>5.61387E-05</v>
      </c>
      <c r="AV8">
        <v>0.0074925782</v>
      </c>
      <c r="AW8">
        <v>0.0024798271</v>
      </c>
      <c r="AX8" t="s">
        <v>35</v>
      </c>
      <c r="AY8" t="s">
        <v>32</v>
      </c>
      <c r="AZ8">
        <v>0.2646448159</v>
      </c>
      <c r="BA8">
        <v>0.2453004015</v>
      </c>
      <c r="BB8">
        <v>0.2839892303</v>
      </c>
      <c r="BC8">
        <v>2.84</v>
      </c>
      <c r="BD8">
        <v>5.63923E-05</v>
      </c>
      <c r="BE8">
        <v>0.0075094776</v>
      </c>
      <c r="BF8">
        <v>0.0016200208</v>
      </c>
      <c r="BG8" t="s">
        <v>35</v>
      </c>
      <c r="BH8" t="s">
        <v>32</v>
      </c>
      <c r="BI8" t="s">
        <v>32</v>
      </c>
      <c r="BJ8">
        <v>660</v>
      </c>
      <c r="BK8">
        <v>0.1166139889</v>
      </c>
      <c r="BL8">
        <v>0.1041193618</v>
      </c>
      <c r="BM8">
        <v>0.129108616</v>
      </c>
      <c r="BN8">
        <v>4.16</v>
      </c>
      <c r="BO8">
        <v>2.35264E-05</v>
      </c>
      <c r="BP8">
        <v>0.0048503987</v>
      </c>
      <c r="BQ8">
        <v>0.8362816586</v>
      </c>
      <c r="BR8" t="s">
        <v>32</v>
      </c>
      <c r="BS8" t="s">
        <v>32</v>
      </c>
      <c r="BT8">
        <v>0.1141655185</v>
      </c>
      <c r="BU8">
        <v>0.1014497933</v>
      </c>
      <c r="BV8">
        <v>0.1268812438</v>
      </c>
      <c r="BW8">
        <v>4.32</v>
      </c>
      <c r="BX8">
        <v>2.43664E-05</v>
      </c>
      <c r="BY8">
        <v>0.0049362287</v>
      </c>
      <c r="BZ8">
        <v>0.6007693458</v>
      </c>
      <c r="CA8" t="s">
        <v>32</v>
      </c>
      <c r="CB8" t="s">
        <v>32</v>
      </c>
      <c r="CC8" t="s">
        <v>32</v>
      </c>
    </row>
    <row r="9" spans="1:81" ht="12.75">
      <c r="A9" t="s">
        <v>38</v>
      </c>
      <c r="B9">
        <v>294</v>
      </c>
      <c r="C9">
        <v>0.1822297388</v>
      </c>
      <c r="D9">
        <v>0.1475243577</v>
      </c>
      <c r="E9">
        <v>0.21693512</v>
      </c>
      <c r="F9">
        <v>7.39</v>
      </c>
      <c r="G9">
        <v>0.0001815106</v>
      </c>
      <c r="H9">
        <v>0.0134725858</v>
      </c>
      <c r="I9">
        <v>0.0060840797</v>
      </c>
      <c r="J9" t="s">
        <v>35</v>
      </c>
      <c r="K9" t="s">
        <v>32</v>
      </c>
      <c r="L9">
        <v>0.183362281</v>
      </c>
      <c r="M9">
        <v>0.1503535885</v>
      </c>
      <c r="N9">
        <v>0.2163709735</v>
      </c>
      <c r="O9">
        <v>6.99</v>
      </c>
      <c r="P9">
        <v>0.0001641969</v>
      </c>
      <c r="Q9">
        <v>0.0128139334</v>
      </c>
      <c r="R9">
        <v>0.0048449583</v>
      </c>
      <c r="S9" t="s">
        <v>35</v>
      </c>
      <c r="T9" t="s">
        <v>32</v>
      </c>
      <c r="U9" t="s">
        <v>32</v>
      </c>
      <c r="V9">
        <v>644</v>
      </c>
      <c r="W9">
        <v>0.412147159</v>
      </c>
      <c r="X9">
        <v>0.3691016478</v>
      </c>
      <c r="Y9">
        <v>0.4551926702</v>
      </c>
      <c r="Z9">
        <v>4.05</v>
      </c>
      <c r="AA9">
        <v>0.0002792313</v>
      </c>
      <c r="AB9">
        <v>0.016710214</v>
      </c>
      <c r="AC9">
        <v>0.1537173119</v>
      </c>
      <c r="AD9" t="s">
        <v>32</v>
      </c>
      <c r="AE9" t="s">
        <v>32</v>
      </c>
      <c r="AF9">
        <v>0.4035653585</v>
      </c>
      <c r="AG9">
        <v>0.3617203717</v>
      </c>
      <c r="AH9">
        <v>0.4454103453</v>
      </c>
      <c r="AI9">
        <v>4.03</v>
      </c>
      <c r="AJ9">
        <v>0.0002638731</v>
      </c>
      <c r="AK9">
        <v>0.0162441719</v>
      </c>
      <c r="AL9">
        <v>0.3578164944</v>
      </c>
      <c r="AM9" t="s">
        <v>32</v>
      </c>
      <c r="AN9" t="s">
        <v>32</v>
      </c>
      <c r="AO9" t="s">
        <v>32</v>
      </c>
      <c r="AP9">
        <v>521</v>
      </c>
      <c r="AQ9">
        <v>0.2907399305</v>
      </c>
      <c r="AR9">
        <v>0.2518428746</v>
      </c>
      <c r="AS9">
        <v>0.3296369864</v>
      </c>
      <c r="AT9">
        <v>5.19</v>
      </c>
      <c r="AU9">
        <v>0.0002280036</v>
      </c>
      <c r="AV9">
        <v>0.0150997888</v>
      </c>
      <c r="AW9">
        <v>0.3621454812</v>
      </c>
      <c r="AX9" t="s">
        <v>32</v>
      </c>
      <c r="AY9" t="s">
        <v>32</v>
      </c>
      <c r="AZ9">
        <v>0.2962520506</v>
      </c>
      <c r="BA9">
        <v>0.2585235696</v>
      </c>
      <c r="BB9">
        <v>0.3339805317</v>
      </c>
      <c r="BC9">
        <v>4.94</v>
      </c>
      <c r="BD9">
        <v>0.0002145097</v>
      </c>
      <c r="BE9">
        <v>0.0146461495</v>
      </c>
      <c r="BF9">
        <v>0.1839085491</v>
      </c>
      <c r="BG9" t="s">
        <v>32</v>
      </c>
      <c r="BH9" t="s">
        <v>32</v>
      </c>
      <c r="BI9" t="s">
        <v>32</v>
      </c>
      <c r="BJ9">
        <v>256</v>
      </c>
      <c r="BK9">
        <v>0.1148831717</v>
      </c>
      <c r="BL9">
        <v>0.0864044939</v>
      </c>
      <c r="BM9">
        <v>0.1433618495</v>
      </c>
      <c r="BN9">
        <v>9.62</v>
      </c>
      <c r="BO9">
        <v>0.0001222216</v>
      </c>
      <c r="BP9">
        <v>0.0110553873</v>
      </c>
      <c r="BQ9">
        <v>0.9071926473</v>
      </c>
      <c r="BR9" t="s">
        <v>32</v>
      </c>
      <c r="BS9" t="s">
        <v>32</v>
      </c>
      <c r="BT9">
        <v>0.1168203099</v>
      </c>
      <c r="BU9">
        <v>0.0886534016</v>
      </c>
      <c r="BV9">
        <v>0.1449872182</v>
      </c>
      <c r="BW9">
        <v>9.36</v>
      </c>
      <c r="BX9">
        <v>0.0001195602</v>
      </c>
      <c r="BY9">
        <v>0.0109343588</v>
      </c>
      <c r="BZ9">
        <v>0.8962279606</v>
      </c>
      <c r="CA9" t="s">
        <v>32</v>
      </c>
      <c r="CB9" t="s">
        <v>32</v>
      </c>
      <c r="CC9" t="s">
        <v>32</v>
      </c>
    </row>
    <row r="10" spans="1:81" ht="12.75">
      <c r="A10" t="s">
        <v>39</v>
      </c>
      <c r="B10">
        <v>226</v>
      </c>
      <c r="C10">
        <v>0.2010752253</v>
      </c>
      <c r="D10">
        <v>0.151511326</v>
      </c>
      <c r="E10">
        <v>0.2506391245</v>
      </c>
      <c r="F10">
        <v>9.57</v>
      </c>
      <c r="G10">
        <v>0.0003702024</v>
      </c>
      <c r="H10">
        <v>0.0192406441</v>
      </c>
      <c r="I10">
        <v>0.3463466191</v>
      </c>
      <c r="J10" t="s">
        <v>32</v>
      </c>
      <c r="K10" t="s">
        <v>32</v>
      </c>
      <c r="L10">
        <v>0.1934911378</v>
      </c>
      <c r="M10">
        <v>0.1459447777</v>
      </c>
      <c r="N10">
        <v>0.241037498</v>
      </c>
      <c r="O10">
        <v>9.54</v>
      </c>
      <c r="P10">
        <v>0.000340677</v>
      </c>
      <c r="Q10">
        <v>0.0184574379</v>
      </c>
      <c r="R10">
        <v>0.1578621406</v>
      </c>
      <c r="S10" t="s">
        <v>32</v>
      </c>
      <c r="T10" t="s">
        <v>32</v>
      </c>
      <c r="U10" t="s">
        <v>32</v>
      </c>
      <c r="V10">
        <v>517</v>
      </c>
      <c r="W10">
        <v>0.382065102</v>
      </c>
      <c r="X10">
        <v>0.3379179085</v>
      </c>
      <c r="Y10">
        <v>0.4262122954</v>
      </c>
      <c r="Z10">
        <v>4.49</v>
      </c>
      <c r="AA10">
        <v>0.0002937071</v>
      </c>
      <c r="AB10">
        <v>0.0171378857</v>
      </c>
      <c r="AC10">
        <v>0.7392414964</v>
      </c>
      <c r="AD10" t="s">
        <v>32</v>
      </c>
      <c r="AE10" t="s">
        <v>32</v>
      </c>
      <c r="AF10">
        <v>0.3822434319</v>
      </c>
      <c r="AG10">
        <v>0.3380993463</v>
      </c>
      <c r="AH10">
        <v>0.4263875174</v>
      </c>
      <c r="AI10">
        <v>4.48</v>
      </c>
      <c r="AJ10">
        <v>0.0002936658</v>
      </c>
      <c r="AK10">
        <v>0.0171366792</v>
      </c>
      <c r="AL10">
        <v>0.7246065908</v>
      </c>
      <c r="AM10" t="s">
        <v>32</v>
      </c>
      <c r="AN10" t="s">
        <v>32</v>
      </c>
      <c r="AO10" t="s">
        <v>32</v>
      </c>
      <c r="AP10">
        <v>423</v>
      </c>
      <c r="AQ10">
        <v>0.2912935842</v>
      </c>
      <c r="AR10">
        <v>0.2501250529</v>
      </c>
      <c r="AS10">
        <v>0.3324621155</v>
      </c>
      <c r="AT10">
        <v>5.49</v>
      </c>
      <c r="AU10">
        <v>0.0002554107</v>
      </c>
      <c r="AV10">
        <v>0.0159815727</v>
      </c>
      <c r="AW10">
        <v>0.3696735224</v>
      </c>
      <c r="AX10" t="s">
        <v>32</v>
      </c>
      <c r="AY10" t="s">
        <v>32</v>
      </c>
      <c r="AZ10">
        <v>0.2968300251</v>
      </c>
      <c r="BA10">
        <v>0.2559644562</v>
      </c>
      <c r="BB10">
        <v>0.337695594</v>
      </c>
      <c r="BC10">
        <v>5.34</v>
      </c>
      <c r="BD10">
        <v>0.0002516653</v>
      </c>
      <c r="BE10">
        <v>0.0158639631</v>
      </c>
      <c r="BF10">
        <v>0.2032792311</v>
      </c>
      <c r="BG10" t="s">
        <v>32</v>
      </c>
      <c r="BH10" t="s">
        <v>32</v>
      </c>
      <c r="BI10" t="s">
        <v>32</v>
      </c>
      <c r="BJ10">
        <v>206</v>
      </c>
      <c r="BK10">
        <v>0.1255660886</v>
      </c>
      <c r="BL10">
        <v>0.0937990583</v>
      </c>
      <c r="BM10">
        <v>0.1573331188</v>
      </c>
      <c r="BN10">
        <v>9.82</v>
      </c>
      <c r="BO10">
        <v>0.0001520763</v>
      </c>
      <c r="BP10">
        <v>0.0123319217</v>
      </c>
      <c r="BQ10">
        <v>0.4439495779</v>
      </c>
      <c r="BR10" t="s">
        <v>32</v>
      </c>
      <c r="BS10" t="s">
        <v>32</v>
      </c>
      <c r="BT10">
        <v>0.1274354052</v>
      </c>
      <c r="BU10">
        <v>0.0949663905</v>
      </c>
      <c r="BV10">
        <v>0.1599044199</v>
      </c>
      <c r="BW10">
        <v>9.89</v>
      </c>
      <c r="BX10">
        <v>0.0001588717</v>
      </c>
      <c r="BY10">
        <v>0.0126044312</v>
      </c>
      <c r="BZ10">
        <v>0.3432808887</v>
      </c>
      <c r="CA10" t="s">
        <v>32</v>
      </c>
      <c r="CB10" t="s">
        <v>32</v>
      </c>
      <c r="CC10" t="s">
        <v>32</v>
      </c>
    </row>
    <row r="11" spans="1:81" ht="12.75">
      <c r="A11" t="s">
        <v>40</v>
      </c>
      <c r="B11">
        <v>220</v>
      </c>
      <c r="C11">
        <v>0.2017615328</v>
      </c>
      <c r="D11">
        <v>0.1600577394</v>
      </c>
      <c r="E11">
        <v>0.2434653262</v>
      </c>
      <c r="F11">
        <v>8.02</v>
      </c>
      <c r="G11">
        <v>0.0002620954</v>
      </c>
      <c r="H11">
        <v>0.0161893608</v>
      </c>
      <c r="I11">
        <v>0.290220666</v>
      </c>
      <c r="J11" t="s">
        <v>32</v>
      </c>
      <c r="K11" t="s">
        <v>32</v>
      </c>
      <c r="L11">
        <v>0.1899204103</v>
      </c>
      <c r="M11">
        <v>0.1506636981</v>
      </c>
      <c r="N11">
        <v>0.2291771225</v>
      </c>
      <c r="O11">
        <v>8.02</v>
      </c>
      <c r="P11">
        <v>0.0002322395</v>
      </c>
      <c r="Q11">
        <v>0.0152394069</v>
      </c>
      <c r="R11">
        <v>0.0569729764</v>
      </c>
      <c r="S11" t="s">
        <v>32</v>
      </c>
      <c r="T11" t="s">
        <v>32</v>
      </c>
      <c r="U11" t="s">
        <v>32</v>
      </c>
      <c r="V11">
        <v>411</v>
      </c>
      <c r="W11">
        <v>0.3515457172</v>
      </c>
      <c r="X11">
        <v>0.30718319</v>
      </c>
      <c r="Y11">
        <v>0.3959082443</v>
      </c>
      <c r="Z11">
        <v>4.9</v>
      </c>
      <c r="AA11">
        <v>0.0002965793</v>
      </c>
      <c r="AB11">
        <v>0.0172214779</v>
      </c>
      <c r="AC11">
        <v>0.0422587188</v>
      </c>
      <c r="AD11" t="s">
        <v>32</v>
      </c>
      <c r="AE11" t="s">
        <v>32</v>
      </c>
      <c r="AF11">
        <v>0.3367256793</v>
      </c>
      <c r="AG11">
        <v>0.2948925838</v>
      </c>
      <c r="AH11">
        <v>0.3785587748</v>
      </c>
      <c r="AI11">
        <v>4.82</v>
      </c>
      <c r="AJ11">
        <v>0.0002637232</v>
      </c>
      <c r="AK11">
        <v>0.0162395557</v>
      </c>
      <c r="AL11">
        <v>0.0023223187</v>
      </c>
      <c r="AM11" t="s">
        <v>35</v>
      </c>
      <c r="AN11" t="s">
        <v>32</v>
      </c>
      <c r="AO11" t="s">
        <v>32</v>
      </c>
      <c r="AP11">
        <v>370</v>
      </c>
      <c r="AQ11">
        <v>0.3055609069</v>
      </c>
      <c r="AR11">
        <v>0.2576787449</v>
      </c>
      <c r="AS11">
        <v>0.353443069</v>
      </c>
      <c r="AT11">
        <v>6.08</v>
      </c>
      <c r="AU11">
        <v>0.0003455062</v>
      </c>
      <c r="AV11">
        <v>0.0185877958</v>
      </c>
      <c r="AW11">
        <v>0.1203367264</v>
      </c>
      <c r="AX11" t="s">
        <v>32</v>
      </c>
      <c r="AY11" t="s">
        <v>32</v>
      </c>
      <c r="AZ11">
        <v>0.3121120757</v>
      </c>
      <c r="BA11">
        <v>0.2658457686</v>
      </c>
      <c r="BB11">
        <v>0.3583783828</v>
      </c>
      <c r="BC11">
        <v>5.75</v>
      </c>
      <c r="BD11">
        <v>0.0003225804</v>
      </c>
      <c r="BE11">
        <v>0.017960523</v>
      </c>
      <c r="BF11">
        <v>0.04644089</v>
      </c>
      <c r="BG11" t="s">
        <v>32</v>
      </c>
      <c r="BH11" t="s">
        <v>32</v>
      </c>
      <c r="BI11" t="s">
        <v>32</v>
      </c>
      <c r="BJ11">
        <v>245</v>
      </c>
      <c r="BK11">
        <v>0.1411318431</v>
      </c>
      <c r="BL11">
        <v>0.1138443786</v>
      </c>
      <c r="BM11">
        <v>0.1684193076</v>
      </c>
      <c r="BN11">
        <v>7.51</v>
      </c>
      <c r="BO11">
        <v>0.0001122108</v>
      </c>
      <c r="BP11">
        <v>0.0105929598</v>
      </c>
      <c r="BQ11">
        <v>0.0194986253</v>
      </c>
      <c r="BR11" t="s">
        <v>32</v>
      </c>
      <c r="BS11" t="s">
        <v>32</v>
      </c>
      <c r="BT11">
        <v>0.1612418347</v>
      </c>
      <c r="BU11">
        <v>0.1335731918</v>
      </c>
      <c r="BV11">
        <v>0.1889104776</v>
      </c>
      <c r="BW11">
        <v>6.66</v>
      </c>
      <c r="BX11">
        <v>0.0001153676</v>
      </c>
      <c r="BY11">
        <v>0.0107409328</v>
      </c>
      <c r="BZ11">
        <v>2.61875E-05</v>
      </c>
      <c r="CA11" t="s">
        <v>35</v>
      </c>
      <c r="CB11" t="s">
        <v>32</v>
      </c>
      <c r="CC11" t="s">
        <v>32</v>
      </c>
    </row>
    <row r="12" spans="1:81" ht="12.75">
      <c r="A12" t="s">
        <v>41</v>
      </c>
      <c r="B12" t="s">
        <v>32</v>
      </c>
      <c r="C12" t="s">
        <v>32</v>
      </c>
      <c r="D12" t="s">
        <v>32</v>
      </c>
      <c r="E12" t="s">
        <v>32</v>
      </c>
      <c r="F12" t="s">
        <v>32</v>
      </c>
      <c r="G12" t="s">
        <v>32</v>
      </c>
      <c r="H12" t="s">
        <v>32</v>
      </c>
      <c r="I12" t="s">
        <v>32</v>
      </c>
      <c r="J12" t="s">
        <v>32</v>
      </c>
      <c r="K12" t="s">
        <v>32</v>
      </c>
      <c r="L12" t="s">
        <v>32</v>
      </c>
      <c r="M12" t="s">
        <v>32</v>
      </c>
      <c r="N12" t="s">
        <v>32</v>
      </c>
      <c r="O12" t="s">
        <v>32</v>
      </c>
      <c r="P12" t="s">
        <v>32</v>
      </c>
      <c r="Q12" t="s">
        <v>32</v>
      </c>
      <c r="R12" t="s">
        <v>32</v>
      </c>
      <c r="S12" t="s">
        <v>32</v>
      </c>
      <c r="T12" t="s">
        <v>32</v>
      </c>
      <c r="U12" t="s">
        <v>42</v>
      </c>
      <c r="V12" t="s">
        <v>32</v>
      </c>
      <c r="W12" t="s">
        <v>32</v>
      </c>
      <c r="X12" t="s">
        <v>32</v>
      </c>
      <c r="Y12" t="s">
        <v>32</v>
      </c>
      <c r="Z12" t="s">
        <v>32</v>
      </c>
      <c r="AA12" t="s">
        <v>32</v>
      </c>
      <c r="AB12" t="s">
        <v>32</v>
      </c>
      <c r="AC12" t="s">
        <v>32</v>
      </c>
      <c r="AD12" t="s">
        <v>32</v>
      </c>
      <c r="AE12" t="s">
        <v>32</v>
      </c>
      <c r="AF12" t="s">
        <v>32</v>
      </c>
      <c r="AG12" t="s">
        <v>32</v>
      </c>
      <c r="AH12" t="s">
        <v>32</v>
      </c>
      <c r="AI12" t="s">
        <v>32</v>
      </c>
      <c r="AJ12" t="s">
        <v>32</v>
      </c>
      <c r="AK12" t="s">
        <v>32</v>
      </c>
      <c r="AL12" t="s">
        <v>32</v>
      </c>
      <c r="AM12" t="s">
        <v>32</v>
      </c>
      <c r="AN12" t="s">
        <v>32</v>
      </c>
      <c r="AO12" t="s">
        <v>42</v>
      </c>
      <c r="AP12" t="s">
        <v>32</v>
      </c>
      <c r="AQ12" t="s">
        <v>32</v>
      </c>
      <c r="AR12" t="s">
        <v>32</v>
      </c>
      <c r="AS12" t="s">
        <v>32</v>
      </c>
      <c r="AT12" t="s">
        <v>32</v>
      </c>
      <c r="AU12" t="s">
        <v>32</v>
      </c>
      <c r="AV12" t="s">
        <v>32</v>
      </c>
      <c r="AW12" t="s">
        <v>32</v>
      </c>
      <c r="AX12" t="s">
        <v>32</v>
      </c>
      <c r="AY12" t="s">
        <v>32</v>
      </c>
      <c r="AZ12" t="s">
        <v>32</v>
      </c>
      <c r="BA12" t="s">
        <v>32</v>
      </c>
      <c r="BB12" t="s">
        <v>32</v>
      </c>
      <c r="BC12" t="s">
        <v>32</v>
      </c>
      <c r="BD12" t="s">
        <v>32</v>
      </c>
      <c r="BE12" t="s">
        <v>32</v>
      </c>
      <c r="BF12" t="s">
        <v>32</v>
      </c>
      <c r="BG12" t="s">
        <v>32</v>
      </c>
      <c r="BH12" t="s">
        <v>32</v>
      </c>
      <c r="BI12" t="s">
        <v>42</v>
      </c>
      <c r="BJ12" t="s">
        <v>32</v>
      </c>
      <c r="BK12" t="s">
        <v>32</v>
      </c>
      <c r="BL12" t="s">
        <v>32</v>
      </c>
      <c r="BM12" t="s">
        <v>32</v>
      </c>
      <c r="BN12" t="s">
        <v>32</v>
      </c>
      <c r="BO12" t="s">
        <v>32</v>
      </c>
      <c r="BP12" t="s">
        <v>32</v>
      </c>
      <c r="BQ12" t="s">
        <v>32</v>
      </c>
      <c r="BR12" t="s">
        <v>32</v>
      </c>
      <c r="BS12" t="s">
        <v>32</v>
      </c>
      <c r="BT12" t="s">
        <v>32</v>
      </c>
      <c r="BU12" t="s">
        <v>32</v>
      </c>
      <c r="BV12" t="s">
        <v>32</v>
      </c>
      <c r="BW12" t="s">
        <v>32</v>
      </c>
      <c r="BX12" t="s">
        <v>32</v>
      </c>
      <c r="BY12" t="s">
        <v>32</v>
      </c>
      <c r="BZ12" t="s">
        <v>32</v>
      </c>
      <c r="CA12" t="s">
        <v>32</v>
      </c>
      <c r="CB12" t="s">
        <v>32</v>
      </c>
      <c r="CC12" t="s">
        <v>42</v>
      </c>
    </row>
    <row r="13" spans="1:81" ht="12.75">
      <c r="A13" t="s">
        <v>43</v>
      </c>
      <c r="B13">
        <v>192</v>
      </c>
      <c r="C13">
        <v>0.1733003904</v>
      </c>
      <c r="D13">
        <v>0.1417194122</v>
      </c>
      <c r="E13">
        <v>0.2048813685</v>
      </c>
      <c r="F13">
        <v>7.07</v>
      </c>
      <c r="G13">
        <v>0.0001503002</v>
      </c>
      <c r="H13">
        <v>0.0122596965</v>
      </c>
      <c r="I13">
        <v>0.0004000674</v>
      </c>
      <c r="J13" t="s">
        <v>35</v>
      </c>
      <c r="K13" t="s">
        <v>32</v>
      </c>
      <c r="L13">
        <v>0.1764994783</v>
      </c>
      <c r="M13">
        <v>0.1438420935</v>
      </c>
      <c r="N13">
        <v>0.2091568631</v>
      </c>
      <c r="O13">
        <v>7.18</v>
      </c>
      <c r="P13">
        <v>0.0001607204</v>
      </c>
      <c r="Q13">
        <v>0.0126775562</v>
      </c>
      <c r="R13">
        <v>0.0013600386</v>
      </c>
      <c r="S13" t="s">
        <v>35</v>
      </c>
      <c r="T13" t="s">
        <v>32</v>
      </c>
      <c r="U13" t="s">
        <v>32</v>
      </c>
      <c r="V13">
        <v>500</v>
      </c>
      <c r="W13">
        <v>0.3963086999</v>
      </c>
      <c r="X13">
        <v>0.3472442599</v>
      </c>
      <c r="Y13">
        <v>0.4453731398</v>
      </c>
      <c r="Z13">
        <v>4.81</v>
      </c>
      <c r="AA13">
        <v>0.0003627789</v>
      </c>
      <c r="AB13">
        <v>0.0190467546</v>
      </c>
      <c r="AC13">
        <v>0.667530323</v>
      </c>
      <c r="AD13" t="s">
        <v>32</v>
      </c>
      <c r="AE13" t="s">
        <v>32</v>
      </c>
      <c r="AF13">
        <v>0.4033056537</v>
      </c>
      <c r="AG13">
        <v>0.3531427449</v>
      </c>
      <c r="AH13">
        <v>0.4534685626</v>
      </c>
      <c r="AI13">
        <v>4.83</v>
      </c>
      <c r="AJ13">
        <v>0.0003792047</v>
      </c>
      <c r="AK13">
        <v>0.0194731789</v>
      </c>
      <c r="AL13">
        <v>0.4559906903</v>
      </c>
      <c r="AM13" t="s">
        <v>32</v>
      </c>
      <c r="AN13" t="s">
        <v>32</v>
      </c>
      <c r="AO13" t="s">
        <v>32</v>
      </c>
      <c r="AP13">
        <v>415</v>
      </c>
      <c r="AQ13">
        <v>0.3052601671</v>
      </c>
      <c r="AR13">
        <v>0.2639827423</v>
      </c>
      <c r="AS13">
        <v>0.3465375918</v>
      </c>
      <c r="AT13">
        <v>5.25</v>
      </c>
      <c r="AU13">
        <v>0.0002567636</v>
      </c>
      <c r="AV13">
        <v>0.016023845</v>
      </c>
      <c r="AW13">
        <v>0.0832586466</v>
      </c>
      <c r="AX13" t="s">
        <v>32</v>
      </c>
      <c r="AY13" t="s">
        <v>32</v>
      </c>
      <c r="AZ13">
        <v>0.3049499705</v>
      </c>
      <c r="BA13">
        <v>0.2634503501</v>
      </c>
      <c r="BB13">
        <v>0.3464495908</v>
      </c>
      <c r="BC13">
        <v>5.28</v>
      </c>
      <c r="BD13">
        <v>0.0002595354</v>
      </c>
      <c r="BE13">
        <v>0.0161101011</v>
      </c>
      <c r="BF13">
        <v>0.0865100644</v>
      </c>
      <c r="BG13" t="s">
        <v>32</v>
      </c>
      <c r="BH13" t="s">
        <v>32</v>
      </c>
      <c r="BI13" t="s">
        <v>32</v>
      </c>
      <c r="BJ13">
        <v>174</v>
      </c>
      <c r="BK13">
        <v>0.1251307427</v>
      </c>
      <c r="BL13">
        <v>0.0929416681</v>
      </c>
      <c r="BM13">
        <v>0.1573198173</v>
      </c>
      <c r="BN13">
        <v>9.99</v>
      </c>
      <c r="BO13">
        <v>0.000156144</v>
      </c>
      <c r="BP13">
        <v>0.0124957588</v>
      </c>
      <c r="BQ13">
        <v>0.4816701056</v>
      </c>
      <c r="BR13" t="s">
        <v>32</v>
      </c>
      <c r="BS13" t="s">
        <v>32</v>
      </c>
      <c r="BT13">
        <v>0.1152448975</v>
      </c>
      <c r="BU13">
        <v>0.0852401127</v>
      </c>
      <c r="BV13">
        <v>0.1452496822</v>
      </c>
      <c r="BW13">
        <v>10.11</v>
      </c>
      <c r="BX13">
        <v>0.0001356717</v>
      </c>
      <c r="BY13">
        <v>0.0116478202</v>
      </c>
      <c r="BZ13">
        <v>0.9850952423</v>
      </c>
      <c r="CA13" t="s">
        <v>32</v>
      </c>
      <c r="CB13" t="s">
        <v>32</v>
      </c>
      <c r="CC13" t="s">
        <v>32</v>
      </c>
    </row>
    <row r="14" spans="1:81" ht="12.75">
      <c r="A14" t="s">
        <v>44</v>
      </c>
      <c r="B14">
        <v>203</v>
      </c>
      <c r="C14">
        <v>0.1693272426</v>
      </c>
      <c r="D14">
        <v>0.1363750495</v>
      </c>
      <c r="E14">
        <v>0.2022794357</v>
      </c>
      <c r="F14">
        <v>7.55</v>
      </c>
      <c r="G14">
        <v>0.0001636353</v>
      </c>
      <c r="H14">
        <v>0.0127920004</v>
      </c>
      <c r="I14">
        <v>0.0002052965</v>
      </c>
      <c r="J14" t="s">
        <v>35</v>
      </c>
      <c r="K14" t="s">
        <v>32</v>
      </c>
      <c r="L14">
        <v>0.1759906923</v>
      </c>
      <c r="M14">
        <v>0.1451654271</v>
      </c>
      <c r="N14">
        <v>0.2068159576</v>
      </c>
      <c r="O14">
        <v>6.8</v>
      </c>
      <c r="P14">
        <v>0.000143193</v>
      </c>
      <c r="Q14">
        <v>0.0119663297</v>
      </c>
      <c r="R14">
        <v>0.0005852253</v>
      </c>
      <c r="S14" t="s">
        <v>35</v>
      </c>
      <c r="T14" t="s">
        <v>32</v>
      </c>
      <c r="U14" t="s">
        <v>32</v>
      </c>
      <c r="V14">
        <v>441</v>
      </c>
      <c r="W14">
        <v>0.3116598487</v>
      </c>
      <c r="X14">
        <v>0.2614055484</v>
      </c>
      <c r="Y14">
        <v>0.361914149</v>
      </c>
      <c r="Z14">
        <v>6.26</v>
      </c>
      <c r="AA14">
        <v>0.0003805877</v>
      </c>
      <c r="AB14">
        <v>0.0195086569</v>
      </c>
      <c r="AC14">
        <v>0.0001057367</v>
      </c>
      <c r="AD14" t="s">
        <v>35</v>
      </c>
      <c r="AE14" t="s">
        <v>32</v>
      </c>
      <c r="AF14">
        <v>0.3432935775</v>
      </c>
      <c r="AG14">
        <v>0.2869069684</v>
      </c>
      <c r="AH14">
        <v>0.3996801865</v>
      </c>
      <c r="AI14">
        <v>6.38</v>
      </c>
      <c r="AJ14">
        <v>0.0004791376</v>
      </c>
      <c r="AK14">
        <v>0.0218892116</v>
      </c>
      <c r="AL14">
        <v>0.0396557103</v>
      </c>
      <c r="AM14" t="s">
        <v>32</v>
      </c>
      <c r="AN14" t="s">
        <v>32</v>
      </c>
      <c r="AO14" t="s">
        <v>32</v>
      </c>
      <c r="AP14">
        <v>388</v>
      </c>
      <c r="AQ14">
        <v>0.3449112008</v>
      </c>
      <c r="AR14">
        <v>0.2896429676</v>
      </c>
      <c r="AS14">
        <v>0.400179434</v>
      </c>
      <c r="AT14">
        <v>6.22</v>
      </c>
      <c r="AU14">
        <v>0.0004603196</v>
      </c>
      <c r="AV14">
        <v>0.0214550595</v>
      </c>
      <c r="AW14">
        <v>0.0020454507</v>
      </c>
      <c r="AX14" t="s">
        <v>35</v>
      </c>
      <c r="AY14" t="s">
        <v>32</v>
      </c>
      <c r="AZ14">
        <v>0.3502636985</v>
      </c>
      <c r="BA14">
        <v>0.2962698</v>
      </c>
      <c r="BB14">
        <v>0.4042575971</v>
      </c>
      <c r="BC14">
        <v>5.98</v>
      </c>
      <c r="BD14">
        <v>0.0004393369</v>
      </c>
      <c r="BE14">
        <v>0.0209603643</v>
      </c>
      <c r="BF14">
        <v>0.0005930719</v>
      </c>
      <c r="BG14" t="s">
        <v>35</v>
      </c>
      <c r="BH14" t="s">
        <v>32</v>
      </c>
      <c r="BI14" t="s">
        <v>32</v>
      </c>
      <c r="BJ14">
        <v>149</v>
      </c>
      <c r="BK14">
        <v>0.1741017078</v>
      </c>
      <c r="BL14">
        <v>0.1259633012</v>
      </c>
      <c r="BM14">
        <v>0.2222401145</v>
      </c>
      <c r="BN14">
        <v>10.73</v>
      </c>
      <c r="BO14">
        <v>0.000349214</v>
      </c>
      <c r="BP14">
        <v>0.0186872697</v>
      </c>
      <c r="BQ14">
        <v>0.0018105826</v>
      </c>
      <c r="BR14" t="s">
        <v>35</v>
      </c>
      <c r="BS14" t="s">
        <v>32</v>
      </c>
      <c r="BT14">
        <v>0.1304520317</v>
      </c>
      <c r="BU14">
        <v>0.0941173334</v>
      </c>
      <c r="BV14">
        <v>0.1667867299</v>
      </c>
      <c r="BW14">
        <v>10.81</v>
      </c>
      <c r="BX14">
        <v>0.0001989534</v>
      </c>
      <c r="BY14">
        <v>0.0141050847</v>
      </c>
      <c r="BZ14">
        <v>0.2857501677</v>
      </c>
      <c r="CA14" t="s">
        <v>32</v>
      </c>
      <c r="CB14" t="s">
        <v>32</v>
      </c>
      <c r="CC14" t="s">
        <v>32</v>
      </c>
    </row>
    <row r="15" spans="1:81" ht="12.75">
      <c r="A15" t="s">
        <v>45</v>
      </c>
      <c r="B15">
        <v>1012</v>
      </c>
      <c r="C15">
        <v>0.208580324</v>
      </c>
      <c r="D15">
        <v>0.1891909089</v>
      </c>
      <c r="E15">
        <v>0.2279697391</v>
      </c>
      <c r="F15">
        <v>3.61</v>
      </c>
      <c r="G15">
        <v>5.66549E-05</v>
      </c>
      <c r="H15">
        <v>0.0075269469</v>
      </c>
      <c r="I15">
        <v>0.1574417226</v>
      </c>
      <c r="J15" t="s">
        <v>32</v>
      </c>
      <c r="K15" t="s">
        <v>32</v>
      </c>
      <c r="L15">
        <v>0.2058812025</v>
      </c>
      <c r="M15">
        <v>0.1868160657</v>
      </c>
      <c r="N15">
        <v>0.2249463393</v>
      </c>
      <c r="O15">
        <v>3.59</v>
      </c>
      <c r="P15">
        <v>5.47757E-05</v>
      </c>
      <c r="Q15">
        <v>0.0074010624</v>
      </c>
      <c r="R15">
        <v>0.0665931667</v>
      </c>
      <c r="S15" t="s">
        <v>32</v>
      </c>
      <c r="T15" t="s">
        <v>32</v>
      </c>
      <c r="U15" t="s">
        <v>32</v>
      </c>
      <c r="V15">
        <v>2177</v>
      </c>
      <c r="W15">
        <v>0.4041525701</v>
      </c>
      <c r="X15">
        <v>0.3824318971</v>
      </c>
      <c r="Y15">
        <v>0.4258732431</v>
      </c>
      <c r="Z15">
        <v>2.09</v>
      </c>
      <c r="AA15">
        <v>7.10976E-05</v>
      </c>
      <c r="AB15">
        <v>0.0084319383</v>
      </c>
      <c r="AC15">
        <v>0.0565584544</v>
      </c>
      <c r="AD15" t="s">
        <v>32</v>
      </c>
      <c r="AE15" t="s">
        <v>32</v>
      </c>
      <c r="AF15">
        <v>0.4039668183</v>
      </c>
      <c r="AG15">
        <v>0.382379782</v>
      </c>
      <c r="AH15">
        <v>0.4255538547</v>
      </c>
      <c r="AI15">
        <v>2.07</v>
      </c>
      <c r="AJ15">
        <v>7.02254E-05</v>
      </c>
      <c r="AK15">
        <v>0.0083800607</v>
      </c>
      <c r="AL15">
        <v>0.0672542935</v>
      </c>
      <c r="AM15" t="s">
        <v>32</v>
      </c>
      <c r="AN15" t="s">
        <v>32</v>
      </c>
      <c r="AO15" t="s">
        <v>32</v>
      </c>
      <c r="AP15">
        <v>1651</v>
      </c>
      <c r="AQ15">
        <v>0.2809142403</v>
      </c>
      <c r="AR15">
        <v>0.2602655559</v>
      </c>
      <c r="AS15">
        <v>0.3015629248</v>
      </c>
      <c r="AT15">
        <v>2.85</v>
      </c>
      <c r="AU15">
        <v>6.42529E-05</v>
      </c>
      <c r="AV15">
        <v>0.0080157937</v>
      </c>
      <c r="AW15">
        <v>0.5939268383</v>
      </c>
      <c r="AX15" t="s">
        <v>32</v>
      </c>
      <c r="AY15" t="s">
        <v>32</v>
      </c>
      <c r="AZ15">
        <v>0.2819867921</v>
      </c>
      <c r="BA15">
        <v>0.2614128194</v>
      </c>
      <c r="BB15">
        <v>0.3025607649</v>
      </c>
      <c r="BC15">
        <v>2.83</v>
      </c>
      <c r="BD15">
        <v>6.37888E-05</v>
      </c>
      <c r="BE15">
        <v>0.0079867907</v>
      </c>
      <c r="BF15">
        <v>0.4825564033</v>
      </c>
      <c r="BG15" t="s">
        <v>32</v>
      </c>
      <c r="BH15" t="s">
        <v>32</v>
      </c>
      <c r="BI15" t="s">
        <v>32</v>
      </c>
      <c r="BJ15">
        <v>752</v>
      </c>
      <c r="BK15">
        <v>0.1063528656</v>
      </c>
      <c r="BL15">
        <v>0.0951567238</v>
      </c>
      <c r="BM15">
        <v>0.1175490073</v>
      </c>
      <c r="BN15">
        <v>4.09</v>
      </c>
      <c r="BO15">
        <v>1.88906E-05</v>
      </c>
      <c r="BP15">
        <v>0.0043463283</v>
      </c>
      <c r="BQ15">
        <v>0.0435367427</v>
      </c>
      <c r="BR15" t="s">
        <v>32</v>
      </c>
      <c r="BS15" t="s">
        <v>32</v>
      </c>
      <c r="BT15">
        <v>0.1081651871</v>
      </c>
      <c r="BU15">
        <v>0.0965834988</v>
      </c>
      <c r="BV15">
        <v>0.1197468753</v>
      </c>
      <c r="BW15">
        <v>4.16</v>
      </c>
      <c r="BX15">
        <v>2.0214E-05</v>
      </c>
      <c r="BY15">
        <v>0.004495997</v>
      </c>
      <c r="BZ15">
        <v>0.1394218246</v>
      </c>
      <c r="CA15" t="s">
        <v>32</v>
      </c>
      <c r="CB15" t="s">
        <v>32</v>
      </c>
      <c r="CC15" t="s">
        <v>32</v>
      </c>
    </row>
    <row r="16" spans="1:81" ht="12.75">
      <c r="A16" t="s">
        <v>46</v>
      </c>
      <c r="B16">
        <v>740</v>
      </c>
      <c r="C16">
        <v>0.1922054956</v>
      </c>
      <c r="D16">
        <v>0.167520519</v>
      </c>
      <c r="E16">
        <v>0.2168904723</v>
      </c>
      <c r="F16">
        <v>4.99</v>
      </c>
      <c r="G16">
        <v>9.18277E-05</v>
      </c>
      <c r="H16">
        <v>0.0095826773</v>
      </c>
      <c r="I16">
        <v>0.0052029692</v>
      </c>
      <c r="J16" t="s">
        <v>35</v>
      </c>
      <c r="K16" t="s">
        <v>32</v>
      </c>
      <c r="L16">
        <v>0.1875723234</v>
      </c>
      <c r="M16">
        <v>0.1643930493</v>
      </c>
      <c r="N16">
        <v>0.2107515975</v>
      </c>
      <c r="O16">
        <v>4.8</v>
      </c>
      <c r="P16">
        <v>8.0967E-05</v>
      </c>
      <c r="Q16">
        <v>0.0089981654</v>
      </c>
      <c r="R16">
        <v>0.0004601821</v>
      </c>
      <c r="S16" t="s">
        <v>35</v>
      </c>
      <c r="T16" t="s">
        <v>32</v>
      </c>
      <c r="U16" t="s">
        <v>32</v>
      </c>
      <c r="V16">
        <v>1572</v>
      </c>
      <c r="W16">
        <v>0.3900646745</v>
      </c>
      <c r="X16">
        <v>0.3623057602</v>
      </c>
      <c r="Y16">
        <v>0.4178235889</v>
      </c>
      <c r="Z16">
        <v>2.76</v>
      </c>
      <c r="AA16">
        <v>0.0001161217</v>
      </c>
      <c r="AB16">
        <v>0.0107759761</v>
      </c>
      <c r="AC16">
        <v>0.8527588061</v>
      </c>
      <c r="AD16" t="s">
        <v>32</v>
      </c>
      <c r="AE16" t="s">
        <v>32</v>
      </c>
      <c r="AF16">
        <v>0.3819799183</v>
      </c>
      <c r="AG16">
        <v>0.3555796085</v>
      </c>
      <c r="AH16">
        <v>0.4083802281</v>
      </c>
      <c r="AI16">
        <v>2.68</v>
      </c>
      <c r="AJ16">
        <v>0.0001050331</v>
      </c>
      <c r="AK16">
        <v>0.0102485675</v>
      </c>
      <c r="AL16">
        <v>0.5519577968</v>
      </c>
      <c r="AM16" t="s">
        <v>32</v>
      </c>
      <c r="AN16" t="s">
        <v>32</v>
      </c>
      <c r="AO16" t="s">
        <v>32</v>
      </c>
      <c r="AP16">
        <v>1314</v>
      </c>
      <c r="AQ16">
        <v>0.2939397483</v>
      </c>
      <c r="AR16">
        <v>0.2685772606</v>
      </c>
      <c r="AS16">
        <v>0.319302236</v>
      </c>
      <c r="AT16">
        <v>3.35</v>
      </c>
      <c r="AU16">
        <v>9.69375E-05</v>
      </c>
      <c r="AV16">
        <v>0.0098456862</v>
      </c>
      <c r="AW16">
        <v>0.0874180502</v>
      </c>
      <c r="AX16" t="s">
        <v>32</v>
      </c>
      <c r="AY16" t="s">
        <v>32</v>
      </c>
      <c r="AZ16">
        <v>0.3002073497</v>
      </c>
      <c r="BA16">
        <v>0.2754378296</v>
      </c>
      <c r="BB16">
        <v>0.3249768699</v>
      </c>
      <c r="BC16">
        <v>3.2</v>
      </c>
      <c r="BD16">
        <v>9.24578E-05</v>
      </c>
      <c r="BE16">
        <v>0.0096154969</v>
      </c>
      <c r="BF16">
        <v>0.0149323306</v>
      </c>
      <c r="BG16" t="s">
        <v>32</v>
      </c>
      <c r="BH16" t="s">
        <v>32</v>
      </c>
      <c r="BI16" t="s">
        <v>32</v>
      </c>
      <c r="BJ16">
        <v>707</v>
      </c>
      <c r="BK16">
        <v>0.1237900816</v>
      </c>
      <c r="BL16">
        <v>0.1062357796</v>
      </c>
      <c r="BM16">
        <v>0.1413443835</v>
      </c>
      <c r="BN16">
        <v>5.5</v>
      </c>
      <c r="BO16">
        <v>4.64382E-05</v>
      </c>
      <c r="BP16">
        <v>0.0068145582</v>
      </c>
      <c r="BQ16">
        <v>0.2291309847</v>
      </c>
      <c r="BR16" t="s">
        <v>32</v>
      </c>
      <c r="BS16" t="s">
        <v>32</v>
      </c>
      <c r="BT16">
        <v>0.1302404086</v>
      </c>
      <c r="BU16">
        <v>0.1124526207</v>
      </c>
      <c r="BV16">
        <v>0.1480281965</v>
      </c>
      <c r="BW16">
        <v>5.3</v>
      </c>
      <c r="BX16">
        <v>4.76817E-05</v>
      </c>
      <c r="BY16">
        <v>0.0069051972</v>
      </c>
      <c r="BZ16">
        <v>0.0237321758</v>
      </c>
      <c r="CA16" t="s">
        <v>32</v>
      </c>
      <c r="CB16" t="s">
        <v>32</v>
      </c>
      <c r="CC16" t="s">
        <v>32</v>
      </c>
    </row>
    <row r="17" spans="1:81" ht="12.75">
      <c r="A17" t="s">
        <v>47</v>
      </c>
      <c r="B17">
        <v>397</v>
      </c>
      <c r="C17">
        <v>0.1683498559</v>
      </c>
      <c r="D17">
        <v>0.1475875963</v>
      </c>
      <c r="E17">
        <v>0.1891121154</v>
      </c>
      <c r="F17">
        <v>4.79</v>
      </c>
      <c r="G17">
        <v>6.49617E-05</v>
      </c>
      <c r="H17">
        <v>0.0080598834</v>
      </c>
      <c r="I17" s="9">
        <v>1.5072984E-08</v>
      </c>
      <c r="J17" t="s">
        <v>35</v>
      </c>
      <c r="K17" t="s">
        <v>32</v>
      </c>
      <c r="L17">
        <v>0.1757729723</v>
      </c>
      <c r="M17">
        <v>0.1545448849</v>
      </c>
      <c r="N17">
        <v>0.1970010598</v>
      </c>
      <c r="O17">
        <v>4.69</v>
      </c>
      <c r="P17">
        <v>6.79094E-05</v>
      </c>
      <c r="Q17">
        <v>0.0082407172</v>
      </c>
      <c r="R17" s="9">
        <v>2.3554062E-06</v>
      </c>
      <c r="S17" t="s">
        <v>35</v>
      </c>
      <c r="T17" t="s">
        <v>32</v>
      </c>
      <c r="U17" t="s">
        <v>32</v>
      </c>
      <c r="V17">
        <v>948</v>
      </c>
      <c r="W17">
        <v>0.363177654</v>
      </c>
      <c r="X17">
        <v>0.3277332758</v>
      </c>
      <c r="Y17">
        <v>0.3986220322</v>
      </c>
      <c r="Z17">
        <v>3.79</v>
      </c>
      <c r="AA17">
        <v>0.0001893228</v>
      </c>
      <c r="AB17">
        <v>0.0137594636</v>
      </c>
      <c r="AC17">
        <v>0.0813108911</v>
      </c>
      <c r="AD17" t="s">
        <v>32</v>
      </c>
      <c r="AE17" t="s">
        <v>32</v>
      </c>
      <c r="AF17">
        <v>0.374414193</v>
      </c>
      <c r="AG17">
        <v>0.3376001164</v>
      </c>
      <c r="AH17">
        <v>0.4112282696</v>
      </c>
      <c r="AI17">
        <v>3.82</v>
      </c>
      <c r="AJ17">
        <v>0.0002042378</v>
      </c>
      <c r="AK17">
        <v>0.0142911788</v>
      </c>
      <c r="AL17">
        <v>0.3392127379</v>
      </c>
      <c r="AM17" t="s">
        <v>32</v>
      </c>
      <c r="AN17" t="s">
        <v>32</v>
      </c>
      <c r="AO17" t="s">
        <v>32</v>
      </c>
      <c r="AP17">
        <v>805</v>
      </c>
      <c r="AQ17">
        <v>0.3269869158</v>
      </c>
      <c r="AR17">
        <v>0.2942488071</v>
      </c>
      <c r="AS17">
        <v>0.3597250245</v>
      </c>
      <c r="AT17">
        <v>3.89</v>
      </c>
      <c r="AU17">
        <v>0.000161516</v>
      </c>
      <c r="AV17">
        <v>0.0127088931</v>
      </c>
      <c r="AW17">
        <v>0.0001851725</v>
      </c>
      <c r="AX17" t="s">
        <v>35</v>
      </c>
      <c r="AY17" t="s">
        <v>32</v>
      </c>
      <c r="AZ17">
        <v>0.3268867315</v>
      </c>
      <c r="BA17">
        <v>0.2930984468</v>
      </c>
      <c r="BB17">
        <v>0.3606750162</v>
      </c>
      <c r="BC17">
        <v>4.01</v>
      </c>
      <c r="BD17">
        <v>0.0001720444</v>
      </c>
      <c r="BE17">
        <v>0.0131165701</v>
      </c>
      <c r="BF17">
        <v>0.0002641211</v>
      </c>
      <c r="BG17" t="s">
        <v>35</v>
      </c>
      <c r="BH17" t="s">
        <v>32</v>
      </c>
      <c r="BI17" t="s">
        <v>32</v>
      </c>
      <c r="BJ17">
        <v>325</v>
      </c>
      <c r="BK17">
        <v>0.1414855743</v>
      </c>
      <c r="BL17">
        <v>0.1168080784</v>
      </c>
      <c r="BM17">
        <v>0.1661630703</v>
      </c>
      <c r="BN17">
        <v>6.77</v>
      </c>
      <c r="BO17">
        <v>9.17721E-05</v>
      </c>
      <c r="BP17">
        <v>0.0095797733</v>
      </c>
      <c r="BQ17">
        <v>0.0090178542</v>
      </c>
      <c r="BR17" t="s">
        <v>35</v>
      </c>
      <c r="BS17" t="s">
        <v>32</v>
      </c>
      <c r="BT17">
        <v>0.1229261032</v>
      </c>
      <c r="BU17">
        <v>0.0994242489</v>
      </c>
      <c r="BV17">
        <v>0.1464279575</v>
      </c>
      <c r="BW17">
        <v>7.42</v>
      </c>
      <c r="BX17">
        <v>8.32363E-05</v>
      </c>
      <c r="BY17">
        <v>0.0091233906</v>
      </c>
      <c r="BZ17">
        <v>0.4192809407</v>
      </c>
      <c r="CA17" t="s">
        <v>32</v>
      </c>
      <c r="CB17" t="s">
        <v>32</v>
      </c>
      <c r="CC17" t="s">
        <v>32</v>
      </c>
    </row>
    <row r="18" spans="1:81" ht="12.75">
      <c r="A18" t="s">
        <v>48</v>
      </c>
      <c r="B18">
        <v>3556</v>
      </c>
      <c r="C18">
        <v>0.219159649</v>
      </c>
      <c r="D18">
        <v>0.2065195341</v>
      </c>
      <c r="E18">
        <v>0.2317997639</v>
      </c>
      <c r="F18">
        <v>2.24</v>
      </c>
      <c r="G18">
        <v>2.40774E-05</v>
      </c>
      <c r="H18">
        <v>0.0049068769</v>
      </c>
      <c r="I18" t="s">
        <v>32</v>
      </c>
      <c r="J18" t="s">
        <v>32</v>
      </c>
      <c r="K18" t="s">
        <v>32</v>
      </c>
      <c r="L18">
        <v>0.2195111814</v>
      </c>
      <c r="M18">
        <v>0.2067607189</v>
      </c>
      <c r="N18">
        <v>0.2322616439</v>
      </c>
      <c r="O18">
        <v>2.25</v>
      </c>
      <c r="P18">
        <v>2.44997E-05</v>
      </c>
      <c r="Q18">
        <v>0.0049497137</v>
      </c>
      <c r="R18" t="s">
        <v>32</v>
      </c>
      <c r="S18" t="s">
        <v>32</v>
      </c>
      <c r="T18" t="s">
        <v>32</v>
      </c>
      <c r="U18" t="s">
        <v>32</v>
      </c>
      <c r="V18">
        <v>7159</v>
      </c>
      <c r="W18">
        <v>0.387942814</v>
      </c>
      <c r="X18">
        <v>0.3737830708</v>
      </c>
      <c r="Y18">
        <v>0.4021025573</v>
      </c>
      <c r="Z18">
        <v>1.42</v>
      </c>
      <c r="AA18">
        <v>3.02148E-05</v>
      </c>
      <c r="AB18">
        <v>0.0054967947</v>
      </c>
      <c r="AC18" t="s">
        <v>32</v>
      </c>
      <c r="AD18" t="s">
        <v>32</v>
      </c>
      <c r="AE18" t="s">
        <v>32</v>
      </c>
      <c r="AF18">
        <v>0.3884496726</v>
      </c>
      <c r="AG18">
        <v>0.3742908025</v>
      </c>
      <c r="AH18">
        <v>0.4026085428</v>
      </c>
      <c r="AI18">
        <v>1.41</v>
      </c>
      <c r="AJ18">
        <v>3.0211E-05</v>
      </c>
      <c r="AK18">
        <v>0.0054964558</v>
      </c>
      <c r="AL18" t="s">
        <v>32</v>
      </c>
      <c r="AM18" t="s">
        <v>32</v>
      </c>
      <c r="AN18" t="s">
        <v>32</v>
      </c>
      <c r="AO18" t="s">
        <v>32</v>
      </c>
      <c r="AP18">
        <v>5648</v>
      </c>
      <c r="AQ18">
        <v>0.2767953512</v>
      </c>
      <c r="AR18">
        <v>0.2641281877</v>
      </c>
      <c r="AS18">
        <v>0.2894625148</v>
      </c>
      <c r="AT18">
        <v>1.78</v>
      </c>
      <c r="AU18">
        <v>2.41806E-05</v>
      </c>
      <c r="AV18">
        <v>0.0049173772</v>
      </c>
      <c r="AW18" t="s">
        <v>32</v>
      </c>
      <c r="AX18" t="s">
        <v>32</v>
      </c>
      <c r="AY18" t="s">
        <v>32</v>
      </c>
      <c r="AZ18">
        <v>0.276571995</v>
      </c>
      <c r="BA18">
        <v>0.2638882675</v>
      </c>
      <c r="BB18">
        <v>0.2892557225</v>
      </c>
      <c r="BC18">
        <v>1.78</v>
      </c>
      <c r="BD18">
        <v>2.42439E-05</v>
      </c>
      <c r="BE18">
        <v>0.0049238073</v>
      </c>
      <c r="BF18" t="s">
        <v>32</v>
      </c>
      <c r="BG18" t="s">
        <v>32</v>
      </c>
      <c r="BH18" t="s">
        <v>32</v>
      </c>
      <c r="BI18" t="s">
        <v>32</v>
      </c>
      <c r="BJ18">
        <v>2648</v>
      </c>
      <c r="BK18">
        <v>0.1161021857</v>
      </c>
      <c r="BL18">
        <v>0.1079178766</v>
      </c>
      <c r="BM18">
        <v>0.1242864948</v>
      </c>
      <c r="BN18">
        <v>2.74</v>
      </c>
      <c r="BO18">
        <v>1.00942E-05</v>
      </c>
      <c r="BP18">
        <v>0.0031771386</v>
      </c>
      <c r="BQ18" t="s">
        <v>32</v>
      </c>
      <c r="BR18" t="s">
        <v>32</v>
      </c>
      <c r="BS18" t="s">
        <v>32</v>
      </c>
      <c r="BT18">
        <v>0.115467151</v>
      </c>
      <c r="BU18">
        <v>0.1071427021</v>
      </c>
      <c r="BV18">
        <v>0.1237915999</v>
      </c>
      <c r="BW18">
        <v>2.8</v>
      </c>
      <c r="BX18">
        <v>1.04429E-05</v>
      </c>
      <c r="BY18">
        <v>0.0032315407</v>
      </c>
      <c r="BZ18" t="s">
        <v>32</v>
      </c>
      <c r="CA18" t="s">
        <v>32</v>
      </c>
      <c r="CB18" t="s">
        <v>32</v>
      </c>
      <c r="CC18" t="s">
        <v>32</v>
      </c>
    </row>
    <row r="19" spans="1:81" ht="12.75">
      <c r="A19" t="s">
        <v>49</v>
      </c>
      <c r="B19">
        <v>143</v>
      </c>
      <c r="C19">
        <v>0.2505667657</v>
      </c>
      <c r="D19">
        <v>0.1860980968</v>
      </c>
      <c r="E19">
        <v>0.3150354346</v>
      </c>
      <c r="F19">
        <v>9.99</v>
      </c>
      <c r="G19">
        <v>0.0006263336</v>
      </c>
      <c r="H19">
        <v>0.0250266572</v>
      </c>
      <c r="I19">
        <v>0.185325283</v>
      </c>
      <c r="J19" t="s">
        <v>32</v>
      </c>
      <c r="K19" t="s">
        <v>32</v>
      </c>
      <c r="L19">
        <v>0.2530715348</v>
      </c>
      <c r="M19">
        <v>0.185318292</v>
      </c>
      <c r="N19">
        <v>0.3208247776</v>
      </c>
      <c r="O19">
        <v>10.39</v>
      </c>
      <c r="P19">
        <v>0.0006917807</v>
      </c>
      <c r="Q19">
        <v>0.0263017247</v>
      </c>
      <c r="R19">
        <v>0.1752895975</v>
      </c>
      <c r="S19" t="s">
        <v>32</v>
      </c>
      <c r="T19" t="s">
        <v>32</v>
      </c>
      <c r="U19" t="s">
        <v>32</v>
      </c>
      <c r="V19">
        <v>223</v>
      </c>
      <c r="W19">
        <v>0.4298031357</v>
      </c>
      <c r="X19">
        <v>0.3534254619</v>
      </c>
      <c r="Y19">
        <v>0.5061808095</v>
      </c>
      <c r="Z19">
        <v>6.9</v>
      </c>
      <c r="AA19">
        <v>0.0008791058</v>
      </c>
      <c r="AB19">
        <v>0.0296497181</v>
      </c>
      <c r="AC19">
        <v>0.1384998566</v>
      </c>
      <c r="AD19" t="s">
        <v>32</v>
      </c>
      <c r="AE19" t="s">
        <v>32</v>
      </c>
      <c r="AF19">
        <v>0.4299853311</v>
      </c>
      <c r="AG19">
        <v>0.3524020008</v>
      </c>
      <c r="AH19">
        <v>0.5075686614</v>
      </c>
      <c r="AI19">
        <v>7</v>
      </c>
      <c r="AJ19">
        <v>0.000907079</v>
      </c>
      <c r="AK19">
        <v>0.0301177524</v>
      </c>
      <c r="AL19">
        <v>0.1468973479</v>
      </c>
      <c r="AM19" t="s">
        <v>32</v>
      </c>
      <c r="AN19" t="s">
        <v>32</v>
      </c>
      <c r="AO19" t="s">
        <v>32</v>
      </c>
      <c r="AP19">
        <v>121</v>
      </c>
      <c r="AQ19">
        <v>0.2283163167</v>
      </c>
      <c r="AR19">
        <v>0.1742814864</v>
      </c>
      <c r="AS19">
        <v>0.282351147</v>
      </c>
      <c r="AT19">
        <v>9.19</v>
      </c>
      <c r="AU19">
        <v>0.0004400032</v>
      </c>
      <c r="AV19">
        <v>0.020976254</v>
      </c>
      <c r="AW19">
        <v>0.0167170801</v>
      </c>
      <c r="AX19" t="s">
        <v>32</v>
      </c>
      <c r="AY19" t="s">
        <v>32</v>
      </c>
      <c r="AZ19">
        <v>0.2295677516</v>
      </c>
      <c r="BA19">
        <v>0.174824008</v>
      </c>
      <c r="BB19">
        <v>0.2843114951</v>
      </c>
      <c r="BC19">
        <v>9.26</v>
      </c>
      <c r="BD19">
        <v>0.0004516243</v>
      </c>
      <c r="BE19">
        <v>0.0212514532</v>
      </c>
      <c r="BF19">
        <v>0.0212124901</v>
      </c>
      <c r="BG19" t="s">
        <v>32</v>
      </c>
      <c r="BH19" t="s">
        <v>32</v>
      </c>
      <c r="BI19" t="s">
        <v>32</v>
      </c>
      <c r="BJ19">
        <v>48</v>
      </c>
      <c r="BK19">
        <v>0.0913137819</v>
      </c>
      <c r="BL19">
        <v>0.0537424694</v>
      </c>
      <c r="BM19">
        <v>0.1288850945</v>
      </c>
      <c r="BN19">
        <v>15.97</v>
      </c>
      <c r="BO19">
        <v>0.0002127262</v>
      </c>
      <c r="BP19">
        <v>0.0145851369</v>
      </c>
      <c r="BQ19">
        <v>0.077613533</v>
      </c>
      <c r="BR19" t="s">
        <v>32</v>
      </c>
      <c r="BS19" t="s">
        <v>32</v>
      </c>
      <c r="BT19">
        <v>0.0873753825</v>
      </c>
      <c r="BU19">
        <v>0.0446528782</v>
      </c>
      <c r="BV19">
        <v>0.1300978868</v>
      </c>
      <c r="BW19">
        <v>18.98</v>
      </c>
      <c r="BX19">
        <v>0.0002750564</v>
      </c>
      <c r="BY19">
        <v>0.0165848231</v>
      </c>
      <c r="BZ19">
        <v>0.0786532285</v>
      </c>
      <c r="CA19" t="s">
        <v>32</v>
      </c>
      <c r="CB19" t="s">
        <v>51</v>
      </c>
      <c r="CC19" t="s">
        <v>32</v>
      </c>
    </row>
    <row r="20" spans="1:81" ht="12.75">
      <c r="A20" t="s">
        <v>50</v>
      </c>
      <c r="B20">
        <v>62</v>
      </c>
      <c r="C20">
        <v>0.2972370483</v>
      </c>
      <c r="D20">
        <v>0.2077105667</v>
      </c>
      <c r="E20">
        <v>0.3867635299</v>
      </c>
      <c r="F20">
        <v>11.69</v>
      </c>
      <c r="G20">
        <v>0.0012078453</v>
      </c>
      <c r="H20">
        <v>0.034754069</v>
      </c>
      <c r="I20">
        <v>0.0244847742</v>
      </c>
      <c r="J20" t="s">
        <v>32</v>
      </c>
      <c r="K20" t="s">
        <v>32</v>
      </c>
      <c r="L20">
        <v>0.2711328194</v>
      </c>
      <c r="M20">
        <v>0.1898874205</v>
      </c>
      <c r="N20">
        <v>0.3523782182</v>
      </c>
      <c r="O20">
        <v>11.63</v>
      </c>
      <c r="P20">
        <v>0.0009947314</v>
      </c>
      <c r="Q20">
        <v>0.0315393629</v>
      </c>
      <c r="R20">
        <v>0.0989044017</v>
      </c>
      <c r="S20" t="s">
        <v>32</v>
      </c>
      <c r="T20" t="s">
        <v>32</v>
      </c>
      <c r="U20" t="s">
        <v>32</v>
      </c>
      <c r="V20">
        <v>96</v>
      </c>
      <c r="W20">
        <v>0.4044341319</v>
      </c>
      <c r="X20">
        <v>0.3216903479</v>
      </c>
      <c r="Y20">
        <v>0.487177916</v>
      </c>
      <c r="Z20">
        <v>7.94</v>
      </c>
      <c r="AA20">
        <v>0.0010317608</v>
      </c>
      <c r="AB20">
        <v>0.0321210342</v>
      </c>
      <c r="AC20">
        <v>0.6056243752</v>
      </c>
      <c r="AD20" t="s">
        <v>32</v>
      </c>
      <c r="AE20" t="s">
        <v>32</v>
      </c>
      <c r="AF20">
        <v>0.4221894341</v>
      </c>
      <c r="AG20">
        <v>0.3295597312</v>
      </c>
      <c r="AH20">
        <v>0.5148191371</v>
      </c>
      <c r="AI20">
        <v>8.52</v>
      </c>
      <c r="AJ20">
        <v>0.0012930307</v>
      </c>
      <c r="AK20">
        <v>0.0359587356</v>
      </c>
      <c r="AL20">
        <v>0.3449348089</v>
      </c>
      <c r="AM20" t="s">
        <v>32</v>
      </c>
      <c r="AN20" t="s">
        <v>32</v>
      </c>
      <c r="AO20" t="s">
        <v>32</v>
      </c>
      <c r="AP20">
        <v>53</v>
      </c>
      <c r="AQ20">
        <v>0.2283221133</v>
      </c>
      <c r="AR20">
        <v>0.146783215</v>
      </c>
      <c r="AS20">
        <v>0.3098610115</v>
      </c>
      <c r="AT20">
        <v>13.86</v>
      </c>
      <c r="AU20">
        <v>0.0010019313</v>
      </c>
      <c r="AV20">
        <v>0.031653299</v>
      </c>
      <c r="AW20">
        <v>0.1247816108</v>
      </c>
      <c r="AX20" t="s">
        <v>32</v>
      </c>
      <c r="AY20" t="s">
        <v>32</v>
      </c>
      <c r="AZ20">
        <v>0.2339677127</v>
      </c>
      <c r="BA20">
        <v>0.1488188951</v>
      </c>
      <c r="BB20">
        <v>0.3191165302</v>
      </c>
      <c r="BC20">
        <v>14.13</v>
      </c>
      <c r="BD20">
        <v>0.0010926109</v>
      </c>
      <c r="BE20">
        <v>0.0330546652</v>
      </c>
      <c r="BF20">
        <v>0.1938463124</v>
      </c>
      <c r="BG20" t="s">
        <v>32</v>
      </c>
      <c r="BH20" t="s">
        <v>32</v>
      </c>
      <c r="BI20" t="s">
        <v>32</v>
      </c>
      <c r="BJ20">
        <v>23</v>
      </c>
      <c r="BK20">
        <v>0.0700067065</v>
      </c>
      <c r="BL20">
        <v>0.0234561621</v>
      </c>
      <c r="BM20">
        <v>0.116557251</v>
      </c>
      <c r="BN20">
        <v>25.81</v>
      </c>
      <c r="BO20">
        <v>0.0003265561</v>
      </c>
      <c r="BP20">
        <v>0.0180708635</v>
      </c>
      <c r="BQ20">
        <v>0.010219525</v>
      </c>
      <c r="BR20" t="s">
        <v>32</v>
      </c>
      <c r="BS20" t="s">
        <v>51</v>
      </c>
      <c r="BT20">
        <v>0.0727100338</v>
      </c>
      <c r="BU20">
        <v>0.0282771873</v>
      </c>
      <c r="BV20">
        <v>0.1171428804</v>
      </c>
      <c r="BW20">
        <v>23.72</v>
      </c>
      <c r="BX20">
        <v>0.0002975203</v>
      </c>
      <c r="BY20">
        <v>0.0172487758</v>
      </c>
      <c r="BZ20">
        <v>0.0127210714</v>
      </c>
      <c r="CA20" t="s">
        <v>32</v>
      </c>
      <c r="CB20" t="s">
        <v>51</v>
      </c>
      <c r="CC20" t="s">
        <v>32</v>
      </c>
    </row>
    <row r="21" spans="1:81" ht="12.75">
      <c r="A21" t="s">
        <v>52</v>
      </c>
      <c r="B21">
        <v>89</v>
      </c>
      <c r="C21">
        <v>0.2359043455</v>
      </c>
      <c r="D21">
        <v>0.1682215327</v>
      </c>
      <c r="E21">
        <v>0.3035871582</v>
      </c>
      <c r="F21">
        <v>11.14</v>
      </c>
      <c r="G21">
        <v>0.0006903432</v>
      </c>
      <c r="H21">
        <v>0.0262743838</v>
      </c>
      <c r="I21">
        <v>0.5164623763</v>
      </c>
      <c r="J21" t="s">
        <v>32</v>
      </c>
      <c r="K21" t="s">
        <v>32</v>
      </c>
      <c r="L21">
        <v>0.2425817497</v>
      </c>
      <c r="M21">
        <v>0.1696720421</v>
      </c>
      <c r="N21">
        <v>0.3154914572</v>
      </c>
      <c r="O21">
        <v>11.67</v>
      </c>
      <c r="P21">
        <v>0.0008010857</v>
      </c>
      <c r="Q21">
        <v>0.0283034579</v>
      </c>
      <c r="R21">
        <v>0.4039397341</v>
      </c>
      <c r="S21" t="s">
        <v>32</v>
      </c>
      <c r="T21" t="s">
        <v>32</v>
      </c>
      <c r="U21" t="s">
        <v>32</v>
      </c>
      <c r="V21">
        <v>153</v>
      </c>
      <c r="W21">
        <v>0.3795623153</v>
      </c>
      <c r="X21">
        <v>0.3038418507</v>
      </c>
      <c r="Y21">
        <v>0.4552827798</v>
      </c>
      <c r="Z21">
        <v>7.74</v>
      </c>
      <c r="AA21">
        <v>0.0008640419</v>
      </c>
      <c r="AB21">
        <v>0.0293945903</v>
      </c>
      <c r="AC21">
        <v>0.7690754008</v>
      </c>
      <c r="AD21" t="s">
        <v>32</v>
      </c>
      <c r="AE21" t="s">
        <v>32</v>
      </c>
      <c r="AF21">
        <v>0.3730200223</v>
      </c>
      <c r="AG21">
        <v>0.2983407242</v>
      </c>
      <c r="AH21">
        <v>0.4476993203</v>
      </c>
      <c r="AI21">
        <v>7.77</v>
      </c>
      <c r="AJ21">
        <v>0.0008404439</v>
      </c>
      <c r="AK21">
        <v>0.0289904107</v>
      </c>
      <c r="AL21">
        <v>0.5802326874</v>
      </c>
      <c r="AM21" t="s">
        <v>32</v>
      </c>
      <c r="AN21" t="s">
        <v>32</v>
      </c>
      <c r="AO21" t="s">
        <v>32</v>
      </c>
      <c r="AP21">
        <v>124</v>
      </c>
      <c r="AQ21">
        <v>0.2816757196</v>
      </c>
      <c r="AR21">
        <v>0.2059729141</v>
      </c>
      <c r="AS21">
        <v>0.3573785252</v>
      </c>
      <c r="AT21">
        <v>10.43</v>
      </c>
      <c r="AU21">
        <v>0.000863639</v>
      </c>
      <c r="AV21">
        <v>0.0293877351</v>
      </c>
      <c r="AW21">
        <v>0.8650095451</v>
      </c>
      <c r="AX21" t="s">
        <v>32</v>
      </c>
      <c r="AY21" t="s">
        <v>32</v>
      </c>
      <c r="AZ21">
        <v>0.2773514073</v>
      </c>
      <c r="BA21">
        <v>0.200146344</v>
      </c>
      <c r="BB21">
        <v>0.3545564706</v>
      </c>
      <c r="BC21">
        <v>10.81</v>
      </c>
      <c r="BD21">
        <v>0.0008982554</v>
      </c>
      <c r="BE21">
        <v>0.0299709097</v>
      </c>
      <c r="BF21">
        <v>0.9787120238</v>
      </c>
      <c r="BG21" t="s">
        <v>32</v>
      </c>
      <c r="BH21" t="s">
        <v>32</v>
      </c>
      <c r="BI21" t="s">
        <v>32</v>
      </c>
      <c r="BJ21">
        <v>55</v>
      </c>
      <c r="BK21">
        <v>0.1028576196</v>
      </c>
      <c r="BL21">
        <v>0.066117698</v>
      </c>
      <c r="BM21">
        <v>0.1395975412</v>
      </c>
      <c r="BN21">
        <v>13.87</v>
      </c>
      <c r="BO21">
        <v>0.0002034158</v>
      </c>
      <c r="BP21">
        <v>0.0142623919</v>
      </c>
      <c r="BQ21">
        <v>0.3321044972</v>
      </c>
      <c r="BR21" t="s">
        <v>32</v>
      </c>
      <c r="BS21" t="s">
        <v>32</v>
      </c>
      <c r="BT21">
        <v>0.1070468208</v>
      </c>
      <c r="BU21">
        <v>0.0662606366</v>
      </c>
      <c r="BV21">
        <v>0.1478330049</v>
      </c>
      <c r="BW21">
        <v>14.79</v>
      </c>
      <c r="BX21">
        <v>0.0002506885</v>
      </c>
      <c r="BY21">
        <v>0.015833146</v>
      </c>
      <c r="BZ21">
        <v>0.5788828532</v>
      </c>
      <c r="CA21" t="s">
        <v>32</v>
      </c>
      <c r="CB21" t="s">
        <v>32</v>
      </c>
      <c r="CC21" t="s">
        <v>32</v>
      </c>
    </row>
    <row r="22" spans="1:81" ht="12.75">
      <c r="A22" t="s">
        <v>53</v>
      </c>
      <c r="B22">
        <v>91</v>
      </c>
      <c r="C22">
        <v>0.2014941378</v>
      </c>
      <c r="D22">
        <v>0.1479170317</v>
      </c>
      <c r="E22">
        <v>0.2550712439</v>
      </c>
      <c r="F22">
        <v>10.32</v>
      </c>
      <c r="G22">
        <v>0.0004325803</v>
      </c>
      <c r="H22">
        <v>0.020798566</v>
      </c>
      <c r="I22">
        <v>0.3864677526</v>
      </c>
      <c r="J22" t="s">
        <v>32</v>
      </c>
      <c r="K22" t="s">
        <v>32</v>
      </c>
      <c r="L22">
        <v>0.199481925</v>
      </c>
      <c r="M22">
        <v>0.1457491977</v>
      </c>
      <c r="N22">
        <v>0.2532146524</v>
      </c>
      <c r="O22">
        <v>10.46</v>
      </c>
      <c r="P22">
        <v>0.000435097</v>
      </c>
      <c r="Q22">
        <v>0.020858978</v>
      </c>
      <c r="R22">
        <v>0.3230252131</v>
      </c>
      <c r="S22" t="s">
        <v>32</v>
      </c>
      <c r="T22" t="s">
        <v>32</v>
      </c>
      <c r="U22" t="s">
        <v>32</v>
      </c>
      <c r="V22">
        <v>212</v>
      </c>
      <c r="W22">
        <v>0.4240640536</v>
      </c>
      <c r="X22">
        <v>0.3609844633</v>
      </c>
      <c r="Y22">
        <v>0.4871436439</v>
      </c>
      <c r="Z22">
        <v>5.77</v>
      </c>
      <c r="AA22">
        <v>0.0005996337</v>
      </c>
      <c r="AB22">
        <v>0.0244874186</v>
      </c>
      <c r="AC22">
        <v>0.1315519775</v>
      </c>
      <c r="AD22" t="s">
        <v>32</v>
      </c>
      <c r="AE22" t="s">
        <v>32</v>
      </c>
      <c r="AF22">
        <v>0.4288370323</v>
      </c>
      <c r="AG22">
        <v>0.3607362474</v>
      </c>
      <c r="AH22">
        <v>0.4969378172</v>
      </c>
      <c r="AI22">
        <v>6.16</v>
      </c>
      <c r="AJ22">
        <v>0.0006988959</v>
      </c>
      <c r="AK22">
        <v>0.0264366401</v>
      </c>
      <c r="AL22">
        <v>0.1171707913</v>
      </c>
      <c r="AM22" t="s">
        <v>32</v>
      </c>
      <c r="AN22" t="s">
        <v>32</v>
      </c>
      <c r="AO22" t="s">
        <v>32</v>
      </c>
      <c r="AP22">
        <v>146</v>
      </c>
      <c r="AQ22">
        <v>0.2556540993</v>
      </c>
      <c r="AR22">
        <v>0.1985574354</v>
      </c>
      <c r="AS22">
        <v>0.3127507631</v>
      </c>
      <c r="AT22">
        <v>8.67</v>
      </c>
      <c r="AU22">
        <v>0.0004912808</v>
      </c>
      <c r="AV22">
        <v>0.022164854</v>
      </c>
      <c r="AW22">
        <v>0.3299972807</v>
      </c>
      <c r="AX22" t="s">
        <v>32</v>
      </c>
      <c r="AY22" t="s">
        <v>32</v>
      </c>
      <c r="AZ22">
        <v>0.2580887259</v>
      </c>
      <c r="BA22">
        <v>0.199647058</v>
      </c>
      <c r="BB22">
        <v>0.3165303939</v>
      </c>
      <c r="BC22">
        <v>8.79</v>
      </c>
      <c r="BD22">
        <v>0.0005146992</v>
      </c>
      <c r="BE22">
        <v>0.0226869829</v>
      </c>
      <c r="BF22">
        <v>0.4028592507</v>
      </c>
      <c r="BG22" t="s">
        <v>32</v>
      </c>
      <c r="BH22" t="s">
        <v>32</v>
      </c>
      <c r="BI22" t="s">
        <v>32</v>
      </c>
      <c r="BJ22">
        <v>65</v>
      </c>
      <c r="BK22">
        <v>0.1187877093</v>
      </c>
      <c r="BL22">
        <v>0.0788260902</v>
      </c>
      <c r="BM22">
        <v>0.1587493285</v>
      </c>
      <c r="BN22">
        <v>13.06</v>
      </c>
      <c r="BO22">
        <v>0.0002406547</v>
      </c>
      <c r="BP22">
        <v>0.0155130509</v>
      </c>
      <c r="BQ22">
        <v>0.8596545992</v>
      </c>
      <c r="BR22" t="s">
        <v>32</v>
      </c>
      <c r="BS22" t="s">
        <v>32</v>
      </c>
      <c r="BT22">
        <v>0.1135923168</v>
      </c>
      <c r="BU22">
        <v>0.0661732178</v>
      </c>
      <c r="BV22">
        <v>0.1610114159</v>
      </c>
      <c r="BW22">
        <v>16.21</v>
      </c>
      <c r="BX22">
        <v>0.0003388558</v>
      </c>
      <c r="BY22">
        <v>0.0184080353</v>
      </c>
      <c r="BZ22">
        <v>0.9170504189</v>
      </c>
      <c r="CA22" t="s">
        <v>32</v>
      </c>
      <c r="CB22" t="s">
        <v>32</v>
      </c>
      <c r="CC22" t="s">
        <v>32</v>
      </c>
    </row>
    <row r="23" spans="1:81" ht="12.75">
      <c r="A23" t="s">
        <v>54</v>
      </c>
      <c r="B23">
        <v>55</v>
      </c>
      <c r="C23">
        <v>0.2554749912</v>
      </c>
      <c r="D23">
        <v>0.1717141524</v>
      </c>
      <c r="E23">
        <v>0.3392358301</v>
      </c>
      <c r="F23">
        <v>12.73</v>
      </c>
      <c r="G23">
        <v>0.0010572807</v>
      </c>
      <c r="H23">
        <v>0.0325158536</v>
      </c>
      <c r="I23">
        <v>0.2588054117</v>
      </c>
      <c r="J23" t="s">
        <v>32</v>
      </c>
      <c r="K23" t="s">
        <v>32</v>
      </c>
      <c r="L23">
        <v>0.2400261018</v>
      </c>
      <c r="M23">
        <v>0.148577206</v>
      </c>
      <c r="N23">
        <v>0.3314749975</v>
      </c>
      <c r="O23">
        <v>14.79</v>
      </c>
      <c r="P23">
        <v>0.0012602747</v>
      </c>
      <c r="Q23">
        <v>0.0355003477</v>
      </c>
      <c r="R23">
        <v>0.5582255292</v>
      </c>
      <c r="S23" t="s">
        <v>32</v>
      </c>
      <c r="T23" t="s">
        <v>32</v>
      </c>
      <c r="U23" t="s">
        <v>32</v>
      </c>
      <c r="V23">
        <v>87</v>
      </c>
      <c r="W23">
        <v>0.3418790937</v>
      </c>
      <c r="X23">
        <v>0.2522027088</v>
      </c>
      <c r="Y23">
        <v>0.4315554787</v>
      </c>
      <c r="Z23">
        <v>10.18</v>
      </c>
      <c r="AA23">
        <v>0.0012118935</v>
      </c>
      <c r="AB23">
        <v>0.0348122612</v>
      </c>
      <c r="AC23">
        <v>0.1774952351</v>
      </c>
      <c r="AD23" t="s">
        <v>32</v>
      </c>
      <c r="AE23" t="s">
        <v>32</v>
      </c>
      <c r="AF23">
        <v>0.3609903765</v>
      </c>
      <c r="AG23">
        <v>0.2653210193</v>
      </c>
      <c r="AH23">
        <v>0.4566597336</v>
      </c>
      <c r="AI23">
        <v>10.29</v>
      </c>
      <c r="AJ23">
        <v>0.0013792849</v>
      </c>
      <c r="AK23">
        <v>0.0371387256</v>
      </c>
      <c r="AL23">
        <v>0.4503131393</v>
      </c>
      <c r="AM23" t="s">
        <v>32</v>
      </c>
      <c r="AN23" t="s">
        <v>32</v>
      </c>
      <c r="AO23" t="s">
        <v>32</v>
      </c>
      <c r="AP23">
        <v>79</v>
      </c>
      <c r="AQ23">
        <v>0.2738942811</v>
      </c>
      <c r="AR23">
        <v>0.1939522899</v>
      </c>
      <c r="AS23">
        <v>0.3538362723</v>
      </c>
      <c r="AT23">
        <v>11.33</v>
      </c>
      <c r="AU23">
        <v>0.0009630708</v>
      </c>
      <c r="AV23">
        <v>0.0310333817</v>
      </c>
      <c r="AW23">
        <v>0.9247541049</v>
      </c>
      <c r="AX23" t="s">
        <v>32</v>
      </c>
      <c r="AY23" t="s">
        <v>32</v>
      </c>
      <c r="AZ23">
        <v>0.2753716585</v>
      </c>
      <c r="BA23">
        <v>0.1892004436</v>
      </c>
      <c r="BB23">
        <v>0.3615428735</v>
      </c>
      <c r="BC23">
        <v>12.15</v>
      </c>
      <c r="BD23">
        <v>0.0011190068</v>
      </c>
      <c r="BE23">
        <v>0.0334515586</v>
      </c>
      <c r="BF23">
        <v>0.9708325463</v>
      </c>
      <c r="BG23" t="s">
        <v>32</v>
      </c>
      <c r="BH23" t="s">
        <v>32</v>
      </c>
      <c r="BI23" t="s">
        <v>32</v>
      </c>
      <c r="BJ23">
        <v>33</v>
      </c>
      <c r="BK23">
        <v>0.1287516339</v>
      </c>
      <c r="BL23">
        <v>0.068357611</v>
      </c>
      <c r="BM23">
        <v>0.1891456568</v>
      </c>
      <c r="BN23">
        <v>18.21</v>
      </c>
      <c r="BO23">
        <v>0.0005496626</v>
      </c>
      <c r="BP23">
        <v>0.0234448847</v>
      </c>
      <c r="BQ23">
        <v>0.5818300075</v>
      </c>
      <c r="BR23" t="s">
        <v>32</v>
      </c>
      <c r="BS23" t="s">
        <v>51</v>
      </c>
      <c r="BT23">
        <v>0.1236118633</v>
      </c>
      <c r="BU23">
        <v>0.061634794</v>
      </c>
      <c r="BV23">
        <v>0.1855889326</v>
      </c>
      <c r="BW23">
        <v>19.46</v>
      </c>
      <c r="BX23">
        <v>0.0005788558</v>
      </c>
      <c r="BY23">
        <v>0.0240594213</v>
      </c>
      <c r="BZ23">
        <v>0.7293224582</v>
      </c>
      <c r="CA23" t="s">
        <v>32</v>
      </c>
      <c r="CB23" t="s">
        <v>51</v>
      </c>
      <c r="CC23" t="s">
        <v>32</v>
      </c>
    </row>
    <row r="24" spans="1:81" ht="12.75">
      <c r="A24" t="s">
        <v>55</v>
      </c>
      <c r="B24">
        <v>122</v>
      </c>
      <c r="C24">
        <v>0.2921612425</v>
      </c>
      <c r="D24">
        <v>0.2283668939</v>
      </c>
      <c r="E24">
        <v>0.3559555912</v>
      </c>
      <c r="F24">
        <v>8.48</v>
      </c>
      <c r="G24">
        <v>0.0006132996</v>
      </c>
      <c r="H24">
        <v>0.0247648869</v>
      </c>
      <c r="I24">
        <v>0.0025590505</v>
      </c>
      <c r="J24" t="s">
        <v>35</v>
      </c>
      <c r="K24" t="s">
        <v>32</v>
      </c>
      <c r="L24">
        <v>0.2971567663</v>
      </c>
      <c r="M24">
        <v>0.2274398295</v>
      </c>
      <c r="N24">
        <v>0.366873703</v>
      </c>
      <c r="O24">
        <v>9.11</v>
      </c>
      <c r="P24">
        <v>0.0007324616</v>
      </c>
      <c r="Q24">
        <v>0.0270640282</v>
      </c>
      <c r="R24">
        <v>0.0030299943</v>
      </c>
      <c r="S24" t="s">
        <v>35</v>
      </c>
      <c r="T24" t="s">
        <v>32</v>
      </c>
      <c r="U24" t="s">
        <v>32</v>
      </c>
      <c r="V24">
        <v>181</v>
      </c>
      <c r="W24">
        <v>0.3754935469</v>
      </c>
      <c r="X24">
        <v>0.3124181489</v>
      </c>
      <c r="Y24">
        <v>0.4385689449</v>
      </c>
      <c r="Z24">
        <v>6.52</v>
      </c>
      <c r="AA24">
        <v>0.000599554</v>
      </c>
      <c r="AB24">
        <v>0.0244857912</v>
      </c>
      <c r="AC24">
        <v>0.6065371704</v>
      </c>
      <c r="AD24" t="s">
        <v>32</v>
      </c>
      <c r="AE24" t="s">
        <v>32</v>
      </c>
      <c r="AF24">
        <v>0.38086676</v>
      </c>
      <c r="AG24">
        <v>0.3153268302</v>
      </c>
      <c r="AH24">
        <v>0.4464066897</v>
      </c>
      <c r="AI24">
        <v>6.68</v>
      </c>
      <c r="AJ24">
        <v>0.0006473218</v>
      </c>
      <c r="AK24">
        <v>0.0254425193</v>
      </c>
      <c r="AL24">
        <v>0.7626829109</v>
      </c>
      <c r="AM24" t="s">
        <v>32</v>
      </c>
      <c r="AN24" t="s">
        <v>32</v>
      </c>
      <c r="AO24" t="s">
        <v>32</v>
      </c>
      <c r="AP24">
        <v>108</v>
      </c>
      <c r="AQ24">
        <v>0.2519124155</v>
      </c>
      <c r="AR24">
        <v>0.1857443195</v>
      </c>
      <c r="AS24">
        <v>0.3180805115</v>
      </c>
      <c r="AT24">
        <v>10.2</v>
      </c>
      <c r="AU24">
        <v>0.0006597897</v>
      </c>
      <c r="AV24">
        <v>0.0256863727</v>
      </c>
      <c r="AW24">
        <v>0.3183148157</v>
      </c>
      <c r="AX24" t="s">
        <v>32</v>
      </c>
      <c r="AY24" t="s">
        <v>32</v>
      </c>
      <c r="AZ24">
        <v>0.2392481048</v>
      </c>
      <c r="BA24">
        <v>0.1757268065</v>
      </c>
      <c r="BB24">
        <v>0.3027694031</v>
      </c>
      <c r="BC24">
        <v>10.31</v>
      </c>
      <c r="BD24">
        <v>0.0006080608</v>
      </c>
      <c r="BE24">
        <v>0.0246588891</v>
      </c>
      <c r="BF24">
        <v>0.1172348703</v>
      </c>
      <c r="BG24" t="s">
        <v>32</v>
      </c>
      <c r="BH24" t="s">
        <v>32</v>
      </c>
      <c r="BI24" t="s">
        <v>32</v>
      </c>
      <c r="BJ24">
        <v>39</v>
      </c>
      <c r="BK24">
        <v>0.0804327951</v>
      </c>
      <c r="BL24">
        <v>0.0459559035</v>
      </c>
      <c r="BM24">
        <v>0.1149096867</v>
      </c>
      <c r="BN24">
        <v>16.64</v>
      </c>
      <c r="BO24">
        <v>0.0001791284</v>
      </c>
      <c r="BP24">
        <v>0.0133838865</v>
      </c>
      <c r="BQ24">
        <v>0.0068331866</v>
      </c>
      <c r="BR24" t="s">
        <v>35</v>
      </c>
      <c r="BS24" t="s">
        <v>51</v>
      </c>
      <c r="BT24">
        <v>0.0827283689</v>
      </c>
      <c r="BU24">
        <v>0.0458803754</v>
      </c>
      <c r="BV24">
        <v>0.1195763625</v>
      </c>
      <c r="BW24">
        <v>17.29</v>
      </c>
      <c r="BX24">
        <v>0.0002046143</v>
      </c>
      <c r="BY24">
        <v>0.0143043453</v>
      </c>
      <c r="BZ24">
        <v>0.0205128844</v>
      </c>
      <c r="CA24" t="s">
        <v>32</v>
      </c>
      <c r="CB24" t="s">
        <v>51</v>
      </c>
      <c r="CC24" t="s">
        <v>32</v>
      </c>
    </row>
    <row r="25" spans="1:81" ht="12.75">
      <c r="A25" t="s">
        <v>56</v>
      </c>
      <c r="B25">
        <v>131</v>
      </c>
      <c r="C25">
        <v>0.2057525791</v>
      </c>
      <c r="D25">
        <v>0.1569239553</v>
      </c>
      <c r="E25">
        <v>0.2545812029</v>
      </c>
      <c r="F25">
        <v>9.21</v>
      </c>
      <c r="G25">
        <v>0.0003593</v>
      </c>
      <c r="H25">
        <v>0.0189552111</v>
      </c>
      <c r="I25">
        <v>0.4568749789</v>
      </c>
      <c r="J25" t="s">
        <v>32</v>
      </c>
      <c r="K25" t="s">
        <v>32</v>
      </c>
      <c r="L25">
        <v>0.2029760638</v>
      </c>
      <c r="M25">
        <v>0.1535635805</v>
      </c>
      <c r="N25">
        <v>0.2523885471</v>
      </c>
      <c r="O25">
        <v>9.45</v>
      </c>
      <c r="P25">
        <v>0.0003679439</v>
      </c>
      <c r="Q25">
        <v>0.0191818646</v>
      </c>
      <c r="R25">
        <v>0.3628906989</v>
      </c>
      <c r="S25" t="s">
        <v>32</v>
      </c>
      <c r="T25" t="s">
        <v>32</v>
      </c>
      <c r="U25" t="s">
        <v>32</v>
      </c>
      <c r="V25">
        <v>229</v>
      </c>
      <c r="W25">
        <v>0.3898828758</v>
      </c>
      <c r="X25">
        <v>0.3199056727</v>
      </c>
      <c r="Y25">
        <v>0.4598600789</v>
      </c>
      <c r="Z25">
        <v>6.97</v>
      </c>
      <c r="AA25">
        <v>0.0007379407</v>
      </c>
      <c r="AB25">
        <v>0.0271650633</v>
      </c>
      <c r="AC25">
        <v>0.9401651534</v>
      </c>
      <c r="AD25" t="s">
        <v>32</v>
      </c>
      <c r="AE25" t="s">
        <v>32</v>
      </c>
      <c r="AF25">
        <v>0.3758886043</v>
      </c>
      <c r="AG25">
        <v>0.3038888932</v>
      </c>
      <c r="AH25">
        <v>0.4478883155</v>
      </c>
      <c r="AI25">
        <v>7.44</v>
      </c>
      <c r="AJ25">
        <v>0.0007812136</v>
      </c>
      <c r="AK25">
        <v>0.0279501984</v>
      </c>
      <c r="AL25">
        <v>0.6346500818</v>
      </c>
      <c r="AM25" t="s">
        <v>32</v>
      </c>
      <c r="AN25" t="s">
        <v>32</v>
      </c>
      <c r="AO25" t="s">
        <v>32</v>
      </c>
      <c r="AP25">
        <v>187</v>
      </c>
      <c r="AQ25">
        <v>0.2708836276</v>
      </c>
      <c r="AR25">
        <v>0.217258441</v>
      </c>
      <c r="AS25">
        <v>0.3245088142</v>
      </c>
      <c r="AT25">
        <v>7.68</v>
      </c>
      <c r="AU25">
        <v>0.0004333571</v>
      </c>
      <c r="AV25">
        <v>0.0208172308</v>
      </c>
      <c r="AW25">
        <v>0.7648843018</v>
      </c>
      <c r="AX25" t="s">
        <v>32</v>
      </c>
      <c r="AY25" t="s">
        <v>32</v>
      </c>
      <c r="AZ25">
        <v>0.2823413479</v>
      </c>
      <c r="BA25">
        <v>0.2253955865</v>
      </c>
      <c r="BB25">
        <v>0.3392871094</v>
      </c>
      <c r="BC25">
        <v>7.83</v>
      </c>
      <c r="BD25">
        <v>0.0004886873</v>
      </c>
      <c r="BE25">
        <v>0.0221062738</v>
      </c>
      <c r="BF25">
        <v>0.7817134337</v>
      </c>
      <c r="BG25" t="s">
        <v>32</v>
      </c>
      <c r="BH25" t="s">
        <v>32</v>
      </c>
      <c r="BI25" t="s">
        <v>32</v>
      </c>
      <c r="BJ25">
        <v>101</v>
      </c>
      <c r="BK25">
        <v>0.1334809175</v>
      </c>
      <c r="BL25">
        <v>0.0949276433</v>
      </c>
      <c r="BM25">
        <v>0.1720341918</v>
      </c>
      <c r="BN25">
        <v>11.21</v>
      </c>
      <c r="BO25">
        <v>0.0002239911</v>
      </c>
      <c r="BP25">
        <v>0.0149663332</v>
      </c>
      <c r="BQ25">
        <v>0.2223956497</v>
      </c>
      <c r="BR25" t="s">
        <v>32</v>
      </c>
      <c r="BS25" t="s">
        <v>32</v>
      </c>
      <c r="BT25">
        <v>0.138793984</v>
      </c>
      <c r="BU25">
        <v>0.0946875536</v>
      </c>
      <c r="BV25">
        <v>0.1829004144</v>
      </c>
      <c r="BW25">
        <v>12.34</v>
      </c>
      <c r="BX25">
        <v>0.000293165</v>
      </c>
      <c r="BY25">
        <v>0.0171220615</v>
      </c>
      <c r="BZ25">
        <v>0.1528322661</v>
      </c>
      <c r="CA25" t="s">
        <v>32</v>
      </c>
      <c r="CB25" t="s">
        <v>32</v>
      </c>
      <c r="CC25" t="s">
        <v>32</v>
      </c>
    </row>
    <row r="26" spans="1:81" ht="12.75">
      <c r="A26" t="s">
        <v>57</v>
      </c>
      <c r="B26">
        <v>79</v>
      </c>
      <c r="C26">
        <v>0.2281586364</v>
      </c>
      <c r="D26">
        <v>0.1673149818</v>
      </c>
      <c r="E26">
        <v>0.2890022909</v>
      </c>
      <c r="F26">
        <v>10.35</v>
      </c>
      <c r="G26">
        <v>0.0005578775</v>
      </c>
      <c r="H26">
        <v>0.0236194311</v>
      </c>
      <c r="I26">
        <v>0.6940170236</v>
      </c>
      <c r="J26" t="s">
        <v>32</v>
      </c>
      <c r="K26" t="s">
        <v>32</v>
      </c>
      <c r="L26">
        <v>0.2283926813</v>
      </c>
      <c r="M26">
        <v>0.1633066449</v>
      </c>
      <c r="N26">
        <v>0.2934787178</v>
      </c>
      <c r="O26">
        <v>11.06</v>
      </c>
      <c r="P26">
        <v>0.0006383869</v>
      </c>
      <c r="Q26">
        <v>0.0252663185</v>
      </c>
      <c r="R26">
        <v>0.7168925241</v>
      </c>
      <c r="S26" t="s">
        <v>32</v>
      </c>
      <c r="T26" t="s">
        <v>32</v>
      </c>
      <c r="U26" t="s">
        <v>32</v>
      </c>
      <c r="V26">
        <v>144</v>
      </c>
      <c r="W26">
        <v>0.3732072783</v>
      </c>
      <c r="X26">
        <v>0.3000468283</v>
      </c>
      <c r="Y26">
        <v>0.4463677283</v>
      </c>
      <c r="Z26">
        <v>7.61</v>
      </c>
      <c r="AA26">
        <v>0.0008066052</v>
      </c>
      <c r="AB26">
        <v>0.0284007958</v>
      </c>
      <c r="AC26">
        <v>0.593095843</v>
      </c>
      <c r="AD26" t="s">
        <v>32</v>
      </c>
      <c r="AE26" t="s">
        <v>32</v>
      </c>
      <c r="AF26">
        <v>0.3730002826</v>
      </c>
      <c r="AG26">
        <v>0.2965840462</v>
      </c>
      <c r="AH26">
        <v>0.449416519</v>
      </c>
      <c r="AI26">
        <v>7.95</v>
      </c>
      <c r="AJ26">
        <v>0.0008799937</v>
      </c>
      <c r="AK26">
        <v>0.0296646881</v>
      </c>
      <c r="AL26">
        <v>0.5903724084</v>
      </c>
      <c r="AM26" t="s">
        <v>32</v>
      </c>
      <c r="AN26" t="s">
        <v>32</v>
      </c>
      <c r="AO26" t="s">
        <v>32</v>
      </c>
      <c r="AP26">
        <v>119</v>
      </c>
      <c r="AQ26">
        <v>0.2814450911</v>
      </c>
      <c r="AR26">
        <v>0.2192109811</v>
      </c>
      <c r="AS26">
        <v>0.3436792012</v>
      </c>
      <c r="AT26">
        <v>8.58</v>
      </c>
      <c r="AU26">
        <v>0.0005836671</v>
      </c>
      <c r="AV26">
        <v>0.0241592042</v>
      </c>
      <c r="AW26">
        <v>0.8431541883</v>
      </c>
      <c r="AX26" t="s">
        <v>32</v>
      </c>
      <c r="AY26" t="s">
        <v>32</v>
      </c>
      <c r="AZ26">
        <v>0.2816433804</v>
      </c>
      <c r="BA26">
        <v>0.2195469802</v>
      </c>
      <c r="BB26">
        <v>0.3437397805</v>
      </c>
      <c r="BC26">
        <v>8.56</v>
      </c>
      <c r="BD26">
        <v>0.000581087</v>
      </c>
      <c r="BE26">
        <v>0.0241057454</v>
      </c>
      <c r="BF26">
        <v>0.8281228939</v>
      </c>
      <c r="BG26" t="s">
        <v>32</v>
      </c>
      <c r="BH26" t="s">
        <v>32</v>
      </c>
      <c r="BI26" t="s">
        <v>32</v>
      </c>
      <c r="BJ26">
        <v>54</v>
      </c>
      <c r="BK26">
        <v>0.1171889942</v>
      </c>
      <c r="BL26">
        <v>0.0679797901</v>
      </c>
      <c r="BM26">
        <v>0.1663981983</v>
      </c>
      <c r="BN26">
        <v>16.3</v>
      </c>
      <c r="BO26">
        <v>0.0003649228</v>
      </c>
      <c r="BP26">
        <v>0.0191029519</v>
      </c>
      <c r="BQ26">
        <v>0.9533619915</v>
      </c>
      <c r="BR26" t="s">
        <v>32</v>
      </c>
      <c r="BS26" t="s">
        <v>32</v>
      </c>
      <c r="BT26">
        <v>0.1169636557</v>
      </c>
      <c r="BU26">
        <v>0.067474915</v>
      </c>
      <c r="BV26">
        <v>0.1664523965</v>
      </c>
      <c r="BW26">
        <v>16.43</v>
      </c>
      <c r="BX26">
        <v>0.0003690805</v>
      </c>
      <c r="BY26">
        <v>0.0192114677</v>
      </c>
      <c r="BZ26">
        <v>0.9365157521</v>
      </c>
      <c r="CA26" t="s">
        <v>32</v>
      </c>
      <c r="CB26" t="s">
        <v>32</v>
      </c>
      <c r="CC26" t="s">
        <v>32</v>
      </c>
    </row>
    <row r="27" spans="1:81" ht="12.75">
      <c r="A27" t="s">
        <v>58</v>
      </c>
      <c r="B27">
        <v>121</v>
      </c>
      <c r="C27">
        <v>0.2159685021</v>
      </c>
      <c r="D27">
        <v>0.1531194512</v>
      </c>
      <c r="E27">
        <v>0.278817553</v>
      </c>
      <c r="F27">
        <v>11.3</v>
      </c>
      <c r="G27">
        <v>0.0005952587</v>
      </c>
      <c r="H27">
        <v>0.0243979235</v>
      </c>
      <c r="I27">
        <v>0.8935162026</v>
      </c>
      <c r="J27" t="s">
        <v>32</v>
      </c>
      <c r="K27" t="s">
        <v>32</v>
      </c>
      <c r="L27">
        <v>0.2104106623</v>
      </c>
      <c r="M27">
        <v>0.1427137924</v>
      </c>
      <c r="N27">
        <v>0.2781075321</v>
      </c>
      <c r="O27">
        <v>12.49</v>
      </c>
      <c r="P27">
        <v>0.00069063</v>
      </c>
      <c r="Q27">
        <v>0.0262798408</v>
      </c>
      <c r="R27">
        <v>0.721850264</v>
      </c>
      <c r="S27" t="s">
        <v>32</v>
      </c>
      <c r="T27" t="s">
        <v>32</v>
      </c>
      <c r="U27" t="s">
        <v>32</v>
      </c>
      <c r="V27">
        <v>203</v>
      </c>
      <c r="W27">
        <v>0.4005403733</v>
      </c>
      <c r="X27">
        <v>0.329870232</v>
      </c>
      <c r="Y27">
        <v>0.4712105147</v>
      </c>
      <c r="Z27">
        <v>6.85</v>
      </c>
      <c r="AA27">
        <v>0.0007526277</v>
      </c>
      <c r="AB27">
        <v>0.0274340611</v>
      </c>
      <c r="AC27">
        <v>0.6348151579</v>
      </c>
      <c r="AD27" t="s">
        <v>32</v>
      </c>
      <c r="AE27" t="s">
        <v>32</v>
      </c>
      <c r="AF27">
        <v>0.3927349809</v>
      </c>
      <c r="AG27">
        <v>0.3275972978</v>
      </c>
      <c r="AH27">
        <v>0.457872664</v>
      </c>
      <c r="AI27">
        <v>6.44</v>
      </c>
      <c r="AJ27">
        <v>0.0006394004</v>
      </c>
      <c r="AK27">
        <v>0.0252863677</v>
      </c>
      <c r="AL27">
        <v>0.8606849065</v>
      </c>
      <c r="AM27" t="s">
        <v>32</v>
      </c>
      <c r="AN27" t="s">
        <v>32</v>
      </c>
      <c r="AO27" t="s">
        <v>32</v>
      </c>
      <c r="AP27">
        <v>162</v>
      </c>
      <c r="AQ27">
        <v>0.2828813913</v>
      </c>
      <c r="AR27">
        <v>0.2204913023</v>
      </c>
      <c r="AS27">
        <v>0.3452714803</v>
      </c>
      <c r="AT27">
        <v>8.56</v>
      </c>
      <c r="AU27">
        <v>0.0005865965</v>
      </c>
      <c r="AV27">
        <v>0.024219755</v>
      </c>
      <c r="AW27">
        <v>0.7933684021</v>
      </c>
      <c r="AX27" t="s">
        <v>32</v>
      </c>
      <c r="AY27" t="s">
        <v>32</v>
      </c>
      <c r="AZ27">
        <v>0.2857218402</v>
      </c>
      <c r="BA27">
        <v>0.225555207</v>
      </c>
      <c r="BB27">
        <v>0.3458884735</v>
      </c>
      <c r="BC27">
        <v>8.17</v>
      </c>
      <c r="BD27">
        <v>0.0005455313</v>
      </c>
      <c r="BE27">
        <v>0.0233566123</v>
      </c>
      <c r="BF27">
        <v>0.6820754136</v>
      </c>
      <c r="BG27" t="s">
        <v>32</v>
      </c>
      <c r="BH27" t="s">
        <v>32</v>
      </c>
      <c r="BI27" t="s">
        <v>32</v>
      </c>
      <c r="BJ27">
        <v>74</v>
      </c>
      <c r="BK27">
        <v>0.1006097333</v>
      </c>
      <c r="BL27">
        <v>0.0641160329</v>
      </c>
      <c r="BM27">
        <v>0.1371034336</v>
      </c>
      <c r="BN27">
        <v>14.08</v>
      </c>
      <c r="BO27">
        <v>0.0002006985</v>
      </c>
      <c r="BP27">
        <v>0.0141668091</v>
      </c>
      <c r="BQ27">
        <v>0.2577929374</v>
      </c>
      <c r="BR27" t="s">
        <v>32</v>
      </c>
      <c r="BS27" t="s">
        <v>32</v>
      </c>
      <c r="BT27">
        <v>0.1111325166</v>
      </c>
      <c r="BU27">
        <v>0.0717843708</v>
      </c>
      <c r="BV27">
        <v>0.1504806625</v>
      </c>
      <c r="BW27">
        <v>13.74</v>
      </c>
      <c r="BX27">
        <v>0.0002333226</v>
      </c>
      <c r="BY27">
        <v>0.0152749013</v>
      </c>
      <c r="BZ27">
        <v>0.7686805945</v>
      </c>
      <c r="CA27" t="s">
        <v>32</v>
      </c>
      <c r="CB27" t="s">
        <v>32</v>
      </c>
      <c r="CC27" t="s">
        <v>32</v>
      </c>
    </row>
    <row r="28" spans="1:81" ht="12.75">
      <c r="A28" t="s">
        <v>59</v>
      </c>
      <c r="B28">
        <v>59</v>
      </c>
      <c r="C28">
        <v>0.2929489618</v>
      </c>
      <c r="D28">
        <v>0.2032683861</v>
      </c>
      <c r="E28">
        <v>0.3826295375</v>
      </c>
      <c r="F28">
        <v>11.88</v>
      </c>
      <c r="G28">
        <v>0.0012120068</v>
      </c>
      <c r="H28">
        <v>0.0348138881</v>
      </c>
      <c r="I28">
        <v>0.029218409</v>
      </c>
      <c r="J28" t="s">
        <v>32</v>
      </c>
      <c r="K28" t="s">
        <v>32</v>
      </c>
      <c r="L28">
        <v>0.3085166889</v>
      </c>
      <c r="M28">
        <v>0.2065184449</v>
      </c>
      <c r="N28">
        <v>0.4105149329</v>
      </c>
      <c r="O28">
        <v>12.83</v>
      </c>
      <c r="P28">
        <v>0.0015678109</v>
      </c>
      <c r="Q28">
        <v>0.0395955916</v>
      </c>
      <c r="R28">
        <v>0.0208001826</v>
      </c>
      <c r="S28" t="s">
        <v>32</v>
      </c>
      <c r="T28" t="s">
        <v>32</v>
      </c>
      <c r="U28" t="s">
        <v>32</v>
      </c>
      <c r="V28">
        <v>73</v>
      </c>
      <c r="W28">
        <v>0.3063566676</v>
      </c>
      <c r="X28">
        <v>0.2228916427</v>
      </c>
      <c r="Y28">
        <v>0.3898216925</v>
      </c>
      <c r="Z28">
        <v>10.58</v>
      </c>
      <c r="AA28">
        <v>0.001049826</v>
      </c>
      <c r="AB28">
        <v>0.032401019</v>
      </c>
      <c r="AC28">
        <v>0.0099398907</v>
      </c>
      <c r="AD28" t="s">
        <v>35</v>
      </c>
      <c r="AE28" t="s">
        <v>32</v>
      </c>
      <c r="AF28">
        <v>0.3180906157</v>
      </c>
      <c r="AG28">
        <v>0.2264505052</v>
      </c>
      <c r="AH28">
        <v>0.4097307263</v>
      </c>
      <c r="AI28">
        <v>11.18</v>
      </c>
      <c r="AJ28">
        <v>0.0012655505</v>
      </c>
      <c r="AK28">
        <v>0.0355745771</v>
      </c>
      <c r="AL28">
        <v>0.0414025579</v>
      </c>
      <c r="AM28" t="s">
        <v>32</v>
      </c>
      <c r="AN28" t="s">
        <v>32</v>
      </c>
      <c r="AO28" t="s">
        <v>32</v>
      </c>
      <c r="AP28">
        <v>73</v>
      </c>
      <c r="AQ28">
        <v>0.2923840469</v>
      </c>
      <c r="AR28">
        <v>0.1977308933</v>
      </c>
      <c r="AS28">
        <v>0.3870372005</v>
      </c>
      <c r="AT28">
        <v>12.57</v>
      </c>
      <c r="AU28">
        <v>0.0013501389</v>
      </c>
      <c r="AV28">
        <v>0.0367442367</v>
      </c>
      <c r="AW28">
        <v>0.6689743122</v>
      </c>
      <c r="AX28" t="s">
        <v>32</v>
      </c>
      <c r="AY28" t="s">
        <v>32</v>
      </c>
      <c r="AZ28">
        <v>0.2744057668</v>
      </c>
      <c r="BA28">
        <v>0.1786080479</v>
      </c>
      <c r="BB28">
        <v>0.3702034857</v>
      </c>
      <c r="BC28">
        <v>13.55</v>
      </c>
      <c r="BD28">
        <v>0.0013829887</v>
      </c>
      <c r="BE28">
        <v>0.0371885555</v>
      </c>
      <c r="BF28">
        <v>0.9531224972</v>
      </c>
      <c r="BG28" t="s">
        <v>32</v>
      </c>
      <c r="BH28" t="s">
        <v>32</v>
      </c>
      <c r="BI28" t="s">
        <v>32</v>
      </c>
      <c r="BJ28">
        <v>29</v>
      </c>
      <c r="BK28">
        <v>0.1083103237</v>
      </c>
      <c r="BL28">
        <v>0.0384304082</v>
      </c>
      <c r="BM28">
        <v>0.1781902391</v>
      </c>
      <c r="BN28">
        <v>25.05</v>
      </c>
      <c r="BO28">
        <v>0.0007358902</v>
      </c>
      <c r="BP28">
        <v>0.0271272964</v>
      </c>
      <c r="BQ28">
        <v>0.7688891576</v>
      </c>
      <c r="BR28" t="s">
        <v>32</v>
      </c>
      <c r="BS28" t="s">
        <v>51</v>
      </c>
      <c r="BT28">
        <v>0.0989869285</v>
      </c>
      <c r="BU28">
        <v>0.0303581913</v>
      </c>
      <c r="BV28">
        <v>0.1676156658</v>
      </c>
      <c r="BW28">
        <v>26.91</v>
      </c>
      <c r="BX28">
        <v>0.0007097743</v>
      </c>
      <c r="BY28">
        <v>0.0266415905</v>
      </c>
      <c r="BZ28">
        <v>0.5265231475</v>
      </c>
      <c r="CA28" t="s">
        <v>32</v>
      </c>
      <c r="CB28" t="s">
        <v>51</v>
      </c>
      <c r="CC28" t="s">
        <v>32</v>
      </c>
    </row>
    <row r="29" spans="1:81" ht="12.75">
      <c r="A29" t="s">
        <v>60</v>
      </c>
      <c r="B29">
        <v>118</v>
      </c>
      <c r="C29">
        <v>0.2267983741</v>
      </c>
      <c r="D29">
        <v>0.1720393747</v>
      </c>
      <c r="E29">
        <v>0.2815573734</v>
      </c>
      <c r="F29">
        <v>9.37</v>
      </c>
      <c r="G29">
        <v>0.000451876</v>
      </c>
      <c r="H29">
        <v>0.0212573755</v>
      </c>
      <c r="I29">
        <v>0.7106631315</v>
      </c>
      <c r="J29" t="s">
        <v>32</v>
      </c>
      <c r="K29" t="s">
        <v>32</v>
      </c>
      <c r="L29">
        <v>0.2318373142</v>
      </c>
      <c r="M29">
        <v>0.1710537837</v>
      </c>
      <c r="N29">
        <v>0.2926208447</v>
      </c>
      <c r="O29">
        <v>10.18</v>
      </c>
      <c r="P29">
        <v>0.0005567755</v>
      </c>
      <c r="Q29">
        <v>0.023596091</v>
      </c>
      <c r="R29">
        <v>0.5863234933</v>
      </c>
      <c r="S29" t="s">
        <v>32</v>
      </c>
      <c r="T29" t="s">
        <v>32</v>
      </c>
      <c r="U29" t="s">
        <v>32</v>
      </c>
      <c r="V29">
        <v>191</v>
      </c>
      <c r="W29">
        <v>0.3544902485</v>
      </c>
      <c r="X29">
        <v>0.2858554207</v>
      </c>
      <c r="Y29">
        <v>0.4231250762</v>
      </c>
      <c r="Z29">
        <v>7.52</v>
      </c>
      <c r="AA29">
        <v>0.0007099003</v>
      </c>
      <c r="AB29">
        <v>0.0266439549</v>
      </c>
      <c r="AC29">
        <v>0.1941737378</v>
      </c>
      <c r="AD29" t="s">
        <v>32</v>
      </c>
      <c r="AE29" t="s">
        <v>32</v>
      </c>
      <c r="AF29">
        <v>0.36830315</v>
      </c>
      <c r="AG29">
        <v>0.2975486172</v>
      </c>
      <c r="AH29">
        <v>0.4390576828</v>
      </c>
      <c r="AI29">
        <v>7.46</v>
      </c>
      <c r="AJ29">
        <v>0.0007544263</v>
      </c>
      <c r="AK29">
        <v>0.0274668218</v>
      </c>
      <c r="AL29">
        <v>0.4452762799</v>
      </c>
      <c r="AM29" t="s">
        <v>32</v>
      </c>
      <c r="AN29" t="s">
        <v>32</v>
      </c>
      <c r="AO29" t="s">
        <v>32</v>
      </c>
      <c r="AP29">
        <v>165</v>
      </c>
      <c r="AQ29">
        <v>0.2558898377</v>
      </c>
      <c r="AR29">
        <v>0.1955970517</v>
      </c>
      <c r="AS29">
        <v>0.3161826238</v>
      </c>
      <c r="AT29">
        <v>9.15</v>
      </c>
      <c r="AU29">
        <v>0.0005478214</v>
      </c>
      <c r="AV29">
        <v>0.0234055846</v>
      </c>
      <c r="AW29">
        <v>0.3470246192</v>
      </c>
      <c r="AX29" t="s">
        <v>32</v>
      </c>
      <c r="AY29" t="s">
        <v>32</v>
      </c>
      <c r="AZ29">
        <v>0.2533969885</v>
      </c>
      <c r="BA29">
        <v>0.1902233728</v>
      </c>
      <c r="BB29">
        <v>0.3165706042</v>
      </c>
      <c r="BC29">
        <v>9.68</v>
      </c>
      <c r="BD29">
        <v>0.0006014226</v>
      </c>
      <c r="BE29">
        <v>0.0245239191</v>
      </c>
      <c r="BF29">
        <v>0.3191650324</v>
      </c>
      <c r="BG29" t="s">
        <v>32</v>
      </c>
      <c r="BH29" t="s">
        <v>32</v>
      </c>
      <c r="BI29" t="s">
        <v>32</v>
      </c>
      <c r="BJ29">
        <v>100</v>
      </c>
      <c r="BK29">
        <v>0.1628215397</v>
      </c>
      <c r="BL29">
        <v>0.1250269116</v>
      </c>
      <c r="BM29">
        <v>0.2006161679</v>
      </c>
      <c r="BN29">
        <v>9.01</v>
      </c>
      <c r="BO29">
        <v>0.0002152625</v>
      </c>
      <c r="BP29">
        <v>0.0146718277</v>
      </c>
      <c r="BQ29">
        <v>0.0014512314</v>
      </c>
      <c r="BR29" t="s">
        <v>35</v>
      </c>
      <c r="BS29" t="s">
        <v>32</v>
      </c>
      <c r="BT29">
        <v>0.1464625473</v>
      </c>
      <c r="BU29">
        <v>0.1095725572</v>
      </c>
      <c r="BV29">
        <v>0.1833525374</v>
      </c>
      <c r="BW29">
        <v>9.78</v>
      </c>
      <c r="BX29">
        <v>0.000205081</v>
      </c>
      <c r="BY29">
        <v>0.0143206483</v>
      </c>
      <c r="BZ29">
        <v>0.0283153093</v>
      </c>
      <c r="CA29" t="s">
        <v>32</v>
      </c>
      <c r="CB29" t="s">
        <v>32</v>
      </c>
      <c r="CC29" t="s">
        <v>32</v>
      </c>
    </row>
    <row r="30" spans="1:81" ht="12.75">
      <c r="A30" t="s">
        <v>61</v>
      </c>
      <c r="B30">
        <v>39</v>
      </c>
      <c r="C30">
        <v>0.1815967207</v>
      </c>
      <c r="D30">
        <v>0.0838792272</v>
      </c>
      <c r="E30">
        <v>0.2793142142</v>
      </c>
      <c r="F30">
        <v>20.89</v>
      </c>
      <c r="G30">
        <v>0.0014389739</v>
      </c>
      <c r="H30">
        <v>0.0379338096</v>
      </c>
      <c r="I30">
        <v>0.3132714404</v>
      </c>
      <c r="J30" t="s">
        <v>32</v>
      </c>
      <c r="K30" t="s">
        <v>51</v>
      </c>
      <c r="L30">
        <v>0.1870567404</v>
      </c>
      <c r="M30">
        <v>0.0974763798</v>
      </c>
      <c r="N30">
        <v>0.2766371011</v>
      </c>
      <c r="O30">
        <v>18.59</v>
      </c>
      <c r="P30">
        <v>0.0012092996</v>
      </c>
      <c r="Q30">
        <v>0.0347749847</v>
      </c>
      <c r="R30">
        <v>0.3424588383</v>
      </c>
      <c r="S30" t="s">
        <v>32</v>
      </c>
      <c r="T30" t="s">
        <v>51</v>
      </c>
      <c r="U30" t="s">
        <v>32</v>
      </c>
      <c r="V30">
        <v>66</v>
      </c>
      <c r="W30">
        <v>0.3734599544</v>
      </c>
      <c r="X30">
        <v>0.2636112945</v>
      </c>
      <c r="Y30">
        <v>0.4833086144</v>
      </c>
      <c r="Z30">
        <v>11.42</v>
      </c>
      <c r="AA30">
        <v>0.0018184351</v>
      </c>
      <c r="AB30">
        <v>0.0426431133</v>
      </c>
      <c r="AC30">
        <v>0.72840357</v>
      </c>
      <c r="AD30" t="s">
        <v>32</v>
      </c>
      <c r="AE30" t="s">
        <v>32</v>
      </c>
      <c r="AF30">
        <v>0.3669362684</v>
      </c>
      <c r="AG30">
        <v>0.2586140937</v>
      </c>
      <c r="AH30">
        <v>0.4752584432</v>
      </c>
      <c r="AI30">
        <v>11.46</v>
      </c>
      <c r="AJ30">
        <v>0.0017682474</v>
      </c>
      <c r="AK30">
        <v>0.0420505337</v>
      </c>
      <c r="AL30">
        <v>0.6013635657</v>
      </c>
      <c r="AM30" t="s">
        <v>32</v>
      </c>
      <c r="AN30" t="s">
        <v>32</v>
      </c>
      <c r="AO30" t="s">
        <v>32</v>
      </c>
      <c r="AP30">
        <v>63</v>
      </c>
      <c r="AQ30">
        <v>0.2897741412</v>
      </c>
      <c r="AR30">
        <v>0.189880729</v>
      </c>
      <c r="AS30">
        <v>0.3896675534</v>
      </c>
      <c r="AT30">
        <v>13.38</v>
      </c>
      <c r="AU30">
        <v>0.0015037719</v>
      </c>
      <c r="AV30">
        <v>0.0387784985</v>
      </c>
      <c r="AW30">
        <v>0.7331442561</v>
      </c>
      <c r="AX30" t="s">
        <v>32</v>
      </c>
      <c r="AY30" t="s">
        <v>32</v>
      </c>
      <c r="AZ30">
        <v>0.2873963033</v>
      </c>
      <c r="BA30">
        <v>0.1914201682</v>
      </c>
      <c r="BB30">
        <v>0.3833724383</v>
      </c>
      <c r="BC30">
        <v>12.96</v>
      </c>
      <c r="BD30">
        <v>0.0013881449</v>
      </c>
      <c r="BE30">
        <v>0.0372578164</v>
      </c>
      <c r="BF30">
        <v>0.7668961018</v>
      </c>
      <c r="BG30" t="s">
        <v>32</v>
      </c>
      <c r="BH30" t="s">
        <v>32</v>
      </c>
      <c r="BI30" t="s">
        <v>32</v>
      </c>
      <c r="BJ30">
        <v>39</v>
      </c>
      <c r="BK30">
        <v>0.1551691837</v>
      </c>
      <c r="BL30">
        <v>0.0673294695</v>
      </c>
      <c r="BM30">
        <v>0.2430088978</v>
      </c>
      <c r="BN30">
        <v>21.98</v>
      </c>
      <c r="BO30">
        <v>0.0011627601</v>
      </c>
      <c r="BP30">
        <v>0.0340992679</v>
      </c>
      <c r="BQ30">
        <v>0.2427296019</v>
      </c>
      <c r="BR30" t="s">
        <v>32</v>
      </c>
      <c r="BS30" t="s">
        <v>51</v>
      </c>
      <c r="BT30">
        <v>0.1586106879</v>
      </c>
      <c r="BU30">
        <v>0.0701133369</v>
      </c>
      <c r="BV30">
        <v>0.2471080388</v>
      </c>
      <c r="BW30">
        <v>21.66</v>
      </c>
      <c r="BX30">
        <v>0.0011802359</v>
      </c>
      <c r="BY30">
        <v>0.0343545617</v>
      </c>
      <c r="BZ30">
        <v>0.2002447377</v>
      </c>
      <c r="CA30" t="s">
        <v>32</v>
      </c>
      <c r="CB30" t="s">
        <v>51</v>
      </c>
      <c r="CC30" t="s">
        <v>32</v>
      </c>
    </row>
    <row r="31" spans="1:81" ht="12.75">
      <c r="A31" t="s">
        <v>62</v>
      </c>
      <c r="B31">
        <v>82</v>
      </c>
      <c r="C31">
        <v>0.1983316637</v>
      </c>
      <c r="D31">
        <v>0.1356940822</v>
      </c>
      <c r="E31">
        <v>0.2609692452</v>
      </c>
      <c r="F31">
        <v>11.25</v>
      </c>
      <c r="G31">
        <v>0.0004979493</v>
      </c>
      <c r="H31">
        <v>0.0223147779</v>
      </c>
      <c r="I31">
        <v>0.9571023024</v>
      </c>
      <c r="J31" t="s">
        <v>32</v>
      </c>
      <c r="K31" t="s">
        <v>32</v>
      </c>
      <c r="L31">
        <v>0.2068127833</v>
      </c>
      <c r="M31">
        <v>0.1407340977</v>
      </c>
      <c r="N31">
        <v>0.2728914688</v>
      </c>
      <c r="O31">
        <v>11.38</v>
      </c>
      <c r="P31">
        <v>0.0005541636</v>
      </c>
      <c r="Q31">
        <v>0.0235406789</v>
      </c>
      <c r="R31">
        <v>0.5892083164</v>
      </c>
      <c r="S31" t="s">
        <v>32</v>
      </c>
      <c r="T31" t="s">
        <v>32</v>
      </c>
      <c r="U31" t="s">
        <v>32</v>
      </c>
      <c r="V31">
        <v>168</v>
      </c>
      <c r="W31">
        <v>0.4168890274</v>
      </c>
      <c r="X31">
        <v>0.3366672615</v>
      </c>
      <c r="Y31">
        <v>0.4971107933</v>
      </c>
      <c r="Z31">
        <v>6.86</v>
      </c>
      <c r="AA31">
        <v>0.0008167697</v>
      </c>
      <c r="AB31">
        <v>0.0285791827</v>
      </c>
      <c r="AC31">
        <v>0.9490513944</v>
      </c>
      <c r="AD31" t="s">
        <v>32</v>
      </c>
      <c r="AE31" t="s">
        <v>32</v>
      </c>
      <c r="AF31">
        <v>0.4219764804</v>
      </c>
      <c r="AG31">
        <v>0.3400962367</v>
      </c>
      <c r="AH31">
        <v>0.5038567241</v>
      </c>
      <c r="AI31">
        <v>6.91</v>
      </c>
      <c r="AJ31">
        <v>0.00085089</v>
      </c>
      <c r="AK31">
        <v>0.0291700191</v>
      </c>
      <c r="AL31">
        <v>0.249025049</v>
      </c>
      <c r="AM31" t="s">
        <v>32</v>
      </c>
      <c r="AN31" t="s">
        <v>32</v>
      </c>
      <c r="AO31" t="s">
        <v>32</v>
      </c>
      <c r="AP31">
        <v>97</v>
      </c>
      <c r="AQ31">
        <v>0.2655112564</v>
      </c>
      <c r="AR31">
        <v>0.1889195202</v>
      </c>
      <c r="AS31">
        <v>0.3421029926</v>
      </c>
      <c r="AT31">
        <v>10.28</v>
      </c>
      <c r="AU31">
        <v>0.0007445245</v>
      </c>
      <c r="AV31">
        <v>0.0272859766</v>
      </c>
      <c r="AW31">
        <v>0.9800769135</v>
      </c>
      <c r="AX31" t="s">
        <v>32</v>
      </c>
      <c r="AY31" t="s">
        <v>32</v>
      </c>
      <c r="AZ31">
        <v>0.2577085358</v>
      </c>
      <c r="BA31">
        <v>0.1809420962</v>
      </c>
      <c r="BB31">
        <v>0.3344749754</v>
      </c>
      <c r="BC31">
        <v>10.61</v>
      </c>
      <c r="BD31">
        <v>0.0007479249</v>
      </c>
      <c r="BE31">
        <v>0.027348215</v>
      </c>
      <c r="BF31">
        <v>0.4844544692</v>
      </c>
      <c r="BG31" t="s">
        <v>32</v>
      </c>
      <c r="BH31" t="s">
        <v>32</v>
      </c>
      <c r="BI31" t="s">
        <v>32</v>
      </c>
      <c r="BJ31">
        <v>48</v>
      </c>
      <c r="BK31">
        <v>0.1192680525</v>
      </c>
      <c r="BL31">
        <v>0.0554068887</v>
      </c>
      <c r="BM31">
        <v>0.1831292163</v>
      </c>
      <c r="BN31">
        <v>19.08</v>
      </c>
      <c r="BO31">
        <v>0.0005175935</v>
      </c>
      <c r="BP31">
        <v>0.0227506818</v>
      </c>
      <c r="BQ31">
        <v>0.9909603568</v>
      </c>
      <c r="BR31" t="s">
        <v>32</v>
      </c>
      <c r="BS31" t="s">
        <v>51</v>
      </c>
      <c r="BT31">
        <v>0.1135022005</v>
      </c>
      <c r="BU31">
        <v>0.0495206249</v>
      </c>
      <c r="BV31">
        <v>0.1774837761</v>
      </c>
      <c r="BW31">
        <v>20.08</v>
      </c>
      <c r="BX31">
        <v>0.0005195472</v>
      </c>
      <c r="BY31">
        <v>0.0227935788</v>
      </c>
      <c r="BZ31">
        <v>0.9307080848</v>
      </c>
      <c r="CA31" t="s">
        <v>32</v>
      </c>
      <c r="CB31" t="s">
        <v>51</v>
      </c>
      <c r="CC31" t="s">
        <v>32</v>
      </c>
    </row>
    <row r="32" spans="1:81" ht="12.75">
      <c r="A32" t="s">
        <v>63</v>
      </c>
      <c r="B32">
        <v>116</v>
      </c>
      <c r="C32">
        <v>0.2180866862</v>
      </c>
      <c r="D32">
        <v>0.1546792592</v>
      </c>
      <c r="E32">
        <v>0.2814941132</v>
      </c>
      <c r="F32">
        <v>10.36</v>
      </c>
      <c r="G32">
        <v>0.0005102646</v>
      </c>
      <c r="H32">
        <v>0.0225890371</v>
      </c>
      <c r="I32">
        <v>0.9973355016</v>
      </c>
      <c r="J32" t="s">
        <v>32</v>
      </c>
      <c r="K32" t="s">
        <v>32</v>
      </c>
      <c r="L32">
        <v>0.2250066206</v>
      </c>
      <c r="M32">
        <v>0.1587615028</v>
      </c>
      <c r="N32">
        <v>0.2912517384</v>
      </c>
      <c r="O32">
        <v>10.49</v>
      </c>
      <c r="P32">
        <v>0.0005569586</v>
      </c>
      <c r="Q32">
        <v>0.0235999707</v>
      </c>
      <c r="R32">
        <v>0.8150154707</v>
      </c>
      <c r="S32" t="s">
        <v>32</v>
      </c>
      <c r="T32" t="s">
        <v>32</v>
      </c>
      <c r="U32" t="s">
        <v>32</v>
      </c>
      <c r="V32">
        <v>248</v>
      </c>
      <c r="W32">
        <v>0.4177027007</v>
      </c>
      <c r="X32">
        <v>0.3524435263</v>
      </c>
      <c r="Y32">
        <v>0.4829618752</v>
      </c>
      <c r="Z32">
        <v>5.57</v>
      </c>
      <c r="AA32">
        <v>0.0005405033</v>
      </c>
      <c r="AB32">
        <v>0.0232487262</v>
      </c>
      <c r="AC32">
        <v>0.9475752339</v>
      </c>
      <c r="AD32" t="s">
        <v>32</v>
      </c>
      <c r="AE32" t="s">
        <v>32</v>
      </c>
      <c r="AF32">
        <v>0.4203549412</v>
      </c>
      <c r="AG32">
        <v>0.3553879559</v>
      </c>
      <c r="AH32">
        <v>0.4853219266</v>
      </c>
      <c r="AI32">
        <v>5.51</v>
      </c>
      <c r="AJ32">
        <v>0.000535674</v>
      </c>
      <c r="AK32">
        <v>0.0231446332</v>
      </c>
      <c r="AL32">
        <v>0.1741879813</v>
      </c>
      <c r="AM32" t="s">
        <v>32</v>
      </c>
      <c r="AN32" t="s">
        <v>32</v>
      </c>
      <c r="AO32" t="s">
        <v>32</v>
      </c>
      <c r="AP32">
        <v>148</v>
      </c>
      <c r="AQ32">
        <v>0.2515626325</v>
      </c>
      <c r="AR32">
        <v>0.1837710154</v>
      </c>
      <c r="AS32">
        <v>0.3193542497</v>
      </c>
      <c r="AT32">
        <v>9.6</v>
      </c>
      <c r="AU32">
        <v>0.0005832667</v>
      </c>
      <c r="AV32">
        <v>0.0241509146</v>
      </c>
      <c r="AW32">
        <v>0.9553321251</v>
      </c>
      <c r="AX32" t="s">
        <v>32</v>
      </c>
      <c r="AY32" t="s">
        <v>32</v>
      </c>
      <c r="AZ32">
        <v>0.2472861312</v>
      </c>
      <c r="BA32">
        <v>0.1801521383</v>
      </c>
      <c r="BB32">
        <v>0.3144201242</v>
      </c>
      <c r="BC32">
        <v>9.67</v>
      </c>
      <c r="BD32">
        <v>0.0005720054</v>
      </c>
      <c r="BE32">
        <v>0.0239166345</v>
      </c>
      <c r="BF32">
        <v>0.2155242482</v>
      </c>
      <c r="BG32" t="s">
        <v>32</v>
      </c>
      <c r="BH32" t="s">
        <v>32</v>
      </c>
      <c r="BI32" t="s">
        <v>32</v>
      </c>
      <c r="BJ32">
        <v>74</v>
      </c>
      <c r="BK32">
        <v>0.1126479805</v>
      </c>
      <c r="BL32">
        <v>0.0692582729</v>
      </c>
      <c r="BM32">
        <v>0.1560376881</v>
      </c>
      <c r="BN32">
        <v>13.72</v>
      </c>
      <c r="BO32">
        <v>0.0002389399</v>
      </c>
      <c r="BP32">
        <v>0.0154576799</v>
      </c>
      <c r="BQ32">
        <v>0.9912688442</v>
      </c>
      <c r="BR32" t="s">
        <v>32</v>
      </c>
      <c r="BS32" t="s">
        <v>32</v>
      </c>
      <c r="BT32">
        <v>0.1073523069</v>
      </c>
      <c r="BU32">
        <v>0.0641389447</v>
      </c>
      <c r="BV32">
        <v>0.1505656691</v>
      </c>
      <c r="BW32">
        <v>14.34</v>
      </c>
      <c r="BX32">
        <v>0.0002370016</v>
      </c>
      <c r="BY32">
        <v>0.0153948565</v>
      </c>
      <c r="BZ32">
        <v>0.6042584288</v>
      </c>
      <c r="CA32" t="s">
        <v>32</v>
      </c>
      <c r="CB32" t="s">
        <v>32</v>
      </c>
      <c r="CC32" t="s">
        <v>32</v>
      </c>
    </row>
    <row r="33" spans="1:81" ht="12.75">
      <c r="A33" t="s">
        <v>64</v>
      </c>
      <c r="B33">
        <v>71</v>
      </c>
      <c r="C33">
        <v>0.2112218161</v>
      </c>
      <c r="D33">
        <v>0.1375327364</v>
      </c>
      <c r="E33">
        <v>0.2849108959</v>
      </c>
      <c r="F33">
        <v>12.43</v>
      </c>
      <c r="G33">
        <v>0.0006891622</v>
      </c>
      <c r="H33">
        <v>0.0262518987</v>
      </c>
      <c r="I33">
        <v>0.9834060319</v>
      </c>
      <c r="J33" t="s">
        <v>32</v>
      </c>
      <c r="K33" t="s">
        <v>32</v>
      </c>
      <c r="L33">
        <v>0.2208918211</v>
      </c>
      <c r="M33">
        <v>0.1431508576</v>
      </c>
      <c r="N33">
        <v>0.2986327847</v>
      </c>
      <c r="O33">
        <v>12.54</v>
      </c>
      <c r="P33">
        <v>0.0007670347</v>
      </c>
      <c r="Q33">
        <v>0.0276953914</v>
      </c>
      <c r="R33">
        <v>0.9605267119</v>
      </c>
      <c r="S33" t="s">
        <v>32</v>
      </c>
      <c r="T33" t="s">
        <v>32</v>
      </c>
      <c r="U33" t="s">
        <v>32</v>
      </c>
      <c r="V33">
        <v>128</v>
      </c>
      <c r="W33">
        <v>0.3521412921</v>
      </c>
      <c r="X33">
        <v>0.2607045831</v>
      </c>
      <c r="Y33">
        <v>0.4435780011</v>
      </c>
      <c r="Z33">
        <v>9.25</v>
      </c>
      <c r="AA33">
        <v>0.0010611001</v>
      </c>
      <c r="AB33">
        <v>0.0325745312</v>
      </c>
      <c r="AC33">
        <v>0.9361455575</v>
      </c>
      <c r="AD33" t="s">
        <v>32</v>
      </c>
      <c r="AE33" t="s">
        <v>32</v>
      </c>
      <c r="AF33">
        <v>0.3603339034</v>
      </c>
      <c r="AG33">
        <v>0.2723265831</v>
      </c>
      <c r="AH33">
        <v>0.4483412237</v>
      </c>
      <c r="AI33">
        <v>8.7</v>
      </c>
      <c r="AJ33">
        <v>0.0009829983</v>
      </c>
      <c r="AK33">
        <v>0.0313528038</v>
      </c>
      <c r="AL33">
        <v>0.3708812883</v>
      </c>
      <c r="AM33" t="s">
        <v>32</v>
      </c>
      <c r="AN33" t="s">
        <v>32</v>
      </c>
      <c r="AO33" t="s">
        <v>32</v>
      </c>
      <c r="AP33">
        <v>121</v>
      </c>
      <c r="AQ33">
        <v>0.3376546005</v>
      </c>
      <c r="AR33">
        <v>0.2621059014</v>
      </c>
      <c r="AS33">
        <v>0.4132032995</v>
      </c>
      <c r="AT33">
        <v>7.97</v>
      </c>
      <c r="AU33">
        <v>0.0007243845</v>
      </c>
      <c r="AV33">
        <v>0.0269143922</v>
      </c>
      <c r="AW33">
        <v>0.8914117656</v>
      </c>
      <c r="AX33" t="s">
        <v>32</v>
      </c>
      <c r="AY33" t="s">
        <v>32</v>
      </c>
      <c r="AZ33">
        <v>0.3387984405</v>
      </c>
      <c r="BA33">
        <v>0.2633420509</v>
      </c>
      <c r="BB33">
        <v>0.4142548302</v>
      </c>
      <c r="BC33">
        <v>7.93</v>
      </c>
      <c r="BD33">
        <v>0.0007226154</v>
      </c>
      <c r="BE33">
        <v>0.0268815068</v>
      </c>
      <c r="BF33">
        <v>0.0222773495</v>
      </c>
      <c r="BG33" t="s">
        <v>32</v>
      </c>
      <c r="BH33" t="s">
        <v>32</v>
      </c>
      <c r="BI33" t="s">
        <v>32</v>
      </c>
      <c r="BJ33">
        <v>45</v>
      </c>
      <c r="BK33">
        <v>0.0989822913</v>
      </c>
      <c r="BL33">
        <v>0.0496366296</v>
      </c>
      <c r="BM33">
        <v>0.148327953</v>
      </c>
      <c r="BN33">
        <v>17.76</v>
      </c>
      <c r="BO33">
        <v>0.0003090389</v>
      </c>
      <c r="BP33">
        <v>0.0175795019</v>
      </c>
      <c r="BQ33">
        <v>0.954741932</v>
      </c>
      <c r="BR33" t="s">
        <v>32</v>
      </c>
      <c r="BS33" t="s">
        <v>51</v>
      </c>
      <c r="BT33">
        <v>0.0799758349</v>
      </c>
      <c r="BU33">
        <v>0.0374289227</v>
      </c>
      <c r="BV33">
        <v>0.1225227472</v>
      </c>
      <c r="BW33">
        <v>18.95</v>
      </c>
      <c r="BX33">
        <v>0.0002297478</v>
      </c>
      <c r="BY33">
        <v>0.0151574322</v>
      </c>
      <c r="BZ33">
        <v>0.0211749293</v>
      </c>
      <c r="CA33" t="s">
        <v>32</v>
      </c>
      <c r="CB33" t="s">
        <v>51</v>
      </c>
      <c r="CC33" t="s">
        <v>32</v>
      </c>
    </row>
    <row r="34" spans="1:81" ht="12.75">
      <c r="A34" t="s">
        <v>65</v>
      </c>
      <c r="B34">
        <v>31</v>
      </c>
      <c r="C34">
        <v>0.2188032827</v>
      </c>
      <c r="D34">
        <v>0.081403371</v>
      </c>
      <c r="E34">
        <v>0.3562031945</v>
      </c>
      <c r="F34">
        <v>22.37</v>
      </c>
      <c r="G34">
        <v>0.002396007</v>
      </c>
      <c r="H34">
        <v>0.0489490245</v>
      </c>
      <c r="I34">
        <v>0.998801502</v>
      </c>
      <c r="J34" t="s">
        <v>32</v>
      </c>
      <c r="K34" t="s">
        <v>51</v>
      </c>
      <c r="L34">
        <v>0.2084914373</v>
      </c>
      <c r="M34">
        <v>0.052793066</v>
      </c>
      <c r="N34">
        <v>0.3641898087</v>
      </c>
      <c r="O34">
        <v>26.6</v>
      </c>
      <c r="P34">
        <v>0.003076687</v>
      </c>
      <c r="Q34">
        <v>0.0554678915</v>
      </c>
      <c r="R34">
        <v>0.841790657</v>
      </c>
      <c r="S34" t="s">
        <v>32</v>
      </c>
      <c r="T34" t="s">
        <v>51</v>
      </c>
      <c r="U34" t="s">
        <v>32</v>
      </c>
      <c r="V34">
        <v>75</v>
      </c>
      <c r="W34">
        <v>0.3476648438</v>
      </c>
      <c r="X34">
        <v>0.204452934</v>
      </c>
      <c r="Y34">
        <v>0.4908767536</v>
      </c>
      <c r="Z34">
        <v>14.67</v>
      </c>
      <c r="AA34">
        <v>0.0026029957</v>
      </c>
      <c r="AB34">
        <v>0.0510195617</v>
      </c>
      <c r="AC34">
        <v>0.927925317</v>
      </c>
      <c r="AD34" t="s">
        <v>32</v>
      </c>
      <c r="AE34" t="s">
        <v>32</v>
      </c>
      <c r="AF34">
        <v>0.3129810349</v>
      </c>
      <c r="AG34">
        <v>0.1811759668</v>
      </c>
      <c r="AH34">
        <v>0.444786103</v>
      </c>
      <c r="AI34">
        <v>15</v>
      </c>
      <c r="AJ34">
        <v>0.0022048518</v>
      </c>
      <c r="AK34">
        <v>0.046955849</v>
      </c>
      <c r="AL34">
        <v>0.106243868</v>
      </c>
      <c r="AM34" t="s">
        <v>32</v>
      </c>
      <c r="AN34" t="s">
        <v>32</v>
      </c>
      <c r="AO34" t="s">
        <v>32</v>
      </c>
      <c r="AP34">
        <v>69</v>
      </c>
      <c r="AQ34">
        <v>0.3108038955</v>
      </c>
      <c r="AR34">
        <v>0.1985938918</v>
      </c>
      <c r="AS34">
        <v>0.4230138993</v>
      </c>
      <c r="AT34">
        <v>12.86</v>
      </c>
      <c r="AU34">
        <v>0.0015980057</v>
      </c>
      <c r="AV34">
        <v>0.0399750637</v>
      </c>
      <c r="AW34">
        <v>0.9385961002</v>
      </c>
      <c r="AX34" t="s">
        <v>32</v>
      </c>
      <c r="AY34" t="s">
        <v>32</v>
      </c>
      <c r="AZ34">
        <v>0.3205922827</v>
      </c>
      <c r="BA34">
        <v>0.2072283729</v>
      </c>
      <c r="BB34">
        <v>0.4339561924</v>
      </c>
      <c r="BC34">
        <v>12.6</v>
      </c>
      <c r="BD34">
        <v>0.0016310407</v>
      </c>
      <c r="BE34">
        <v>0.0403861453</v>
      </c>
      <c r="BF34">
        <v>0.2756670495</v>
      </c>
      <c r="BG34" t="s">
        <v>32</v>
      </c>
      <c r="BH34" t="s">
        <v>32</v>
      </c>
      <c r="BI34" t="s">
        <v>32</v>
      </c>
      <c r="BJ34">
        <v>42</v>
      </c>
      <c r="BK34">
        <v>0.1227279779</v>
      </c>
      <c r="BL34">
        <v>0.0507075365</v>
      </c>
      <c r="BM34">
        <v>0.1947484193</v>
      </c>
      <c r="BN34">
        <v>20.91</v>
      </c>
      <c r="BO34">
        <v>0.0006583044</v>
      </c>
      <c r="BP34">
        <v>0.0256574426</v>
      </c>
      <c r="BQ34">
        <v>0.9816554023</v>
      </c>
      <c r="BR34" t="s">
        <v>32</v>
      </c>
      <c r="BS34" t="s">
        <v>51</v>
      </c>
      <c r="BT34">
        <v>0.157935245</v>
      </c>
      <c r="BU34">
        <v>0.057864891</v>
      </c>
      <c r="BV34">
        <v>0.2580055991</v>
      </c>
      <c r="BW34">
        <v>22.57</v>
      </c>
      <c r="BX34">
        <v>0.0012709429</v>
      </c>
      <c r="BY34">
        <v>0.0356502865</v>
      </c>
      <c r="BZ34">
        <v>0.2311561884</v>
      </c>
      <c r="CA34" t="s">
        <v>32</v>
      </c>
      <c r="CB34" t="s">
        <v>51</v>
      </c>
      <c r="CC34" t="s">
        <v>32</v>
      </c>
    </row>
    <row r="35" spans="1:81" ht="12.75">
      <c r="A35" t="s">
        <v>66</v>
      </c>
      <c r="B35">
        <v>34</v>
      </c>
      <c r="C35">
        <v>0.2270338123</v>
      </c>
      <c r="D35">
        <v>0.0943239062</v>
      </c>
      <c r="E35">
        <v>0.3597437185</v>
      </c>
      <c r="F35">
        <v>20.82</v>
      </c>
      <c r="G35">
        <v>0.0022352282</v>
      </c>
      <c r="H35">
        <v>0.0472781996</v>
      </c>
      <c r="I35">
        <v>0.9843219276</v>
      </c>
      <c r="J35" t="s">
        <v>32</v>
      </c>
      <c r="K35" t="s">
        <v>51</v>
      </c>
      <c r="L35">
        <v>0.2338499897</v>
      </c>
      <c r="M35">
        <v>0.1068165776</v>
      </c>
      <c r="N35">
        <v>0.3608834019</v>
      </c>
      <c r="O35">
        <v>19.35</v>
      </c>
      <c r="P35">
        <v>0.0020480997</v>
      </c>
      <c r="Q35">
        <v>0.0452559359</v>
      </c>
      <c r="R35">
        <v>0.7506020316</v>
      </c>
      <c r="S35" t="s">
        <v>32</v>
      </c>
      <c r="T35" t="s">
        <v>51</v>
      </c>
      <c r="U35" t="s">
        <v>32</v>
      </c>
      <c r="V35">
        <v>41</v>
      </c>
      <c r="W35">
        <v>0.3418963804</v>
      </c>
      <c r="X35">
        <v>0.2139856955</v>
      </c>
      <c r="Y35">
        <v>0.4698070653</v>
      </c>
      <c r="Z35">
        <v>13.33</v>
      </c>
      <c r="AA35">
        <v>0.0020764851</v>
      </c>
      <c r="AB35">
        <v>0.0455684663</v>
      </c>
      <c r="AC35">
        <v>0.9174312729</v>
      </c>
      <c r="AD35" t="s">
        <v>32</v>
      </c>
      <c r="AE35" t="s">
        <v>32</v>
      </c>
      <c r="AF35">
        <v>0.339923648</v>
      </c>
      <c r="AG35">
        <v>0.2098808099</v>
      </c>
      <c r="AH35">
        <v>0.4699664861</v>
      </c>
      <c r="AI35">
        <v>13.63</v>
      </c>
      <c r="AJ35">
        <v>0.0021462883</v>
      </c>
      <c r="AK35">
        <v>0.0463280506</v>
      </c>
      <c r="AL35">
        <v>0.2941749045</v>
      </c>
      <c r="AM35" t="s">
        <v>32</v>
      </c>
      <c r="AN35" t="s">
        <v>32</v>
      </c>
      <c r="AO35" t="s">
        <v>32</v>
      </c>
      <c r="AP35">
        <v>39</v>
      </c>
      <c r="AQ35">
        <v>0.3092583936</v>
      </c>
      <c r="AR35">
        <v>0.1380735405</v>
      </c>
      <c r="AS35">
        <v>0.4804432466</v>
      </c>
      <c r="AT35">
        <v>19.72</v>
      </c>
      <c r="AU35">
        <v>0.0037191684</v>
      </c>
      <c r="AV35">
        <v>0.060984985</v>
      </c>
      <c r="AW35">
        <v>0.9405640526</v>
      </c>
      <c r="AX35" t="s">
        <v>32</v>
      </c>
      <c r="AY35" t="s">
        <v>51</v>
      </c>
      <c r="AZ35">
        <v>0.3107275874</v>
      </c>
      <c r="BA35">
        <v>0.1441350368</v>
      </c>
      <c r="BB35">
        <v>0.477320138</v>
      </c>
      <c r="BC35">
        <v>19.1</v>
      </c>
      <c r="BD35">
        <v>0.0035222999</v>
      </c>
      <c r="BE35">
        <v>0.0593489671</v>
      </c>
      <c r="BF35">
        <v>0.5605329067</v>
      </c>
      <c r="BG35" t="s">
        <v>32</v>
      </c>
      <c r="BH35" t="s">
        <v>51</v>
      </c>
      <c r="BI35" t="s">
        <v>32</v>
      </c>
      <c r="BJ35">
        <v>22</v>
      </c>
      <c r="BK35">
        <v>0.1218114137</v>
      </c>
      <c r="BL35">
        <v>0.0641993605</v>
      </c>
      <c r="BM35">
        <v>0.179423467</v>
      </c>
      <c r="BN35">
        <v>16.85</v>
      </c>
      <c r="BO35">
        <v>0.0004212519</v>
      </c>
      <c r="BP35">
        <v>0.0205244222</v>
      </c>
      <c r="BQ35">
        <v>0.9841657318</v>
      </c>
      <c r="BR35" t="s">
        <v>32</v>
      </c>
      <c r="BS35" t="s">
        <v>51</v>
      </c>
      <c r="BT35">
        <v>0.1154987749</v>
      </c>
      <c r="BU35">
        <v>0.0466351225</v>
      </c>
      <c r="BV35">
        <v>0.1843624272</v>
      </c>
      <c r="BW35">
        <v>21.24</v>
      </c>
      <c r="BX35">
        <v>0.0006018597</v>
      </c>
      <c r="BY35">
        <v>0.0245328295</v>
      </c>
      <c r="BZ35">
        <v>0.9989659662</v>
      </c>
      <c r="CA35" t="s">
        <v>32</v>
      </c>
      <c r="CB35" t="s">
        <v>51</v>
      </c>
      <c r="CC35" t="s">
        <v>32</v>
      </c>
    </row>
    <row r="36" spans="1:81" ht="12.75">
      <c r="A36" t="s">
        <v>67</v>
      </c>
      <c r="B36">
        <v>27</v>
      </c>
      <c r="C36">
        <v>0.308349778</v>
      </c>
      <c r="D36">
        <v>0.1802829019</v>
      </c>
      <c r="E36">
        <v>0.4364166542</v>
      </c>
      <c r="F36">
        <v>14.8</v>
      </c>
      <c r="G36">
        <v>0.0020815594</v>
      </c>
      <c r="H36">
        <v>0.0456241098</v>
      </c>
      <c r="I36">
        <v>0.820757346</v>
      </c>
      <c r="J36" t="s">
        <v>32</v>
      </c>
      <c r="K36" t="s">
        <v>32</v>
      </c>
      <c r="L36">
        <v>0.3483647101</v>
      </c>
      <c r="M36">
        <v>0.2007302119</v>
      </c>
      <c r="N36">
        <v>0.4959992084</v>
      </c>
      <c r="O36">
        <v>15.1</v>
      </c>
      <c r="P36">
        <v>0.0027662465</v>
      </c>
      <c r="Q36">
        <v>0.0525951187</v>
      </c>
      <c r="R36">
        <v>0.0146492312</v>
      </c>
      <c r="S36" t="s">
        <v>32</v>
      </c>
      <c r="T36" t="s">
        <v>32</v>
      </c>
      <c r="U36" t="s">
        <v>32</v>
      </c>
      <c r="V36">
        <v>28</v>
      </c>
      <c r="W36">
        <v>0.2984485936</v>
      </c>
      <c r="X36">
        <v>0.0914359502</v>
      </c>
      <c r="Y36">
        <v>0.505461237</v>
      </c>
      <c r="Z36">
        <v>24.71</v>
      </c>
      <c r="AA36">
        <v>0.005438873</v>
      </c>
      <c r="AB36">
        <v>0.0737487151</v>
      </c>
      <c r="AC36">
        <v>0.8385812032</v>
      </c>
      <c r="AD36" t="s">
        <v>32</v>
      </c>
      <c r="AE36" t="s">
        <v>51</v>
      </c>
      <c r="AF36">
        <v>0.2736300138</v>
      </c>
      <c r="AG36">
        <v>0.1148066753</v>
      </c>
      <c r="AH36">
        <v>0.4324533523</v>
      </c>
      <c r="AI36">
        <v>20.68</v>
      </c>
      <c r="AJ36">
        <v>0.0032014286</v>
      </c>
      <c r="AK36">
        <v>0.056581168</v>
      </c>
      <c r="AL36">
        <v>0.042642544</v>
      </c>
      <c r="AM36" t="s">
        <v>32</v>
      </c>
      <c r="AN36" t="s">
        <v>51</v>
      </c>
      <c r="AO36" t="s">
        <v>32</v>
      </c>
      <c r="AP36" t="s">
        <v>32</v>
      </c>
      <c r="AQ36" t="s">
        <v>32</v>
      </c>
      <c r="AR36" t="s">
        <v>32</v>
      </c>
      <c r="AS36" t="s">
        <v>32</v>
      </c>
      <c r="AT36" t="s">
        <v>32</v>
      </c>
      <c r="AU36" t="s">
        <v>32</v>
      </c>
      <c r="AV36" t="s">
        <v>32</v>
      </c>
      <c r="AW36" t="s">
        <v>32</v>
      </c>
      <c r="AX36" t="s">
        <v>32</v>
      </c>
      <c r="AY36" t="s">
        <v>32</v>
      </c>
      <c r="AZ36" t="s">
        <v>32</v>
      </c>
      <c r="BA36" t="s">
        <v>32</v>
      </c>
      <c r="BB36" t="s">
        <v>32</v>
      </c>
      <c r="BC36" t="s">
        <v>32</v>
      </c>
      <c r="BD36" t="s">
        <v>32</v>
      </c>
      <c r="BE36" t="s">
        <v>32</v>
      </c>
      <c r="BF36" t="s">
        <v>32</v>
      </c>
      <c r="BG36" t="s">
        <v>32</v>
      </c>
      <c r="BH36" t="s">
        <v>32</v>
      </c>
      <c r="BI36" t="s">
        <v>42</v>
      </c>
      <c r="BJ36" t="s">
        <v>32</v>
      </c>
      <c r="BK36" t="s">
        <v>32</v>
      </c>
      <c r="BL36" t="s">
        <v>32</v>
      </c>
      <c r="BM36" t="s">
        <v>32</v>
      </c>
      <c r="BN36" t="s">
        <v>32</v>
      </c>
      <c r="BO36" t="s">
        <v>32</v>
      </c>
      <c r="BP36" t="s">
        <v>32</v>
      </c>
      <c r="BQ36" t="s">
        <v>32</v>
      </c>
      <c r="BR36" t="s">
        <v>32</v>
      </c>
      <c r="BS36" t="s">
        <v>32</v>
      </c>
      <c r="BT36" t="s">
        <v>32</v>
      </c>
      <c r="BU36" t="s">
        <v>32</v>
      </c>
      <c r="BV36" t="s">
        <v>32</v>
      </c>
      <c r="BW36" t="s">
        <v>32</v>
      </c>
      <c r="BX36" t="s">
        <v>32</v>
      </c>
      <c r="BY36" t="s">
        <v>32</v>
      </c>
      <c r="BZ36" t="s">
        <v>32</v>
      </c>
      <c r="CA36" t="s">
        <v>32</v>
      </c>
      <c r="CB36" t="s">
        <v>32</v>
      </c>
      <c r="CC36" t="s">
        <v>42</v>
      </c>
    </row>
    <row r="37" spans="1:81" ht="12.75">
      <c r="A37" t="s">
        <v>68</v>
      </c>
      <c r="B37">
        <v>17</v>
      </c>
      <c r="C37">
        <v>0.2506766212</v>
      </c>
      <c r="D37">
        <v>0.1039716928</v>
      </c>
      <c r="E37">
        <v>0.3973815495</v>
      </c>
      <c r="F37">
        <v>20.85</v>
      </c>
      <c r="G37">
        <v>0.0027315212</v>
      </c>
      <c r="H37">
        <v>0.0522639574</v>
      </c>
      <c r="I37">
        <v>0.9362790319</v>
      </c>
      <c r="J37" t="s">
        <v>32</v>
      </c>
      <c r="K37" t="s">
        <v>51</v>
      </c>
      <c r="L37">
        <v>0.2238894465</v>
      </c>
      <c r="M37">
        <v>0.0757292014</v>
      </c>
      <c r="N37">
        <v>0.3720496917</v>
      </c>
      <c r="O37">
        <v>23.58</v>
      </c>
      <c r="P37">
        <v>0.0027859836</v>
      </c>
      <c r="Q37">
        <v>0.0527824172</v>
      </c>
      <c r="R37">
        <v>0.9336196723</v>
      </c>
      <c r="S37" t="s">
        <v>32</v>
      </c>
      <c r="T37" t="s">
        <v>51</v>
      </c>
      <c r="U37" t="s">
        <v>32</v>
      </c>
      <c r="V37">
        <v>38</v>
      </c>
      <c r="W37">
        <v>0.3781725192</v>
      </c>
      <c r="X37">
        <v>0.2019358275</v>
      </c>
      <c r="Y37">
        <v>0.5544092109</v>
      </c>
      <c r="Z37">
        <v>16.6</v>
      </c>
      <c r="AA37">
        <v>0.0039419203</v>
      </c>
      <c r="AB37">
        <v>0.0627847138</v>
      </c>
      <c r="AC37">
        <v>0.9822178375</v>
      </c>
      <c r="AD37" t="s">
        <v>32</v>
      </c>
      <c r="AE37" t="s">
        <v>51</v>
      </c>
      <c r="AF37">
        <v>0.3623538758</v>
      </c>
      <c r="AG37">
        <v>0.1902751811</v>
      </c>
      <c r="AH37">
        <v>0.5344325706</v>
      </c>
      <c r="AI37">
        <v>16.92</v>
      </c>
      <c r="AJ37">
        <v>0.0037581091</v>
      </c>
      <c r="AK37">
        <v>0.0613034181</v>
      </c>
      <c r="AL37">
        <v>0.6704415102</v>
      </c>
      <c r="AM37" t="s">
        <v>32</v>
      </c>
      <c r="AN37" t="s">
        <v>51</v>
      </c>
      <c r="AO37" t="s">
        <v>32</v>
      </c>
      <c r="AP37">
        <v>33</v>
      </c>
      <c r="AQ37">
        <v>0.2741267157</v>
      </c>
      <c r="AR37">
        <v>0.1227567162</v>
      </c>
      <c r="AS37">
        <v>0.4254967151</v>
      </c>
      <c r="AT37">
        <v>19.67</v>
      </c>
      <c r="AU37">
        <v>0.0029080026</v>
      </c>
      <c r="AV37">
        <v>0.0539258993</v>
      </c>
      <c r="AW37">
        <v>0.995517788</v>
      </c>
      <c r="AX37" t="s">
        <v>32</v>
      </c>
      <c r="AY37" t="s">
        <v>51</v>
      </c>
      <c r="AZ37">
        <v>0.2829933708</v>
      </c>
      <c r="BA37">
        <v>0.1475464415</v>
      </c>
      <c r="BB37">
        <v>0.4184403001</v>
      </c>
      <c r="BC37">
        <v>17.05</v>
      </c>
      <c r="BD37">
        <v>0.0023283781</v>
      </c>
      <c r="BE37">
        <v>0.0482532702</v>
      </c>
      <c r="BF37">
        <v>0.8942631511</v>
      </c>
      <c r="BG37" t="s">
        <v>32</v>
      </c>
      <c r="BH37" t="s">
        <v>51</v>
      </c>
      <c r="BI37" t="s">
        <v>32</v>
      </c>
      <c r="BJ37">
        <v>16</v>
      </c>
      <c r="BK37">
        <v>0.0970241439</v>
      </c>
      <c r="BL37">
        <v>0.0090153163</v>
      </c>
      <c r="BM37">
        <v>0.1850329715</v>
      </c>
      <c r="BN37">
        <v>32.31</v>
      </c>
      <c r="BO37">
        <v>0.000983032</v>
      </c>
      <c r="BP37">
        <v>0.0313533408</v>
      </c>
      <c r="BQ37">
        <v>0.9493101145</v>
      </c>
      <c r="BR37" t="s">
        <v>32</v>
      </c>
      <c r="BS37" t="s">
        <v>51</v>
      </c>
      <c r="BT37">
        <v>0.1307633068</v>
      </c>
      <c r="BU37">
        <v>0.0352910634</v>
      </c>
      <c r="BV37">
        <v>0.2262355503</v>
      </c>
      <c r="BW37">
        <v>26.01</v>
      </c>
      <c r="BX37">
        <v>0.0011568297</v>
      </c>
      <c r="BY37">
        <v>0.0340121993</v>
      </c>
      <c r="BZ37">
        <v>0.654626264</v>
      </c>
      <c r="CA37" t="s">
        <v>32</v>
      </c>
      <c r="CB37" t="s">
        <v>51</v>
      </c>
      <c r="CC37" t="s">
        <v>32</v>
      </c>
    </row>
    <row r="38" spans="1:81" ht="12.75">
      <c r="A38" t="s">
        <v>69</v>
      </c>
      <c r="B38">
        <v>91</v>
      </c>
      <c r="C38">
        <v>0.2402198291</v>
      </c>
      <c r="D38">
        <v>0.1690569889</v>
      </c>
      <c r="E38">
        <v>0.3113826693</v>
      </c>
      <c r="F38">
        <v>10.55</v>
      </c>
      <c r="G38">
        <v>0.0006427199</v>
      </c>
      <c r="H38">
        <v>0.0253519203</v>
      </c>
      <c r="I38">
        <v>0.9575676744</v>
      </c>
      <c r="J38" t="s">
        <v>32</v>
      </c>
      <c r="K38" t="s">
        <v>32</v>
      </c>
      <c r="L38">
        <v>0.2511235183</v>
      </c>
      <c r="M38">
        <v>0.1755938612</v>
      </c>
      <c r="N38">
        <v>0.3266531753</v>
      </c>
      <c r="O38">
        <v>10.71</v>
      </c>
      <c r="P38">
        <v>0.0007240194</v>
      </c>
      <c r="Q38">
        <v>0.0269076085</v>
      </c>
      <c r="R38">
        <v>0.2371640568</v>
      </c>
      <c r="S38" t="s">
        <v>32</v>
      </c>
      <c r="T38" t="s">
        <v>32</v>
      </c>
      <c r="U38" t="s">
        <v>32</v>
      </c>
      <c r="V38">
        <v>153</v>
      </c>
      <c r="W38">
        <v>0.4024928911</v>
      </c>
      <c r="X38">
        <v>0.3220996774</v>
      </c>
      <c r="Y38">
        <v>0.4828861048</v>
      </c>
      <c r="Z38">
        <v>7.12</v>
      </c>
      <c r="AA38">
        <v>0.0008202646</v>
      </c>
      <c r="AB38">
        <v>0.0286402614</v>
      </c>
      <c r="AC38">
        <v>0.9745379185</v>
      </c>
      <c r="AD38" t="s">
        <v>32</v>
      </c>
      <c r="AE38" t="s">
        <v>32</v>
      </c>
      <c r="AF38">
        <v>0.4064465098</v>
      </c>
      <c r="AG38">
        <v>0.3264518073</v>
      </c>
      <c r="AH38">
        <v>0.4864412123</v>
      </c>
      <c r="AI38">
        <v>7.01</v>
      </c>
      <c r="AJ38">
        <v>0.0008121526</v>
      </c>
      <c r="AK38">
        <v>0.0284982909</v>
      </c>
      <c r="AL38">
        <v>0.5332689064</v>
      </c>
      <c r="AM38" t="s">
        <v>32</v>
      </c>
      <c r="AN38" t="s">
        <v>32</v>
      </c>
      <c r="AO38" t="s">
        <v>32</v>
      </c>
      <c r="AP38">
        <v>111</v>
      </c>
      <c r="AQ38">
        <v>0.2424099316</v>
      </c>
      <c r="AR38">
        <v>0.1753934066</v>
      </c>
      <c r="AS38">
        <v>0.3094264566</v>
      </c>
      <c r="AT38">
        <v>9.85</v>
      </c>
      <c r="AU38">
        <v>0.0005700054</v>
      </c>
      <c r="AV38">
        <v>0.0238747862</v>
      </c>
      <c r="AW38">
        <v>0.9390483966</v>
      </c>
      <c r="AX38" t="s">
        <v>32</v>
      </c>
      <c r="AY38" t="s">
        <v>32</v>
      </c>
      <c r="AZ38">
        <v>0.2387266918</v>
      </c>
      <c r="BA38">
        <v>0.1724544993</v>
      </c>
      <c r="BB38">
        <v>0.3049988844</v>
      </c>
      <c r="BC38">
        <v>9.89</v>
      </c>
      <c r="BD38">
        <v>0.000557414</v>
      </c>
      <c r="BE38">
        <v>0.0236096162</v>
      </c>
      <c r="BF38">
        <v>0.1150072006</v>
      </c>
      <c r="BG38" t="s">
        <v>32</v>
      </c>
      <c r="BH38" t="s">
        <v>32</v>
      </c>
      <c r="BI38" t="s">
        <v>32</v>
      </c>
      <c r="BJ38">
        <v>55</v>
      </c>
      <c r="BK38">
        <v>0.1148773482</v>
      </c>
      <c r="BL38">
        <v>0.0658231212</v>
      </c>
      <c r="BM38">
        <v>0.1639315752</v>
      </c>
      <c r="BN38">
        <v>15.21</v>
      </c>
      <c r="BO38">
        <v>0.0003053993</v>
      </c>
      <c r="BP38">
        <v>0.0174756776</v>
      </c>
      <c r="BQ38">
        <v>0.9972271904</v>
      </c>
      <c r="BR38" t="s">
        <v>32</v>
      </c>
      <c r="BS38" t="s">
        <v>32</v>
      </c>
      <c r="BT38">
        <v>0.1037032801</v>
      </c>
      <c r="BU38">
        <v>0.0579883571</v>
      </c>
      <c r="BV38">
        <v>0.149418203</v>
      </c>
      <c r="BW38">
        <v>15.7</v>
      </c>
      <c r="BX38">
        <v>0.0002652352</v>
      </c>
      <c r="BY38">
        <v>0.0162860431</v>
      </c>
      <c r="BZ38">
        <v>0.4710541865</v>
      </c>
      <c r="CA38" t="s">
        <v>32</v>
      </c>
      <c r="CB38" t="s">
        <v>32</v>
      </c>
      <c r="CC38" t="s">
        <v>32</v>
      </c>
    </row>
    <row r="39" spans="1:81" ht="12.75">
      <c r="A39" t="s">
        <v>70</v>
      </c>
      <c r="B39">
        <v>46</v>
      </c>
      <c r="C39">
        <v>0.2122070836</v>
      </c>
      <c r="D39">
        <v>0.1028722119</v>
      </c>
      <c r="E39">
        <v>0.3215419553</v>
      </c>
      <c r="F39">
        <v>18.36</v>
      </c>
      <c r="G39">
        <v>0.0015171642</v>
      </c>
      <c r="H39">
        <v>0.0389507915</v>
      </c>
      <c r="I39">
        <v>0.9852782299</v>
      </c>
      <c r="J39" t="s">
        <v>32</v>
      </c>
      <c r="K39" t="s">
        <v>51</v>
      </c>
      <c r="L39">
        <v>0.1899270549</v>
      </c>
      <c r="M39">
        <v>0.0874355106</v>
      </c>
      <c r="N39">
        <v>0.2924185991</v>
      </c>
      <c r="O39">
        <v>19.22</v>
      </c>
      <c r="P39">
        <v>0.0013331875</v>
      </c>
      <c r="Q39">
        <v>0.0365128408</v>
      </c>
      <c r="R39">
        <v>0.4169319397</v>
      </c>
      <c r="S39" t="s">
        <v>32</v>
      </c>
      <c r="T39" t="s">
        <v>51</v>
      </c>
      <c r="U39" t="s">
        <v>32</v>
      </c>
      <c r="V39">
        <v>86</v>
      </c>
      <c r="W39">
        <v>0.3639534019</v>
      </c>
      <c r="X39">
        <v>0.2700562534</v>
      </c>
      <c r="Y39">
        <v>0.4578505503</v>
      </c>
      <c r="Z39">
        <v>9.19</v>
      </c>
      <c r="AA39">
        <v>0.001118974</v>
      </c>
      <c r="AB39">
        <v>0.0334510682</v>
      </c>
      <c r="AC39">
        <v>0.957313443</v>
      </c>
      <c r="AD39" t="s">
        <v>32</v>
      </c>
      <c r="AE39" t="s">
        <v>32</v>
      </c>
      <c r="AF39">
        <v>0.3652198185</v>
      </c>
      <c r="AG39">
        <v>0.273176506</v>
      </c>
      <c r="AH39">
        <v>0.457263131</v>
      </c>
      <c r="AI39">
        <v>8.98</v>
      </c>
      <c r="AJ39">
        <v>0.0010752257</v>
      </c>
      <c r="AK39">
        <v>0.032790635</v>
      </c>
      <c r="AL39">
        <v>0.4835622229</v>
      </c>
      <c r="AM39" t="s">
        <v>32</v>
      </c>
      <c r="AN39" t="s">
        <v>32</v>
      </c>
      <c r="AO39" t="s">
        <v>32</v>
      </c>
      <c r="AP39">
        <v>76</v>
      </c>
      <c r="AQ39">
        <v>0.3073511158</v>
      </c>
      <c r="AR39">
        <v>0.1965911122</v>
      </c>
      <c r="AS39">
        <v>0.4181111195</v>
      </c>
      <c r="AT39">
        <v>12.84</v>
      </c>
      <c r="AU39">
        <v>0.0015569731</v>
      </c>
      <c r="AV39">
        <v>0.0394584979</v>
      </c>
      <c r="AW39">
        <v>0.9450605968</v>
      </c>
      <c r="AX39" t="s">
        <v>32</v>
      </c>
      <c r="AY39" t="s">
        <v>32</v>
      </c>
      <c r="AZ39">
        <v>0.3159866831</v>
      </c>
      <c r="BA39">
        <v>0.2049856925</v>
      </c>
      <c r="BB39">
        <v>0.4269876736</v>
      </c>
      <c r="BC39">
        <v>12.51</v>
      </c>
      <c r="BD39">
        <v>0.0015637556</v>
      </c>
      <c r="BE39">
        <v>0.03954435</v>
      </c>
      <c r="BF39">
        <v>0.3148762492</v>
      </c>
      <c r="BG39" t="s">
        <v>32</v>
      </c>
      <c r="BH39" t="s">
        <v>32</v>
      </c>
      <c r="BI39" t="s">
        <v>32</v>
      </c>
      <c r="BJ39">
        <v>40</v>
      </c>
      <c r="BK39">
        <v>0.1164883987</v>
      </c>
      <c r="BL39">
        <v>0.0486289442</v>
      </c>
      <c r="BM39">
        <v>0.1843478533</v>
      </c>
      <c r="BN39">
        <v>20.75</v>
      </c>
      <c r="BO39">
        <v>0.0005844346</v>
      </c>
      <c r="BP39">
        <v>0.0241750818</v>
      </c>
      <c r="BQ39">
        <v>0.998454955</v>
      </c>
      <c r="BR39" t="s">
        <v>32</v>
      </c>
      <c r="BS39" t="s">
        <v>51</v>
      </c>
      <c r="BT39">
        <v>0.1288664436</v>
      </c>
      <c r="BU39">
        <v>0.0479622632</v>
      </c>
      <c r="BV39">
        <v>0.209770624</v>
      </c>
      <c r="BW39">
        <v>22.37</v>
      </c>
      <c r="BX39">
        <v>0.0008307247</v>
      </c>
      <c r="BY39">
        <v>0.0288222944</v>
      </c>
      <c r="BZ39">
        <v>0.6459582028</v>
      </c>
      <c r="CA39" t="s">
        <v>32</v>
      </c>
      <c r="CB39" t="s">
        <v>51</v>
      </c>
      <c r="CC39" t="s">
        <v>32</v>
      </c>
    </row>
    <row r="40" spans="1:81" ht="12.75">
      <c r="A40" t="s">
        <v>71</v>
      </c>
      <c r="B40">
        <v>54</v>
      </c>
      <c r="C40">
        <v>0.213201383</v>
      </c>
      <c r="D40">
        <v>0.123051245</v>
      </c>
      <c r="E40">
        <v>0.3033515211</v>
      </c>
      <c r="F40">
        <v>15.06</v>
      </c>
      <c r="G40">
        <v>0.0010314495</v>
      </c>
      <c r="H40">
        <v>0.0321161874</v>
      </c>
      <c r="I40">
        <v>0.9873351313</v>
      </c>
      <c r="J40" t="s">
        <v>32</v>
      </c>
      <c r="K40" t="s">
        <v>32</v>
      </c>
      <c r="L40">
        <v>0.2119177118</v>
      </c>
      <c r="M40">
        <v>0.1212056945</v>
      </c>
      <c r="N40">
        <v>0.3026297291</v>
      </c>
      <c r="O40">
        <v>15.25</v>
      </c>
      <c r="P40">
        <v>0.001044347</v>
      </c>
      <c r="Q40">
        <v>0.0323163581</v>
      </c>
      <c r="R40">
        <v>0.812398902</v>
      </c>
      <c r="S40" t="s">
        <v>32</v>
      </c>
      <c r="T40" t="s">
        <v>32</v>
      </c>
      <c r="U40" t="s">
        <v>32</v>
      </c>
      <c r="V40">
        <v>101</v>
      </c>
      <c r="W40">
        <v>0.3986781286</v>
      </c>
      <c r="X40">
        <v>0.3079737879</v>
      </c>
      <c r="Y40">
        <v>0.4893824693</v>
      </c>
      <c r="Z40">
        <v>8.11</v>
      </c>
      <c r="AA40">
        <v>0.0010441703</v>
      </c>
      <c r="AB40">
        <v>0.0323136233</v>
      </c>
      <c r="AC40">
        <v>0.9810920749</v>
      </c>
      <c r="AD40" t="s">
        <v>32</v>
      </c>
      <c r="AE40" t="s">
        <v>32</v>
      </c>
      <c r="AF40">
        <v>0.4018017935</v>
      </c>
      <c r="AG40">
        <v>0.3146878064</v>
      </c>
      <c r="AH40">
        <v>0.4889157805</v>
      </c>
      <c r="AI40">
        <v>7.72</v>
      </c>
      <c r="AJ40">
        <v>0.0009631434</v>
      </c>
      <c r="AK40">
        <v>0.0310345518</v>
      </c>
      <c r="AL40">
        <v>0.6615484411</v>
      </c>
      <c r="AM40" t="s">
        <v>32</v>
      </c>
      <c r="AN40" t="s">
        <v>32</v>
      </c>
      <c r="AO40" t="s">
        <v>32</v>
      </c>
      <c r="AP40">
        <v>87</v>
      </c>
      <c r="AQ40">
        <v>0.3084018935</v>
      </c>
      <c r="AR40">
        <v>0.2091354405</v>
      </c>
      <c r="AS40">
        <v>0.4076683465</v>
      </c>
      <c r="AT40">
        <v>11.47</v>
      </c>
      <c r="AU40">
        <v>0.0012506051</v>
      </c>
      <c r="AV40">
        <v>0.0353638949</v>
      </c>
      <c r="AW40">
        <v>0.9429265983</v>
      </c>
      <c r="AX40" t="s">
        <v>32</v>
      </c>
      <c r="AY40" t="s">
        <v>32</v>
      </c>
      <c r="AZ40">
        <v>0.3099337171</v>
      </c>
      <c r="BA40">
        <v>0.2113393162</v>
      </c>
      <c r="BB40">
        <v>0.4085281179</v>
      </c>
      <c r="BC40">
        <v>11.33</v>
      </c>
      <c r="BD40">
        <v>0.0012337287</v>
      </c>
      <c r="BE40">
        <v>0.0351244748</v>
      </c>
      <c r="BF40">
        <v>0.3329565295</v>
      </c>
      <c r="BG40" t="s">
        <v>32</v>
      </c>
      <c r="BH40" t="s">
        <v>32</v>
      </c>
      <c r="BI40" t="s">
        <v>32</v>
      </c>
      <c r="BJ40">
        <v>29</v>
      </c>
      <c r="BK40">
        <v>0.0797185949</v>
      </c>
      <c r="BL40">
        <v>0.0421307221</v>
      </c>
      <c r="BM40">
        <v>0.1173064677</v>
      </c>
      <c r="BN40">
        <v>16.8</v>
      </c>
      <c r="BO40">
        <v>0.0001793125</v>
      </c>
      <c r="BP40">
        <v>0.0133907634</v>
      </c>
      <c r="BQ40">
        <v>0.903031244</v>
      </c>
      <c r="BR40" t="s">
        <v>32</v>
      </c>
      <c r="BS40" t="s">
        <v>51</v>
      </c>
      <c r="BT40">
        <v>0.0763467777</v>
      </c>
      <c r="BU40">
        <v>0.0362899107</v>
      </c>
      <c r="BV40">
        <v>0.1164036447</v>
      </c>
      <c r="BW40">
        <v>18.69</v>
      </c>
      <c r="BX40">
        <v>0.0002036428</v>
      </c>
      <c r="BY40">
        <v>0.0142703481</v>
      </c>
      <c r="BZ40">
        <v>0.0070198841</v>
      </c>
      <c r="CA40" t="s">
        <v>32</v>
      </c>
      <c r="CB40" t="s">
        <v>51</v>
      </c>
      <c r="CC40" t="s">
        <v>32</v>
      </c>
    </row>
    <row r="41" spans="1:81" ht="12.75">
      <c r="A41" t="s">
        <v>72</v>
      </c>
      <c r="B41" t="s">
        <v>32</v>
      </c>
      <c r="C41" t="s">
        <v>32</v>
      </c>
      <c r="D41" t="s">
        <v>32</v>
      </c>
      <c r="E41" t="s">
        <v>32</v>
      </c>
      <c r="F41" t="s">
        <v>32</v>
      </c>
      <c r="G41" t="s">
        <v>32</v>
      </c>
      <c r="H41" t="s">
        <v>32</v>
      </c>
      <c r="I41" t="s">
        <v>32</v>
      </c>
      <c r="J41" t="s">
        <v>32</v>
      </c>
      <c r="K41" t="s">
        <v>32</v>
      </c>
      <c r="L41" t="s">
        <v>32</v>
      </c>
      <c r="M41" t="s">
        <v>32</v>
      </c>
      <c r="N41" t="s">
        <v>32</v>
      </c>
      <c r="O41" t="s">
        <v>32</v>
      </c>
      <c r="P41" t="s">
        <v>32</v>
      </c>
      <c r="Q41" t="s">
        <v>32</v>
      </c>
      <c r="R41" t="s">
        <v>32</v>
      </c>
      <c r="S41" t="s">
        <v>32</v>
      </c>
      <c r="T41" t="s">
        <v>32</v>
      </c>
      <c r="U41" t="s">
        <v>42</v>
      </c>
      <c r="V41">
        <v>24</v>
      </c>
      <c r="W41">
        <v>0.5248267197</v>
      </c>
      <c r="X41">
        <v>0.2734320446</v>
      </c>
      <c r="Y41">
        <v>0.7762213949</v>
      </c>
      <c r="Z41">
        <v>17.06</v>
      </c>
      <c r="AA41">
        <v>0.008020978</v>
      </c>
      <c r="AB41">
        <v>0.0895599128</v>
      </c>
      <c r="AC41">
        <v>0.7573771799</v>
      </c>
      <c r="AD41" t="s">
        <v>32</v>
      </c>
      <c r="AE41" t="s">
        <v>51</v>
      </c>
      <c r="AF41">
        <v>0.522786611</v>
      </c>
      <c r="AG41">
        <v>0.2851083224</v>
      </c>
      <c r="AH41">
        <v>0.7604648997</v>
      </c>
      <c r="AI41">
        <v>16.2</v>
      </c>
      <c r="AJ41">
        <v>0.007169588</v>
      </c>
      <c r="AK41">
        <v>0.0846734195</v>
      </c>
      <c r="AL41">
        <v>0.1132171279</v>
      </c>
      <c r="AM41" t="s">
        <v>32</v>
      </c>
      <c r="AN41" t="s">
        <v>32</v>
      </c>
      <c r="AO41" t="s">
        <v>32</v>
      </c>
      <c r="AP41">
        <v>15</v>
      </c>
      <c r="AQ41">
        <v>0.2982194003</v>
      </c>
      <c r="AR41">
        <v>0.0769113864</v>
      </c>
      <c r="AS41">
        <v>0.5195274142</v>
      </c>
      <c r="AT41">
        <v>26.44</v>
      </c>
      <c r="AU41">
        <v>0.0062159778</v>
      </c>
      <c r="AV41">
        <v>0.0788414727</v>
      </c>
      <c r="AW41">
        <v>0.9614446051</v>
      </c>
      <c r="AX41" t="s">
        <v>32</v>
      </c>
      <c r="AY41" t="s">
        <v>51</v>
      </c>
      <c r="AZ41">
        <v>0.2953085164</v>
      </c>
      <c r="BA41">
        <v>0.0701182214</v>
      </c>
      <c r="BB41">
        <v>0.5204988114</v>
      </c>
      <c r="BC41">
        <v>27.17</v>
      </c>
      <c r="BD41">
        <v>0.0064359775</v>
      </c>
      <c r="BE41">
        <v>0.080224544</v>
      </c>
      <c r="BF41">
        <v>0.8159443533</v>
      </c>
      <c r="BG41" t="s">
        <v>32</v>
      </c>
      <c r="BH41" t="s">
        <v>51</v>
      </c>
      <c r="BI41" t="s">
        <v>32</v>
      </c>
      <c r="BJ41" t="s">
        <v>32</v>
      </c>
      <c r="BK41" t="s">
        <v>32</v>
      </c>
      <c r="BL41" t="s">
        <v>32</v>
      </c>
      <c r="BM41" t="s">
        <v>32</v>
      </c>
      <c r="BN41" t="s">
        <v>32</v>
      </c>
      <c r="BO41" t="s">
        <v>32</v>
      </c>
      <c r="BP41" t="s">
        <v>32</v>
      </c>
      <c r="BQ41" t="s">
        <v>32</v>
      </c>
      <c r="BR41" t="s">
        <v>32</v>
      </c>
      <c r="BS41" t="s">
        <v>32</v>
      </c>
      <c r="BT41" t="s">
        <v>32</v>
      </c>
      <c r="BU41" t="s">
        <v>32</v>
      </c>
      <c r="BV41" t="s">
        <v>32</v>
      </c>
      <c r="BW41" t="s">
        <v>32</v>
      </c>
      <c r="BX41" t="s">
        <v>32</v>
      </c>
      <c r="BY41" t="s">
        <v>32</v>
      </c>
      <c r="BZ41" t="s">
        <v>32</v>
      </c>
      <c r="CA41" t="s">
        <v>32</v>
      </c>
      <c r="CB41" t="s">
        <v>32</v>
      </c>
      <c r="CC41" t="s">
        <v>42</v>
      </c>
    </row>
    <row r="42" spans="1:81" ht="12.75">
      <c r="A42" t="s">
        <v>73</v>
      </c>
      <c r="B42">
        <v>93</v>
      </c>
      <c r="C42">
        <v>0.1913500373</v>
      </c>
      <c r="D42">
        <v>0.1267138533</v>
      </c>
      <c r="E42">
        <v>0.2559862214</v>
      </c>
      <c r="F42">
        <v>12.03</v>
      </c>
      <c r="G42">
        <v>0.0005302328</v>
      </c>
      <c r="H42">
        <v>0.0230267845</v>
      </c>
      <c r="I42">
        <v>0.9430643178</v>
      </c>
      <c r="J42" t="s">
        <v>32</v>
      </c>
      <c r="K42" t="s">
        <v>32</v>
      </c>
      <c r="L42">
        <v>0.186800026</v>
      </c>
      <c r="M42">
        <v>0.1203261376</v>
      </c>
      <c r="N42">
        <v>0.2532739145</v>
      </c>
      <c r="O42">
        <v>12.68</v>
      </c>
      <c r="P42">
        <v>0.0005608121</v>
      </c>
      <c r="Q42">
        <v>0.0236814708</v>
      </c>
      <c r="R42">
        <v>0.1714893221</v>
      </c>
      <c r="S42" t="s">
        <v>32</v>
      </c>
      <c r="T42" t="s">
        <v>32</v>
      </c>
      <c r="U42" t="s">
        <v>32</v>
      </c>
      <c r="V42">
        <v>202</v>
      </c>
      <c r="W42">
        <v>0.4192828395</v>
      </c>
      <c r="X42">
        <v>0.3426173563</v>
      </c>
      <c r="Y42">
        <v>0.4959483227</v>
      </c>
      <c r="Z42">
        <v>6.51</v>
      </c>
      <c r="AA42">
        <v>0.000745959</v>
      </c>
      <c r="AB42">
        <v>0.0273122491</v>
      </c>
      <c r="AC42">
        <v>0.94481044</v>
      </c>
      <c r="AD42" t="s">
        <v>32</v>
      </c>
      <c r="AE42" t="s">
        <v>32</v>
      </c>
      <c r="AF42">
        <v>0.4133876619</v>
      </c>
      <c r="AG42">
        <v>0.3353306414</v>
      </c>
      <c r="AH42">
        <v>0.4914446824</v>
      </c>
      <c r="AI42">
        <v>6.73</v>
      </c>
      <c r="AJ42">
        <v>0.0007732842</v>
      </c>
      <c r="AK42">
        <v>0.0278079874</v>
      </c>
      <c r="AL42">
        <v>0.3691112271</v>
      </c>
      <c r="AM42" t="s">
        <v>32</v>
      </c>
      <c r="AN42" t="s">
        <v>32</v>
      </c>
      <c r="AO42" t="s">
        <v>32</v>
      </c>
      <c r="AP42">
        <v>149</v>
      </c>
      <c r="AQ42">
        <v>0.2650504203</v>
      </c>
      <c r="AR42">
        <v>0.1987054728</v>
      </c>
      <c r="AS42">
        <v>0.3313953678</v>
      </c>
      <c r="AT42">
        <v>8.92</v>
      </c>
      <c r="AU42">
        <v>0.0005586385</v>
      </c>
      <c r="AV42">
        <v>0.0236355353</v>
      </c>
      <c r="AW42">
        <v>0.979400494</v>
      </c>
      <c r="AX42" t="s">
        <v>32</v>
      </c>
      <c r="AY42" t="s">
        <v>32</v>
      </c>
      <c r="AZ42">
        <v>0.2695819199</v>
      </c>
      <c r="BA42">
        <v>0.1996478869</v>
      </c>
      <c r="BB42">
        <v>0.3395159529</v>
      </c>
      <c r="BC42">
        <v>9.24</v>
      </c>
      <c r="BD42">
        <v>0.0006207151</v>
      </c>
      <c r="BE42">
        <v>0.024914155</v>
      </c>
      <c r="BF42">
        <v>0.7803817088</v>
      </c>
      <c r="BG42" t="s">
        <v>32</v>
      </c>
      <c r="BH42" t="s">
        <v>32</v>
      </c>
      <c r="BI42" t="s">
        <v>32</v>
      </c>
      <c r="BJ42">
        <v>82</v>
      </c>
      <c r="BK42">
        <v>0.1243167029</v>
      </c>
      <c r="BL42">
        <v>0.0830549212</v>
      </c>
      <c r="BM42">
        <v>0.1655784845</v>
      </c>
      <c r="BN42">
        <v>11.82</v>
      </c>
      <c r="BO42">
        <v>0.0002160783</v>
      </c>
      <c r="BP42">
        <v>0.0146996016</v>
      </c>
      <c r="BQ42">
        <v>0.9774865297</v>
      </c>
      <c r="BR42" t="s">
        <v>32</v>
      </c>
      <c r="BS42" t="s">
        <v>32</v>
      </c>
      <c r="BT42">
        <v>0.1302303922</v>
      </c>
      <c r="BU42">
        <v>0.0825474843</v>
      </c>
      <c r="BV42">
        <v>0.1779133</v>
      </c>
      <c r="BW42">
        <v>13.04</v>
      </c>
      <c r="BX42">
        <v>0.000288563</v>
      </c>
      <c r="BY42">
        <v>0.0169871421</v>
      </c>
      <c r="BZ42">
        <v>0.3886458742</v>
      </c>
      <c r="CA42" t="s">
        <v>32</v>
      </c>
      <c r="CB42" t="s">
        <v>32</v>
      </c>
      <c r="CC42" t="s">
        <v>32</v>
      </c>
    </row>
    <row r="43" spans="1:81" ht="12.75">
      <c r="A43" t="s">
        <v>74</v>
      </c>
      <c r="B43" t="s">
        <v>32</v>
      </c>
      <c r="C43" t="s">
        <v>32</v>
      </c>
      <c r="D43" t="s">
        <v>32</v>
      </c>
      <c r="E43" t="s">
        <v>32</v>
      </c>
      <c r="F43" t="s">
        <v>32</v>
      </c>
      <c r="G43" t="s">
        <v>32</v>
      </c>
      <c r="H43" t="s">
        <v>32</v>
      </c>
      <c r="I43" t="s">
        <v>32</v>
      </c>
      <c r="J43" t="s">
        <v>32</v>
      </c>
      <c r="K43" t="s">
        <v>32</v>
      </c>
      <c r="L43" t="s">
        <v>32</v>
      </c>
      <c r="M43" t="s">
        <v>32</v>
      </c>
      <c r="N43" t="s">
        <v>32</v>
      </c>
      <c r="O43" t="s">
        <v>32</v>
      </c>
      <c r="P43" t="s">
        <v>32</v>
      </c>
      <c r="Q43" t="s">
        <v>32</v>
      </c>
      <c r="R43" t="s">
        <v>32</v>
      </c>
      <c r="S43" t="s">
        <v>32</v>
      </c>
      <c r="T43" t="s">
        <v>32</v>
      </c>
      <c r="U43" t="s">
        <v>42</v>
      </c>
      <c r="V43">
        <v>25</v>
      </c>
      <c r="W43">
        <v>0.4308352731</v>
      </c>
      <c r="X43">
        <v>0.2036631368</v>
      </c>
      <c r="Y43">
        <v>0.6580074094</v>
      </c>
      <c r="Z43">
        <v>18.78</v>
      </c>
      <c r="AA43">
        <v>0.0065497587</v>
      </c>
      <c r="AB43">
        <v>0.0809305794</v>
      </c>
      <c r="AC43">
        <v>0.9230711639</v>
      </c>
      <c r="AD43" t="s">
        <v>32</v>
      </c>
      <c r="AE43" t="s">
        <v>51</v>
      </c>
      <c r="AF43">
        <v>0.4071786447</v>
      </c>
      <c r="AG43">
        <v>0.2198314517</v>
      </c>
      <c r="AH43">
        <v>0.5945258376</v>
      </c>
      <c r="AI43">
        <v>16.39</v>
      </c>
      <c r="AJ43">
        <v>0.0044546086</v>
      </c>
      <c r="AK43">
        <v>0.0667428546</v>
      </c>
      <c r="AL43">
        <v>0.7791847561</v>
      </c>
      <c r="AM43" t="s">
        <v>32</v>
      </c>
      <c r="AN43" t="s">
        <v>32</v>
      </c>
      <c r="AO43" t="s">
        <v>32</v>
      </c>
      <c r="AP43">
        <v>25</v>
      </c>
      <c r="AQ43">
        <v>0.2449003554</v>
      </c>
      <c r="AR43">
        <v>0.0489294587</v>
      </c>
      <c r="AS43">
        <v>0.4408712521</v>
      </c>
      <c r="AT43">
        <v>28.51</v>
      </c>
      <c r="AU43">
        <v>0.0048741438</v>
      </c>
      <c r="AV43">
        <v>0.0698150683</v>
      </c>
      <c r="AW43">
        <v>0.9425187816</v>
      </c>
      <c r="AX43" t="s">
        <v>32</v>
      </c>
      <c r="AY43" t="s">
        <v>51</v>
      </c>
      <c r="AZ43">
        <v>0.275704346</v>
      </c>
      <c r="BA43">
        <v>0.1083540314</v>
      </c>
      <c r="BB43">
        <v>0.4430546607</v>
      </c>
      <c r="BC43">
        <v>21.62</v>
      </c>
      <c r="BD43">
        <v>0.0035544159</v>
      </c>
      <c r="BE43">
        <v>0.0596189222</v>
      </c>
      <c r="BF43">
        <v>0.988439718</v>
      </c>
      <c r="BG43" t="s">
        <v>32</v>
      </c>
      <c r="BH43" t="s">
        <v>51</v>
      </c>
      <c r="BI43" t="s">
        <v>32</v>
      </c>
      <c r="BJ43" t="s">
        <v>32</v>
      </c>
      <c r="BK43" t="s">
        <v>32</v>
      </c>
      <c r="BL43" t="s">
        <v>32</v>
      </c>
      <c r="BM43" t="s">
        <v>32</v>
      </c>
      <c r="BN43" t="s">
        <v>32</v>
      </c>
      <c r="BO43" t="s">
        <v>32</v>
      </c>
      <c r="BP43" t="s">
        <v>32</v>
      </c>
      <c r="BQ43" t="s">
        <v>32</v>
      </c>
      <c r="BR43" t="s">
        <v>32</v>
      </c>
      <c r="BS43" t="s">
        <v>32</v>
      </c>
      <c r="BT43" t="s">
        <v>32</v>
      </c>
      <c r="BU43" t="s">
        <v>32</v>
      </c>
      <c r="BV43" t="s">
        <v>32</v>
      </c>
      <c r="BW43" t="s">
        <v>32</v>
      </c>
      <c r="BX43" t="s">
        <v>32</v>
      </c>
      <c r="BY43" t="s">
        <v>32</v>
      </c>
      <c r="BZ43" t="s">
        <v>32</v>
      </c>
      <c r="CA43" t="s">
        <v>32</v>
      </c>
      <c r="CB43" t="s">
        <v>32</v>
      </c>
      <c r="CC43" t="s">
        <v>42</v>
      </c>
    </row>
    <row r="44" spans="1:81" ht="12.75">
      <c r="A44" t="s">
        <v>75</v>
      </c>
      <c r="B44">
        <v>94</v>
      </c>
      <c r="C44">
        <v>0.2173956255</v>
      </c>
      <c r="D44">
        <v>0.1473449104</v>
      </c>
      <c r="E44">
        <v>0.2874463407</v>
      </c>
      <c r="F44">
        <v>11.48</v>
      </c>
      <c r="G44">
        <v>0.0006227881</v>
      </c>
      <c r="H44">
        <v>0.0249557232</v>
      </c>
      <c r="I44">
        <v>0.9959469634</v>
      </c>
      <c r="J44" t="s">
        <v>32</v>
      </c>
      <c r="K44" t="s">
        <v>32</v>
      </c>
      <c r="L44">
        <v>0.2006280977</v>
      </c>
      <c r="M44">
        <v>0.1332122374</v>
      </c>
      <c r="N44">
        <v>0.268043958</v>
      </c>
      <c r="O44">
        <v>11.97</v>
      </c>
      <c r="P44">
        <v>0.0005768187</v>
      </c>
      <c r="Q44">
        <v>0.0240170503</v>
      </c>
      <c r="R44">
        <v>0.438039299</v>
      </c>
      <c r="S44" t="s">
        <v>32</v>
      </c>
      <c r="T44" t="s">
        <v>32</v>
      </c>
      <c r="U44" t="s">
        <v>32</v>
      </c>
      <c r="V44">
        <v>215</v>
      </c>
      <c r="W44">
        <v>0.4525102127</v>
      </c>
      <c r="X44">
        <v>0.3616238638</v>
      </c>
      <c r="Y44">
        <v>0.5433965616</v>
      </c>
      <c r="Z44">
        <v>7.16</v>
      </c>
      <c r="AA44">
        <v>0.0010483649</v>
      </c>
      <c r="AB44">
        <v>0.0323784642</v>
      </c>
      <c r="AC44">
        <v>0.8867745888</v>
      </c>
      <c r="AD44" t="s">
        <v>32</v>
      </c>
      <c r="AE44" t="s">
        <v>32</v>
      </c>
      <c r="AF44">
        <v>0.4535951274</v>
      </c>
      <c r="AG44">
        <v>0.3690779366</v>
      </c>
      <c r="AH44">
        <v>0.5381123181</v>
      </c>
      <c r="AI44">
        <v>6.64</v>
      </c>
      <c r="AJ44">
        <v>0.0009065782</v>
      </c>
      <c r="AK44">
        <v>0.0301094374</v>
      </c>
      <c r="AL44">
        <v>0.0311313705</v>
      </c>
      <c r="AM44" t="s">
        <v>32</v>
      </c>
      <c r="AN44" t="s">
        <v>32</v>
      </c>
      <c r="AO44" t="s">
        <v>32</v>
      </c>
      <c r="AP44">
        <v>131</v>
      </c>
      <c r="AQ44">
        <v>0.2333988347</v>
      </c>
      <c r="AR44">
        <v>0.1619512482</v>
      </c>
      <c r="AS44">
        <v>0.3048464213</v>
      </c>
      <c r="AT44">
        <v>10.91</v>
      </c>
      <c r="AU44">
        <v>0.0006478736</v>
      </c>
      <c r="AV44">
        <v>0.0254533618</v>
      </c>
      <c r="AW44">
        <v>0.9228407811</v>
      </c>
      <c r="AX44" t="s">
        <v>32</v>
      </c>
      <c r="AY44" t="s">
        <v>32</v>
      </c>
      <c r="AZ44">
        <v>0.2433092926</v>
      </c>
      <c r="BA44">
        <v>0.1766854724</v>
      </c>
      <c r="BB44">
        <v>0.3099331128</v>
      </c>
      <c r="BC44">
        <v>9.76</v>
      </c>
      <c r="BD44">
        <v>0.0005633447</v>
      </c>
      <c r="BE44">
        <v>0.0237348843</v>
      </c>
      <c r="BF44">
        <v>0.1596543991</v>
      </c>
      <c r="BG44" t="s">
        <v>32</v>
      </c>
      <c r="BH44" t="s">
        <v>32</v>
      </c>
      <c r="BI44" t="s">
        <v>32</v>
      </c>
      <c r="BJ44">
        <v>49</v>
      </c>
      <c r="BK44">
        <v>0.096695327</v>
      </c>
      <c r="BL44">
        <v>0.0518661765</v>
      </c>
      <c r="BM44">
        <v>0.1415244776</v>
      </c>
      <c r="BN44">
        <v>16.52</v>
      </c>
      <c r="BO44">
        <v>0.0002550564</v>
      </c>
      <c r="BP44">
        <v>0.0159704847</v>
      </c>
      <c r="BQ44">
        <v>0.9485021622</v>
      </c>
      <c r="BR44" t="s">
        <v>32</v>
      </c>
      <c r="BS44" t="s">
        <v>32</v>
      </c>
      <c r="BT44">
        <v>0.1024674823</v>
      </c>
      <c r="BU44">
        <v>0.0557827957</v>
      </c>
      <c r="BV44">
        <v>0.1491521689</v>
      </c>
      <c r="BW44">
        <v>16.23</v>
      </c>
      <c r="BX44">
        <v>0.0002766076</v>
      </c>
      <c r="BY44">
        <v>0.0166315235</v>
      </c>
      <c r="BZ44">
        <v>0.4322428503</v>
      </c>
      <c r="CA44" t="s">
        <v>32</v>
      </c>
      <c r="CB44" t="s">
        <v>32</v>
      </c>
      <c r="CC44" t="s">
        <v>32</v>
      </c>
    </row>
    <row r="45" spans="1:81" ht="12.75">
      <c r="A45" t="s">
        <v>76</v>
      </c>
      <c r="B45">
        <v>59</v>
      </c>
      <c r="C45">
        <v>0.2116948369</v>
      </c>
      <c r="D45">
        <v>0.1179542792</v>
      </c>
      <c r="E45">
        <v>0.3054353946</v>
      </c>
      <c r="F45">
        <v>15.78</v>
      </c>
      <c r="G45">
        <v>0.0011152449</v>
      </c>
      <c r="H45">
        <v>0.0333952824</v>
      </c>
      <c r="I45">
        <v>0.984280997</v>
      </c>
      <c r="J45" t="s">
        <v>32</v>
      </c>
      <c r="K45" t="s">
        <v>32</v>
      </c>
      <c r="L45">
        <v>0.1949261535</v>
      </c>
      <c r="M45">
        <v>0.0995225531</v>
      </c>
      <c r="N45">
        <v>0.2903297538</v>
      </c>
      <c r="O45">
        <v>17.44</v>
      </c>
      <c r="P45">
        <v>0.0011551668</v>
      </c>
      <c r="Q45">
        <v>0.0339877451</v>
      </c>
      <c r="R45">
        <v>0.4670990258</v>
      </c>
      <c r="S45" t="s">
        <v>32</v>
      </c>
      <c r="T45" t="s">
        <v>51</v>
      </c>
      <c r="U45" t="s">
        <v>32</v>
      </c>
      <c r="V45">
        <v>161</v>
      </c>
      <c r="W45">
        <v>0.4110976724</v>
      </c>
      <c r="X45">
        <v>0.3118628357</v>
      </c>
      <c r="Y45">
        <v>0.5103325091</v>
      </c>
      <c r="Z45">
        <v>8.6</v>
      </c>
      <c r="AA45">
        <v>0.0012498086</v>
      </c>
      <c r="AB45">
        <v>0.0353526315</v>
      </c>
      <c r="AC45">
        <v>0.9592478633</v>
      </c>
      <c r="AD45" t="s">
        <v>32</v>
      </c>
      <c r="AE45" t="s">
        <v>32</v>
      </c>
      <c r="AF45">
        <v>0.4069422198</v>
      </c>
      <c r="AG45">
        <v>0.30389565</v>
      </c>
      <c r="AH45">
        <v>0.5099887895</v>
      </c>
      <c r="AI45">
        <v>9.02</v>
      </c>
      <c r="AJ45">
        <v>0.0013476659</v>
      </c>
      <c r="AK45">
        <v>0.0367105699</v>
      </c>
      <c r="AL45">
        <v>0.6168721643</v>
      </c>
      <c r="AM45" t="s">
        <v>32</v>
      </c>
      <c r="AN45" t="s">
        <v>32</v>
      </c>
      <c r="AO45" t="s">
        <v>32</v>
      </c>
      <c r="AP45">
        <v>115</v>
      </c>
      <c r="AQ45">
        <v>0.2695537959</v>
      </c>
      <c r="AR45">
        <v>0.1853644166</v>
      </c>
      <c r="AS45">
        <v>0.3537431752</v>
      </c>
      <c r="AT45">
        <v>11.13</v>
      </c>
      <c r="AU45">
        <v>0.0008995593</v>
      </c>
      <c r="AV45">
        <v>0.0299926538</v>
      </c>
      <c r="AW45">
        <v>0.9874050081</v>
      </c>
      <c r="AX45" t="s">
        <v>32</v>
      </c>
      <c r="AY45" t="s">
        <v>32</v>
      </c>
      <c r="AZ45">
        <v>0.2819582333</v>
      </c>
      <c r="BA45">
        <v>0.1976504074</v>
      </c>
      <c r="BB45">
        <v>0.3662660593</v>
      </c>
      <c r="BC45">
        <v>10.65</v>
      </c>
      <c r="BD45">
        <v>0.0009020923</v>
      </c>
      <c r="BE45">
        <v>0.0300348507</v>
      </c>
      <c r="BF45">
        <v>0.8589256448</v>
      </c>
      <c r="BG45" t="s">
        <v>32</v>
      </c>
      <c r="BH45" t="s">
        <v>32</v>
      </c>
      <c r="BI45" t="s">
        <v>32</v>
      </c>
      <c r="BJ45">
        <v>60</v>
      </c>
      <c r="BK45">
        <v>0.1076536948</v>
      </c>
      <c r="BL45">
        <v>0.0663605721</v>
      </c>
      <c r="BM45">
        <v>0.1489468176</v>
      </c>
      <c r="BN45">
        <v>13.66</v>
      </c>
      <c r="BO45">
        <v>0.0002164067</v>
      </c>
      <c r="BP45">
        <v>0.0147107669</v>
      </c>
      <c r="BQ45">
        <v>0.9779340019</v>
      </c>
      <c r="BR45" t="s">
        <v>32</v>
      </c>
      <c r="BS45" t="s">
        <v>32</v>
      </c>
      <c r="BT45">
        <v>0.1161733935</v>
      </c>
      <c r="BU45">
        <v>0.0720800328</v>
      </c>
      <c r="BV45">
        <v>0.1602667542</v>
      </c>
      <c r="BW45">
        <v>13.52</v>
      </c>
      <c r="BX45">
        <v>0.0002467525</v>
      </c>
      <c r="BY45">
        <v>0.0157083579</v>
      </c>
      <c r="BZ45">
        <v>0.9652648649</v>
      </c>
      <c r="CA45" t="s">
        <v>32</v>
      </c>
      <c r="CB45" t="s">
        <v>32</v>
      </c>
      <c r="CC45" t="s">
        <v>32</v>
      </c>
    </row>
    <row r="46" spans="1:81" ht="12.75">
      <c r="A46" t="s">
        <v>77</v>
      </c>
      <c r="B46">
        <v>56</v>
      </c>
      <c r="C46">
        <v>0.1319270921</v>
      </c>
      <c r="D46">
        <v>0.0699605049</v>
      </c>
      <c r="E46">
        <v>0.1938936793</v>
      </c>
      <c r="F46">
        <v>16.73</v>
      </c>
      <c r="G46">
        <v>0.0004873381</v>
      </c>
      <c r="H46">
        <v>0.0220757347</v>
      </c>
      <c r="I46">
        <v>0.8236351649</v>
      </c>
      <c r="J46" t="s">
        <v>32</v>
      </c>
      <c r="K46" t="s">
        <v>51</v>
      </c>
      <c r="L46">
        <v>0.1228555094</v>
      </c>
      <c r="M46">
        <v>0.0639968584</v>
      </c>
      <c r="N46">
        <v>0.1817141604</v>
      </c>
      <c r="O46">
        <v>17.07</v>
      </c>
      <c r="P46">
        <v>0.0004396791</v>
      </c>
      <c r="Q46">
        <v>0.0209685255</v>
      </c>
      <c r="R46" s="9">
        <v>7.3470947E-06</v>
      </c>
      <c r="S46" t="s">
        <v>35</v>
      </c>
      <c r="T46" t="s">
        <v>51</v>
      </c>
      <c r="U46" t="s">
        <v>32</v>
      </c>
      <c r="V46">
        <v>168</v>
      </c>
      <c r="W46">
        <v>0.4130423185</v>
      </c>
      <c r="X46">
        <v>0.3220355421</v>
      </c>
      <c r="Y46">
        <v>0.5040490948</v>
      </c>
      <c r="Z46">
        <v>7.85</v>
      </c>
      <c r="AA46">
        <v>0.001051145</v>
      </c>
      <c r="AB46">
        <v>0.0324213667</v>
      </c>
      <c r="AC46">
        <v>0.9558716799</v>
      </c>
      <c r="AD46" t="s">
        <v>32</v>
      </c>
      <c r="AE46" t="s">
        <v>32</v>
      </c>
      <c r="AF46">
        <v>0.3917930447</v>
      </c>
      <c r="AG46">
        <v>0.3079872808</v>
      </c>
      <c r="AH46">
        <v>0.4755988087</v>
      </c>
      <c r="AI46">
        <v>7.62</v>
      </c>
      <c r="AJ46">
        <v>0.0008913801</v>
      </c>
      <c r="AK46">
        <v>0.02985599</v>
      </c>
      <c r="AL46">
        <v>0.9117780354</v>
      </c>
      <c r="AM46" t="s">
        <v>32</v>
      </c>
      <c r="AN46" t="s">
        <v>32</v>
      </c>
      <c r="AO46" t="s">
        <v>32</v>
      </c>
      <c r="AP46">
        <v>160</v>
      </c>
      <c r="AQ46">
        <v>0.3421746185</v>
      </c>
      <c r="AR46">
        <v>0.2544940374</v>
      </c>
      <c r="AS46">
        <v>0.4298551996</v>
      </c>
      <c r="AT46">
        <v>9.13</v>
      </c>
      <c r="AU46">
        <v>0.0009757128</v>
      </c>
      <c r="AV46">
        <v>0.0312364023</v>
      </c>
      <c r="AW46">
        <v>0.882923992</v>
      </c>
      <c r="AX46" t="s">
        <v>32</v>
      </c>
      <c r="AY46" t="s">
        <v>32</v>
      </c>
      <c r="AZ46">
        <v>0.3498244317</v>
      </c>
      <c r="BA46">
        <v>0.2687272213</v>
      </c>
      <c r="BB46">
        <v>0.4309216422</v>
      </c>
      <c r="BC46">
        <v>8.26</v>
      </c>
      <c r="BD46">
        <v>0.0008346935</v>
      </c>
      <c r="BE46">
        <v>0.0288910618</v>
      </c>
      <c r="BF46">
        <v>0.0121317157</v>
      </c>
      <c r="BG46" t="s">
        <v>32</v>
      </c>
      <c r="BH46" t="s">
        <v>32</v>
      </c>
      <c r="BI46" t="s">
        <v>32</v>
      </c>
      <c r="BJ46">
        <v>60</v>
      </c>
      <c r="BK46">
        <v>0.1128559709</v>
      </c>
      <c r="BL46">
        <v>0.0654118756</v>
      </c>
      <c r="BM46">
        <v>0.1603000663</v>
      </c>
      <c r="BN46">
        <v>14.98</v>
      </c>
      <c r="BO46">
        <v>0.0002856798</v>
      </c>
      <c r="BP46">
        <v>0.0169020646</v>
      </c>
      <c r="BQ46">
        <v>0.9918219791</v>
      </c>
      <c r="BR46" t="s">
        <v>32</v>
      </c>
      <c r="BS46" t="s">
        <v>32</v>
      </c>
      <c r="BT46">
        <v>0.1355270142</v>
      </c>
      <c r="BU46">
        <v>0.0715570702</v>
      </c>
      <c r="BV46">
        <v>0.1994969581</v>
      </c>
      <c r="BW46">
        <v>16.82</v>
      </c>
      <c r="BX46">
        <v>0.0005193583</v>
      </c>
      <c r="BY46">
        <v>0.022789435</v>
      </c>
      <c r="BZ46">
        <v>0.3818494156</v>
      </c>
      <c r="CA46" t="s">
        <v>32</v>
      </c>
      <c r="CB46" t="s">
        <v>51</v>
      </c>
      <c r="CC46" t="s">
        <v>32</v>
      </c>
    </row>
    <row r="47" spans="1:81" ht="12.75">
      <c r="A47" t="s">
        <v>78</v>
      </c>
      <c r="B47">
        <v>51</v>
      </c>
      <c r="C47">
        <v>0.1667900165</v>
      </c>
      <c r="D47">
        <v>0.088684898</v>
      </c>
      <c r="E47">
        <v>0.2448951349</v>
      </c>
      <c r="F47">
        <v>16.68</v>
      </c>
      <c r="G47">
        <v>0.0007742374</v>
      </c>
      <c r="H47">
        <v>0.0278251223</v>
      </c>
      <c r="I47">
        <v>0.8930856676</v>
      </c>
      <c r="J47" t="s">
        <v>32</v>
      </c>
      <c r="K47" t="s">
        <v>51</v>
      </c>
      <c r="L47">
        <v>0.1595303252</v>
      </c>
      <c r="M47">
        <v>0.0819755575</v>
      </c>
      <c r="N47">
        <v>0.2370850928</v>
      </c>
      <c r="O47">
        <v>17.32</v>
      </c>
      <c r="P47">
        <v>0.0007633649</v>
      </c>
      <c r="Q47">
        <v>0.0276290587</v>
      </c>
      <c r="R47">
        <v>0.0304966842</v>
      </c>
      <c r="S47" t="s">
        <v>32</v>
      </c>
      <c r="T47" t="s">
        <v>51</v>
      </c>
      <c r="U47" t="s">
        <v>32</v>
      </c>
      <c r="V47">
        <v>143</v>
      </c>
      <c r="W47">
        <v>0.4806382223</v>
      </c>
      <c r="X47">
        <v>0.3916776769</v>
      </c>
      <c r="Y47">
        <v>0.5695987677</v>
      </c>
      <c r="Z47">
        <v>6.59</v>
      </c>
      <c r="AA47">
        <v>0.0010044077</v>
      </c>
      <c r="AB47">
        <v>0.0316923924</v>
      </c>
      <c r="AC47">
        <v>0.8367462228</v>
      </c>
      <c r="AD47" t="s">
        <v>32</v>
      </c>
      <c r="AE47" t="s">
        <v>32</v>
      </c>
      <c r="AF47">
        <v>0.4753905104</v>
      </c>
      <c r="AG47">
        <v>0.3839209596</v>
      </c>
      <c r="AH47">
        <v>0.5668600612</v>
      </c>
      <c r="AI47">
        <v>6.85</v>
      </c>
      <c r="AJ47">
        <v>0.0010618625</v>
      </c>
      <c r="AK47">
        <v>0.0325862311</v>
      </c>
      <c r="AL47">
        <v>0.007772091</v>
      </c>
      <c r="AM47" t="s">
        <v>32</v>
      </c>
      <c r="AN47" t="s">
        <v>32</v>
      </c>
      <c r="AO47" t="s">
        <v>32</v>
      </c>
      <c r="AP47">
        <v>115</v>
      </c>
      <c r="AQ47">
        <v>0.2666542946</v>
      </c>
      <c r="AR47">
        <v>0.1843657422</v>
      </c>
      <c r="AS47">
        <v>0.348942847</v>
      </c>
      <c r="AT47">
        <v>10.99</v>
      </c>
      <c r="AU47">
        <v>0.0008593974</v>
      </c>
      <c r="AV47">
        <v>0.02931548</v>
      </c>
      <c r="AW47">
        <v>0.9821953306</v>
      </c>
      <c r="AX47" t="s">
        <v>32</v>
      </c>
      <c r="AY47" t="s">
        <v>32</v>
      </c>
      <c r="AZ47">
        <v>0.2720583237</v>
      </c>
      <c r="BA47">
        <v>0.1866870718</v>
      </c>
      <c r="BB47">
        <v>0.3574295755</v>
      </c>
      <c r="BC47">
        <v>11.18</v>
      </c>
      <c r="BD47">
        <v>0.0009249931</v>
      </c>
      <c r="BE47">
        <v>0.0304136986</v>
      </c>
      <c r="BF47">
        <v>0.8818721049</v>
      </c>
      <c r="BG47" t="s">
        <v>32</v>
      </c>
      <c r="BH47" t="s">
        <v>32</v>
      </c>
      <c r="BI47" t="s">
        <v>32</v>
      </c>
      <c r="BJ47">
        <v>46</v>
      </c>
      <c r="BK47">
        <v>0.0859174666</v>
      </c>
      <c r="BL47">
        <v>0.0376806915</v>
      </c>
      <c r="BM47">
        <v>0.1341542417</v>
      </c>
      <c r="BN47">
        <v>20</v>
      </c>
      <c r="BO47">
        <v>0.0002953056</v>
      </c>
      <c r="BP47">
        <v>0.0171844585</v>
      </c>
      <c r="BQ47">
        <v>0.9198779566</v>
      </c>
      <c r="BR47" t="s">
        <v>32</v>
      </c>
      <c r="BS47" t="s">
        <v>51</v>
      </c>
      <c r="BT47">
        <v>0.0930208408</v>
      </c>
      <c r="BU47">
        <v>0.039686471</v>
      </c>
      <c r="BV47">
        <v>0.1463552105</v>
      </c>
      <c r="BW47">
        <v>20.43</v>
      </c>
      <c r="BX47">
        <v>0.0003610185</v>
      </c>
      <c r="BY47">
        <v>0.019000488</v>
      </c>
      <c r="BZ47">
        <v>0.2408285959</v>
      </c>
      <c r="CA47" t="s">
        <v>32</v>
      </c>
      <c r="CB47" t="s">
        <v>51</v>
      </c>
      <c r="CC47" t="s">
        <v>32</v>
      </c>
    </row>
    <row r="48" spans="1:81" ht="12.75">
      <c r="A48" t="s">
        <v>79</v>
      </c>
      <c r="B48">
        <v>40</v>
      </c>
      <c r="C48">
        <v>0.1928177295</v>
      </c>
      <c r="D48">
        <v>0.1020123551</v>
      </c>
      <c r="E48">
        <v>0.2836231038</v>
      </c>
      <c r="F48">
        <v>16.78</v>
      </c>
      <c r="G48">
        <v>0.0010464977</v>
      </c>
      <c r="H48">
        <v>0.0323496168</v>
      </c>
      <c r="I48">
        <v>0.9457738777</v>
      </c>
      <c r="J48" t="s">
        <v>32</v>
      </c>
      <c r="K48" t="s">
        <v>51</v>
      </c>
      <c r="L48">
        <v>0.1842472979</v>
      </c>
      <c r="M48">
        <v>0.0950845298</v>
      </c>
      <c r="N48">
        <v>0.2734100659</v>
      </c>
      <c r="O48">
        <v>17.24</v>
      </c>
      <c r="P48">
        <v>0.0010089793</v>
      </c>
      <c r="Q48">
        <v>0.0317644346</v>
      </c>
      <c r="R48">
        <v>0.2675583039</v>
      </c>
      <c r="S48" t="s">
        <v>32</v>
      </c>
      <c r="T48" t="s">
        <v>51</v>
      </c>
      <c r="U48" t="s">
        <v>32</v>
      </c>
      <c r="V48">
        <v>103</v>
      </c>
      <c r="W48">
        <v>0.4547134048</v>
      </c>
      <c r="X48">
        <v>0.3460524088</v>
      </c>
      <c r="Y48">
        <v>0.5633744009</v>
      </c>
      <c r="Z48">
        <v>8.51</v>
      </c>
      <c r="AA48">
        <v>0.00149852</v>
      </c>
      <c r="AB48">
        <v>0.0387107218</v>
      </c>
      <c r="AC48">
        <v>0.882386218</v>
      </c>
      <c r="AD48" t="s">
        <v>32</v>
      </c>
      <c r="AE48" t="s">
        <v>32</v>
      </c>
      <c r="AF48">
        <v>0.4532689812</v>
      </c>
      <c r="AG48">
        <v>0.3365987873</v>
      </c>
      <c r="AH48">
        <v>0.5699391751</v>
      </c>
      <c r="AI48">
        <v>9.17</v>
      </c>
      <c r="AJ48">
        <v>0.0017275675</v>
      </c>
      <c r="AK48">
        <v>0.0415640164</v>
      </c>
      <c r="AL48">
        <v>0.1175882463</v>
      </c>
      <c r="AM48" t="s">
        <v>32</v>
      </c>
      <c r="AN48" t="s">
        <v>32</v>
      </c>
      <c r="AO48" t="s">
        <v>32</v>
      </c>
      <c r="AP48">
        <v>70</v>
      </c>
      <c r="AQ48">
        <v>0.2745341354</v>
      </c>
      <c r="AR48">
        <v>0.1549193923</v>
      </c>
      <c r="AS48">
        <v>0.3941488785</v>
      </c>
      <c r="AT48">
        <v>15.52</v>
      </c>
      <c r="AU48">
        <v>0.0018158694</v>
      </c>
      <c r="AV48">
        <v>0.0426130186</v>
      </c>
      <c r="AW48">
        <v>0.9962691344</v>
      </c>
      <c r="AX48" t="s">
        <v>32</v>
      </c>
      <c r="AY48" t="s">
        <v>32</v>
      </c>
      <c r="AZ48">
        <v>0.2790896495</v>
      </c>
      <c r="BA48">
        <v>0.1535636325</v>
      </c>
      <c r="BB48">
        <v>0.4046156664</v>
      </c>
      <c r="BC48">
        <v>16.02</v>
      </c>
      <c r="BD48">
        <v>0.0019997821</v>
      </c>
      <c r="BE48">
        <v>0.044718923</v>
      </c>
      <c r="BF48">
        <v>0.9548754165</v>
      </c>
      <c r="BG48" t="s">
        <v>32</v>
      </c>
      <c r="BH48" t="s">
        <v>32</v>
      </c>
      <c r="BI48" t="s">
        <v>32</v>
      </c>
      <c r="BJ48">
        <v>29</v>
      </c>
      <c r="BK48">
        <v>0.0779347303</v>
      </c>
      <c r="BL48">
        <v>0.0238752349</v>
      </c>
      <c r="BM48">
        <v>0.1319942256</v>
      </c>
      <c r="BN48">
        <v>24.71</v>
      </c>
      <c r="BO48">
        <v>0.000370902</v>
      </c>
      <c r="BP48">
        <v>0.0192588156</v>
      </c>
      <c r="BQ48">
        <v>0.8984169929</v>
      </c>
      <c r="BR48" t="s">
        <v>32</v>
      </c>
      <c r="BS48" t="s">
        <v>51</v>
      </c>
      <c r="BT48">
        <v>0.0833940715</v>
      </c>
      <c r="BU48">
        <v>0.0292610234</v>
      </c>
      <c r="BV48">
        <v>0.1375271195</v>
      </c>
      <c r="BW48">
        <v>23.13</v>
      </c>
      <c r="BX48">
        <v>0.000371912</v>
      </c>
      <c r="BY48">
        <v>0.0192850189</v>
      </c>
      <c r="BZ48">
        <v>0.0974395602</v>
      </c>
      <c r="CA48" t="s">
        <v>32</v>
      </c>
      <c r="CB48" t="s">
        <v>51</v>
      </c>
      <c r="CC48" t="s">
        <v>32</v>
      </c>
    </row>
    <row r="49" spans="1:81" ht="12.75">
      <c r="A49" t="s">
        <v>80</v>
      </c>
      <c r="B49">
        <v>27</v>
      </c>
      <c r="C49">
        <v>0.1826764404</v>
      </c>
      <c r="D49">
        <v>0.0754751806</v>
      </c>
      <c r="E49">
        <v>0.2898777003</v>
      </c>
      <c r="F49">
        <v>20.91</v>
      </c>
      <c r="G49">
        <v>0.0014585286</v>
      </c>
      <c r="H49">
        <v>0.0381906875</v>
      </c>
      <c r="I49">
        <v>0.9251195014</v>
      </c>
      <c r="J49" t="s">
        <v>32</v>
      </c>
      <c r="K49" t="s">
        <v>51</v>
      </c>
      <c r="L49">
        <v>0.1656114839</v>
      </c>
      <c r="M49">
        <v>0.0668618336</v>
      </c>
      <c r="N49">
        <v>0.2643611342</v>
      </c>
      <c r="O49">
        <v>21.24</v>
      </c>
      <c r="P49">
        <v>0.0012376171</v>
      </c>
      <c r="Q49">
        <v>0.0351797828</v>
      </c>
      <c r="R49">
        <v>0.1273968924</v>
      </c>
      <c r="S49" t="s">
        <v>32</v>
      </c>
      <c r="T49" t="s">
        <v>51</v>
      </c>
      <c r="U49" t="s">
        <v>32</v>
      </c>
      <c r="V49">
        <v>70</v>
      </c>
      <c r="W49">
        <v>0.388226551</v>
      </c>
      <c r="X49">
        <v>0.2488601564</v>
      </c>
      <c r="Y49">
        <v>0.5275929456</v>
      </c>
      <c r="Z49">
        <v>12.79</v>
      </c>
      <c r="AA49">
        <v>0.0024650816</v>
      </c>
      <c r="AB49">
        <v>0.0496495884</v>
      </c>
      <c r="AC49">
        <v>0.9997524898</v>
      </c>
      <c r="AD49" t="s">
        <v>32</v>
      </c>
      <c r="AE49" t="s">
        <v>32</v>
      </c>
      <c r="AF49">
        <v>0.3753198305</v>
      </c>
      <c r="AG49">
        <v>0.2515906062</v>
      </c>
      <c r="AH49">
        <v>0.4990490547</v>
      </c>
      <c r="AI49">
        <v>11.74</v>
      </c>
      <c r="AJ49">
        <v>0.0019429416</v>
      </c>
      <c r="AK49">
        <v>0.0440788116</v>
      </c>
      <c r="AL49">
        <v>0.7638135519</v>
      </c>
      <c r="AM49" t="s">
        <v>32</v>
      </c>
      <c r="AN49" t="s">
        <v>32</v>
      </c>
      <c r="AO49" t="s">
        <v>32</v>
      </c>
      <c r="AP49">
        <v>67</v>
      </c>
      <c r="AQ49">
        <v>0.3238920467</v>
      </c>
      <c r="AR49">
        <v>0.1949021217</v>
      </c>
      <c r="AS49">
        <v>0.4528819718</v>
      </c>
      <c r="AT49">
        <v>14.19</v>
      </c>
      <c r="AU49">
        <v>0.0021116734</v>
      </c>
      <c r="AV49">
        <v>0.045952948</v>
      </c>
      <c r="AW49">
        <v>0.9151709923</v>
      </c>
      <c r="AX49" t="s">
        <v>32</v>
      </c>
      <c r="AY49" t="s">
        <v>32</v>
      </c>
      <c r="AZ49">
        <v>0.3300843149</v>
      </c>
      <c r="BA49">
        <v>0.2057471356</v>
      </c>
      <c r="BB49">
        <v>0.4544214942</v>
      </c>
      <c r="BC49">
        <v>13.42</v>
      </c>
      <c r="BD49">
        <v>0.0019620822</v>
      </c>
      <c r="BE49">
        <v>0.044295397</v>
      </c>
      <c r="BF49">
        <v>0.2265585337</v>
      </c>
      <c r="BG49" t="s">
        <v>32</v>
      </c>
      <c r="BH49" t="s">
        <v>32</v>
      </c>
      <c r="BI49" t="s">
        <v>32</v>
      </c>
      <c r="BJ49">
        <v>37</v>
      </c>
      <c r="BK49">
        <v>0.1052049619</v>
      </c>
      <c r="BL49">
        <v>0.0471006239</v>
      </c>
      <c r="BM49">
        <v>0.1633092999</v>
      </c>
      <c r="BN49">
        <v>19.68</v>
      </c>
      <c r="BO49">
        <v>0.0004284817</v>
      </c>
      <c r="BP49">
        <v>0.0206997998</v>
      </c>
      <c r="BQ49">
        <v>0.9712705988</v>
      </c>
      <c r="BR49" t="s">
        <v>32</v>
      </c>
      <c r="BS49" t="s">
        <v>51</v>
      </c>
      <c r="BT49">
        <v>0.1289843708</v>
      </c>
      <c r="BU49">
        <v>0.0606918868</v>
      </c>
      <c r="BV49">
        <v>0.1972768548</v>
      </c>
      <c r="BW49">
        <v>18.86</v>
      </c>
      <c r="BX49">
        <v>0.0005919172</v>
      </c>
      <c r="BY49">
        <v>0.0243293495</v>
      </c>
      <c r="BZ49">
        <v>0.5806507335</v>
      </c>
      <c r="CA49" t="s">
        <v>32</v>
      </c>
      <c r="CB49" t="s">
        <v>51</v>
      </c>
      <c r="CC49" t="s">
        <v>32</v>
      </c>
    </row>
    <row r="50" spans="1:81" ht="12.75">
      <c r="A50" t="s">
        <v>81</v>
      </c>
      <c r="B50" t="s">
        <v>32</v>
      </c>
      <c r="C50" t="s">
        <v>32</v>
      </c>
      <c r="D50" t="s">
        <v>32</v>
      </c>
      <c r="E50" t="s">
        <v>32</v>
      </c>
      <c r="F50" t="s">
        <v>32</v>
      </c>
      <c r="G50" t="s">
        <v>32</v>
      </c>
      <c r="H50" t="s">
        <v>32</v>
      </c>
      <c r="I50" t="s">
        <v>32</v>
      </c>
      <c r="J50" t="s">
        <v>32</v>
      </c>
      <c r="K50" t="s">
        <v>32</v>
      </c>
      <c r="L50" t="s">
        <v>32</v>
      </c>
      <c r="M50" t="s">
        <v>32</v>
      </c>
      <c r="N50" t="s">
        <v>32</v>
      </c>
      <c r="O50" t="s">
        <v>32</v>
      </c>
      <c r="P50" t="s">
        <v>32</v>
      </c>
      <c r="Q50" t="s">
        <v>32</v>
      </c>
      <c r="R50" t="s">
        <v>32</v>
      </c>
      <c r="S50" t="s">
        <v>32</v>
      </c>
      <c r="T50" t="s">
        <v>32</v>
      </c>
      <c r="U50" t="s">
        <v>42</v>
      </c>
      <c r="V50">
        <v>53</v>
      </c>
      <c r="W50">
        <v>0.5543541021</v>
      </c>
      <c r="X50">
        <v>0.3496576022</v>
      </c>
      <c r="Y50">
        <v>0.759050602</v>
      </c>
      <c r="Z50">
        <v>13.15</v>
      </c>
      <c r="AA50">
        <v>0.0053178491</v>
      </c>
      <c r="AB50">
        <v>0.0729235839</v>
      </c>
      <c r="AC50">
        <v>0.7099189316</v>
      </c>
      <c r="AD50" t="s">
        <v>32</v>
      </c>
      <c r="AE50" t="s">
        <v>32</v>
      </c>
      <c r="AF50">
        <v>0.5682025968</v>
      </c>
      <c r="AG50">
        <v>0.3895413348</v>
      </c>
      <c r="AH50">
        <v>0.7468638588</v>
      </c>
      <c r="AI50">
        <v>11.2</v>
      </c>
      <c r="AJ50">
        <v>0.004051128</v>
      </c>
      <c r="AK50">
        <v>0.0636484724</v>
      </c>
      <c r="AL50">
        <v>0.0048943409</v>
      </c>
      <c r="AM50" t="s">
        <v>35</v>
      </c>
      <c r="AN50" t="s">
        <v>32</v>
      </c>
      <c r="AO50" t="s">
        <v>32</v>
      </c>
      <c r="AP50">
        <v>27</v>
      </c>
      <c r="AQ50">
        <v>0.198248009</v>
      </c>
      <c r="AR50">
        <v>0.0462609017</v>
      </c>
      <c r="AS50">
        <v>0.3502351163</v>
      </c>
      <c r="AT50">
        <v>27.31</v>
      </c>
      <c r="AU50">
        <v>0.0029317617</v>
      </c>
      <c r="AV50">
        <v>0.0541457454</v>
      </c>
      <c r="AW50">
        <v>0.8602782194</v>
      </c>
      <c r="AX50" t="s">
        <v>32</v>
      </c>
      <c r="AY50" t="s">
        <v>51</v>
      </c>
      <c r="AZ50">
        <v>0.1933020179</v>
      </c>
      <c r="BA50">
        <v>0.0600421506</v>
      </c>
      <c r="BB50">
        <v>0.3265618852</v>
      </c>
      <c r="BC50">
        <v>24.56</v>
      </c>
      <c r="BD50">
        <v>0.0022537925</v>
      </c>
      <c r="BE50">
        <v>0.0474741245</v>
      </c>
      <c r="BF50">
        <v>0.0806952101</v>
      </c>
      <c r="BG50" t="s">
        <v>32</v>
      </c>
      <c r="BH50" t="s">
        <v>51</v>
      </c>
      <c r="BI50" t="s">
        <v>32</v>
      </c>
      <c r="BJ50" t="s">
        <v>32</v>
      </c>
      <c r="BK50" t="s">
        <v>32</v>
      </c>
      <c r="BL50" t="s">
        <v>32</v>
      </c>
      <c r="BM50" t="s">
        <v>32</v>
      </c>
      <c r="BN50" t="s">
        <v>32</v>
      </c>
      <c r="BO50" t="s">
        <v>32</v>
      </c>
      <c r="BP50" t="s">
        <v>32</v>
      </c>
      <c r="BQ50" t="s">
        <v>32</v>
      </c>
      <c r="BR50" t="s">
        <v>32</v>
      </c>
      <c r="BS50" t="s">
        <v>32</v>
      </c>
      <c r="BT50" t="s">
        <v>32</v>
      </c>
      <c r="BU50" t="s">
        <v>32</v>
      </c>
      <c r="BV50" t="s">
        <v>32</v>
      </c>
      <c r="BW50" t="s">
        <v>32</v>
      </c>
      <c r="BX50" t="s">
        <v>32</v>
      </c>
      <c r="BY50" t="s">
        <v>32</v>
      </c>
      <c r="BZ50" t="s">
        <v>32</v>
      </c>
      <c r="CA50" t="s">
        <v>32</v>
      </c>
      <c r="CB50" t="s">
        <v>32</v>
      </c>
      <c r="CC50" t="s">
        <v>42</v>
      </c>
    </row>
    <row r="51" spans="1:81" ht="12.75">
      <c r="A51" t="s">
        <v>82</v>
      </c>
      <c r="B51" t="s">
        <v>32</v>
      </c>
      <c r="C51" t="s">
        <v>32</v>
      </c>
      <c r="D51" t="s">
        <v>32</v>
      </c>
      <c r="E51" t="s">
        <v>32</v>
      </c>
      <c r="F51" t="s">
        <v>32</v>
      </c>
      <c r="G51" t="s">
        <v>32</v>
      </c>
      <c r="H51" t="s">
        <v>32</v>
      </c>
      <c r="I51" t="s">
        <v>32</v>
      </c>
      <c r="J51" t="s">
        <v>32</v>
      </c>
      <c r="K51" t="s">
        <v>32</v>
      </c>
      <c r="L51" t="s">
        <v>32</v>
      </c>
      <c r="M51" t="s">
        <v>32</v>
      </c>
      <c r="N51" t="s">
        <v>32</v>
      </c>
      <c r="O51" t="s">
        <v>32</v>
      </c>
      <c r="P51" t="s">
        <v>32</v>
      </c>
      <c r="Q51" t="s">
        <v>32</v>
      </c>
      <c r="R51" t="s">
        <v>32</v>
      </c>
      <c r="S51" t="s">
        <v>32</v>
      </c>
      <c r="T51" t="s">
        <v>32</v>
      </c>
      <c r="U51" t="s">
        <v>42</v>
      </c>
      <c r="V51">
        <v>48</v>
      </c>
      <c r="W51">
        <v>0.3311351203</v>
      </c>
      <c r="X51">
        <v>0.1854121312</v>
      </c>
      <c r="Y51">
        <v>0.4768581094</v>
      </c>
      <c r="Z51">
        <v>15.68</v>
      </c>
      <c r="AA51">
        <v>0.0026950779</v>
      </c>
      <c r="AB51">
        <v>0.0519141393</v>
      </c>
      <c r="AC51">
        <v>0.8980794278</v>
      </c>
      <c r="AD51" t="s">
        <v>32</v>
      </c>
      <c r="AE51" t="s">
        <v>32</v>
      </c>
      <c r="AF51">
        <v>0.3390700684</v>
      </c>
      <c r="AG51">
        <v>0.1946832809</v>
      </c>
      <c r="AH51">
        <v>0.4834568559</v>
      </c>
      <c r="AI51">
        <v>15.17</v>
      </c>
      <c r="AJ51">
        <v>0.0026458796</v>
      </c>
      <c r="AK51">
        <v>0.0514381145</v>
      </c>
      <c r="AL51">
        <v>0.3360851689</v>
      </c>
      <c r="AM51" t="s">
        <v>32</v>
      </c>
      <c r="AN51" t="s">
        <v>32</v>
      </c>
      <c r="AO51" t="s">
        <v>32</v>
      </c>
      <c r="AP51">
        <v>47</v>
      </c>
      <c r="AQ51">
        <v>0.3348541536</v>
      </c>
      <c r="AR51">
        <v>0.2223606221</v>
      </c>
      <c r="AS51">
        <v>0.4473476851</v>
      </c>
      <c r="AT51">
        <v>11.97</v>
      </c>
      <c r="AU51">
        <v>0.0016060915</v>
      </c>
      <c r="AV51">
        <v>0.0400760711</v>
      </c>
      <c r="AW51">
        <v>0.8963100053</v>
      </c>
      <c r="AX51" t="s">
        <v>32</v>
      </c>
      <c r="AY51" t="s">
        <v>32</v>
      </c>
      <c r="AZ51">
        <v>0.3115836189</v>
      </c>
      <c r="BA51">
        <v>0.2038730217</v>
      </c>
      <c r="BB51">
        <v>0.4192942161</v>
      </c>
      <c r="BC51">
        <v>12.32</v>
      </c>
      <c r="BD51">
        <v>0.0014724211</v>
      </c>
      <c r="BE51">
        <v>0.0383721401</v>
      </c>
      <c r="BF51">
        <v>0.3635690348</v>
      </c>
      <c r="BG51" t="s">
        <v>32</v>
      </c>
      <c r="BH51" t="s">
        <v>32</v>
      </c>
      <c r="BI51" t="s">
        <v>32</v>
      </c>
      <c r="BJ51" t="s">
        <v>32</v>
      </c>
      <c r="BK51" t="s">
        <v>32</v>
      </c>
      <c r="BL51" t="s">
        <v>32</v>
      </c>
      <c r="BM51" t="s">
        <v>32</v>
      </c>
      <c r="BN51" t="s">
        <v>32</v>
      </c>
      <c r="BO51" t="s">
        <v>32</v>
      </c>
      <c r="BP51" t="s">
        <v>32</v>
      </c>
      <c r="BQ51" t="s">
        <v>32</v>
      </c>
      <c r="BR51" t="s">
        <v>32</v>
      </c>
      <c r="BS51" t="s">
        <v>32</v>
      </c>
      <c r="BT51" t="s">
        <v>32</v>
      </c>
      <c r="BU51" t="s">
        <v>32</v>
      </c>
      <c r="BV51" t="s">
        <v>32</v>
      </c>
      <c r="BW51" t="s">
        <v>32</v>
      </c>
      <c r="BX51" t="s">
        <v>32</v>
      </c>
      <c r="BY51" t="s">
        <v>32</v>
      </c>
      <c r="BZ51" t="s">
        <v>32</v>
      </c>
      <c r="CA51" t="s">
        <v>32</v>
      </c>
      <c r="CB51" t="s">
        <v>32</v>
      </c>
      <c r="CC51" t="s">
        <v>42</v>
      </c>
    </row>
    <row r="52" spans="1:81" ht="12.75">
      <c r="A52" t="s">
        <v>83</v>
      </c>
      <c r="B52">
        <v>64</v>
      </c>
      <c r="C52">
        <v>0.2184846142</v>
      </c>
      <c r="D52">
        <v>0.1300028753</v>
      </c>
      <c r="E52">
        <v>0.3069663531</v>
      </c>
      <c r="F52">
        <v>14.43</v>
      </c>
      <c r="G52">
        <v>0.0009936249</v>
      </c>
      <c r="H52">
        <v>0.0315218165</v>
      </c>
      <c r="I52">
        <v>0.9981510309</v>
      </c>
      <c r="J52" t="s">
        <v>32</v>
      </c>
      <c r="K52" t="s">
        <v>32</v>
      </c>
      <c r="L52">
        <v>0.2141776128</v>
      </c>
      <c r="M52">
        <v>0.123471334</v>
      </c>
      <c r="N52">
        <v>0.3048838916</v>
      </c>
      <c r="O52">
        <v>15.09</v>
      </c>
      <c r="P52">
        <v>0.0010442149</v>
      </c>
      <c r="Q52">
        <v>0.0323143138</v>
      </c>
      <c r="R52">
        <v>0.8696679946</v>
      </c>
      <c r="S52" t="s">
        <v>32</v>
      </c>
      <c r="T52" t="s">
        <v>32</v>
      </c>
      <c r="U52" t="s">
        <v>32</v>
      </c>
      <c r="V52">
        <v>131</v>
      </c>
      <c r="W52">
        <v>0.3730988186</v>
      </c>
      <c r="X52">
        <v>0.2927280495</v>
      </c>
      <c r="Y52">
        <v>0.4534695878</v>
      </c>
      <c r="Z52">
        <v>7.67</v>
      </c>
      <c r="AA52">
        <v>0.0008198066</v>
      </c>
      <c r="AB52">
        <v>0.0286322655</v>
      </c>
      <c r="AC52">
        <v>0.9734703702</v>
      </c>
      <c r="AD52" t="s">
        <v>32</v>
      </c>
      <c r="AE52" t="s">
        <v>32</v>
      </c>
      <c r="AF52">
        <v>0.362854552</v>
      </c>
      <c r="AG52">
        <v>0.2814502965</v>
      </c>
      <c r="AH52">
        <v>0.4442588074</v>
      </c>
      <c r="AI52">
        <v>7.99</v>
      </c>
      <c r="AJ52">
        <v>0.0008410259</v>
      </c>
      <c r="AK52">
        <v>0.0290004473</v>
      </c>
      <c r="AL52">
        <v>0.3892864423</v>
      </c>
      <c r="AM52" t="s">
        <v>32</v>
      </c>
      <c r="AN52" t="s">
        <v>32</v>
      </c>
      <c r="AO52" t="s">
        <v>32</v>
      </c>
      <c r="AP52">
        <v>108</v>
      </c>
      <c r="AQ52">
        <v>0.2746275371</v>
      </c>
      <c r="AR52">
        <v>0.1837032825</v>
      </c>
      <c r="AS52">
        <v>0.3655517916</v>
      </c>
      <c r="AT52">
        <v>11.79</v>
      </c>
      <c r="AU52">
        <v>0.0010492396</v>
      </c>
      <c r="AV52">
        <v>0.0323919681</v>
      </c>
      <c r="AW52">
        <v>0.996463827</v>
      </c>
      <c r="AX52" t="s">
        <v>32</v>
      </c>
      <c r="AY52" t="s">
        <v>32</v>
      </c>
      <c r="AZ52">
        <v>0.2782320694</v>
      </c>
      <c r="BA52">
        <v>0.1865525251</v>
      </c>
      <c r="BB52">
        <v>0.3699116138</v>
      </c>
      <c r="BC52">
        <v>11.74</v>
      </c>
      <c r="BD52">
        <v>0.0010667437</v>
      </c>
      <c r="BE52">
        <v>0.0326610418</v>
      </c>
      <c r="BF52">
        <v>0.9597571684</v>
      </c>
      <c r="BG52" t="s">
        <v>32</v>
      </c>
      <c r="BH52" t="s">
        <v>32</v>
      </c>
      <c r="BI52" t="s">
        <v>32</v>
      </c>
      <c r="BJ52">
        <v>49</v>
      </c>
      <c r="BK52">
        <v>0.1337890301</v>
      </c>
      <c r="BL52">
        <v>0.0657686621</v>
      </c>
      <c r="BM52">
        <v>0.2018093981</v>
      </c>
      <c r="BN52">
        <v>18.11</v>
      </c>
      <c r="BO52">
        <v>0.0005872096</v>
      </c>
      <c r="BP52">
        <v>0.0242324076</v>
      </c>
      <c r="BQ52">
        <v>0.9521380912</v>
      </c>
      <c r="BR52" t="s">
        <v>32</v>
      </c>
      <c r="BS52" t="s">
        <v>51</v>
      </c>
      <c r="BT52">
        <v>0.1447357659</v>
      </c>
      <c r="BU52">
        <v>0.0728810013</v>
      </c>
      <c r="BV52">
        <v>0.2165905304</v>
      </c>
      <c r="BW52">
        <v>17.69</v>
      </c>
      <c r="BX52">
        <v>0.0006552791</v>
      </c>
      <c r="BY52">
        <v>0.0255984199</v>
      </c>
      <c r="BZ52">
        <v>0.2490040976</v>
      </c>
      <c r="CA52" t="s">
        <v>32</v>
      </c>
      <c r="CB52" t="s">
        <v>51</v>
      </c>
      <c r="CC52" t="s">
        <v>32</v>
      </c>
    </row>
    <row r="53" spans="1:81" ht="12.75">
      <c r="A53" t="s">
        <v>84</v>
      </c>
      <c r="B53">
        <v>68</v>
      </c>
      <c r="C53">
        <v>0.2110008908</v>
      </c>
      <c r="D53">
        <v>0.1344919023</v>
      </c>
      <c r="E53">
        <v>0.2875098794</v>
      </c>
      <c r="F53">
        <v>12.92</v>
      </c>
      <c r="G53">
        <v>0.0007429167</v>
      </c>
      <c r="H53">
        <v>0.0272564975</v>
      </c>
      <c r="I53">
        <v>0.9829071843</v>
      </c>
      <c r="J53" t="s">
        <v>32</v>
      </c>
      <c r="K53" t="s">
        <v>32</v>
      </c>
      <c r="L53">
        <v>0.2138125526</v>
      </c>
      <c r="M53">
        <v>0.1424248907</v>
      </c>
      <c r="N53">
        <v>0.2852002145</v>
      </c>
      <c r="O53">
        <v>11.89</v>
      </c>
      <c r="P53">
        <v>0.0006467873</v>
      </c>
      <c r="Q53">
        <v>0.0254320135</v>
      </c>
      <c r="R53">
        <v>0.8236822481</v>
      </c>
      <c r="S53" t="s">
        <v>32</v>
      </c>
      <c r="T53" t="s">
        <v>32</v>
      </c>
      <c r="U53" t="s">
        <v>32</v>
      </c>
      <c r="V53">
        <v>129</v>
      </c>
      <c r="W53">
        <v>0.3967875085</v>
      </c>
      <c r="X53">
        <v>0.2987357561</v>
      </c>
      <c r="Y53">
        <v>0.4948392609</v>
      </c>
      <c r="Z53">
        <v>8.8</v>
      </c>
      <c r="AA53">
        <v>0.0012201856</v>
      </c>
      <c r="AB53">
        <v>0.0349311551</v>
      </c>
      <c r="AC53">
        <v>0.9845076674</v>
      </c>
      <c r="AD53" t="s">
        <v>32</v>
      </c>
      <c r="AE53" t="s">
        <v>32</v>
      </c>
      <c r="AF53">
        <v>0.3941193179</v>
      </c>
      <c r="AG53">
        <v>0.2971009542</v>
      </c>
      <c r="AH53">
        <v>0.4911376816</v>
      </c>
      <c r="AI53">
        <v>8.77</v>
      </c>
      <c r="AJ53">
        <v>0.0011946015</v>
      </c>
      <c r="AK53">
        <v>0.0345630081</v>
      </c>
      <c r="AL53">
        <v>0.8707223409</v>
      </c>
      <c r="AM53" t="s">
        <v>32</v>
      </c>
      <c r="AN53" t="s">
        <v>32</v>
      </c>
      <c r="AO53" t="s">
        <v>32</v>
      </c>
      <c r="AP53">
        <v>87</v>
      </c>
      <c r="AQ53">
        <v>0.3006880256</v>
      </c>
      <c r="AR53">
        <v>0.2029430289</v>
      </c>
      <c r="AS53">
        <v>0.3984330223</v>
      </c>
      <c r="AT53">
        <v>11.58</v>
      </c>
      <c r="AU53">
        <v>0.0012125628</v>
      </c>
      <c r="AV53">
        <v>0.0348218727</v>
      </c>
      <c r="AW53">
        <v>0.9569455953</v>
      </c>
      <c r="AX53" t="s">
        <v>32</v>
      </c>
      <c r="AY53" t="s">
        <v>32</v>
      </c>
      <c r="AZ53">
        <v>0.2989500593</v>
      </c>
      <c r="BA53">
        <v>0.19910417</v>
      </c>
      <c r="BB53">
        <v>0.3987959487</v>
      </c>
      <c r="BC53">
        <v>11.9</v>
      </c>
      <c r="BD53">
        <v>0.0012652477</v>
      </c>
      <c r="BE53">
        <v>0.0355703204</v>
      </c>
      <c r="BF53">
        <v>0.5322797445</v>
      </c>
      <c r="BG53" t="s">
        <v>32</v>
      </c>
      <c r="BH53" t="s">
        <v>32</v>
      </c>
      <c r="BI53" t="s">
        <v>32</v>
      </c>
      <c r="BJ53">
        <v>33</v>
      </c>
      <c r="BK53">
        <v>0.0915235751</v>
      </c>
      <c r="BL53">
        <v>0.0255016846</v>
      </c>
      <c r="BM53">
        <v>0.1575454656</v>
      </c>
      <c r="BN53">
        <v>25.7</v>
      </c>
      <c r="BO53">
        <v>0.0005532114</v>
      </c>
      <c r="BP53">
        <v>0.0235204455</v>
      </c>
      <c r="BQ53">
        <v>0.9349048517</v>
      </c>
      <c r="BR53" t="s">
        <v>32</v>
      </c>
      <c r="BS53" t="s">
        <v>51</v>
      </c>
      <c r="BT53">
        <v>0.0931180701</v>
      </c>
      <c r="BU53">
        <v>0.0248396078</v>
      </c>
      <c r="BV53">
        <v>0.1613965324</v>
      </c>
      <c r="BW53">
        <v>26.12</v>
      </c>
      <c r="BX53">
        <v>0.0005916742</v>
      </c>
      <c r="BY53">
        <v>0.0243243542</v>
      </c>
      <c r="BZ53">
        <v>0.3631492079</v>
      </c>
      <c r="CA53" t="s">
        <v>32</v>
      </c>
      <c r="CB53" t="s">
        <v>51</v>
      </c>
      <c r="CC53" t="s">
        <v>32</v>
      </c>
    </row>
    <row r="54" spans="1:81" ht="12.75">
      <c r="A54" t="s">
        <v>85</v>
      </c>
      <c r="B54">
        <v>38</v>
      </c>
      <c r="C54">
        <v>0.2232144636</v>
      </c>
      <c r="D54">
        <v>0.0939844569</v>
      </c>
      <c r="E54">
        <v>0.3524444704</v>
      </c>
      <c r="F54">
        <v>20.63</v>
      </c>
      <c r="G54">
        <v>0.0021195414</v>
      </c>
      <c r="H54">
        <v>0.0460384777</v>
      </c>
      <c r="I54">
        <v>0.9922161925</v>
      </c>
      <c r="J54" t="s">
        <v>32</v>
      </c>
      <c r="K54" t="s">
        <v>51</v>
      </c>
      <c r="L54">
        <v>0.2369272862</v>
      </c>
      <c r="M54">
        <v>0.0970099054</v>
      </c>
      <c r="N54">
        <v>0.376844667</v>
      </c>
      <c r="O54">
        <v>21.04</v>
      </c>
      <c r="P54">
        <v>0.0024846116</v>
      </c>
      <c r="Q54">
        <v>0.0498458784</v>
      </c>
      <c r="R54">
        <v>0.7263587396</v>
      </c>
      <c r="S54" t="s">
        <v>32</v>
      </c>
      <c r="T54" t="s">
        <v>51</v>
      </c>
      <c r="U54" t="s">
        <v>32</v>
      </c>
      <c r="V54">
        <v>72</v>
      </c>
      <c r="W54">
        <v>0.3397463561</v>
      </c>
      <c r="X54">
        <v>0.191389645</v>
      </c>
      <c r="Y54">
        <v>0.4881030671</v>
      </c>
      <c r="Z54">
        <v>15.56</v>
      </c>
      <c r="AA54">
        <v>0.0027933771</v>
      </c>
      <c r="AB54">
        <v>0.0528524086</v>
      </c>
      <c r="AC54">
        <v>0.9136681036</v>
      </c>
      <c r="AD54" t="s">
        <v>32</v>
      </c>
      <c r="AE54" t="s">
        <v>32</v>
      </c>
      <c r="AF54">
        <v>0.3443173775</v>
      </c>
      <c r="AG54">
        <v>0.2021361133</v>
      </c>
      <c r="AH54">
        <v>0.4864986417</v>
      </c>
      <c r="AI54">
        <v>14.71</v>
      </c>
      <c r="AJ54">
        <v>0.0025656648</v>
      </c>
      <c r="AK54">
        <v>0.0506523919</v>
      </c>
      <c r="AL54">
        <v>0.3811809462</v>
      </c>
      <c r="AM54" t="s">
        <v>32</v>
      </c>
      <c r="AN54" t="s">
        <v>32</v>
      </c>
      <c r="AO54" t="s">
        <v>32</v>
      </c>
      <c r="AP54">
        <v>57</v>
      </c>
      <c r="AQ54">
        <v>0.3279506435</v>
      </c>
      <c r="AR54">
        <v>0.2130213293</v>
      </c>
      <c r="AS54">
        <v>0.4428799577</v>
      </c>
      <c r="AT54">
        <v>12.48</v>
      </c>
      <c r="AU54">
        <v>0.0016763967</v>
      </c>
      <c r="AV54">
        <v>0.0409438241</v>
      </c>
      <c r="AW54">
        <v>0.907551154</v>
      </c>
      <c r="AX54" t="s">
        <v>32</v>
      </c>
      <c r="AY54" t="s">
        <v>32</v>
      </c>
      <c r="AZ54">
        <v>0.3279019352</v>
      </c>
      <c r="BA54">
        <v>0.2064335398</v>
      </c>
      <c r="BB54">
        <v>0.4493703306</v>
      </c>
      <c r="BC54">
        <v>13.2</v>
      </c>
      <c r="BD54">
        <v>0.001872586</v>
      </c>
      <c r="BE54">
        <v>0.0432733863</v>
      </c>
      <c r="BF54">
        <v>0.2325245711</v>
      </c>
      <c r="BG54" t="s">
        <v>32</v>
      </c>
      <c r="BH54" t="s">
        <v>32</v>
      </c>
      <c r="BI54" t="s">
        <v>32</v>
      </c>
      <c r="BJ54">
        <v>26</v>
      </c>
      <c r="BK54">
        <v>0.1090885367</v>
      </c>
      <c r="BL54">
        <v>0.0338867576</v>
      </c>
      <c r="BM54">
        <v>0.1842903158</v>
      </c>
      <c r="BN54">
        <v>24.56</v>
      </c>
      <c r="BO54">
        <v>0.000717747</v>
      </c>
      <c r="BP54">
        <v>0.0267908012</v>
      </c>
      <c r="BQ54">
        <v>0.9814548795</v>
      </c>
      <c r="BR54" t="s">
        <v>32</v>
      </c>
      <c r="BS54" t="s">
        <v>51</v>
      </c>
      <c r="BT54">
        <v>0.0908534011</v>
      </c>
      <c r="BU54">
        <v>0.0274215088</v>
      </c>
      <c r="BV54">
        <v>0.1542852934</v>
      </c>
      <c r="BW54">
        <v>24.87</v>
      </c>
      <c r="BX54">
        <v>0.0005106584</v>
      </c>
      <c r="BY54">
        <v>0.0225977529</v>
      </c>
      <c r="BZ54">
        <v>0.2762925378</v>
      </c>
      <c r="CA54" t="s">
        <v>32</v>
      </c>
      <c r="CB54" t="s">
        <v>51</v>
      </c>
      <c r="CC54" t="s">
        <v>32</v>
      </c>
    </row>
    <row r="55" spans="1:81" ht="12.75">
      <c r="A55" t="s">
        <v>86</v>
      </c>
      <c r="B55">
        <v>29</v>
      </c>
      <c r="C55">
        <v>0.1673905894</v>
      </c>
      <c r="D55">
        <v>0.0519543915</v>
      </c>
      <c r="E55">
        <v>0.2828267874</v>
      </c>
      <c r="F55">
        <v>24.57</v>
      </c>
      <c r="G55">
        <v>0.0016912165</v>
      </c>
      <c r="H55">
        <v>0.0411244025</v>
      </c>
      <c r="I55">
        <v>0.8937755428</v>
      </c>
      <c r="J55" t="s">
        <v>32</v>
      </c>
      <c r="K55" t="s">
        <v>51</v>
      </c>
      <c r="L55">
        <v>0.1626020663</v>
      </c>
      <c r="M55">
        <v>0.0503256978</v>
      </c>
      <c r="N55">
        <v>0.2748784349</v>
      </c>
      <c r="O55">
        <v>24.6</v>
      </c>
      <c r="P55">
        <v>0.0015998965</v>
      </c>
      <c r="Q55">
        <v>0.0399987063</v>
      </c>
      <c r="R55">
        <v>0.1535391634</v>
      </c>
      <c r="S55" t="s">
        <v>32</v>
      </c>
      <c r="T55" t="s">
        <v>51</v>
      </c>
      <c r="U55" t="s">
        <v>32</v>
      </c>
      <c r="V55">
        <v>58</v>
      </c>
      <c r="W55">
        <v>0.3834292829</v>
      </c>
      <c r="X55">
        <v>0.2594280832</v>
      </c>
      <c r="Y55">
        <v>0.5074304827</v>
      </c>
      <c r="Z55">
        <v>11.52</v>
      </c>
      <c r="AA55">
        <v>0.0019514928</v>
      </c>
      <c r="AB55">
        <v>0.0441757035</v>
      </c>
      <c r="AC55">
        <v>0.9917259106</v>
      </c>
      <c r="AD55" t="s">
        <v>32</v>
      </c>
      <c r="AE55" t="s">
        <v>32</v>
      </c>
      <c r="AF55">
        <v>0.3345677059</v>
      </c>
      <c r="AG55">
        <v>0.2127916967</v>
      </c>
      <c r="AH55">
        <v>0.456343715</v>
      </c>
      <c r="AI55">
        <v>12.97</v>
      </c>
      <c r="AJ55">
        <v>0.0018820825</v>
      </c>
      <c r="AK55">
        <v>0.0433829744</v>
      </c>
      <c r="AL55">
        <v>0.2199341979</v>
      </c>
      <c r="AM55" t="s">
        <v>32</v>
      </c>
      <c r="AN55" t="s">
        <v>32</v>
      </c>
      <c r="AO55" t="s">
        <v>32</v>
      </c>
      <c r="AP55">
        <v>61</v>
      </c>
      <c r="AQ55">
        <v>0.3467560501</v>
      </c>
      <c r="AR55">
        <v>0.2052931337</v>
      </c>
      <c r="AS55">
        <v>0.4882189664</v>
      </c>
      <c r="AT55">
        <v>14.53</v>
      </c>
      <c r="AU55">
        <v>0.0025398051</v>
      </c>
      <c r="AV55">
        <v>0.0503964789</v>
      </c>
      <c r="AW55">
        <v>0.8748235268</v>
      </c>
      <c r="AX55" t="s">
        <v>32</v>
      </c>
      <c r="AY55" t="s">
        <v>32</v>
      </c>
      <c r="AZ55">
        <v>0.3717308944</v>
      </c>
      <c r="BA55">
        <v>0.2217267815</v>
      </c>
      <c r="BB55">
        <v>0.5217350072</v>
      </c>
      <c r="BC55">
        <v>14.38</v>
      </c>
      <c r="BD55">
        <v>0.0028557587</v>
      </c>
      <c r="BE55">
        <v>0.0534392992</v>
      </c>
      <c r="BF55">
        <v>0.076617834</v>
      </c>
      <c r="BG55" t="s">
        <v>32</v>
      </c>
      <c r="BH55" t="s">
        <v>32</v>
      </c>
      <c r="BI55" t="s">
        <v>32</v>
      </c>
      <c r="BJ55">
        <v>34</v>
      </c>
      <c r="BK55">
        <v>0.1024240775</v>
      </c>
      <c r="BL55">
        <v>0.0367569569</v>
      </c>
      <c r="BM55">
        <v>0.1680911981</v>
      </c>
      <c r="BN55">
        <v>22.84</v>
      </c>
      <c r="BO55">
        <v>0.0005472819</v>
      </c>
      <c r="BP55">
        <v>0.0233940579</v>
      </c>
      <c r="BQ55">
        <v>0.9639531806</v>
      </c>
      <c r="BR55" t="s">
        <v>32</v>
      </c>
      <c r="BS55" t="s">
        <v>51</v>
      </c>
      <c r="BT55">
        <v>0.1310993334</v>
      </c>
      <c r="BU55">
        <v>0.0444562475</v>
      </c>
      <c r="BV55">
        <v>0.2177424194</v>
      </c>
      <c r="BW55">
        <v>23.54</v>
      </c>
      <c r="BX55">
        <v>0.0009527589</v>
      </c>
      <c r="BY55">
        <v>0.0308667923</v>
      </c>
      <c r="BZ55">
        <v>0.6138386462</v>
      </c>
      <c r="CA55" t="s">
        <v>32</v>
      </c>
      <c r="CB55" t="s">
        <v>51</v>
      </c>
      <c r="CC55" t="s">
        <v>32</v>
      </c>
    </row>
    <row r="56" spans="1:81" ht="12.75">
      <c r="A56" t="s">
        <v>87</v>
      </c>
      <c r="B56">
        <v>49</v>
      </c>
      <c r="C56">
        <v>0.1879621131</v>
      </c>
      <c r="D56">
        <v>0.0846825498</v>
      </c>
      <c r="E56">
        <v>0.2912416763</v>
      </c>
      <c r="F56">
        <v>19.57</v>
      </c>
      <c r="G56">
        <v>0.0013537671</v>
      </c>
      <c r="H56">
        <v>0.0367935744</v>
      </c>
      <c r="I56">
        <v>0.9361403113</v>
      </c>
      <c r="J56" t="s">
        <v>32</v>
      </c>
      <c r="K56" t="s">
        <v>51</v>
      </c>
      <c r="L56">
        <v>0.182024318</v>
      </c>
      <c r="M56">
        <v>0.0814233307</v>
      </c>
      <c r="N56">
        <v>0.2826253054</v>
      </c>
      <c r="O56">
        <v>19.69</v>
      </c>
      <c r="P56">
        <v>0.0012844573</v>
      </c>
      <c r="Q56">
        <v>0.0358393257</v>
      </c>
      <c r="R56">
        <v>0.2956524948</v>
      </c>
      <c r="S56" t="s">
        <v>32</v>
      </c>
      <c r="T56" t="s">
        <v>51</v>
      </c>
      <c r="U56" t="s">
        <v>32</v>
      </c>
      <c r="V56">
        <v>113</v>
      </c>
      <c r="W56">
        <v>0.3917701184</v>
      </c>
      <c r="X56">
        <v>0.277100696</v>
      </c>
      <c r="Y56">
        <v>0.5064395409</v>
      </c>
      <c r="Z56">
        <v>10.43</v>
      </c>
      <c r="AA56">
        <v>0.0016688236</v>
      </c>
      <c r="AB56">
        <v>0.0408512371</v>
      </c>
      <c r="AC56">
        <v>0.9934730106</v>
      </c>
      <c r="AD56" t="s">
        <v>32</v>
      </c>
      <c r="AE56" t="s">
        <v>32</v>
      </c>
      <c r="AF56">
        <v>0.4021850546</v>
      </c>
      <c r="AG56">
        <v>0.2907643343</v>
      </c>
      <c r="AH56">
        <v>0.5136057749</v>
      </c>
      <c r="AI56">
        <v>9.87</v>
      </c>
      <c r="AJ56">
        <v>0.0015756041</v>
      </c>
      <c r="AK56">
        <v>0.0396938797</v>
      </c>
      <c r="AL56">
        <v>0.7293102633</v>
      </c>
      <c r="AM56" t="s">
        <v>32</v>
      </c>
      <c r="AN56" t="s">
        <v>32</v>
      </c>
      <c r="AO56" t="s">
        <v>32</v>
      </c>
      <c r="AP56">
        <v>91</v>
      </c>
      <c r="AQ56">
        <v>0.2888134152</v>
      </c>
      <c r="AR56">
        <v>0.1897023973</v>
      </c>
      <c r="AS56">
        <v>0.3879244332</v>
      </c>
      <c r="AT56">
        <v>12.23</v>
      </c>
      <c r="AU56">
        <v>0.0012466916</v>
      </c>
      <c r="AV56">
        <v>0.0353085208</v>
      </c>
      <c r="AW56">
        <v>0.9782448259</v>
      </c>
      <c r="AX56" t="s">
        <v>32</v>
      </c>
      <c r="AY56" t="s">
        <v>32</v>
      </c>
      <c r="AZ56">
        <v>0.2987382824</v>
      </c>
      <c r="BA56">
        <v>0.1980981524</v>
      </c>
      <c r="BB56">
        <v>0.3993784124</v>
      </c>
      <c r="BC56">
        <v>12</v>
      </c>
      <c r="BD56">
        <v>0.001285457</v>
      </c>
      <c r="BE56">
        <v>0.0358532704</v>
      </c>
      <c r="BF56">
        <v>0.5377978473</v>
      </c>
      <c r="BG56" t="s">
        <v>32</v>
      </c>
      <c r="BH56" t="s">
        <v>32</v>
      </c>
      <c r="BI56" t="s">
        <v>32</v>
      </c>
      <c r="BJ56">
        <v>41</v>
      </c>
      <c r="BK56">
        <v>0.1314543533</v>
      </c>
      <c r="BL56">
        <v>0.0635871493</v>
      </c>
      <c r="BM56">
        <v>0.1993215572</v>
      </c>
      <c r="BN56">
        <v>18.39</v>
      </c>
      <c r="BO56">
        <v>0.0005845681</v>
      </c>
      <c r="BP56">
        <v>0.0241778425</v>
      </c>
      <c r="BQ56">
        <v>0.9583245888</v>
      </c>
      <c r="BR56" t="s">
        <v>32</v>
      </c>
      <c r="BS56" t="s">
        <v>51</v>
      </c>
      <c r="BT56">
        <v>0.1170523449</v>
      </c>
      <c r="BU56">
        <v>0.0522085445</v>
      </c>
      <c r="BV56">
        <v>0.1818961453</v>
      </c>
      <c r="BW56">
        <v>19.74</v>
      </c>
      <c r="BX56">
        <v>0.0005336446</v>
      </c>
      <c r="BY56">
        <v>0.0231007483</v>
      </c>
      <c r="BZ56">
        <v>0.9458305604</v>
      </c>
      <c r="CA56" t="s">
        <v>32</v>
      </c>
      <c r="CB56" t="s">
        <v>51</v>
      </c>
      <c r="CC56" t="s">
        <v>32</v>
      </c>
    </row>
    <row r="57" spans="1:81" ht="12.75">
      <c r="A57" t="s">
        <v>88</v>
      </c>
      <c r="B57">
        <v>89</v>
      </c>
      <c r="C57">
        <v>0.2153002646</v>
      </c>
      <c r="D57">
        <v>0.1483323146</v>
      </c>
      <c r="E57">
        <v>0.2822682145</v>
      </c>
      <c r="F57">
        <v>11.08</v>
      </c>
      <c r="G57">
        <v>0.0005691794</v>
      </c>
      <c r="H57">
        <v>0.0238574813</v>
      </c>
      <c r="I57">
        <v>0.9916846413</v>
      </c>
      <c r="J57" t="s">
        <v>32</v>
      </c>
      <c r="K57" t="s">
        <v>32</v>
      </c>
      <c r="L57">
        <v>0.2153877129</v>
      </c>
      <c r="M57">
        <v>0.1507857911</v>
      </c>
      <c r="N57">
        <v>0.2799896348</v>
      </c>
      <c r="O57">
        <v>10.69</v>
      </c>
      <c r="P57">
        <v>0.0005296708</v>
      </c>
      <c r="Q57">
        <v>0.0230145785</v>
      </c>
      <c r="R57">
        <v>0.8593110094</v>
      </c>
      <c r="S57" t="s">
        <v>32</v>
      </c>
      <c r="T57" t="s">
        <v>32</v>
      </c>
      <c r="U57" t="s">
        <v>32</v>
      </c>
      <c r="V57">
        <v>171</v>
      </c>
      <c r="W57">
        <v>0.4104329731</v>
      </c>
      <c r="X57">
        <v>0.3289779384</v>
      </c>
      <c r="Y57">
        <v>0.4918880077</v>
      </c>
      <c r="Z57">
        <v>7.07</v>
      </c>
      <c r="AA57">
        <v>0.0008420755</v>
      </c>
      <c r="AB57">
        <v>0.0290185375</v>
      </c>
      <c r="AC57">
        <v>0.9603893606</v>
      </c>
      <c r="AD57" t="s">
        <v>32</v>
      </c>
      <c r="AE57" t="s">
        <v>32</v>
      </c>
      <c r="AF57">
        <v>0.4082585571</v>
      </c>
      <c r="AG57">
        <v>0.3257365887</v>
      </c>
      <c r="AH57">
        <v>0.4907805256</v>
      </c>
      <c r="AI57">
        <v>7.2</v>
      </c>
      <c r="AJ57">
        <v>0.0008642797</v>
      </c>
      <c r="AK57">
        <v>0.029398635</v>
      </c>
      <c r="AL57">
        <v>0.5043188683</v>
      </c>
      <c r="AM57" t="s">
        <v>32</v>
      </c>
      <c r="AN57" t="s">
        <v>32</v>
      </c>
      <c r="AO57" t="s">
        <v>32</v>
      </c>
      <c r="AP57">
        <v>119</v>
      </c>
      <c r="AQ57">
        <v>0.2657654501</v>
      </c>
      <c r="AR57">
        <v>0.1904263992</v>
      </c>
      <c r="AS57">
        <v>0.341104501</v>
      </c>
      <c r="AT57">
        <v>10.1</v>
      </c>
      <c r="AU57">
        <v>0.0007203697</v>
      </c>
      <c r="AV57">
        <v>0.0268397046</v>
      </c>
      <c r="AW57">
        <v>0.980611789</v>
      </c>
      <c r="AX57" t="s">
        <v>32</v>
      </c>
      <c r="AY57" t="s">
        <v>32</v>
      </c>
      <c r="AZ57">
        <v>0.2660892288</v>
      </c>
      <c r="BA57">
        <v>0.1949285886</v>
      </c>
      <c r="BB57">
        <v>0.337249869</v>
      </c>
      <c r="BC57">
        <v>9.53</v>
      </c>
      <c r="BD57">
        <v>0.0006426801</v>
      </c>
      <c r="BE57">
        <v>0.0253511365</v>
      </c>
      <c r="BF57">
        <v>0.6831733636</v>
      </c>
      <c r="BG57" t="s">
        <v>32</v>
      </c>
      <c r="BH57" t="s">
        <v>32</v>
      </c>
      <c r="BI57" t="s">
        <v>32</v>
      </c>
      <c r="BJ57">
        <v>53</v>
      </c>
      <c r="BK57">
        <v>0.1085013123</v>
      </c>
      <c r="BL57">
        <v>0.054358837</v>
      </c>
      <c r="BM57">
        <v>0.1626437876</v>
      </c>
      <c r="BN57">
        <v>17.78</v>
      </c>
      <c r="BO57">
        <v>0.0003720415</v>
      </c>
      <c r="BP57">
        <v>0.0192883774</v>
      </c>
      <c r="BQ57">
        <v>0.9799616811</v>
      </c>
      <c r="BR57" t="s">
        <v>32</v>
      </c>
      <c r="BS57" t="s">
        <v>51</v>
      </c>
      <c r="BT57">
        <v>0.1102645011</v>
      </c>
      <c r="BU57">
        <v>0.0522527089</v>
      </c>
      <c r="BV57">
        <v>0.1682762933</v>
      </c>
      <c r="BW57">
        <v>18.74</v>
      </c>
      <c r="BX57">
        <v>0.0004271179</v>
      </c>
      <c r="BY57">
        <v>0.0206668301</v>
      </c>
      <c r="BZ57">
        <v>0.7954480251</v>
      </c>
      <c r="CA57" t="s">
        <v>32</v>
      </c>
      <c r="CB57" t="s">
        <v>51</v>
      </c>
      <c r="CC57" t="s">
        <v>32</v>
      </c>
    </row>
    <row r="58" spans="1:81" ht="12.75">
      <c r="A58" t="s">
        <v>89</v>
      </c>
      <c r="B58">
        <v>60</v>
      </c>
      <c r="C58">
        <v>0.1163024169</v>
      </c>
      <c r="D58">
        <v>0.0594806582</v>
      </c>
      <c r="E58">
        <v>0.1731241756</v>
      </c>
      <c r="F58">
        <v>17.41</v>
      </c>
      <c r="G58">
        <v>0.0004097741</v>
      </c>
      <c r="H58">
        <v>0.0202428781</v>
      </c>
      <c r="I58">
        <v>0.7933885076</v>
      </c>
      <c r="J58" t="s">
        <v>32</v>
      </c>
      <c r="K58" t="s">
        <v>51</v>
      </c>
      <c r="L58">
        <v>0.1134891428</v>
      </c>
      <c r="M58">
        <v>0.0616832176</v>
      </c>
      <c r="N58">
        <v>0.165295068</v>
      </c>
      <c r="O58">
        <v>16.26</v>
      </c>
      <c r="P58">
        <v>0.0003406231</v>
      </c>
      <c r="Q58">
        <v>0.0184559762</v>
      </c>
      <c r="R58" s="9">
        <v>2.7017274E-08</v>
      </c>
      <c r="S58" t="s">
        <v>35</v>
      </c>
      <c r="T58" t="s">
        <v>32</v>
      </c>
      <c r="U58" t="s">
        <v>32</v>
      </c>
      <c r="V58">
        <v>163</v>
      </c>
      <c r="W58">
        <v>0.4309751843</v>
      </c>
      <c r="X58">
        <v>0.3309133261</v>
      </c>
      <c r="Y58">
        <v>0.5310370426</v>
      </c>
      <c r="Z58">
        <v>8.27</v>
      </c>
      <c r="AA58">
        <v>0.0012707271</v>
      </c>
      <c r="AB58">
        <v>0.0356472598</v>
      </c>
      <c r="AC58">
        <v>0.9236876957</v>
      </c>
      <c r="AD58" t="s">
        <v>32</v>
      </c>
      <c r="AE58" t="s">
        <v>32</v>
      </c>
      <c r="AF58">
        <v>0.4076535009</v>
      </c>
      <c r="AG58">
        <v>0.3063186257</v>
      </c>
      <c r="AH58">
        <v>0.5089883761</v>
      </c>
      <c r="AI58">
        <v>8.86</v>
      </c>
      <c r="AJ58">
        <v>0.0013032659</v>
      </c>
      <c r="AK58">
        <v>0.0361007749</v>
      </c>
      <c r="AL58">
        <v>0.5929751511</v>
      </c>
      <c r="AM58" t="s">
        <v>32</v>
      </c>
      <c r="AN58" t="s">
        <v>32</v>
      </c>
      <c r="AO58" t="s">
        <v>32</v>
      </c>
      <c r="AP58">
        <v>151</v>
      </c>
      <c r="AQ58">
        <v>0.3389883697</v>
      </c>
      <c r="AR58">
        <v>0.2453403821</v>
      </c>
      <c r="AS58">
        <v>0.4326363573</v>
      </c>
      <c r="AT58">
        <v>9.84</v>
      </c>
      <c r="AU58">
        <v>0.0011130433</v>
      </c>
      <c r="AV58">
        <v>0.0333623041</v>
      </c>
      <c r="AW58">
        <v>0.8886428077</v>
      </c>
      <c r="AX58" t="s">
        <v>32</v>
      </c>
      <c r="AY58" t="s">
        <v>32</v>
      </c>
      <c r="AZ58">
        <v>0.3470154194</v>
      </c>
      <c r="BA58">
        <v>0.2559994649</v>
      </c>
      <c r="BB58">
        <v>0.438031374</v>
      </c>
      <c r="BC58">
        <v>9.34</v>
      </c>
      <c r="BD58">
        <v>0.001051357</v>
      </c>
      <c r="BE58">
        <v>0.0324246365</v>
      </c>
      <c r="BF58">
        <v>0.0284310267</v>
      </c>
      <c r="BG58" t="s">
        <v>32</v>
      </c>
      <c r="BH58" t="s">
        <v>32</v>
      </c>
      <c r="BI58" t="s">
        <v>32</v>
      </c>
      <c r="BJ58">
        <v>78</v>
      </c>
      <c r="BK58">
        <v>0.1137340291</v>
      </c>
      <c r="BL58">
        <v>0.0519728996</v>
      </c>
      <c r="BM58">
        <v>0.1754951586</v>
      </c>
      <c r="BN58">
        <v>19.35</v>
      </c>
      <c r="BO58">
        <v>0.0004841118</v>
      </c>
      <c r="BP58">
        <v>0.0220025399</v>
      </c>
      <c r="BQ58">
        <v>0.9941654576</v>
      </c>
      <c r="BR58" t="s">
        <v>32</v>
      </c>
      <c r="BS58" t="s">
        <v>51</v>
      </c>
      <c r="BT58">
        <v>0.1318419369</v>
      </c>
      <c r="BU58">
        <v>0.063324886</v>
      </c>
      <c r="BV58">
        <v>0.2003589877</v>
      </c>
      <c r="BW58">
        <v>18.51</v>
      </c>
      <c r="BX58">
        <v>0.0005958165</v>
      </c>
      <c r="BY58">
        <v>0.0244093519</v>
      </c>
      <c r="BZ58">
        <v>0.5011801784</v>
      </c>
      <c r="CA58" t="s">
        <v>32</v>
      </c>
      <c r="CB58" t="s">
        <v>51</v>
      </c>
      <c r="CC58" t="s">
        <v>32</v>
      </c>
    </row>
    <row r="59" spans="1:81" ht="12.75">
      <c r="A59" t="s">
        <v>90</v>
      </c>
      <c r="B59">
        <v>100</v>
      </c>
      <c r="C59">
        <v>0.1975574526</v>
      </c>
      <c r="D59">
        <v>0.1218981359</v>
      </c>
      <c r="E59">
        <v>0.2732167692</v>
      </c>
      <c r="F59">
        <v>13.64</v>
      </c>
      <c r="G59">
        <v>0.0007265073</v>
      </c>
      <c r="H59">
        <v>0.0269538</v>
      </c>
      <c r="I59">
        <v>0.9555963429</v>
      </c>
      <c r="J59" t="s">
        <v>32</v>
      </c>
      <c r="K59" t="s">
        <v>32</v>
      </c>
      <c r="L59">
        <v>0.1971527579</v>
      </c>
      <c r="M59">
        <v>0.1275692092</v>
      </c>
      <c r="N59">
        <v>0.2667363066</v>
      </c>
      <c r="O59">
        <v>12.57</v>
      </c>
      <c r="P59">
        <v>0.0006145091</v>
      </c>
      <c r="Q59">
        <v>0.0247892942</v>
      </c>
      <c r="R59">
        <v>0.3569270327</v>
      </c>
      <c r="S59" t="s">
        <v>32</v>
      </c>
      <c r="T59" t="s">
        <v>32</v>
      </c>
      <c r="U59" t="s">
        <v>32</v>
      </c>
      <c r="V59">
        <v>201</v>
      </c>
      <c r="W59">
        <v>0.4028286571</v>
      </c>
      <c r="X59">
        <v>0.3274562866</v>
      </c>
      <c r="Y59">
        <v>0.4782010276</v>
      </c>
      <c r="Z59">
        <v>6.67</v>
      </c>
      <c r="AA59">
        <v>0.0007210071</v>
      </c>
      <c r="AB59">
        <v>0.0268515748</v>
      </c>
      <c r="AC59">
        <v>0.9738488829</v>
      </c>
      <c r="AD59" t="s">
        <v>32</v>
      </c>
      <c r="AE59" t="s">
        <v>32</v>
      </c>
      <c r="AF59">
        <v>0.3990428243</v>
      </c>
      <c r="AG59">
        <v>0.3250388327</v>
      </c>
      <c r="AH59">
        <v>0.473046816</v>
      </c>
      <c r="AI59">
        <v>6.61</v>
      </c>
      <c r="AJ59">
        <v>0.0006950651</v>
      </c>
      <c r="AK59">
        <v>0.0263640868</v>
      </c>
      <c r="AL59">
        <v>0.688526212</v>
      </c>
      <c r="AM59" t="s">
        <v>32</v>
      </c>
      <c r="AN59" t="s">
        <v>32</v>
      </c>
      <c r="AO59" t="s">
        <v>32</v>
      </c>
      <c r="AP59">
        <v>159</v>
      </c>
      <c r="AQ59">
        <v>0.2920176776</v>
      </c>
      <c r="AR59">
        <v>0.2319331274</v>
      </c>
      <c r="AS59">
        <v>0.3521022279</v>
      </c>
      <c r="AT59">
        <v>7.33</v>
      </c>
      <c r="AU59">
        <v>0.0004581849</v>
      </c>
      <c r="AV59">
        <v>0.0214052548</v>
      </c>
      <c r="AW59">
        <v>0.9723849526</v>
      </c>
      <c r="AX59" t="s">
        <v>32</v>
      </c>
      <c r="AY59" t="s">
        <v>32</v>
      </c>
      <c r="AZ59">
        <v>0.2974600203</v>
      </c>
      <c r="BA59">
        <v>0.2313278363</v>
      </c>
      <c r="BB59">
        <v>0.3635922043</v>
      </c>
      <c r="BC59">
        <v>7.92</v>
      </c>
      <c r="BD59">
        <v>0.0005550612</v>
      </c>
      <c r="BE59">
        <v>0.0235597378</v>
      </c>
      <c r="BF59">
        <v>0.3743095107</v>
      </c>
      <c r="BG59" t="s">
        <v>32</v>
      </c>
      <c r="BH59" t="s">
        <v>32</v>
      </c>
      <c r="BI59" t="s">
        <v>32</v>
      </c>
      <c r="BJ59">
        <v>62</v>
      </c>
      <c r="BK59">
        <v>0.1075962127</v>
      </c>
      <c r="BL59">
        <v>0.057658258</v>
      </c>
      <c r="BM59">
        <v>0.1575341674</v>
      </c>
      <c r="BN59">
        <v>16.53</v>
      </c>
      <c r="BO59">
        <v>0.0003165022</v>
      </c>
      <c r="BP59">
        <v>0.0177905075</v>
      </c>
      <c r="BQ59">
        <v>0.9775925997</v>
      </c>
      <c r="BR59" t="s">
        <v>32</v>
      </c>
      <c r="BS59" t="s">
        <v>32</v>
      </c>
      <c r="BT59">
        <v>0.1063443974</v>
      </c>
      <c r="BU59">
        <v>0.0587052686</v>
      </c>
      <c r="BV59">
        <v>0.1539835263</v>
      </c>
      <c r="BW59">
        <v>15.96</v>
      </c>
      <c r="BX59">
        <v>0.0002880334</v>
      </c>
      <c r="BY59">
        <v>0.0169715457</v>
      </c>
      <c r="BZ59">
        <v>0.5839284432</v>
      </c>
      <c r="CA59" t="s">
        <v>32</v>
      </c>
      <c r="CB59" t="s">
        <v>32</v>
      </c>
      <c r="CC59" t="s">
        <v>32</v>
      </c>
    </row>
    <row r="60" spans="1:81" ht="12.75">
      <c r="A60" t="s">
        <v>91</v>
      </c>
      <c r="B60">
        <v>45</v>
      </c>
      <c r="C60">
        <v>0.1601102669</v>
      </c>
      <c r="D60">
        <v>0.0802125805</v>
      </c>
      <c r="E60">
        <v>0.2400079533</v>
      </c>
      <c r="F60">
        <v>17.78</v>
      </c>
      <c r="G60">
        <v>0.0008101839</v>
      </c>
      <c r="H60">
        <v>0.0284637287</v>
      </c>
      <c r="I60">
        <v>0.8802830607</v>
      </c>
      <c r="J60" t="s">
        <v>32</v>
      </c>
      <c r="K60" t="s">
        <v>51</v>
      </c>
      <c r="L60">
        <v>0.1426361118</v>
      </c>
      <c r="M60">
        <v>0.0787757982</v>
      </c>
      <c r="N60">
        <v>0.2064964254</v>
      </c>
      <c r="O60">
        <v>15.95</v>
      </c>
      <c r="P60">
        <v>0.0005175797</v>
      </c>
      <c r="Q60">
        <v>0.0227503789</v>
      </c>
      <c r="R60">
        <v>0.001074846</v>
      </c>
      <c r="S60" t="s">
        <v>35</v>
      </c>
      <c r="T60" t="s">
        <v>32</v>
      </c>
      <c r="U60" t="s">
        <v>32</v>
      </c>
      <c r="V60">
        <v>109</v>
      </c>
      <c r="W60">
        <v>0.4357483144</v>
      </c>
      <c r="X60">
        <v>0.3292446865</v>
      </c>
      <c r="Y60">
        <v>0.5422519423</v>
      </c>
      <c r="Z60">
        <v>8.71</v>
      </c>
      <c r="AA60">
        <v>0.0014396071</v>
      </c>
      <c r="AB60">
        <v>0.0379421546</v>
      </c>
      <c r="AC60">
        <v>0.9157592597</v>
      </c>
      <c r="AD60" t="s">
        <v>32</v>
      </c>
      <c r="AE60" t="s">
        <v>32</v>
      </c>
      <c r="AF60">
        <v>0.4015916333</v>
      </c>
      <c r="AG60">
        <v>0.3045099252</v>
      </c>
      <c r="AH60">
        <v>0.4986733414</v>
      </c>
      <c r="AI60">
        <v>8.61</v>
      </c>
      <c r="AJ60">
        <v>0.001196162</v>
      </c>
      <c r="AK60">
        <v>0.0345855747</v>
      </c>
      <c r="AL60">
        <v>0.7059175208</v>
      </c>
      <c r="AM60" t="s">
        <v>32</v>
      </c>
      <c r="AN60" t="s">
        <v>32</v>
      </c>
      <c r="AO60" t="s">
        <v>32</v>
      </c>
      <c r="AP60">
        <v>92</v>
      </c>
      <c r="AQ60">
        <v>0.2753245725</v>
      </c>
      <c r="AR60">
        <v>0.1616773164</v>
      </c>
      <c r="AS60">
        <v>0.3889718287</v>
      </c>
      <c r="AT60">
        <v>14.71</v>
      </c>
      <c r="AU60">
        <v>0.0016392043</v>
      </c>
      <c r="AV60">
        <v>0.0404870881</v>
      </c>
      <c r="AW60">
        <v>0.9977124836</v>
      </c>
      <c r="AX60" t="s">
        <v>32</v>
      </c>
      <c r="AY60" t="s">
        <v>32</v>
      </c>
      <c r="AZ60">
        <v>0.2970230735</v>
      </c>
      <c r="BA60">
        <v>0.1866643918</v>
      </c>
      <c r="BB60">
        <v>0.4073817553</v>
      </c>
      <c r="BC60">
        <v>13.24</v>
      </c>
      <c r="BD60">
        <v>0.0015457106</v>
      </c>
      <c r="BE60">
        <v>0.0393155261</v>
      </c>
      <c r="BF60">
        <v>0.6074784529</v>
      </c>
      <c r="BG60" t="s">
        <v>32</v>
      </c>
      <c r="BH60" t="s">
        <v>32</v>
      </c>
      <c r="BI60" t="s">
        <v>32</v>
      </c>
      <c r="BJ60">
        <v>63</v>
      </c>
      <c r="BK60">
        <v>0.1288168462</v>
      </c>
      <c r="BL60">
        <v>0.0626398384</v>
      </c>
      <c r="BM60">
        <v>0.1949938539</v>
      </c>
      <c r="BN60">
        <v>18.3</v>
      </c>
      <c r="BO60">
        <v>0.0005558139</v>
      </c>
      <c r="BP60">
        <v>0.0235757064</v>
      </c>
      <c r="BQ60">
        <v>0.9650833366</v>
      </c>
      <c r="BR60" t="s">
        <v>32</v>
      </c>
      <c r="BS60" t="s">
        <v>51</v>
      </c>
      <c r="BT60">
        <v>0.1587491814</v>
      </c>
      <c r="BU60">
        <v>0.090310775</v>
      </c>
      <c r="BV60">
        <v>0.2271875878</v>
      </c>
      <c r="BW60">
        <v>15.36</v>
      </c>
      <c r="BX60">
        <v>0.0005944495</v>
      </c>
      <c r="BY60">
        <v>0.0243813347</v>
      </c>
      <c r="BZ60">
        <v>0.0766857124</v>
      </c>
      <c r="CA60" t="s">
        <v>32</v>
      </c>
      <c r="CB60" t="s">
        <v>32</v>
      </c>
      <c r="CC60" t="s">
        <v>32</v>
      </c>
    </row>
    <row r="61" spans="1:81" ht="12.75">
      <c r="A61" t="s">
        <v>92</v>
      </c>
      <c r="B61">
        <v>36</v>
      </c>
      <c r="C61">
        <v>0.1588361852</v>
      </c>
      <c r="D61">
        <v>0.0502962606</v>
      </c>
      <c r="E61">
        <v>0.2673761098</v>
      </c>
      <c r="F61">
        <v>24.34</v>
      </c>
      <c r="G61">
        <v>0.0014951825</v>
      </c>
      <c r="H61">
        <v>0.0386675898</v>
      </c>
      <c r="I61">
        <v>0.8768328739</v>
      </c>
      <c r="J61" t="s">
        <v>32</v>
      </c>
      <c r="K61" t="s">
        <v>51</v>
      </c>
      <c r="L61">
        <v>0.155683112</v>
      </c>
      <c r="M61">
        <v>0.0536960999</v>
      </c>
      <c r="N61">
        <v>0.257670124</v>
      </c>
      <c r="O61">
        <v>23.34</v>
      </c>
      <c r="P61">
        <v>0.0013200942</v>
      </c>
      <c r="Q61">
        <v>0.0363331001</v>
      </c>
      <c r="R61">
        <v>0.0791504713</v>
      </c>
      <c r="S61" t="s">
        <v>32</v>
      </c>
      <c r="T61" t="s">
        <v>51</v>
      </c>
      <c r="U61" t="s">
        <v>32</v>
      </c>
      <c r="V61">
        <v>67</v>
      </c>
      <c r="W61">
        <v>0.3723181832</v>
      </c>
      <c r="X61">
        <v>0.2440567224</v>
      </c>
      <c r="Y61">
        <v>0.5005796439</v>
      </c>
      <c r="Z61">
        <v>12.27</v>
      </c>
      <c r="AA61">
        <v>0.0020878896</v>
      </c>
      <c r="AB61">
        <v>0.045693431</v>
      </c>
      <c r="AC61">
        <v>0.9717106424</v>
      </c>
      <c r="AD61" t="s">
        <v>32</v>
      </c>
      <c r="AE61" t="s">
        <v>32</v>
      </c>
      <c r="AF61">
        <v>0.3812411773</v>
      </c>
      <c r="AG61">
        <v>0.2542018762</v>
      </c>
      <c r="AH61">
        <v>0.5082804785</v>
      </c>
      <c r="AI61">
        <v>11.87</v>
      </c>
      <c r="AJ61">
        <v>0.0020482896</v>
      </c>
      <c r="AK61">
        <v>0.0452580339</v>
      </c>
      <c r="AL61">
        <v>0.8737945387</v>
      </c>
      <c r="AM61" t="s">
        <v>32</v>
      </c>
      <c r="AN61" t="s">
        <v>32</v>
      </c>
      <c r="AO61" t="s">
        <v>32</v>
      </c>
      <c r="AP61">
        <v>70</v>
      </c>
      <c r="AQ61">
        <v>0.3477904535</v>
      </c>
      <c r="AR61">
        <v>0.2014364908</v>
      </c>
      <c r="AS61">
        <v>0.4941444163</v>
      </c>
      <c r="AT61">
        <v>14.99</v>
      </c>
      <c r="AU61">
        <v>0.0027184675</v>
      </c>
      <c r="AV61">
        <v>0.0521389251</v>
      </c>
      <c r="AW61">
        <v>0.8729160434</v>
      </c>
      <c r="AX61" t="s">
        <v>32</v>
      </c>
      <c r="AY61" t="s">
        <v>32</v>
      </c>
      <c r="AZ61">
        <v>0.3368195731</v>
      </c>
      <c r="BA61">
        <v>0.2032267533</v>
      </c>
      <c r="BB61">
        <v>0.4704123929</v>
      </c>
      <c r="BC61">
        <v>14.13</v>
      </c>
      <c r="BD61">
        <v>0.0022650689</v>
      </c>
      <c r="BE61">
        <v>0.0475927395</v>
      </c>
      <c r="BF61">
        <v>0.2055221534</v>
      </c>
      <c r="BG61" t="s">
        <v>32</v>
      </c>
      <c r="BH61" t="s">
        <v>32</v>
      </c>
      <c r="BI61" t="s">
        <v>32</v>
      </c>
      <c r="BJ61">
        <v>34</v>
      </c>
      <c r="BK61">
        <v>0.1210551781</v>
      </c>
      <c r="BL61">
        <v>0.035487695</v>
      </c>
      <c r="BM61">
        <v>0.2066226612</v>
      </c>
      <c r="BN61">
        <v>25.18</v>
      </c>
      <c r="BO61">
        <v>0.0009292503</v>
      </c>
      <c r="BP61">
        <v>0.0304836064</v>
      </c>
      <c r="BQ61">
        <v>0.9860497817</v>
      </c>
      <c r="BR61" t="s">
        <v>32</v>
      </c>
      <c r="BS61" t="s">
        <v>51</v>
      </c>
      <c r="BT61">
        <v>0.1262561376</v>
      </c>
      <c r="BU61">
        <v>0.0475677446</v>
      </c>
      <c r="BV61">
        <v>0.2049445305</v>
      </c>
      <c r="BW61">
        <v>22.2</v>
      </c>
      <c r="BX61">
        <v>0.0007858443</v>
      </c>
      <c r="BY61">
        <v>0.0280329152</v>
      </c>
      <c r="BZ61">
        <v>0.6998281891</v>
      </c>
      <c r="CA61" t="s">
        <v>32</v>
      </c>
      <c r="CB61" t="s">
        <v>51</v>
      </c>
      <c r="CC61" t="s">
        <v>32</v>
      </c>
    </row>
    <row r="62" spans="1:81" ht="12.75">
      <c r="A62" t="s">
        <v>93</v>
      </c>
      <c r="B62">
        <v>70</v>
      </c>
      <c r="C62">
        <v>0.2568324524</v>
      </c>
      <c r="D62">
        <v>0.1613059318</v>
      </c>
      <c r="E62">
        <v>0.3523589731</v>
      </c>
      <c r="F62">
        <v>13.25</v>
      </c>
      <c r="G62">
        <v>0.0011581454</v>
      </c>
      <c r="H62">
        <v>0.0340315357</v>
      </c>
      <c r="I62">
        <v>0.9236066098</v>
      </c>
      <c r="J62" t="s">
        <v>32</v>
      </c>
      <c r="K62" t="s">
        <v>32</v>
      </c>
      <c r="L62">
        <v>0.2743249739</v>
      </c>
      <c r="M62">
        <v>0.1687877594</v>
      </c>
      <c r="N62">
        <v>0.3798621884</v>
      </c>
      <c r="O62">
        <v>13.71</v>
      </c>
      <c r="P62">
        <v>0.0014135997</v>
      </c>
      <c r="Q62">
        <v>0.0375978677</v>
      </c>
      <c r="R62">
        <v>0.1426706564</v>
      </c>
      <c r="S62" t="s">
        <v>32</v>
      </c>
      <c r="T62" t="s">
        <v>32</v>
      </c>
      <c r="U62" t="s">
        <v>32</v>
      </c>
      <c r="V62">
        <v>123</v>
      </c>
      <c r="W62">
        <v>0.3627286137</v>
      </c>
      <c r="X62">
        <v>0.2823384205</v>
      </c>
      <c r="Y62">
        <v>0.4431188069</v>
      </c>
      <c r="Z62">
        <v>7.9</v>
      </c>
      <c r="AA62">
        <v>0.0008202029</v>
      </c>
      <c r="AB62">
        <v>0.0286391853</v>
      </c>
      <c r="AC62">
        <v>0.9549539686</v>
      </c>
      <c r="AD62" t="s">
        <v>32</v>
      </c>
      <c r="AE62" t="s">
        <v>32</v>
      </c>
      <c r="AF62">
        <v>0.3724363066</v>
      </c>
      <c r="AG62">
        <v>0.2840573782</v>
      </c>
      <c r="AH62">
        <v>0.460815235</v>
      </c>
      <c r="AI62">
        <v>8.45</v>
      </c>
      <c r="AJ62">
        <v>0.0009913172</v>
      </c>
      <c r="AK62">
        <v>0.03148519</v>
      </c>
      <c r="AL62">
        <v>0.6136745501</v>
      </c>
      <c r="AM62" t="s">
        <v>32</v>
      </c>
      <c r="AN62" t="s">
        <v>32</v>
      </c>
      <c r="AO62" t="s">
        <v>32</v>
      </c>
      <c r="AP62">
        <v>102</v>
      </c>
      <c r="AQ62">
        <v>0.2669059105</v>
      </c>
      <c r="AR62">
        <v>0.1946692401</v>
      </c>
      <c r="AS62">
        <v>0.339142581</v>
      </c>
      <c r="AT62">
        <v>9.64</v>
      </c>
      <c r="AU62">
        <v>0.0006622632</v>
      </c>
      <c r="AV62">
        <v>0.0257344747</v>
      </c>
      <c r="AW62">
        <v>0.9825768549</v>
      </c>
      <c r="AX62" t="s">
        <v>32</v>
      </c>
      <c r="AY62" t="s">
        <v>32</v>
      </c>
      <c r="AZ62">
        <v>0.2675160445</v>
      </c>
      <c r="BA62">
        <v>0.1942553029</v>
      </c>
      <c r="BB62">
        <v>0.3407767861</v>
      </c>
      <c r="BC62">
        <v>9.76</v>
      </c>
      <c r="BD62">
        <v>0.0006811736</v>
      </c>
      <c r="BE62">
        <v>0.0260993023</v>
      </c>
      <c r="BF62">
        <v>0.7290348682</v>
      </c>
      <c r="BG62" t="s">
        <v>32</v>
      </c>
      <c r="BH62" t="s">
        <v>32</v>
      </c>
      <c r="BI62" t="s">
        <v>32</v>
      </c>
      <c r="BJ62">
        <v>38</v>
      </c>
      <c r="BK62">
        <v>0.1135330233</v>
      </c>
      <c r="BL62">
        <v>0.0558482252</v>
      </c>
      <c r="BM62">
        <v>0.1712178214</v>
      </c>
      <c r="BN62">
        <v>18.1</v>
      </c>
      <c r="BO62">
        <v>0.0004223164</v>
      </c>
      <c r="BP62">
        <v>0.0205503378</v>
      </c>
      <c r="BQ62">
        <v>0.9936032194</v>
      </c>
      <c r="BR62" t="s">
        <v>32</v>
      </c>
      <c r="BS62" t="s">
        <v>51</v>
      </c>
      <c r="BT62">
        <v>0.085722675</v>
      </c>
      <c r="BU62">
        <v>0.0303012458</v>
      </c>
      <c r="BV62">
        <v>0.1411441042</v>
      </c>
      <c r="BW62">
        <v>23.03</v>
      </c>
      <c r="BX62">
        <v>0.0003898258</v>
      </c>
      <c r="BY62">
        <v>0.0197440075</v>
      </c>
      <c r="BZ62">
        <v>0.1317756775</v>
      </c>
      <c r="CA62" t="s">
        <v>32</v>
      </c>
      <c r="CB62" t="s">
        <v>51</v>
      </c>
      <c r="CC62" t="s">
        <v>32</v>
      </c>
    </row>
    <row r="63" spans="1:81" ht="12.75">
      <c r="A63" t="s">
        <v>94</v>
      </c>
      <c r="B63">
        <v>50</v>
      </c>
      <c r="C63">
        <v>0.1496891017</v>
      </c>
      <c r="D63">
        <v>0.0655607132</v>
      </c>
      <c r="E63">
        <v>0.2338174903</v>
      </c>
      <c r="F63">
        <v>20.02</v>
      </c>
      <c r="G63">
        <v>0.0008982564</v>
      </c>
      <c r="H63">
        <v>0.0299709257</v>
      </c>
      <c r="I63">
        <v>0.8592531366</v>
      </c>
      <c r="J63" t="s">
        <v>32</v>
      </c>
      <c r="K63" t="s">
        <v>51</v>
      </c>
      <c r="L63">
        <v>0.1450674888</v>
      </c>
      <c r="M63">
        <v>0.0718197261</v>
      </c>
      <c r="N63">
        <v>0.2183152516</v>
      </c>
      <c r="O63">
        <v>17.99</v>
      </c>
      <c r="P63">
        <v>0.0006809322</v>
      </c>
      <c r="Q63">
        <v>0.0260946786</v>
      </c>
      <c r="R63">
        <v>0.0049383729</v>
      </c>
      <c r="S63" t="s">
        <v>35</v>
      </c>
      <c r="T63" t="s">
        <v>51</v>
      </c>
      <c r="U63" t="s">
        <v>32</v>
      </c>
      <c r="V63">
        <v>122</v>
      </c>
      <c r="W63">
        <v>0.4346800094</v>
      </c>
      <c r="X63">
        <v>0.2865642321</v>
      </c>
      <c r="Y63">
        <v>0.5827957866</v>
      </c>
      <c r="Z63">
        <v>12.14</v>
      </c>
      <c r="AA63">
        <v>0.0027843115</v>
      </c>
      <c r="AB63">
        <v>0.0527665754</v>
      </c>
      <c r="AC63">
        <v>0.9173927734</v>
      </c>
      <c r="AD63" t="s">
        <v>32</v>
      </c>
      <c r="AE63" t="s">
        <v>32</v>
      </c>
      <c r="AF63">
        <v>0.4204955981</v>
      </c>
      <c r="AG63">
        <v>0.2985097153</v>
      </c>
      <c r="AH63">
        <v>0.5424814809</v>
      </c>
      <c r="AI63">
        <v>10.33</v>
      </c>
      <c r="AJ63">
        <v>0.0018885754</v>
      </c>
      <c r="AK63">
        <v>0.0434577424</v>
      </c>
      <c r="AL63">
        <v>0.4622436073</v>
      </c>
      <c r="AM63" t="s">
        <v>32</v>
      </c>
      <c r="AN63" t="s">
        <v>32</v>
      </c>
      <c r="AO63" t="s">
        <v>32</v>
      </c>
      <c r="AP63">
        <v>85</v>
      </c>
      <c r="AQ63">
        <v>0.2478702187</v>
      </c>
      <c r="AR63">
        <v>0.139545413</v>
      </c>
      <c r="AS63">
        <v>0.3561950243</v>
      </c>
      <c r="AT63">
        <v>15.57</v>
      </c>
      <c r="AU63">
        <v>0.0014892617</v>
      </c>
      <c r="AV63">
        <v>0.0385909532</v>
      </c>
      <c r="AW63">
        <v>0.9483023761</v>
      </c>
      <c r="AX63" t="s">
        <v>32</v>
      </c>
      <c r="AY63" t="s">
        <v>32</v>
      </c>
      <c r="AZ63">
        <v>0.2728939597</v>
      </c>
      <c r="BA63">
        <v>0.1643432182</v>
      </c>
      <c r="BB63">
        <v>0.3814447012</v>
      </c>
      <c r="BC63">
        <v>14.17</v>
      </c>
      <c r="BD63">
        <v>0.0014954805</v>
      </c>
      <c r="BE63">
        <v>0.0386714434</v>
      </c>
      <c r="BF63">
        <v>0.923978442</v>
      </c>
      <c r="BG63" t="s">
        <v>32</v>
      </c>
      <c r="BH63" t="s">
        <v>32</v>
      </c>
      <c r="BI63" t="s">
        <v>32</v>
      </c>
      <c r="BJ63">
        <v>48</v>
      </c>
      <c r="BK63">
        <v>0.1677606702</v>
      </c>
      <c r="BL63">
        <v>0.0215733783</v>
      </c>
      <c r="BM63">
        <v>0.3139479622</v>
      </c>
      <c r="BN63">
        <v>31.04</v>
      </c>
      <c r="BO63">
        <v>0.0027122793</v>
      </c>
      <c r="BP63">
        <v>0.0520795483</v>
      </c>
      <c r="BQ63">
        <v>0.8609878409</v>
      </c>
      <c r="BR63" t="s">
        <v>32</v>
      </c>
      <c r="BS63" t="s">
        <v>51</v>
      </c>
      <c r="BT63">
        <v>0.1615429534</v>
      </c>
      <c r="BU63">
        <v>0.0667743398</v>
      </c>
      <c r="BV63">
        <v>0.256311567</v>
      </c>
      <c r="BW63">
        <v>20.9</v>
      </c>
      <c r="BX63">
        <v>0.0011398409</v>
      </c>
      <c r="BY63">
        <v>0.0337615296</v>
      </c>
      <c r="BZ63">
        <v>0.1737306911</v>
      </c>
      <c r="CA63" t="s">
        <v>32</v>
      </c>
      <c r="CB63" t="s">
        <v>51</v>
      </c>
      <c r="CC63" t="s">
        <v>32</v>
      </c>
    </row>
    <row r="64" spans="1:81" ht="12.75">
      <c r="A64" t="s">
        <v>95</v>
      </c>
      <c r="B64">
        <v>40</v>
      </c>
      <c r="C64">
        <v>0.1410254585</v>
      </c>
      <c r="D64">
        <v>0.0619434847</v>
      </c>
      <c r="E64">
        <v>0.2201074323</v>
      </c>
      <c r="F64">
        <v>19.98</v>
      </c>
      <c r="G64">
        <v>0.0007937252</v>
      </c>
      <c r="H64">
        <v>0.0281731293</v>
      </c>
      <c r="I64">
        <v>0.8418107886</v>
      </c>
      <c r="J64" t="s">
        <v>32</v>
      </c>
      <c r="K64" t="s">
        <v>51</v>
      </c>
      <c r="L64">
        <v>0.1417850802</v>
      </c>
      <c r="M64">
        <v>0.0613329109</v>
      </c>
      <c r="N64">
        <v>0.2222372495</v>
      </c>
      <c r="O64">
        <v>20.21</v>
      </c>
      <c r="P64">
        <v>0.0008214681</v>
      </c>
      <c r="Q64">
        <v>0.0286612645</v>
      </c>
      <c r="R64">
        <v>0.007536374</v>
      </c>
      <c r="S64" t="s">
        <v>32</v>
      </c>
      <c r="T64" t="s">
        <v>51</v>
      </c>
      <c r="U64" t="s">
        <v>32</v>
      </c>
      <c r="V64">
        <v>99</v>
      </c>
      <c r="W64">
        <v>0.4023483295</v>
      </c>
      <c r="X64">
        <v>0.2925629744</v>
      </c>
      <c r="Y64">
        <v>0.5121336846</v>
      </c>
      <c r="Z64">
        <v>9.72</v>
      </c>
      <c r="AA64">
        <v>0.001529692</v>
      </c>
      <c r="AB64">
        <v>0.0391112772</v>
      </c>
      <c r="AC64">
        <v>0.9746843338</v>
      </c>
      <c r="AD64" t="s">
        <v>32</v>
      </c>
      <c r="AE64" t="s">
        <v>32</v>
      </c>
      <c r="AF64">
        <v>0.3949013893</v>
      </c>
      <c r="AG64">
        <v>0.2854334312</v>
      </c>
      <c r="AH64">
        <v>0.5043693474</v>
      </c>
      <c r="AI64">
        <v>9.88</v>
      </c>
      <c r="AJ64">
        <v>0.0015208599</v>
      </c>
      <c r="AK64">
        <v>0.0389982038</v>
      </c>
      <c r="AL64">
        <v>0.8688816264</v>
      </c>
      <c r="AM64" t="s">
        <v>32</v>
      </c>
      <c r="AN64" t="s">
        <v>32</v>
      </c>
      <c r="AO64" t="s">
        <v>32</v>
      </c>
      <c r="AP64">
        <v>83</v>
      </c>
      <c r="AQ64">
        <v>0.3291869436</v>
      </c>
      <c r="AR64">
        <v>0.2252849999</v>
      </c>
      <c r="AS64">
        <v>0.4330888873</v>
      </c>
      <c r="AT64">
        <v>11.24</v>
      </c>
      <c r="AU64">
        <v>0.0013701323</v>
      </c>
      <c r="AV64">
        <v>0.0370152988</v>
      </c>
      <c r="AW64">
        <v>0.906660568</v>
      </c>
      <c r="AX64" t="s">
        <v>32</v>
      </c>
      <c r="AY64" t="s">
        <v>32</v>
      </c>
      <c r="AZ64">
        <v>0.3294837294</v>
      </c>
      <c r="BA64">
        <v>0.2261712309</v>
      </c>
      <c r="BB64">
        <v>0.4327962279</v>
      </c>
      <c r="BC64">
        <v>11.17</v>
      </c>
      <c r="BD64">
        <v>0.0013546307</v>
      </c>
      <c r="BE64">
        <v>0.0368053076</v>
      </c>
      <c r="BF64">
        <v>0.1513565653</v>
      </c>
      <c r="BG64" t="s">
        <v>32</v>
      </c>
      <c r="BH64" t="s">
        <v>32</v>
      </c>
      <c r="BI64" t="s">
        <v>32</v>
      </c>
      <c r="BJ64">
        <v>38</v>
      </c>
      <c r="BK64">
        <v>0.1274392684</v>
      </c>
      <c r="BL64">
        <v>0.0549895297</v>
      </c>
      <c r="BM64">
        <v>0.1998890071</v>
      </c>
      <c r="BN64">
        <v>20.25</v>
      </c>
      <c r="BO64">
        <v>0.0006661758</v>
      </c>
      <c r="BP64">
        <v>0.0258103807</v>
      </c>
      <c r="BQ64">
        <v>0.9687362778</v>
      </c>
      <c r="BR64" t="s">
        <v>32</v>
      </c>
      <c r="BS64" t="s">
        <v>51</v>
      </c>
      <c r="BT64">
        <v>0.1338298011</v>
      </c>
      <c r="BU64">
        <v>0.0464063509</v>
      </c>
      <c r="BV64">
        <v>0.2212532513</v>
      </c>
      <c r="BW64">
        <v>23.27</v>
      </c>
      <c r="BX64">
        <v>0.0009699985</v>
      </c>
      <c r="BY64">
        <v>0.0311447988</v>
      </c>
      <c r="BZ64">
        <v>0.5539870001</v>
      </c>
      <c r="CA64" t="s">
        <v>32</v>
      </c>
      <c r="CB64" t="s">
        <v>51</v>
      </c>
      <c r="CC64" t="s">
        <v>32</v>
      </c>
    </row>
    <row r="65" spans="1:81" ht="12.75">
      <c r="A65" t="s">
        <v>96</v>
      </c>
      <c r="B65">
        <v>30</v>
      </c>
      <c r="C65">
        <v>0.1023395393</v>
      </c>
      <c r="D65">
        <v>0.0362512364</v>
      </c>
      <c r="E65">
        <v>0.1684278422</v>
      </c>
      <c r="F65">
        <v>23.01</v>
      </c>
      <c r="G65">
        <v>0.0005543249</v>
      </c>
      <c r="H65">
        <v>0.0235441051</v>
      </c>
      <c r="I65">
        <v>0.7652102819</v>
      </c>
      <c r="J65" t="s">
        <v>32</v>
      </c>
      <c r="K65" t="s">
        <v>51</v>
      </c>
      <c r="L65">
        <v>0.0928836055</v>
      </c>
      <c r="M65">
        <v>0.0312717606</v>
      </c>
      <c r="N65">
        <v>0.1544954505</v>
      </c>
      <c r="O65">
        <v>23.63</v>
      </c>
      <c r="P65">
        <v>0.0004817743</v>
      </c>
      <c r="Q65">
        <v>0.0219493569</v>
      </c>
      <c r="R65" s="9">
        <v>1.4353665E-08</v>
      </c>
      <c r="S65" t="s">
        <v>35</v>
      </c>
      <c r="T65" t="s">
        <v>51</v>
      </c>
      <c r="U65" t="s">
        <v>32</v>
      </c>
      <c r="V65">
        <v>106</v>
      </c>
      <c r="W65">
        <v>0.3927693105</v>
      </c>
      <c r="X65">
        <v>0.2810485272</v>
      </c>
      <c r="Y65">
        <v>0.5044900937</v>
      </c>
      <c r="Z65">
        <v>10.13</v>
      </c>
      <c r="AA65">
        <v>0.0015841019</v>
      </c>
      <c r="AB65">
        <v>0.0398007778</v>
      </c>
      <c r="AC65">
        <v>0.9916913134</v>
      </c>
      <c r="AD65" t="s">
        <v>32</v>
      </c>
      <c r="AE65" t="s">
        <v>32</v>
      </c>
      <c r="AF65">
        <v>0.3607712501</v>
      </c>
      <c r="AG65">
        <v>0.2555392522</v>
      </c>
      <c r="AH65">
        <v>0.4660032481</v>
      </c>
      <c r="AI65">
        <v>10.39</v>
      </c>
      <c r="AJ65">
        <v>0.0014054351</v>
      </c>
      <c r="AK65">
        <v>0.0374891336</v>
      </c>
      <c r="AL65">
        <v>0.4659276999</v>
      </c>
      <c r="AM65" t="s">
        <v>32</v>
      </c>
      <c r="AN65" t="s">
        <v>32</v>
      </c>
      <c r="AO65" t="s">
        <v>32</v>
      </c>
      <c r="AP65">
        <v>82</v>
      </c>
      <c r="AQ65">
        <v>0.3283017659</v>
      </c>
      <c r="AR65">
        <v>0.2243158977</v>
      </c>
      <c r="AS65">
        <v>0.4322876341</v>
      </c>
      <c r="AT65">
        <v>11.28</v>
      </c>
      <c r="AU65">
        <v>0.0013723466</v>
      </c>
      <c r="AV65">
        <v>0.0370451971</v>
      </c>
      <c r="AW65">
        <v>0.9081403316</v>
      </c>
      <c r="AX65" t="s">
        <v>32</v>
      </c>
      <c r="AY65" t="s">
        <v>32</v>
      </c>
      <c r="AZ65">
        <v>0.3298293489</v>
      </c>
      <c r="BA65">
        <v>0.2350411154</v>
      </c>
      <c r="BB65">
        <v>0.4246175823</v>
      </c>
      <c r="BC65">
        <v>10.24</v>
      </c>
      <c r="BD65">
        <v>0.0011403129</v>
      </c>
      <c r="BE65">
        <v>0.0337685192</v>
      </c>
      <c r="BF65">
        <v>0.1183405059</v>
      </c>
      <c r="BG65" t="s">
        <v>32</v>
      </c>
      <c r="BH65" t="s">
        <v>32</v>
      </c>
      <c r="BI65" t="s">
        <v>32</v>
      </c>
      <c r="BJ65">
        <v>48</v>
      </c>
      <c r="BK65">
        <v>0.1765893844</v>
      </c>
      <c r="BL65">
        <v>0.0901914041</v>
      </c>
      <c r="BM65">
        <v>0.2629873646</v>
      </c>
      <c r="BN65">
        <v>17.43</v>
      </c>
      <c r="BO65">
        <v>0.0009473759</v>
      </c>
      <c r="BP65">
        <v>0.0307794728</v>
      </c>
      <c r="BQ65">
        <v>0.8387528515</v>
      </c>
      <c r="BR65" t="s">
        <v>32</v>
      </c>
      <c r="BS65" t="s">
        <v>51</v>
      </c>
      <c r="BT65">
        <v>0.2165157955</v>
      </c>
      <c r="BU65">
        <v>0.1178165455</v>
      </c>
      <c r="BV65">
        <v>0.3152150454</v>
      </c>
      <c r="BW65">
        <v>16.24</v>
      </c>
      <c r="BX65">
        <v>0.0012363541</v>
      </c>
      <c r="BY65">
        <v>0.0351618276</v>
      </c>
      <c r="BZ65">
        <v>0.0042818371</v>
      </c>
      <c r="CA65" t="s">
        <v>35</v>
      </c>
      <c r="CB65" t="s">
        <v>32</v>
      </c>
      <c r="CC65" t="s">
        <v>32</v>
      </c>
    </row>
    <row r="66" spans="1:81" ht="12.75">
      <c r="A66" t="s">
        <v>97</v>
      </c>
      <c r="B66" t="s">
        <v>32</v>
      </c>
      <c r="C66" t="s">
        <v>32</v>
      </c>
      <c r="D66" t="s">
        <v>32</v>
      </c>
      <c r="E66" t="s">
        <v>32</v>
      </c>
      <c r="F66" t="s">
        <v>32</v>
      </c>
      <c r="G66" t="s">
        <v>32</v>
      </c>
      <c r="H66" t="s">
        <v>32</v>
      </c>
      <c r="I66" t="s">
        <v>32</v>
      </c>
      <c r="J66" t="s">
        <v>32</v>
      </c>
      <c r="K66" t="s">
        <v>32</v>
      </c>
      <c r="L66" t="s">
        <v>32</v>
      </c>
      <c r="M66" t="s">
        <v>32</v>
      </c>
      <c r="N66" t="s">
        <v>32</v>
      </c>
      <c r="O66" t="s">
        <v>32</v>
      </c>
      <c r="P66" t="s">
        <v>32</v>
      </c>
      <c r="Q66" t="s">
        <v>32</v>
      </c>
      <c r="R66" t="s">
        <v>32</v>
      </c>
      <c r="S66" t="s">
        <v>32</v>
      </c>
      <c r="T66" t="s">
        <v>32</v>
      </c>
      <c r="U66" t="s">
        <v>42</v>
      </c>
      <c r="V66" t="s">
        <v>32</v>
      </c>
      <c r="W66" t="s">
        <v>32</v>
      </c>
      <c r="X66" t="s">
        <v>32</v>
      </c>
      <c r="Y66" t="s">
        <v>32</v>
      </c>
      <c r="Z66" t="s">
        <v>32</v>
      </c>
      <c r="AA66" t="s">
        <v>32</v>
      </c>
      <c r="AB66" t="s">
        <v>32</v>
      </c>
      <c r="AC66" t="s">
        <v>32</v>
      </c>
      <c r="AD66" t="s">
        <v>32</v>
      </c>
      <c r="AE66" t="s">
        <v>32</v>
      </c>
      <c r="AF66" t="s">
        <v>32</v>
      </c>
      <c r="AG66" t="s">
        <v>32</v>
      </c>
      <c r="AH66" t="s">
        <v>32</v>
      </c>
      <c r="AI66" t="s">
        <v>32</v>
      </c>
      <c r="AJ66" t="s">
        <v>32</v>
      </c>
      <c r="AK66" t="s">
        <v>32</v>
      </c>
      <c r="AL66" t="s">
        <v>32</v>
      </c>
      <c r="AM66" t="s">
        <v>32</v>
      </c>
      <c r="AN66" t="s">
        <v>32</v>
      </c>
      <c r="AO66" t="s">
        <v>42</v>
      </c>
      <c r="AP66" t="s">
        <v>32</v>
      </c>
      <c r="AQ66" t="s">
        <v>32</v>
      </c>
      <c r="AR66" t="s">
        <v>32</v>
      </c>
      <c r="AS66" t="s">
        <v>32</v>
      </c>
      <c r="AT66" t="s">
        <v>32</v>
      </c>
      <c r="AU66" t="s">
        <v>32</v>
      </c>
      <c r="AV66" t="s">
        <v>32</v>
      </c>
      <c r="AW66" t="s">
        <v>32</v>
      </c>
      <c r="AX66" t="s">
        <v>32</v>
      </c>
      <c r="AY66" t="s">
        <v>32</v>
      </c>
      <c r="AZ66" t="s">
        <v>32</v>
      </c>
      <c r="BA66" t="s">
        <v>32</v>
      </c>
      <c r="BB66" t="s">
        <v>32</v>
      </c>
      <c r="BC66" t="s">
        <v>32</v>
      </c>
      <c r="BD66" t="s">
        <v>32</v>
      </c>
      <c r="BE66" t="s">
        <v>32</v>
      </c>
      <c r="BF66" t="s">
        <v>32</v>
      </c>
      <c r="BG66" t="s">
        <v>32</v>
      </c>
      <c r="BH66" t="s">
        <v>32</v>
      </c>
      <c r="BI66" t="s">
        <v>42</v>
      </c>
      <c r="BJ66" t="s">
        <v>32</v>
      </c>
      <c r="BK66" t="s">
        <v>32</v>
      </c>
      <c r="BL66" t="s">
        <v>32</v>
      </c>
      <c r="BM66" t="s">
        <v>32</v>
      </c>
      <c r="BN66" t="s">
        <v>32</v>
      </c>
      <c r="BO66" t="s">
        <v>32</v>
      </c>
      <c r="BP66" t="s">
        <v>32</v>
      </c>
      <c r="BQ66" t="s">
        <v>32</v>
      </c>
      <c r="BR66" t="s">
        <v>32</v>
      </c>
      <c r="BS66" t="s">
        <v>32</v>
      </c>
      <c r="BT66" t="s">
        <v>32</v>
      </c>
      <c r="BU66" t="s">
        <v>32</v>
      </c>
      <c r="BV66" t="s">
        <v>32</v>
      </c>
      <c r="BW66" t="s">
        <v>32</v>
      </c>
      <c r="BX66" t="s">
        <v>32</v>
      </c>
      <c r="BY66" t="s">
        <v>32</v>
      </c>
      <c r="BZ66" t="s">
        <v>32</v>
      </c>
      <c r="CA66" t="s">
        <v>32</v>
      </c>
      <c r="CB66" t="s">
        <v>32</v>
      </c>
      <c r="CC66" t="s">
        <v>42</v>
      </c>
    </row>
    <row r="67" spans="1:81" ht="12.75">
      <c r="A67" t="s">
        <v>98</v>
      </c>
      <c r="B67">
        <v>30</v>
      </c>
      <c r="C67">
        <v>0.2184650703</v>
      </c>
      <c r="D67">
        <v>0.0832742992</v>
      </c>
      <c r="E67">
        <v>0.3536558413</v>
      </c>
      <c r="F67">
        <v>22.05</v>
      </c>
      <c r="G67">
        <v>0.0023195795</v>
      </c>
      <c r="H67">
        <v>0.0481620132</v>
      </c>
      <c r="I67">
        <v>0.9981113859</v>
      </c>
      <c r="J67" t="s">
        <v>32</v>
      </c>
      <c r="K67" t="s">
        <v>51</v>
      </c>
      <c r="L67">
        <v>0.2013932803</v>
      </c>
      <c r="M67">
        <v>0.0714458139</v>
      </c>
      <c r="N67">
        <v>0.3313407467</v>
      </c>
      <c r="O67">
        <v>22.99</v>
      </c>
      <c r="P67">
        <v>0.0021431413</v>
      </c>
      <c r="Q67">
        <v>0.0462940742</v>
      </c>
      <c r="R67">
        <v>0.6954398873</v>
      </c>
      <c r="S67" t="s">
        <v>32</v>
      </c>
      <c r="T67" t="s">
        <v>51</v>
      </c>
      <c r="U67" t="s">
        <v>32</v>
      </c>
      <c r="V67">
        <v>54</v>
      </c>
      <c r="W67">
        <v>0.3560383358</v>
      </c>
      <c r="X67">
        <v>0.2027333725</v>
      </c>
      <c r="Y67">
        <v>0.509343299</v>
      </c>
      <c r="Z67">
        <v>15.34</v>
      </c>
      <c r="AA67">
        <v>0.0029828238</v>
      </c>
      <c r="AB67">
        <v>0.0546152345</v>
      </c>
      <c r="AC67">
        <v>0.9431794314</v>
      </c>
      <c r="AD67" t="s">
        <v>32</v>
      </c>
      <c r="AE67" t="s">
        <v>32</v>
      </c>
      <c r="AF67">
        <v>0.3353476348</v>
      </c>
      <c r="AG67">
        <v>0.1833242106</v>
      </c>
      <c r="AH67">
        <v>0.4873710589</v>
      </c>
      <c r="AI67">
        <v>16.15</v>
      </c>
      <c r="AJ67">
        <v>0.002933163</v>
      </c>
      <c r="AK67">
        <v>0.0541586833</v>
      </c>
      <c r="AL67">
        <v>0.3285658769</v>
      </c>
      <c r="AM67" t="s">
        <v>32</v>
      </c>
      <c r="AN67" t="s">
        <v>32</v>
      </c>
      <c r="AO67" t="s">
        <v>32</v>
      </c>
      <c r="AP67">
        <v>65</v>
      </c>
      <c r="AQ67">
        <v>0.2873509456</v>
      </c>
      <c r="AR67">
        <v>0.1527206169</v>
      </c>
      <c r="AS67">
        <v>0.4219812744</v>
      </c>
      <c r="AT67">
        <v>16.69</v>
      </c>
      <c r="AU67">
        <v>0.0023003874</v>
      </c>
      <c r="AV67">
        <v>0.0479623544</v>
      </c>
      <c r="AW67">
        <v>0.9808009529</v>
      </c>
      <c r="AX67" t="s">
        <v>32</v>
      </c>
      <c r="AY67" t="s">
        <v>51</v>
      </c>
      <c r="AZ67">
        <v>0.3030838379</v>
      </c>
      <c r="BA67">
        <v>0.1699938438</v>
      </c>
      <c r="BB67">
        <v>0.4361738319</v>
      </c>
      <c r="BC67">
        <v>15.64</v>
      </c>
      <c r="BD67">
        <v>0.0022480501</v>
      </c>
      <c r="BE67">
        <v>0.0474136067</v>
      </c>
      <c r="BF67">
        <v>0.5737753537</v>
      </c>
      <c r="BG67" t="s">
        <v>32</v>
      </c>
      <c r="BH67" t="s">
        <v>32</v>
      </c>
      <c r="BI67" t="s">
        <v>32</v>
      </c>
      <c r="BJ67">
        <v>36</v>
      </c>
      <c r="BK67">
        <v>0.1381456483</v>
      </c>
      <c r="BL67">
        <v>0.0530465946</v>
      </c>
      <c r="BM67">
        <v>0.2232447021</v>
      </c>
      <c r="BN67">
        <v>21.95</v>
      </c>
      <c r="BO67">
        <v>0.000919104</v>
      </c>
      <c r="BP67">
        <v>0.0303167274</v>
      </c>
      <c r="BQ67">
        <v>0.9402243274</v>
      </c>
      <c r="BR67" t="s">
        <v>32</v>
      </c>
      <c r="BS67" t="s">
        <v>51</v>
      </c>
      <c r="BT67">
        <v>0.1601752471</v>
      </c>
      <c r="BU67">
        <v>0.0672676485</v>
      </c>
      <c r="BV67">
        <v>0.2530828456</v>
      </c>
      <c r="BW67">
        <v>20.66</v>
      </c>
      <c r="BX67">
        <v>0.0010955133</v>
      </c>
      <c r="BY67">
        <v>0.0330985389</v>
      </c>
      <c r="BZ67">
        <v>0.1726762949</v>
      </c>
      <c r="CA67" t="s">
        <v>32</v>
      </c>
      <c r="CB67" t="s">
        <v>51</v>
      </c>
      <c r="CC67" t="s">
        <v>32</v>
      </c>
    </row>
    <row r="68" spans="1:81" ht="12.75">
      <c r="A68" t="s">
        <v>99</v>
      </c>
      <c r="B68">
        <v>16</v>
      </c>
      <c r="C68">
        <v>0.1557506454</v>
      </c>
      <c r="D68">
        <v>0.013311411</v>
      </c>
      <c r="E68">
        <v>0.2981898798</v>
      </c>
      <c r="F68">
        <v>32.58</v>
      </c>
      <c r="G68">
        <v>0.0025749834</v>
      </c>
      <c r="H68">
        <v>0.0507442944</v>
      </c>
      <c r="I68">
        <v>0.8694193758</v>
      </c>
      <c r="J68" t="s">
        <v>32</v>
      </c>
      <c r="K68" t="s">
        <v>51</v>
      </c>
      <c r="L68">
        <v>0.1497103514</v>
      </c>
      <c r="M68">
        <v>0.0244463236</v>
      </c>
      <c r="N68">
        <v>0.2749743792</v>
      </c>
      <c r="O68">
        <v>29.81</v>
      </c>
      <c r="P68">
        <v>0.0019914432</v>
      </c>
      <c r="Q68">
        <v>0.0446255888</v>
      </c>
      <c r="R68">
        <v>0.1185556744</v>
      </c>
      <c r="S68" t="s">
        <v>32</v>
      </c>
      <c r="T68" t="s">
        <v>51</v>
      </c>
      <c r="U68" t="s">
        <v>32</v>
      </c>
      <c r="V68">
        <v>29</v>
      </c>
      <c r="W68">
        <v>0.281754128</v>
      </c>
      <c r="X68">
        <v>0.1182830466</v>
      </c>
      <c r="Y68">
        <v>0.4452252093</v>
      </c>
      <c r="Z68">
        <v>20.67</v>
      </c>
      <c r="AA68">
        <v>0.0033915408</v>
      </c>
      <c r="AB68">
        <v>0.0582369367</v>
      </c>
      <c r="AC68">
        <v>0.8111425589</v>
      </c>
      <c r="AD68" t="s">
        <v>32</v>
      </c>
      <c r="AE68" t="s">
        <v>51</v>
      </c>
      <c r="AF68">
        <v>0.2508521859</v>
      </c>
      <c r="AG68">
        <v>0.1297861566</v>
      </c>
      <c r="AH68">
        <v>0.3719182153</v>
      </c>
      <c r="AI68">
        <v>17.19</v>
      </c>
      <c r="AJ68">
        <v>0.0018602006</v>
      </c>
      <c r="AK68">
        <v>0.0431300425</v>
      </c>
      <c r="AL68">
        <v>0.0015100923</v>
      </c>
      <c r="AM68" t="s">
        <v>35</v>
      </c>
      <c r="AN68" t="s">
        <v>51</v>
      </c>
      <c r="AO68" t="s">
        <v>32</v>
      </c>
      <c r="AP68">
        <v>41</v>
      </c>
      <c r="AQ68">
        <v>0.4430660848</v>
      </c>
      <c r="AR68">
        <v>0.2570949584</v>
      </c>
      <c r="AS68">
        <v>0.6290372112</v>
      </c>
      <c r="AT68">
        <v>14.95</v>
      </c>
      <c r="AU68">
        <v>0.0043894107</v>
      </c>
      <c r="AV68">
        <v>0.0662526279</v>
      </c>
      <c r="AW68">
        <v>0.7078509777</v>
      </c>
      <c r="AX68" t="s">
        <v>32</v>
      </c>
      <c r="AY68" t="s">
        <v>32</v>
      </c>
      <c r="AZ68">
        <v>0.455716066</v>
      </c>
      <c r="BA68">
        <v>0.2884790721</v>
      </c>
      <c r="BB68">
        <v>0.6229530598</v>
      </c>
      <c r="BC68">
        <v>13.07</v>
      </c>
      <c r="BD68">
        <v>0.0035496038</v>
      </c>
      <c r="BE68">
        <v>0.0595785514</v>
      </c>
      <c r="BF68">
        <v>0.002773436</v>
      </c>
      <c r="BG68" t="s">
        <v>35</v>
      </c>
      <c r="BH68" t="s">
        <v>32</v>
      </c>
      <c r="BI68" t="s">
        <v>32</v>
      </c>
      <c r="BJ68">
        <v>19</v>
      </c>
      <c r="BK68">
        <v>0.1194291418</v>
      </c>
      <c r="BL68">
        <v>0.0293887866</v>
      </c>
      <c r="BM68">
        <v>0.209469497</v>
      </c>
      <c r="BN68">
        <v>26.86</v>
      </c>
      <c r="BO68">
        <v>0.0010289389</v>
      </c>
      <c r="BP68">
        <v>0.032077077</v>
      </c>
      <c r="BQ68">
        <v>0.9905441065</v>
      </c>
      <c r="BR68" t="s">
        <v>32</v>
      </c>
      <c r="BS68" t="s">
        <v>51</v>
      </c>
      <c r="BT68">
        <v>0.1437213967</v>
      </c>
      <c r="BU68">
        <v>0.0389856754</v>
      </c>
      <c r="BV68">
        <v>0.248457118</v>
      </c>
      <c r="BW68">
        <v>25.96</v>
      </c>
      <c r="BX68">
        <v>0.0013922103</v>
      </c>
      <c r="BY68">
        <v>0.0373123339</v>
      </c>
      <c r="BZ68">
        <v>0.4473187616</v>
      </c>
      <c r="CA68" t="s">
        <v>32</v>
      </c>
      <c r="CB68" t="s">
        <v>51</v>
      </c>
      <c r="CC68" t="s">
        <v>32</v>
      </c>
    </row>
    <row r="69" spans="1:81" ht="12.75">
      <c r="A69" t="s">
        <v>100</v>
      </c>
      <c r="B69">
        <v>68</v>
      </c>
      <c r="C69">
        <v>0.1824748067</v>
      </c>
      <c r="D69">
        <v>0.1097059492</v>
      </c>
      <c r="E69">
        <v>0.2552436641</v>
      </c>
      <c r="F69">
        <v>14.21</v>
      </c>
      <c r="G69">
        <v>0.0006720573</v>
      </c>
      <c r="H69">
        <v>0.0259240675</v>
      </c>
      <c r="I69">
        <v>0.9250580804</v>
      </c>
      <c r="J69" t="s">
        <v>32</v>
      </c>
      <c r="K69" t="s">
        <v>32</v>
      </c>
      <c r="L69">
        <v>0.1607505299</v>
      </c>
      <c r="M69">
        <v>0.0994358465</v>
      </c>
      <c r="N69">
        <v>0.2220652134</v>
      </c>
      <c r="O69">
        <v>13.59</v>
      </c>
      <c r="P69">
        <v>0.0004771382</v>
      </c>
      <c r="Q69">
        <v>0.0218434925</v>
      </c>
      <c r="R69">
        <v>0.0081291612</v>
      </c>
      <c r="S69" t="s">
        <v>32</v>
      </c>
      <c r="T69" t="s">
        <v>32</v>
      </c>
      <c r="U69" t="s">
        <v>32</v>
      </c>
      <c r="V69">
        <v>144</v>
      </c>
      <c r="W69">
        <v>0.3918056614</v>
      </c>
      <c r="X69">
        <v>0.3111517152</v>
      </c>
      <c r="Y69">
        <v>0.4724596075</v>
      </c>
      <c r="Z69">
        <v>7.33</v>
      </c>
      <c r="AA69">
        <v>0.0008255938</v>
      </c>
      <c r="AB69">
        <v>0.0287331479</v>
      </c>
      <c r="AC69">
        <v>0.9933743013</v>
      </c>
      <c r="AD69" t="s">
        <v>32</v>
      </c>
      <c r="AE69" t="s">
        <v>32</v>
      </c>
      <c r="AF69">
        <v>0.3640118183</v>
      </c>
      <c r="AG69">
        <v>0.2886027003</v>
      </c>
      <c r="AH69">
        <v>0.4394209364</v>
      </c>
      <c r="AI69">
        <v>7.38</v>
      </c>
      <c r="AJ69">
        <v>0.0007217103</v>
      </c>
      <c r="AK69">
        <v>0.0268646662</v>
      </c>
      <c r="AL69">
        <v>0.3704006149</v>
      </c>
      <c r="AM69" t="s">
        <v>32</v>
      </c>
      <c r="AN69" t="s">
        <v>32</v>
      </c>
      <c r="AO69" t="s">
        <v>32</v>
      </c>
      <c r="AP69">
        <v>134</v>
      </c>
      <c r="AQ69">
        <v>0.2972327421</v>
      </c>
      <c r="AR69">
        <v>0.2072182934</v>
      </c>
      <c r="AS69">
        <v>0.3872471908</v>
      </c>
      <c r="AT69">
        <v>10.79</v>
      </c>
      <c r="AU69">
        <v>0.0010283469</v>
      </c>
      <c r="AV69">
        <v>0.0320678478</v>
      </c>
      <c r="AW69">
        <v>0.9630135896</v>
      </c>
      <c r="AX69" t="s">
        <v>32</v>
      </c>
      <c r="AY69" t="s">
        <v>32</v>
      </c>
      <c r="AZ69">
        <v>0.3059467941</v>
      </c>
      <c r="BA69">
        <v>0.2269982727</v>
      </c>
      <c r="BB69">
        <v>0.3848953156</v>
      </c>
      <c r="BC69">
        <v>9.19</v>
      </c>
      <c r="BD69">
        <v>0.0007910486</v>
      </c>
      <c r="BE69">
        <v>0.0281255866</v>
      </c>
      <c r="BF69">
        <v>0.2943879608</v>
      </c>
      <c r="BG69" t="s">
        <v>32</v>
      </c>
      <c r="BH69" t="s">
        <v>32</v>
      </c>
      <c r="BI69" t="s">
        <v>32</v>
      </c>
      <c r="BJ69">
        <v>90</v>
      </c>
      <c r="BK69">
        <v>0.1284867898</v>
      </c>
      <c r="BL69">
        <v>0.0872375488</v>
      </c>
      <c r="BM69">
        <v>0.1697360309</v>
      </c>
      <c r="BN69">
        <v>11.44</v>
      </c>
      <c r="BO69">
        <v>0.000215947</v>
      </c>
      <c r="BP69">
        <v>0.014695134</v>
      </c>
      <c r="BQ69">
        <v>0.9662467743</v>
      </c>
      <c r="BR69" t="s">
        <v>32</v>
      </c>
      <c r="BS69" t="s">
        <v>32</v>
      </c>
      <c r="BT69">
        <v>0.1692908576</v>
      </c>
      <c r="BU69">
        <v>0.1197843147</v>
      </c>
      <c r="BV69">
        <v>0.2187974004</v>
      </c>
      <c r="BW69">
        <v>10.42</v>
      </c>
      <c r="BX69">
        <v>0.0003110573</v>
      </c>
      <c r="BY69">
        <v>0.0176368161</v>
      </c>
      <c r="BZ69">
        <v>0.0027077019</v>
      </c>
      <c r="CA69" t="s">
        <v>35</v>
      </c>
      <c r="CB69" t="s">
        <v>32</v>
      </c>
      <c r="CC69" t="s">
        <v>32</v>
      </c>
    </row>
    <row r="70" spans="1:81" ht="12.75">
      <c r="A70" t="s">
        <v>101</v>
      </c>
      <c r="B70">
        <v>106</v>
      </c>
      <c r="C70">
        <v>0.2311196652</v>
      </c>
      <c r="D70">
        <v>0.161005417</v>
      </c>
      <c r="E70">
        <v>0.3012339134</v>
      </c>
      <c r="F70">
        <v>10.81</v>
      </c>
      <c r="G70">
        <v>0.0006239183</v>
      </c>
      <c r="H70">
        <v>0.024978357</v>
      </c>
      <c r="I70">
        <v>0.9759978188</v>
      </c>
      <c r="J70" t="s">
        <v>32</v>
      </c>
      <c r="K70" t="s">
        <v>32</v>
      </c>
      <c r="L70">
        <v>0.2290662836</v>
      </c>
      <c r="M70">
        <v>0.1596818856</v>
      </c>
      <c r="N70">
        <v>0.2984506816</v>
      </c>
      <c r="O70">
        <v>10.79</v>
      </c>
      <c r="P70">
        <v>0.0006109966</v>
      </c>
      <c r="Q70">
        <v>0.0247183463</v>
      </c>
      <c r="R70">
        <v>0.7003998454</v>
      </c>
      <c r="S70" t="s">
        <v>32</v>
      </c>
      <c r="T70" t="s">
        <v>32</v>
      </c>
      <c r="U70" t="s">
        <v>32</v>
      </c>
      <c r="V70">
        <v>184</v>
      </c>
      <c r="W70">
        <v>0.3333441194</v>
      </c>
      <c r="X70">
        <v>0.2608903637</v>
      </c>
      <c r="Y70">
        <v>0.405797875</v>
      </c>
      <c r="Z70">
        <v>7.74</v>
      </c>
      <c r="AA70">
        <v>0.0006662496</v>
      </c>
      <c r="AB70">
        <v>0.0258118118</v>
      </c>
      <c r="AC70">
        <v>0.9033110646</v>
      </c>
      <c r="AD70" t="s">
        <v>32</v>
      </c>
      <c r="AE70" t="s">
        <v>32</v>
      </c>
      <c r="AF70">
        <v>0.3297402466</v>
      </c>
      <c r="AG70">
        <v>0.2571800557</v>
      </c>
      <c r="AH70">
        <v>0.4023004374</v>
      </c>
      <c r="AI70">
        <v>7.84</v>
      </c>
      <c r="AJ70">
        <v>0.0006682085</v>
      </c>
      <c r="AK70">
        <v>0.0258497296</v>
      </c>
      <c r="AL70">
        <v>0.0261405047</v>
      </c>
      <c r="AM70" t="s">
        <v>32</v>
      </c>
      <c r="AN70" t="s">
        <v>32</v>
      </c>
      <c r="AO70" t="s">
        <v>32</v>
      </c>
      <c r="AP70">
        <v>130</v>
      </c>
      <c r="AQ70">
        <v>0.279531381</v>
      </c>
      <c r="AR70">
        <v>0.2023138145</v>
      </c>
      <c r="AS70">
        <v>0.3567489476</v>
      </c>
      <c r="AT70">
        <v>9.84</v>
      </c>
      <c r="AU70">
        <v>0.0007567412</v>
      </c>
      <c r="AV70">
        <v>0.02750893</v>
      </c>
      <c r="AW70">
        <v>0.994773327</v>
      </c>
      <c r="AX70" t="s">
        <v>32</v>
      </c>
      <c r="AY70" t="s">
        <v>32</v>
      </c>
      <c r="AZ70">
        <v>0.283860281</v>
      </c>
      <c r="BA70">
        <v>0.206723</v>
      </c>
      <c r="BB70">
        <v>0.360997562</v>
      </c>
      <c r="BC70">
        <v>9.68</v>
      </c>
      <c r="BD70">
        <v>0.0007551684</v>
      </c>
      <c r="BE70">
        <v>0.0274803281</v>
      </c>
      <c r="BF70">
        <v>0.7899947502</v>
      </c>
      <c r="BG70" t="s">
        <v>32</v>
      </c>
      <c r="BH70" t="s">
        <v>32</v>
      </c>
      <c r="BI70" t="s">
        <v>32</v>
      </c>
      <c r="BJ70">
        <v>100</v>
      </c>
      <c r="BK70">
        <v>0.1560048344</v>
      </c>
      <c r="BL70">
        <v>0.1054312088</v>
      </c>
      <c r="BM70">
        <v>0.20657846</v>
      </c>
      <c r="BN70">
        <v>11.55</v>
      </c>
      <c r="BO70">
        <v>0.0003246111</v>
      </c>
      <c r="BP70">
        <v>0.0180169667</v>
      </c>
      <c r="BQ70">
        <v>0.893117795</v>
      </c>
      <c r="BR70" t="s">
        <v>32</v>
      </c>
      <c r="BS70" t="s">
        <v>32</v>
      </c>
      <c r="BT70">
        <v>0.1573331888</v>
      </c>
      <c r="BU70">
        <v>0.1081402345</v>
      </c>
      <c r="BV70">
        <v>0.2065261432</v>
      </c>
      <c r="BW70">
        <v>11.14</v>
      </c>
      <c r="BX70">
        <v>0.0003071291</v>
      </c>
      <c r="BY70">
        <v>0.0175250995</v>
      </c>
      <c r="BZ70">
        <v>0.0181527539</v>
      </c>
      <c r="CA70" t="s">
        <v>32</v>
      </c>
      <c r="CB70" t="s">
        <v>32</v>
      </c>
      <c r="CC70" t="s">
        <v>32</v>
      </c>
    </row>
    <row r="71" spans="1:81" ht="12.75">
      <c r="A71" t="s">
        <v>102</v>
      </c>
      <c r="B71">
        <v>83</v>
      </c>
      <c r="C71">
        <v>0.1682130516</v>
      </c>
      <c r="D71">
        <v>0.1071862836</v>
      </c>
      <c r="E71">
        <v>0.2292398196</v>
      </c>
      <c r="F71">
        <v>12.92</v>
      </c>
      <c r="G71">
        <v>0.0004726677</v>
      </c>
      <c r="H71">
        <v>0.021740922</v>
      </c>
      <c r="I71">
        <v>0.8964310264</v>
      </c>
      <c r="J71" t="s">
        <v>32</v>
      </c>
      <c r="K71" t="s">
        <v>32</v>
      </c>
      <c r="L71">
        <v>0.1632602292</v>
      </c>
      <c r="M71">
        <v>0.1062717037</v>
      </c>
      <c r="N71">
        <v>0.2202487548</v>
      </c>
      <c r="O71">
        <v>12.44</v>
      </c>
      <c r="P71">
        <v>0.0004121829</v>
      </c>
      <c r="Q71">
        <v>0.0203022891</v>
      </c>
      <c r="R71">
        <v>0.007405721</v>
      </c>
      <c r="S71" t="s">
        <v>32</v>
      </c>
      <c r="T71" t="s">
        <v>32</v>
      </c>
      <c r="U71" t="s">
        <v>32</v>
      </c>
      <c r="V71">
        <v>245</v>
      </c>
      <c r="W71">
        <v>0.3945403355</v>
      </c>
      <c r="X71">
        <v>0.3193445731</v>
      </c>
      <c r="Y71">
        <v>0.4697360979</v>
      </c>
      <c r="Z71">
        <v>6.79</v>
      </c>
      <c r="AA71">
        <v>0.0007176322</v>
      </c>
      <c r="AB71">
        <v>0.0267886578</v>
      </c>
      <c r="AC71">
        <v>0.9885472856</v>
      </c>
      <c r="AD71" t="s">
        <v>32</v>
      </c>
      <c r="AE71" t="s">
        <v>32</v>
      </c>
      <c r="AF71">
        <v>0.3842021001</v>
      </c>
      <c r="AG71">
        <v>0.3078294808</v>
      </c>
      <c r="AH71">
        <v>0.4605747195</v>
      </c>
      <c r="AI71">
        <v>7.08</v>
      </c>
      <c r="AJ71">
        <v>0.0007402707</v>
      </c>
      <c r="AK71">
        <v>0.0272079157</v>
      </c>
      <c r="AL71">
        <v>0.8772185537</v>
      </c>
      <c r="AM71" t="s">
        <v>32</v>
      </c>
      <c r="AN71" t="s">
        <v>32</v>
      </c>
      <c r="AO71" t="s">
        <v>32</v>
      </c>
      <c r="AP71">
        <v>207</v>
      </c>
      <c r="AQ71">
        <v>0.3065530136</v>
      </c>
      <c r="AR71">
        <v>0.2412029221</v>
      </c>
      <c r="AS71">
        <v>0.3719031051</v>
      </c>
      <c r="AT71">
        <v>7.59</v>
      </c>
      <c r="AU71">
        <v>0.0005420103</v>
      </c>
      <c r="AV71">
        <v>0.0232811156</v>
      </c>
      <c r="AW71">
        <v>0.9464691253</v>
      </c>
      <c r="AX71" t="s">
        <v>32</v>
      </c>
      <c r="AY71" t="s">
        <v>32</v>
      </c>
      <c r="AZ71">
        <v>0.3179510573</v>
      </c>
      <c r="BA71">
        <v>0.2524214048</v>
      </c>
      <c r="BB71">
        <v>0.3834807098</v>
      </c>
      <c r="BC71">
        <v>7.34</v>
      </c>
      <c r="BD71">
        <v>0.000544993</v>
      </c>
      <c r="BE71">
        <v>0.0233450846</v>
      </c>
      <c r="BF71">
        <v>0.080753232</v>
      </c>
      <c r="BG71" t="s">
        <v>32</v>
      </c>
      <c r="BH71" t="s">
        <v>32</v>
      </c>
      <c r="BI71" t="s">
        <v>32</v>
      </c>
      <c r="BJ71">
        <v>97</v>
      </c>
      <c r="BK71">
        <v>0.1306935993</v>
      </c>
      <c r="BL71">
        <v>0.083990265</v>
      </c>
      <c r="BM71">
        <v>0.1773969336</v>
      </c>
      <c r="BN71">
        <v>12.73</v>
      </c>
      <c r="BO71">
        <v>0.0002768286</v>
      </c>
      <c r="BP71">
        <v>0.0166381668</v>
      </c>
      <c r="BQ71">
        <v>0.9602291928</v>
      </c>
      <c r="BR71" t="s">
        <v>32</v>
      </c>
      <c r="BS71" t="s">
        <v>32</v>
      </c>
      <c r="BT71">
        <v>0.1345866133</v>
      </c>
      <c r="BU71">
        <v>0.0896287684</v>
      </c>
      <c r="BV71">
        <v>0.1795444583</v>
      </c>
      <c r="BW71">
        <v>11.9</v>
      </c>
      <c r="BX71">
        <v>0.0002565229</v>
      </c>
      <c r="BY71">
        <v>0.0160163324</v>
      </c>
      <c r="BZ71">
        <v>0.2375589976</v>
      </c>
      <c r="CA71" t="s">
        <v>32</v>
      </c>
      <c r="CB71" t="s">
        <v>32</v>
      </c>
      <c r="CC71" t="s">
        <v>32</v>
      </c>
    </row>
    <row r="72" spans="1:81" ht="12.75">
      <c r="A72" t="s">
        <v>103</v>
      </c>
      <c r="B72">
        <v>105</v>
      </c>
      <c r="C72">
        <v>0.1844930907</v>
      </c>
      <c r="D72">
        <v>0.134262709</v>
      </c>
      <c r="E72">
        <v>0.2347234724</v>
      </c>
      <c r="F72">
        <v>9.7</v>
      </c>
      <c r="G72">
        <v>0.0003202198</v>
      </c>
      <c r="H72">
        <v>0.0178946853</v>
      </c>
      <c r="I72">
        <v>0.9288846843</v>
      </c>
      <c r="J72" t="s">
        <v>32</v>
      </c>
      <c r="K72" t="s">
        <v>32</v>
      </c>
      <c r="L72">
        <v>0.1926861102</v>
      </c>
      <c r="M72">
        <v>0.1401320995</v>
      </c>
      <c r="N72">
        <v>0.2452401209</v>
      </c>
      <c r="O72">
        <v>9.72</v>
      </c>
      <c r="P72">
        <v>0.0003505314</v>
      </c>
      <c r="Q72">
        <v>0.0187224833</v>
      </c>
      <c r="R72">
        <v>0.1576679317</v>
      </c>
      <c r="S72" t="s">
        <v>32</v>
      </c>
      <c r="T72" t="s">
        <v>32</v>
      </c>
      <c r="U72" t="s">
        <v>32</v>
      </c>
      <c r="V72">
        <v>239</v>
      </c>
      <c r="W72">
        <v>0.4088475826</v>
      </c>
      <c r="X72">
        <v>0.337877777</v>
      </c>
      <c r="Y72">
        <v>0.4798173882</v>
      </c>
      <c r="Z72">
        <v>6.18</v>
      </c>
      <c r="AA72">
        <v>0.0006392377</v>
      </c>
      <c r="AB72">
        <v>0.0252831513</v>
      </c>
      <c r="AC72">
        <v>0.9631401286</v>
      </c>
      <c r="AD72" t="s">
        <v>32</v>
      </c>
      <c r="AE72" t="s">
        <v>32</v>
      </c>
      <c r="AF72">
        <v>0.4083261183</v>
      </c>
      <c r="AG72">
        <v>0.3367314478</v>
      </c>
      <c r="AH72">
        <v>0.4799207888</v>
      </c>
      <c r="AI72">
        <v>6.25</v>
      </c>
      <c r="AJ72">
        <v>0.0006505438</v>
      </c>
      <c r="AK72">
        <v>0.0255057608</v>
      </c>
      <c r="AL72">
        <v>0.4433493532</v>
      </c>
      <c r="AM72" t="s">
        <v>32</v>
      </c>
      <c r="AN72" t="s">
        <v>32</v>
      </c>
      <c r="AO72" t="s">
        <v>32</v>
      </c>
      <c r="AP72">
        <v>203</v>
      </c>
      <c r="AQ72">
        <v>0.3016463338</v>
      </c>
      <c r="AR72">
        <v>0.2393020985</v>
      </c>
      <c r="AS72">
        <v>0.3639905692</v>
      </c>
      <c r="AT72">
        <v>7.36</v>
      </c>
      <c r="AU72">
        <v>0.0004932962</v>
      </c>
      <c r="AV72">
        <v>0.0222102727</v>
      </c>
      <c r="AW72">
        <v>0.9552693969</v>
      </c>
      <c r="AX72" t="s">
        <v>32</v>
      </c>
      <c r="AY72" t="s">
        <v>32</v>
      </c>
      <c r="AZ72">
        <v>0.30480793</v>
      </c>
      <c r="BA72">
        <v>0.2431876812</v>
      </c>
      <c r="BB72">
        <v>0.3664281787</v>
      </c>
      <c r="BC72">
        <v>7.2</v>
      </c>
      <c r="BD72">
        <v>0.0004819057</v>
      </c>
      <c r="BE72">
        <v>0.0219523508</v>
      </c>
      <c r="BF72">
        <v>0.2055113775</v>
      </c>
      <c r="BG72" t="s">
        <v>32</v>
      </c>
      <c r="BH72" t="s">
        <v>32</v>
      </c>
      <c r="BI72" t="s">
        <v>32</v>
      </c>
      <c r="BJ72">
        <v>69</v>
      </c>
      <c r="BK72">
        <v>0.1050129929</v>
      </c>
      <c r="BL72">
        <v>0.0546138502</v>
      </c>
      <c r="BM72">
        <v>0.1554121356</v>
      </c>
      <c r="BN72">
        <v>17.1</v>
      </c>
      <c r="BO72">
        <v>0.0003223751</v>
      </c>
      <c r="BP72">
        <v>0.0179548068</v>
      </c>
      <c r="BQ72">
        <v>0.9707912699</v>
      </c>
      <c r="BR72" t="s">
        <v>32</v>
      </c>
      <c r="BS72" t="s">
        <v>51</v>
      </c>
      <c r="BT72">
        <v>0.0941798415</v>
      </c>
      <c r="BU72">
        <v>0.0464653112</v>
      </c>
      <c r="BV72">
        <v>0.1418943719</v>
      </c>
      <c r="BW72">
        <v>18.05</v>
      </c>
      <c r="BX72">
        <v>0.0002889459</v>
      </c>
      <c r="BY72">
        <v>0.0169984077</v>
      </c>
      <c r="BZ72">
        <v>0.2133324813</v>
      </c>
      <c r="CA72" t="s">
        <v>32</v>
      </c>
      <c r="CB72" t="s">
        <v>51</v>
      </c>
      <c r="CC72" t="s">
        <v>32</v>
      </c>
    </row>
    <row r="73" spans="1:81" ht="12.75">
      <c r="A73" t="s">
        <v>104</v>
      </c>
      <c r="B73" t="s">
        <v>32</v>
      </c>
      <c r="C73" t="s">
        <v>32</v>
      </c>
      <c r="D73" t="s">
        <v>32</v>
      </c>
      <c r="E73" t="s">
        <v>32</v>
      </c>
      <c r="F73" t="s">
        <v>32</v>
      </c>
      <c r="G73" t="s">
        <v>32</v>
      </c>
      <c r="H73" t="s">
        <v>32</v>
      </c>
      <c r="I73" t="s">
        <v>32</v>
      </c>
      <c r="J73" t="s">
        <v>32</v>
      </c>
      <c r="K73" t="s">
        <v>32</v>
      </c>
      <c r="L73" t="s">
        <v>32</v>
      </c>
      <c r="M73" t="s">
        <v>32</v>
      </c>
      <c r="N73" t="s">
        <v>32</v>
      </c>
      <c r="O73" t="s">
        <v>32</v>
      </c>
      <c r="P73" t="s">
        <v>32</v>
      </c>
      <c r="Q73" t="s">
        <v>32</v>
      </c>
      <c r="R73" t="s">
        <v>32</v>
      </c>
      <c r="S73" t="s">
        <v>32</v>
      </c>
      <c r="T73" t="s">
        <v>32</v>
      </c>
      <c r="U73" t="s">
        <v>42</v>
      </c>
      <c r="V73" t="s">
        <v>32</v>
      </c>
      <c r="W73" t="s">
        <v>32</v>
      </c>
      <c r="X73" t="s">
        <v>32</v>
      </c>
      <c r="Y73" t="s">
        <v>32</v>
      </c>
      <c r="Z73" t="s">
        <v>32</v>
      </c>
      <c r="AA73" t="s">
        <v>32</v>
      </c>
      <c r="AB73" t="s">
        <v>32</v>
      </c>
      <c r="AC73" t="s">
        <v>32</v>
      </c>
      <c r="AD73" t="s">
        <v>32</v>
      </c>
      <c r="AE73" t="s">
        <v>32</v>
      </c>
      <c r="AF73" t="s">
        <v>32</v>
      </c>
      <c r="AG73" t="s">
        <v>32</v>
      </c>
      <c r="AH73" t="s">
        <v>32</v>
      </c>
      <c r="AI73" t="s">
        <v>32</v>
      </c>
      <c r="AJ73" t="s">
        <v>32</v>
      </c>
      <c r="AK73" t="s">
        <v>32</v>
      </c>
      <c r="AL73" t="s">
        <v>32</v>
      </c>
      <c r="AM73" t="s">
        <v>32</v>
      </c>
      <c r="AN73" t="s">
        <v>32</v>
      </c>
      <c r="AO73" t="s">
        <v>42</v>
      </c>
      <c r="AP73" t="s">
        <v>32</v>
      </c>
      <c r="AQ73" t="s">
        <v>32</v>
      </c>
      <c r="AR73" t="s">
        <v>32</v>
      </c>
      <c r="AS73" t="s">
        <v>32</v>
      </c>
      <c r="AT73" t="s">
        <v>32</v>
      </c>
      <c r="AU73" t="s">
        <v>32</v>
      </c>
      <c r="AV73" t="s">
        <v>32</v>
      </c>
      <c r="AW73" t="s">
        <v>32</v>
      </c>
      <c r="AX73" t="s">
        <v>32</v>
      </c>
      <c r="AY73" t="s">
        <v>32</v>
      </c>
      <c r="AZ73" t="s">
        <v>32</v>
      </c>
      <c r="BA73" t="s">
        <v>32</v>
      </c>
      <c r="BB73" t="s">
        <v>32</v>
      </c>
      <c r="BC73" t="s">
        <v>32</v>
      </c>
      <c r="BD73" t="s">
        <v>32</v>
      </c>
      <c r="BE73" t="s">
        <v>32</v>
      </c>
      <c r="BF73" t="s">
        <v>32</v>
      </c>
      <c r="BG73" t="s">
        <v>32</v>
      </c>
      <c r="BH73" t="s">
        <v>32</v>
      </c>
      <c r="BI73" t="s">
        <v>42</v>
      </c>
      <c r="BJ73" t="s">
        <v>32</v>
      </c>
      <c r="BK73" t="s">
        <v>32</v>
      </c>
      <c r="BL73" t="s">
        <v>32</v>
      </c>
      <c r="BM73" t="s">
        <v>32</v>
      </c>
      <c r="BN73" t="s">
        <v>32</v>
      </c>
      <c r="BO73" t="s">
        <v>32</v>
      </c>
      <c r="BP73" t="s">
        <v>32</v>
      </c>
      <c r="BQ73" t="s">
        <v>32</v>
      </c>
      <c r="BR73" t="s">
        <v>32</v>
      </c>
      <c r="BS73" t="s">
        <v>32</v>
      </c>
      <c r="BT73" t="s">
        <v>32</v>
      </c>
      <c r="BU73" t="s">
        <v>32</v>
      </c>
      <c r="BV73" t="s">
        <v>32</v>
      </c>
      <c r="BW73" t="s">
        <v>32</v>
      </c>
      <c r="BX73" t="s">
        <v>32</v>
      </c>
      <c r="BY73" t="s">
        <v>32</v>
      </c>
      <c r="BZ73" t="s">
        <v>32</v>
      </c>
      <c r="CA73" t="s">
        <v>32</v>
      </c>
      <c r="CB73" t="s">
        <v>32</v>
      </c>
      <c r="CC73" t="s">
        <v>42</v>
      </c>
    </row>
    <row r="74" spans="1:81" ht="12.75">
      <c r="A74" t="s">
        <v>105</v>
      </c>
      <c r="B74">
        <v>185</v>
      </c>
      <c r="C74">
        <v>0.162204355</v>
      </c>
      <c r="D74">
        <v>0.1246734238</v>
      </c>
      <c r="E74">
        <v>0.1997352862</v>
      </c>
      <c r="F74">
        <v>8.24</v>
      </c>
      <c r="G74">
        <v>0.0001787697</v>
      </c>
      <c r="H74">
        <v>0.0133704778</v>
      </c>
      <c r="I74">
        <v>0.8842642489</v>
      </c>
      <c r="J74" t="s">
        <v>32</v>
      </c>
      <c r="K74" t="s">
        <v>32</v>
      </c>
      <c r="L74">
        <v>0.1718470631</v>
      </c>
      <c r="M74">
        <v>0.1359991685</v>
      </c>
      <c r="N74">
        <v>0.2076949578</v>
      </c>
      <c r="O74">
        <v>7.43</v>
      </c>
      <c r="P74">
        <v>0.0001630957</v>
      </c>
      <c r="Q74">
        <v>0.0127708923</v>
      </c>
      <c r="R74">
        <v>0.0003585619</v>
      </c>
      <c r="S74" t="s">
        <v>35</v>
      </c>
      <c r="T74" t="s">
        <v>32</v>
      </c>
      <c r="U74" t="s">
        <v>32</v>
      </c>
      <c r="V74">
        <v>414</v>
      </c>
      <c r="W74">
        <v>0.352763074</v>
      </c>
      <c r="X74">
        <v>0.2985964347</v>
      </c>
      <c r="Y74">
        <v>0.4069297132</v>
      </c>
      <c r="Z74">
        <v>5.47</v>
      </c>
      <c r="AA74">
        <v>0.0003723737</v>
      </c>
      <c r="AB74">
        <v>0.0192969858</v>
      </c>
      <c r="AC74">
        <v>0.9373638996</v>
      </c>
      <c r="AD74" t="s">
        <v>32</v>
      </c>
      <c r="AE74" t="s">
        <v>32</v>
      </c>
      <c r="AF74">
        <v>0.378811496</v>
      </c>
      <c r="AG74">
        <v>0.3241693471</v>
      </c>
      <c r="AH74">
        <v>0.4334536448</v>
      </c>
      <c r="AI74">
        <v>5.14</v>
      </c>
      <c r="AJ74">
        <v>0.0003789402</v>
      </c>
      <c r="AK74">
        <v>0.0194663872</v>
      </c>
      <c r="AL74">
        <v>0.6229924556</v>
      </c>
      <c r="AM74" t="s">
        <v>32</v>
      </c>
      <c r="AN74" t="s">
        <v>32</v>
      </c>
      <c r="AO74" t="s">
        <v>32</v>
      </c>
      <c r="AP74">
        <v>348</v>
      </c>
      <c r="AQ74">
        <v>0.3237628172</v>
      </c>
      <c r="AR74">
        <v>0.2699001794</v>
      </c>
      <c r="AS74">
        <v>0.377625455</v>
      </c>
      <c r="AT74">
        <v>5.93</v>
      </c>
      <c r="AU74">
        <v>0.0003682056</v>
      </c>
      <c r="AV74">
        <v>0.0191886846</v>
      </c>
      <c r="AW74">
        <v>0.9160903566</v>
      </c>
      <c r="AX74" t="s">
        <v>32</v>
      </c>
      <c r="AY74" t="s">
        <v>32</v>
      </c>
      <c r="AZ74">
        <v>0.3205144567</v>
      </c>
      <c r="BA74">
        <v>0.2681095247</v>
      </c>
      <c r="BB74">
        <v>0.3729193887</v>
      </c>
      <c r="BC74">
        <v>5.82</v>
      </c>
      <c r="BD74">
        <v>0.0003485455</v>
      </c>
      <c r="BE74">
        <v>0.0186693737</v>
      </c>
      <c r="BF74">
        <v>0.0220631029</v>
      </c>
      <c r="BG74" t="s">
        <v>32</v>
      </c>
      <c r="BH74" t="s">
        <v>32</v>
      </c>
      <c r="BI74" t="s">
        <v>32</v>
      </c>
      <c r="BJ74">
        <v>134</v>
      </c>
      <c r="BK74">
        <v>0.1612697538</v>
      </c>
      <c r="BL74">
        <v>0.1172519986</v>
      </c>
      <c r="BM74">
        <v>0.2052875091</v>
      </c>
      <c r="BN74">
        <v>9.72</v>
      </c>
      <c r="BO74">
        <v>0.000245907</v>
      </c>
      <c r="BP74">
        <v>0.0156814233</v>
      </c>
      <c r="BQ74">
        <v>0.8784307682</v>
      </c>
      <c r="BR74" t="s">
        <v>32</v>
      </c>
      <c r="BS74" t="s">
        <v>32</v>
      </c>
      <c r="BT74">
        <v>0.1288269842</v>
      </c>
      <c r="BU74">
        <v>0.0912474151</v>
      </c>
      <c r="BV74">
        <v>0.1664065533</v>
      </c>
      <c r="BW74">
        <v>10.39</v>
      </c>
      <c r="BX74">
        <v>0.0001792333</v>
      </c>
      <c r="BY74">
        <v>0.0133878052</v>
      </c>
      <c r="BZ74">
        <v>0.3181013847</v>
      </c>
      <c r="CA74" t="s">
        <v>32</v>
      </c>
      <c r="CB74" t="s">
        <v>32</v>
      </c>
      <c r="CC74" t="s">
        <v>32</v>
      </c>
    </row>
    <row r="75" spans="1:81" ht="12.75">
      <c r="A75" t="s">
        <v>106</v>
      </c>
      <c r="B75" t="s">
        <v>32</v>
      </c>
      <c r="C75" t="s">
        <v>32</v>
      </c>
      <c r="D75" t="s">
        <v>32</v>
      </c>
      <c r="E75" t="s">
        <v>32</v>
      </c>
      <c r="F75" t="s">
        <v>32</v>
      </c>
      <c r="G75" t="s">
        <v>32</v>
      </c>
      <c r="H75" t="s">
        <v>32</v>
      </c>
      <c r="I75" t="s">
        <v>32</v>
      </c>
      <c r="J75" t="s">
        <v>32</v>
      </c>
      <c r="K75" t="s">
        <v>32</v>
      </c>
      <c r="L75" t="s">
        <v>32</v>
      </c>
      <c r="M75" t="s">
        <v>32</v>
      </c>
      <c r="N75" t="s">
        <v>32</v>
      </c>
      <c r="O75" t="s">
        <v>32</v>
      </c>
      <c r="P75" t="s">
        <v>32</v>
      </c>
      <c r="Q75" t="s">
        <v>32</v>
      </c>
      <c r="R75" t="s">
        <v>32</v>
      </c>
      <c r="S75" t="s">
        <v>32</v>
      </c>
      <c r="T75" t="s">
        <v>32</v>
      </c>
      <c r="U75" t="s">
        <v>42</v>
      </c>
      <c r="V75">
        <v>10</v>
      </c>
      <c r="W75">
        <v>0.3045505523</v>
      </c>
      <c r="X75">
        <v>0.0721735017</v>
      </c>
      <c r="Y75">
        <v>0.5369276029</v>
      </c>
      <c r="Z75">
        <v>27.18</v>
      </c>
      <c r="AA75">
        <v>0.00685333</v>
      </c>
      <c r="AB75">
        <v>0.0827848417</v>
      </c>
      <c r="AC75">
        <v>0.8988026362</v>
      </c>
      <c r="AD75" t="s">
        <v>32</v>
      </c>
      <c r="AE75" t="s">
        <v>51</v>
      </c>
      <c r="AF75">
        <v>0.3063905187</v>
      </c>
      <c r="AG75">
        <v>0.021818213</v>
      </c>
      <c r="AH75">
        <v>0.5909628244</v>
      </c>
      <c r="AI75">
        <v>33.09</v>
      </c>
      <c r="AJ75">
        <v>0.0102778066</v>
      </c>
      <c r="AK75">
        <v>0.1013795175</v>
      </c>
      <c r="AL75">
        <v>0.4185086998</v>
      </c>
      <c r="AM75" t="s">
        <v>32</v>
      </c>
      <c r="AN75" t="s">
        <v>51</v>
      </c>
      <c r="AO75" t="s">
        <v>32</v>
      </c>
      <c r="AP75">
        <v>10</v>
      </c>
      <c r="AQ75">
        <v>0.37421974</v>
      </c>
      <c r="AR75">
        <v>0.1263513257</v>
      </c>
      <c r="AS75">
        <v>0.6220881542</v>
      </c>
      <c r="AT75">
        <v>23.6</v>
      </c>
      <c r="AU75">
        <v>0.0077975389</v>
      </c>
      <c r="AV75">
        <v>0.0883036745</v>
      </c>
      <c r="AW75">
        <v>0.7742175043</v>
      </c>
      <c r="AX75" t="s">
        <v>32</v>
      </c>
      <c r="AY75" t="s">
        <v>51</v>
      </c>
      <c r="AZ75">
        <v>0.4100945368</v>
      </c>
      <c r="BA75">
        <v>0.0935930861</v>
      </c>
      <c r="BB75">
        <v>0.7265959876</v>
      </c>
      <c r="BC75">
        <v>27.49</v>
      </c>
      <c r="BD75">
        <v>0.0127135427</v>
      </c>
      <c r="BE75">
        <v>0.1127543465</v>
      </c>
      <c r="BF75">
        <v>0.2372157233</v>
      </c>
      <c r="BG75" t="s">
        <v>32</v>
      </c>
      <c r="BH75" t="s">
        <v>51</v>
      </c>
      <c r="BI75" t="s">
        <v>32</v>
      </c>
      <c r="BJ75" t="s">
        <v>32</v>
      </c>
      <c r="BK75" t="s">
        <v>32</v>
      </c>
      <c r="BL75" t="s">
        <v>32</v>
      </c>
      <c r="BM75" t="s">
        <v>32</v>
      </c>
      <c r="BN75" t="s">
        <v>32</v>
      </c>
      <c r="BO75" t="s">
        <v>32</v>
      </c>
      <c r="BP75" t="s">
        <v>32</v>
      </c>
      <c r="BQ75" t="s">
        <v>32</v>
      </c>
      <c r="BR75" t="s">
        <v>32</v>
      </c>
      <c r="BS75" t="s">
        <v>32</v>
      </c>
      <c r="BT75" t="s">
        <v>32</v>
      </c>
      <c r="BU75" t="s">
        <v>32</v>
      </c>
      <c r="BV75" t="s">
        <v>32</v>
      </c>
      <c r="BW75" t="s">
        <v>32</v>
      </c>
      <c r="BX75" t="s">
        <v>32</v>
      </c>
      <c r="BY75" t="s">
        <v>32</v>
      </c>
      <c r="BZ75" t="s">
        <v>32</v>
      </c>
      <c r="CA75" t="s">
        <v>32</v>
      </c>
      <c r="CB75" t="s">
        <v>32</v>
      </c>
      <c r="CC75" t="s">
        <v>42</v>
      </c>
    </row>
    <row r="76" spans="1:81" ht="12.75">
      <c r="A76" t="s">
        <v>107</v>
      </c>
      <c r="B76" t="s">
        <v>32</v>
      </c>
      <c r="C76" t="s">
        <v>32</v>
      </c>
      <c r="D76" t="s">
        <v>32</v>
      </c>
      <c r="E76" t="s">
        <v>32</v>
      </c>
      <c r="F76" t="s">
        <v>32</v>
      </c>
      <c r="G76" t="s">
        <v>32</v>
      </c>
      <c r="H76" t="s">
        <v>32</v>
      </c>
      <c r="I76" t="s">
        <v>32</v>
      </c>
      <c r="J76" t="s">
        <v>32</v>
      </c>
      <c r="K76" t="s">
        <v>32</v>
      </c>
      <c r="L76" t="s">
        <v>32</v>
      </c>
      <c r="M76" t="s">
        <v>32</v>
      </c>
      <c r="N76" t="s">
        <v>32</v>
      </c>
      <c r="O76" t="s">
        <v>32</v>
      </c>
      <c r="P76" t="s">
        <v>32</v>
      </c>
      <c r="Q76" t="s">
        <v>32</v>
      </c>
      <c r="R76" t="s">
        <v>32</v>
      </c>
      <c r="S76" t="s">
        <v>32</v>
      </c>
      <c r="T76" t="s">
        <v>32</v>
      </c>
      <c r="U76" t="s">
        <v>42</v>
      </c>
      <c r="V76" t="s">
        <v>32</v>
      </c>
      <c r="W76" t="s">
        <v>32</v>
      </c>
      <c r="X76" t="s">
        <v>32</v>
      </c>
      <c r="Y76" t="s">
        <v>32</v>
      </c>
      <c r="Z76" t="s">
        <v>32</v>
      </c>
      <c r="AA76" t="s">
        <v>32</v>
      </c>
      <c r="AB76" t="s">
        <v>32</v>
      </c>
      <c r="AC76" t="s">
        <v>32</v>
      </c>
      <c r="AD76" t="s">
        <v>32</v>
      </c>
      <c r="AE76" t="s">
        <v>32</v>
      </c>
      <c r="AF76" t="s">
        <v>32</v>
      </c>
      <c r="AG76" t="s">
        <v>32</v>
      </c>
      <c r="AH76" t="s">
        <v>32</v>
      </c>
      <c r="AI76" t="s">
        <v>32</v>
      </c>
      <c r="AJ76" t="s">
        <v>32</v>
      </c>
      <c r="AK76" t="s">
        <v>32</v>
      </c>
      <c r="AL76" t="s">
        <v>32</v>
      </c>
      <c r="AM76" t="s">
        <v>32</v>
      </c>
      <c r="AN76" t="s">
        <v>32</v>
      </c>
      <c r="AO76" t="s">
        <v>42</v>
      </c>
      <c r="AP76" t="s">
        <v>32</v>
      </c>
      <c r="AQ76" t="s">
        <v>32</v>
      </c>
      <c r="AR76" t="s">
        <v>32</v>
      </c>
      <c r="AS76" t="s">
        <v>32</v>
      </c>
      <c r="AT76" t="s">
        <v>32</v>
      </c>
      <c r="AU76" t="s">
        <v>32</v>
      </c>
      <c r="AV76" t="s">
        <v>32</v>
      </c>
      <c r="AW76" t="s">
        <v>32</v>
      </c>
      <c r="AX76" t="s">
        <v>32</v>
      </c>
      <c r="AY76" t="s">
        <v>32</v>
      </c>
      <c r="AZ76" t="s">
        <v>32</v>
      </c>
      <c r="BA76" t="s">
        <v>32</v>
      </c>
      <c r="BB76" t="s">
        <v>32</v>
      </c>
      <c r="BC76" t="s">
        <v>32</v>
      </c>
      <c r="BD76" t="s">
        <v>32</v>
      </c>
      <c r="BE76" t="s">
        <v>32</v>
      </c>
      <c r="BF76" t="s">
        <v>32</v>
      </c>
      <c r="BG76" t="s">
        <v>32</v>
      </c>
      <c r="BH76" t="s">
        <v>32</v>
      </c>
      <c r="BI76" t="s">
        <v>42</v>
      </c>
      <c r="BJ76" t="s">
        <v>32</v>
      </c>
      <c r="BK76" t="s">
        <v>32</v>
      </c>
      <c r="BL76" t="s">
        <v>32</v>
      </c>
      <c r="BM76" t="s">
        <v>32</v>
      </c>
      <c r="BN76" t="s">
        <v>32</v>
      </c>
      <c r="BO76" t="s">
        <v>32</v>
      </c>
      <c r="BP76" t="s">
        <v>32</v>
      </c>
      <c r="BQ76" t="s">
        <v>32</v>
      </c>
      <c r="BR76" t="s">
        <v>32</v>
      </c>
      <c r="BS76" t="s">
        <v>32</v>
      </c>
      <c r="BT76" t="s">
        <v>32</v>
      </c>
      <c r="BU76" t="s">
        <v>32</v>
      </c>
      <c r="BV76" t="s">
        <v>32</v>
      </c>
      <c r="BW76" t="s">
        <v>32</v>
      </c>
      <c r="BX76" t="s">
        <v>32</v>
      </c>
      <c r="BY76" t="s">
        <v>32</v>
      </c>
      <c r="BZ76" t="s">
        <v>32</v>
      </c>
      <c r="CA76" t="s">
        <v>32</v>
      </c>
      <c r="CB76" t="s">
        <v>32</v>
      </c>
      <c r="CC76" t="s">
        <v>42</v>
      </c>
    </row>
    <row r="77" spans="1:81" ht="12.75">
      <c r="A77" t="s">
        <v>108</v>
      </c>
      <c r="B77" t="s">
        <v>32</v>
      </c>
      <c r="C77" t="s">
        <v>32</v>
      </c>
      <c r="D77" t="s">
        <v>32</v>
      </c>
      <c r="E77" t="s">
        <v>32</v>
      </c>
      <c r="F77" t="s">
        <v>32</v>
      </c>
      <c r="G77" t="s">
        <v>32</v>
      </c>
      <c r="H77" t="s">
        <v>32</v>
      </c>
      <c r="I77" t="s">
        <v>32</v>
      </c>
      <c r="J77" t="s">
        <v>32</v>
      </c>
      <c r="K77" t="s">
        <v>32</v>
      </c>
      <c r="L77" t="s">
        <v>32</v>
      </c>
      <c r="M77" t="s">
        <v>32</v>
      </c>
      <c r="N77" t="s">
        <v>32</v>
      </c>
      <c r="O77" t="s">
        <v>32</v>
      </c>
      <c r="P77" t="s">
        <v>32</v>
      </c>
      <c r="Q77" t="s">
        <v>32</v>
      </c>
      <c r="R77" t="s">
        <v>32</v>
      </c>
      <c r="S77" t="s">
        <v>32</v>
      </c>
      <c r="T77" t="s">
        <v>32</v>
      </c>
      <c r="U77" t="s">
        <v>42</v>
      </c>
      <c r="V77" t="s">
        <v>32</v>
      </c>
      <c r="W77" t="s">
        <v>32</v>
      </c>
      <c r="X77" t="s">
        <v>32</v>
      </c>
      <c r="Y77" t="s">
        <v>32</v>
      </c>
      <c r="Z77" t="s">
        <v>32</v>
      </c>
      <c r="AA77" t="s">
        <v>32</v>
      </c>
      <c r="AB77" t="s">
        <v>32</v>
      </c>
      <c r="AC77" t="s">
        <v>32</v>
      </c>
      <c r="AD77" t="s">
        <v>32</v>
      </c>
      <c r="AE77" t="s">
        <v>32</v>
      </c>
      <c r="AF77" t="s">
        <v>32</v>
      </c>
      <c r="AG77" t="s">
        <v>32</v>
      </c>
      <c r="AH77" t="s">
        <v>32</v>
      </c>
      <c r="AI77" t="s">
        <v>32</v>
      </c>
      <c r="AJ77" t="s">
        <v>32</v>
      </c>
      <c r="AK77" t="s">
        <v>32</v>
      </c>
      <c r="AL77" t="s">
        <v>32</v>
      </c>
      <c r="AM77" t="s">
        <v>32</v>
      </c>
      <c r="AN77" t="s">
        <v>32</v>
      </c>
      <c r="AO77" t="s">
        <v>42</v>
      </c>
      <c r="AP77" t="s">
        <v>32</v>
      </c>
      <c r="AQ77" t="s">
        <v>32</v>
      </c>
      <c r="AR77" t="s">
        <v>32</v>
      </c>
      <c r="AS77" t="s">
        <v>32</v>
      </c>
      <c r="AT77" t="s">
        <v>32</v>
      </c>
      <c r="AU77" t="s">
        <v>32</v>
      </c>
      <c r="AV77" t="s">
        <v>32</v>
      </c>
      <c r="AW77" t="s">
        <v>32</v>
      </c>
      <c r="AX77" t="s">
        <v>32</v>
      </c>
      <c r="AY77" t="s">
        <v>32</v>
      </c>
      <c r="AZ77" t="s">
        <v>32</v>
      </c>
      <c r="BA77" t="s">
        <v>32</v>
      </c>
      <c r="BB77" t="s">
        <v>32</v>
      </c>
      <c r="BC77" t="s">
        <v>32</v>
      </c>
      <c r="BD77" t="s">
        <v>32</v>
      </c>
      <c r="BE77" t="s">
        <v>32</v>
      </c>
      <c r="BF77" t="s">
        <v>32</v>
      </c>
      <c r="BG77" t="s">
        <v>32</v>
      </c>
      <c r="BH77" t="s">
        <v>32</v>
      </c>
      <c r="BI77" t="s">
        <v>42</v>
      </c>
      <c r="BJ77" t="s">
        <v>32</v>
      </c>
      <c r="BK77" t="s">
        <v>32</v>
      </c>
      <c r="BL77" t="s">
        <v>32</v>
      </c>
      <c r="BM77" t="s">
        <v>32</v>
      </c>
      <c r="BN77" t="s">
        <v>32</v>
      </c>
      <c r="BO77" t="s">
        <v>32</v>
      </c>
      <c r="BP77" t="s">
        <v>32</v>
      </c>
      <c r="BQ77" t="s">
        <v>32</v>
      </c>
      <c r="BR77" t="s">
        <v>32</v>
      </c>
      <c r="BS77" t="s">
        <v>32</v>
      </c>
      <c r="BT77" t="s">
        <v>32</v>
      </c>
      <c r="BU77" t="s">
        <v>32</v>
      </c>
      <c r="BV77" t="s">
        <v>32</v>
      </c>
      <c r="BW77" t="s">
        <v>32</v>
      </c>
      <c r="BX77" t="s">
        <v>32</v>
      </c>
      <c r="BY77" t="s">
        <v>32</v>
      </c>
      <c r="BZ77" t="s">
        <v>32</v>
      </c>
      <c r="CA77" t="s">
        <v>32</v>
      </c>
      <c r="CB77" t="s">
        <v>32</v>
      </c>
      <c r="CC77" t="s">
        <v>42</v>
      </c>
    </row>
    <row r="78" spans="1:81" ht="12.75">
      <c r="A78" t="s">
        <v>109</v>
      </c>
      <c r="B78" t="s">
        <v>32</v>
      </c>
      <c r="C78" t="s">
        <v>32</v>
      </c>
      <c r="D78" t="s">
        <v>32</v>
      </c>
      <c r="E78" t="s">
        <v>32</v>
      </c>
      <c r="F78" t="s">
        <v>32</v>
      </c>
      <c r="G78" t="s">
        <v>32</v>
      </c>
      <c r="H78" t="s">
        <v>32</v>
      </c>
      <c r="I78" t="s">
        <v>32</v>
      </c>
      <c r="J78" t="s">
        <v>32</v>
      </c>
      <c r="K78" t="s">
        <v>32</v>
      </c>
      <c r="L78" t="s">
        <v>32</v>
      </c>
      <c r="M78" t="s">
        <v>32</v>
      </c>
      <c r="N78" t="s">
        <v>32</v>
      </c>
      <c r="O78" t="s">
        <v>32</v>
      </c>
      <c r="P78" t="s">
        <v>32</v>
      </c>
      <c r="Q78" t="s">
        <v>32</v>
      </c>
      <c r="R78" t="s">
        <v>32</v>
      </c>
      <c r="S78" t="s">
        <v>32</v>
      </c>
      <c r="T78" t="s">
        <v>32</v>
      </c>
      <c r="U78" t="s">
        <v>42</v>
      </c>
      <c r="V78" t="s">
        <v>32</v>
      </c>
      <c r="W78" t="s">
        <v>32</v>
      </c>
      <c r="X78" t="s">
        <v>32</v>
      </c>
      <c r="Y78" t="s">
        <v>32</v>
      </c>
      <c r="Z78" t="s">
        <v>32</v>
      </c>
      <c r="AA78" t="s">
        <v>32</v>
      </c>
      <c r="AB78" t="s">
        <v>32</v>
      </c>
      <c r="AC78" t="s">
        <v>32</v>
      </c>
      <c r="AD78" t="s">
        <v>32</v>
      </c>
      <c r="AE78" t="s">
        <v>32</v>
      </c>
      <c r="AF78" t="s">
        <v>32</v>
      </c>
      <c r="AG78" t="s">
        <v>32</v>
      </c>
      <c r="AH78" t="s">
        <v>32</v>
      </c>
      <c r="AI78" t="s">
        <v>32</v>
      </c>
      <c r="AJ78" t="s">
        <v>32</v>
      </c>
      <c r="AK78" t="s">
        <v>32</v>
      </c>
      <c r="AL78" t="s">
        <v>32</v>
      </c>
      <c r="AM78" t="s">
        <v>32</v>
      </c>
      <c r="AN78" t="s">
        <v>32</v>
      </c>
      <c r="AO78" t="s">
        <v>42</v>
      </c>
      <c r="AP78" t="s">
        <v>32</v>
      </c>
      <c r="AQ78" t="s">
        <v>32</v>
      </c>
      <c r="AR78" t="s">
        <v>32</v>
      </c>
      <c r="AS78" t="s">
        <v>32</v>
      </c>
      <c r="AT78" t="s">
        <v>32</v>
      </c>
      <c r="AU78" t="s">
        <v>32</v>
      </c>
      <c r="AV78" t="s">
        <v>32</v>
      </c>
      <c r="AW78" t="s">
        <v>32</v>
      </c>
      <c r="AX78" t="s">
        <v>32</v>
      </c>
      <c r="AY78" t="s">
        <v>32</v>
      </c>
      <c r="AZ78" t="s">
        <v>32</v>
      </c>
      <c r="BA78" t="s">
        <v>32</v>
      </c>
      <c r="BB78" t="s">
        <v>32</v>
      </c>
      <c r="BC78" t="s">
        <v>32</v>
      </c>
      <c r="BD78" t="s">
        <v>32</v>
      </c>
      <c r="BE78" t="s">
        <v>32</v>
      </c>
      <c r="BF78" t="s">
        <v>32</v>
      </c>
      <c r="BG78" t="s">
        <v>32</v>
      </c>
      <c r="BH78" t="s">
        <v>32</v>
      </c>
      <c r="BI78" t="s">
        <v>42</v>
      </c>
      <c r="BJ78" t="s">
        <v>32</v>
      </c>
      <c r="BK78" t="s">
        <v>32</v>
      </c>
      <c r="BL78" t="s">
        <v>32</v>
      </c>
      <c r="BM78" t="s">
        <v>32</v>
      </c>
      <c r="BN78" t="s">
        <v>32</v>
      </c>
      <c r="BO78" t="s">
        <v>32</v>
      </c>
      <c r="BP78" t="s">
        <v>32</v>
      </c>
      <c r="BQ78" t="s">
        <v>32</v>
      </c>
      <c r="BR78" t="s">
        <v>32</v>
      </c>
      <c r="BS78" t="s">
        <v>32</v>
      </c>
      <c r="BT78" t="s">
        <v>32</v>
      </c>
      <c r="BU78" t="s">
        <v>32</v>
      </c>
      <c r="BV78" t="s">
        <v>32</v>
      </c>
      <c r="BW78" t="s">
        <v>32</v>
      </c>
      <c r="BX78" t="s">
        <v>32</v>
      </c>
      <c r="BY78" t="s">
        <v>32</v>
      </c>
      <c r="BZ78" t="s">
        <v>32</v>
      </c>
      <c r="CA78" t="s">
        <v>32</v>
      </c>
      <c r="CB78" t="s">
        <v>32</v>
      </c>
      <c r="CC78" t="s">
        <v>42</v>
      </c>
    </row>
    <row r="79" spans="1:81" ht="12.75">
      <c r="A79" t="s">
        <v>110</v>
      </c>
      <c r="B79" t="s">
        <v>32</v>
      </c>
      <c r="C79" t="s">
        <v>32</v>
      </c>
      <c r="D79" t="s">
        <v>32</v>
      </c>
      <c r="E79" t="s">
        <v>32</v>
      </c>
      <c r="F79" t="s">
        <v>32</v>
      </c>
      <c r="G79" t="s">
        <v>32</v>
      </c>
      <c r="H79" t="s">
        <v>32</v>
      </c>
      <c r="I79" t="s">
        <v>32</v>
      </c>
      <c r="J79" t="s">
        <v>32</v>
      </c>
      <c r="K79" t="s">
        <v>32</v>
      </c>
      <c r="L79" t="s">
        <v>32</v>
      </c>
      <c r="M79" t="s">
        <v>32</v>
      </c>
      <c r="N79" t="s">
        <v>32</v>
      </c>
      <c r="O79" t="s">
        <v>32</v>
      </c>
      <c r="P79" t="s">
        <v>32</v>
      </c>
      <c r="Q79" t="s">
        <v>32</v>
      </c>
      <c r="R79" t="s">
        <v>32</v>
      </c>
      <c r="S79" t="s">
        <v>32</v>
      </c>
      <c r="T79" t="s">
        <v>32</v>
      </c>
      <c r="U79" t="s">
        <v>42</v>
      </c>
      <c r="V79" t="s">
        <v>32</v>
      </c>
      <c r="W79" t="s">
        <v>32</v>
      </c>
      <c r="X79" t="s">
        <v>32</v>
      </c>
      <c r="Y79" t="s">
        <v>32</v>
      </c>
      <c r="Z79" t="s">
        <v>32</v>
      </c>
      <c r="AA79" t="s">
        <v>32</v>
      </c>
      <c r="AB79" t="s">
        <v>32</v>
      </c>
      <c r="AC79" t="s">
        <v>32</v>
      </c>
      <c r="AD79" t="s">
        <v>32</v>
      </c>
      <c r="AE79" t="s">
        <v>32</v>
      </c>
      <c r="AF79" t="s">
        <v>32</v>
      </c>
      <c r="AG79" t="s">
        <v>32</v>
      </c>
      <c r="AH79" t="s">
        <v>32</v>
      </c>
      <c r="AI79" t="s">
        <v>32</v>
      </c>
      <c r="AJ79" t="s">
        <v>32</v>
      </c>
      <c r="AK79" t="s">
        <v>32</v>
      </c>
      <c r="AL79" t="s">
        <v>32</v>
      </c>
      <c r="AM79" t="s">
        <v>32</v>
      </c>
      <c r="AN79" t="s">
        <v>32</v>
      </c>
      <c r="AO79" t="s">
        <v>42</v>
      </c>
      <c r="AP79" t="s">
        <v>32</v>
      </c>
      <c r="AQ79" t="s">
        <v>32</v>
      </c>
      <c r="AR79" t="s">
        <v>32</v>
      </c>
      <c r="AS79" t="s">
        <v>32</v>
      </c>
      <c r="AT79" t="s">
        <v>32</v>
      </c>
      <c r="AU79" t="s">
        <v>32</v>
      </c>
      <c r="AV79" t="s">
        <v>32</v>
      </c>
      <c r="AW79" t="s">
        <v>32</v>
      </c>
      <c r="AX79" t="s">
        <v>32</v>
      </c>
      <c r="AY79" t="s">
        <v>32</v>
      </c>
      <c r="AZ79" t="s">
        <v>32</v>
      </c>
      <c r="BA79" t="s">
        <v>32</v>
      </c>
      <c r="BB79" t="s">
        <v>32</v>
      </c>
      <c r="BC79" t="s">
        <v>32</v>
      </c>
      <c r="BD79" t="s">
        <v>32</v>
      </c>
      <c r="BE79" t="s">
        <v>32</v>
      </c>
      <c r="BF79" t="s">
        <v>32</v>
      </c>
      <c r="BG79" t="s">
        <v>32</v>
      </c>
      <c r="BH79" t="s">
        <v>32</v>
      </c>
      <c r="BI79" t="s">
        <v>42</v>
      </c>
      <c r="BJ79" t="s">
        <v>32</v>
      </c>
      <c r="BK79" t="s">
        <v>32</v>
      </c>
      <c r="BL79" t="s">
        <v>32</v>
      </c>
      <c r="BM79" t="s">
        <v>32</v>
      </c>
      <c r="BN79" t="s">
        <v>32</v>
      </c>
      <c r="BO79" t="s">
        <v>32</v>
      </c>
      <c r="BP79" t="s">
        <v>32</v>
      </c>
      <c r="BQ79" t="s">
        <v>32</v>
      </c>
      <c r="BR79" t="s">
        <v>32</v>
      </c>
      <c r="BS79" t="s">
        <v>32</v>
      </c>
      <c r="BT79" t="s">
        <v>32</v>
      </c>
      <c r="BU79" t="s">
        <v>32</v>
      </c>
      <c r="BV79" t="s">
        <v>32</v>
      </c>
      <c r="BW79" t="s">
        <v>32</v>
      </c>
      <c r="BX79" t="s">
        <v>32</v>
      </c>
      <c r="BY79" t="s">
        <v>32</v>
      </c>
      <c r="BZ79" t="s">
        <v>32</v>
      </c>
      <c r="CA79" t="s">
        <v>32</v>
      </c>
      <c r="CB79" t="s">
        <v>32</v>
      </c>
      <c r="CC79" t="s">
        <v>42</v>
      </c>
    </row>
    <row r="80" spans="1:81" ht="12.75">
      <c r="A80" t="s">
        <v>111</v>
      </c>
      <c r="B80" t="s">
        <v>32</v>
      </c>
      <c r="C80" t="s">
        <v>32</v>
      </c>
      <c r="D80" t="s">
        <v>32</v>
      </c>
      <c r="E80" t="s">
        <v>32</v>
      </c>
      <c r="F80" t="s">
        <v>32</v>
      </c>
      <c r="G80" t="s">
        <v>32</v>
      </c>
      <c r="H80" t="s">
        <v>32</v>
      </c>
      <c r="I80" t="s">
        <v>32</v>
      </c>
      <c r="J80" t="s">
        <v>32</v>
      </c>
      <c r="K80" t="s">
        <v>32</v>
      </c>
      <c r="L80" t="s">
        <v>32</v>
      </c>
      <c r="M80" t="s">
        <v>32</v>
      </c>
      <c r="N80" t="s">
        <v>32</v>
      </c>
      <c r="O80" t="s">
        <v>32</v>
      </c>
      <c r="P80" t="s">
        <v>32</v>
      </c>
      <c r="Q80" t="s">
        <v>32</v>
      </c>
      <c r="R80" t="s">
        <v>32</v>
      </c>
      <c r="S80" t="s">
        <v>32</v>
      </c>
      <c r="T80" t="s">
        <v>32</v>
      </c>
      <c r="U80" t="s">
        <v>42</v>
      </c>
      <c r="V80" t="s">
        <v>32</v>
      </c>
      <c r="W80" t="s">
        <v>32</v>
      </c>
      <c r="X80" t="s">
        <v>32</v>
      </c>
      <c r="Y80" t="s">
        <v>32</v>
      </c>
      <c r="Z80" t="s">
        <v>32</v>
      </c>
      <c r="AA80" t="s">
        <v>32</v>
      </c>
      <c r="AB80" t="s">
        <v>32</v>
      </c>
      <c r="AC80" t="s">
        <v>32</v>
      </c>
      <c r="AD80" t="s">
        <v>32</v>
      </c>
      <c r="AE80" t="s">
        <v>32</v>
      </c>
      <c r="AF80" t="s">
        <v>32</v>
      </c>
      <c r="AG80" t="s">
        <v>32</v>
      </c>
      <c r="AH80" t="s">
        <v>32</v>
      </c>
      <c r="AI80" t="s">
        <v>32</v>
      </c>
      <c r="AJ80" t="s">
        <v>32</v>
      </c>
      <c r="AK80" t="s">
        <v>32</v>
      </c>
      <c r="AL80" t="s">
        <v>32</v>
      </c>
      <c r="AM80" t="s">
        <v>32</v>
      </c>
      <c r="AN80" t="s">
        <v>32</v>
      </c>
      <c r="AO80" t="s">
        <v>42</v>
      </c>
      <c r="AP80" t="s">
        <v>32</v>
      </c>
      <c r="AQ80" t="s">
        <v>32</v>
      </c>
      <c r="AR80" t="s">
        <v>32</v>
      </c>
      <c r="AS80" t="s">
        <v>32</v>
      </c>
      <c r="AT80" t="s">
        <v>32</v>
      </c>
      <c r="AU80" t="s">
        <v>32</v>
      </c>
      <c r="AV80" t="s">
        <v>32</v>
      </c>
      <c r="AW80" t="s">
        <v>32</v>
      </c>
      <c r="AX80" t="s">
        <v>32</v>
      </c>
      <c r="AY80" t="s">
        <v>32</v>
      </c>
      <c r="AZ80" t="s">
        <v>32</v>
      </c>
      <c r="BA80" t="s">
        <v>32</v>
      </c>
      <c r="BB80" t="s">
        <v>32</v>
      </c>
      <c r="BC80" t="s">
        <v>32</v>
      </c>
      <c r="BD80" t="s">
        <v>32</v>
      </c>
      <c r="BE80" t="s">
        <v>32</v>
      </c>
      <c r="BF80" t="s">
        <v>32</v>
      </c>
      <c r="BG80" t="s">
        <v>32</v>
      </c>
      <c r="BH80" t="s">
        <v>32</v>
      </c>
      <c r="BI80" t="s">
        <v>42</v>
      </c>
      <c r="BJ80" t="s">
        <v>32</v>
      </c>
      <c r="BK80" t="s">
        <v>32</v>
      </c>
      <c r="BL80" t="s">
        <v>32</v>
      </c>
      <c r="BM80" t="s">
        <v>32</v>
      </c>
      <c r="BN80" t="s">
        <v>32</v>
      </c>
      <c r="BO80" t="s">
        <v>32</v>
      </c>
      <c r="BP80" t="s">
        <v>32</v>
      </c>
      <c r="BQ80" t="s">
        <v>32</v>
      </c>
      <c r="BR80" t="s">
        <v>32</v>
      </c>
      <c r="BS80" t="s">
        <v>32</v>
      </c>
      <c r="BT80" t="s">
        <v>32</v>
      </c>
      <c r="BU80" t="s">
        <v>32</v>
      </c>
      <c r="BV80" t="s">
        <v>32</v>
      </c>
      <c r="BW80" t="s">
        <v>32</v>
      </c>
      <c r="BX80" t="s">
        <v>32</v>
      </c>
      <c r="BY80" t="s">
        <v>32</v>
      </c>
      <c r="BZ80" t="s">
        <v>32</v>
      </c>
      <c r="CA80" t="s">
        <v>32</v>
      </c>
      <c r="CB80" t="s">
        <v>32</v>
      </c>
      <c r="CC80" t="s">
        <v>42</v>
      </c>
    </row>
    <row r="81" spans="1:81" ht="12.75">
      <c r="A81" t="s">
        <v>112</v>
      </c>
      <c r="B81" t="s">
        <v>32</v>
      </c>
      <c r="C81" t="s">
        <v>32</v>
      </c>
      <c r="D81" t="s">
        <v>32</v>
      </c>
      <c r="E81" t="s">
        <v>32</v>
      </c>
      <c r="F81" t="s">
        <v>32</v>
      </c>
      <c r="G81" t="s">
        <v>32</v>
      </c>
      <c r="H81" t="s">
        <v>32</v>
      </c>
      <c r="I81" t="s">
        <v>32</v>
      </c>
      <c r="J81" t="s">
        <v>32</v>
      </c>
      <c r="K81" t="s">
        <v>32</v>
      </c>
      <c r="L81" t="s">
        <v>32</v>
      </c>
      <c r="M81" t="s">
        <v>32</v>
      </c>
      <c r="N81" t="s">
        <v>32</v>
      </c>
      <c r="O81" t="s">
        <v>32</v>
      </c>
      <c r="P81" t="s">
        <v>32</v>
      </c>
      <c r="Q81" t="s">
        <v>32</v>
      </c>
      <c r="R81" t="s">
        <v>32</v>
      </c>
      <c r="S81" t="s">
        <v>32</v>
      </c>
      <c r="T81" t="s">
        <v>32</v>
      </c>
      <c r="U81" t="s">
        <v>42</v>
      </c>
      <c r="V81" t="s">
        <v>32</v>
      </c>
      <c r="W81" t="s">
        <v>32</v>
      </c>
      <c r="X81" t="s">
        <v>32</v>
      </c>
      <c r="Y81" t="s">
        <v>32</v>
      </c>
      <c r="Z81" t="s">
        <v>32</v>
      </c>
      <c r="AA81" t="s">
        <v>32</v>
      </c>
      <c r="AB81" t="s">
        <v>32</v>
      </c>
      <c r="AC81" t="s">
        <v>32</v>
      </c>
      <c r="AD81" t="s">
        <v>32</v>
      </c>
      <c r="AE81" t="s">
        <v>32</v>
      </c>
      <c r="AF81" t="s">
        <v>32</v>
      </c>
      <c r="AG81" t="s">
        <v>32</v>
      </c>
      <c r="AH81" t="s">
        <v>32</v>
      </c>
      <c r="AI81" t="s">
        <v>32</v>
      </c>
      <c r="AJ81" t="s">
        <v>32</v>
      </c>
      <c r="AK81" t="s">
        <v>32</v>
      </c>
      <c r="AL81" t="s">
        <v>32</v>
      </c>
      <c r="AM81" t="s">
        <v>32</v>
      </c>
      <c r="AN81" t="s">
        <v>32</v>
      </c>
      <c r="AO81" t="s">
        <v>42</v>
      </c>
      <c r="AP81" t="s">
        <v>32</v>
      </c>
      <c r="AQ81" t="s">
        <v>32</v>
      </c>
      <c r="AR81" t="s">
        <v>32</v>
      </c>
      <c r="AS81" t="s">
        <v>32</v>
      </c>
      <c r="AT81" t="s">
        <v>32</v>
      </c>
      <c r="AU81" t="s">
        <v>32</v>
      </c>
      <c r="AV81" t="s">
        <v>32</v>
      </c>
      <c r="AW81" t="s">
        <v>32</v>
      </c>
      <c r="AX81" t="s">
        <v>32</v>
      </c>
      <c r="AY81" t="s">
        <v>32</v>
      </c>
      <c r="AZ81" t="s">
        <v>32</v>
      </c>
      <c r="BA81" t="s">
        <v>32</v>
      </c>
      <c r="BB81" t="s">
        <v>32</v>
      </c>
      <c r="BC81" t="s">
        <v>32</v>
      </c>
      <c r="BD81" t="s">
        <v>32</v>
      </c>
      <c r="BE81" t="s">
        <v>32</v>
      </c>
      <c r="BF81" t="s">
        <v>32</v>
      </c>
      <c r="BG81" t="s">
        <v>32</v>
      </c>
      <c r="BH81" t="s">
        <v>32</v>
      </c>
      <c r="BI81" t="s">
        <v>42</v>
      </c>
      <c r="BJ81" t="s">
        <v>32</v>
      </c>
      <c r="BK81" t="s">
        <v>32</v>
      </c>
      <c r="BL81" t="s">
        <v>32</v>
      </c>
      <c r="BM81" t="s">
        <v>32</v>
      </c>
      <c r="BN81" t="s">
        <v>32</v>
      </c>
      <c r="BO81" t="s">
        <v>32</v>
      </c>
      <c r="BP81" t="s">
        <v>32</v>
      </c>
      <c r="BQ81" t="s">
        <v>32</v>
      </c>
      <c r="BR81" t="s">
        <v>32</v>
      </c>
      <c r="BS81" t="s">
        <v>32</v>
      </c>
      <c r="BT81" t="s">
        <v>32</v>
      </c>
      <c r="BU81" t="s">
        <v>32</v>
      </c>
      <c r="BV81" t="s">
        <v>32</v>
      </c>
      <c r="BW81" t="s">
        <v>32</v>
      </c>
      <c r="BX81" t="s">
        <v>32</v>
      </c>
      <c r="BY81" t="s">
        <v>32</v>
      </c>
      <c r="BZ81" t="s">
        <v>32</v>
      </c>
      <c r="CA81" t="s">
        <v>32</v>
      </c>
      <c r="CB81" t="s">
        <v>32</v>
      </c>
      <c r="CC81" t="s">
        <v>42</v>
      </c>
    </row>
    <row r="82" spans="1:81" ht="12.75">
      <c r="A82" t="s">
        <v>113</v>
      </c>
      <c r="B82" t="s">
        <v>32</v>
      </c>
      <c r="C82" t="s">
        <v>32</v>
      </c>
      <c r="D82" t="s">
        <v>32</v>
      </c>
      <c r="E82" t="s">
        <v>32</v>
      </c>
      <c r="F82" t="s">
        <v>32</v>
      </c>
      <c r="G82" t="s">
        <v>32</v>
      </c>
      <c r="H82" t="s">
        <v>32</v>
      </c>
      <c r="I82" t="s">
        <v>32</v>
      </c>
      <c r="J82" t="s">
        <v>32</v>
      </c>
      <c r="K82" t="s">
        <v>32</v>
      </c>
      <c r="L82" t="s">
        <v>32</v>
      </c>
      <c r="M82" t="s">
        <v>32</v>
      </c>
      <c r="N82" t="s">
        <v>32</v>
      </c>
      <c r="O82" t="s">
        <v>32</v>
      </c>
      <c r="P82" t="s">
        <v>32</v>
      </c>
      <c r="Q82" t="s">
        <v>32</v>
      </c>
      <c r="R82" t="s">
        <v>32</v>
      </c>
      <c r="S82" t="s">
        <v>32</v>
      </c>
      <c r="T82" t="s">
        <v>32</v>
      </c>
      <c r="U82" t="s">
        <v>42</v>
      </c>
      <c r="V82" t="s">
        <v>32</v>
      </c>
      <c r="W82" t="s">
        <v>32</v>
      </c>
      <c r="X82" t="s">
        <v>32</v>
      </c>
      <c r="Y82" t="s">
        <v>32</v>
      </c>
      <c r="Z82" t="s">
        <v>32</v>
      </c>
      <c r="AA82" t="s">
        <v>32</v>
      </c>
      <c r="AB82" t="s">
        <v>32</v>
      </c>
      <c r="AC82" t="s">
        <v>32</v>
      </c>
      <c r="AD82" t="s">
        <v>32</v>
      </c>
      <c r="AE82" t="s">
        <v>32</v>
      </c>
      <c r="AF82" t="s">
        <v>32</v>
      </c>
      <c r="AG82" t="s">
        <v>32</v>
      </c>
      <c r="AH82" t="s">
        <v>32</v>
      </c>
      <c r="AI82" t="s">
        <v>32</v>
      </c>
      <c r="AJ82" t="s">
        <v>32</v>
      </c>
      <c r="AK82" t="s">
        <v>32</v>
      </c>
      <c r="AL82" t="s">
        <v>32</v>
      </c>
      <c r="AM82" t="s">
        <v>32</v>
      </c>
      <c r="AN82" t="s">
        <v>32</v>
      </c>
      <c r="AO82" t="s">
        <v>42</v>
      </c>
      <c r="AP82" t="s">
        <v>32</v>
      </c>
      <c r="AQ82" t="s">
        <v>32</v>
      </c>
      <c r="AR82" t="s">
        <v>32</v>
      </c>
      <c r="AS82" t="s">
        <v>32</v>
      </c>
      <c r="AT82" t="s">
        <v>32</v>
      </c>
      <c r="AU82" t="s">
        <v>32</v>
      </c>
      <c r="AV82" t="s">
        <v>32</v>
      </c>
      <c r="AW82" t="s">
        <v>32</v>
      </c>
      <c r="AX82" t="s">
        <v>32</v>
      </c>
      <c r="AY82" t="s">
        <v>32</v>
      </c>
      <c r="AZ82" t="s">
        <v>32</v>
      </c>
      <c r="BA82" t="s">
        <v>32</v>
      </c>
      <c r="BB82" t="s">
        <v>32</v>
      </c>
      <c r="BC82" t="s">
        <v>32</v>
      </c>
      <c r="BD82" t="s">
        <v>32</v>
      </c>
      <c r="BE82" t="s">
        <v>32</v>
      </c>
      <c r="BF82" t="s">
        <v>32</v>
      </c>
      <c r="BG82" t="s">
        <v>32</v>
      </c>
      <c r="BH82" t="s">
        <v>32</v>
      </c>
      <c r="BI82" t="s">
        <v>42</v>
      </c>
      <c r="BJ82" t="s">
        <v>32</v>
      </c>
      <c r="BK82" t="s">
        <v>32</v>
      </c>
      <c r="BL82" t="s">
        <v>32</v>
      </c>
      <c r="BM82" t="s">
        <v>32</v>
      </c>
      <c r="BN82" t="s">
        <v>32</v>
      </c>
      <c r="BO82" t="s">
        <v>32</v>
      </c>
      <c r="BP82" t="s">
        <v>32</v>
      </c>
      <c r="BQ82" t="s">
        <v>32</v>
      </c>
      <c r="BR82" t="s">
        <v>32</v>
      </c>
      <c r="BS82" t="s">
        <v>32</v>
      </c>
      <c r="BT82" t="s">
        <v>32</v>
      </c>
      <c r="BU82" t="s">
        <v>32</v>
      </c>
      <c r="BV82" t="s">
        <v>32</v>
      </c>
      <c r="BW82" t="s">
        <v>32</v>
      </c>
      <c r="BX82" t="s">
        <v>32</v>
      </c>
      <c r="BY82" t="s">
        <v>32</v>
      </c>
      <c r="BZ82" t="s">
        <v>32</v>
      </c>
      <c r="CA82" t="s">
        <v>32</v>
      </c>
      <c r="CB82" t="s">
        <v>32</v>
      </c>
      <c r="CC82" t="s">
        <v>42</v>
      </c>
    </row>
    <row r="83" spans="1:81" ht="12.75">
      <c r="A83" t="s">
        <v>114</v>
      </c>
      <c r="B83" t="s">
        <v>32</v>
      </c>
      <c r="C83" t="s">
        <v>32</v>
      </c>
      <c r="D83" t="s">
        <v>32</v>
      </c>
      <c r="E83" t="s">
        <v>32</v>
      </c>
      <c r="F83" t="s">
        <v>32</v>
      </c>
      <c r="G83" t="s">
        <v>32</v>
      </c>
      <c r="H83" t="s">
        <v>32</v>
      </c>
      <c r="I83" t="s">
        <v>32</v>
      </c>
      <c r="J83" t="s">
        <v>32</v>
      </c>
      <c r="K83" t="s">
        <v>32</v>
      </c>
      <c r="L83" t="s">
        <v>32</v>
      </c>
      <c r="M83" t="s">
        <v>32</v>
      </c>
      <c r="N83" t="s">
        <v>32</v>
      </c>
      <c r="O83" t="s">
        <v>32</v>
      </c>
      <c r="P83" t="s">
        <v>32</v>
      </c>
      <c r="Q83" t="s">
        <v>32</v>
      </c>
      <c r="R83" t="s">
        <v>32</v>
      </c>
      <c r="S83" t="s">
        <v>32</v>
      </c>
      <c r="T83" t="s">
        <v>32</v>
      </c>
      <c r="U83" t="s">
        <v>42</v>
      </c>
      <c r="V83" t="s">
        <v>32</v>
      </c>
      <c r="W83" t="s">
        <v>32</v>
      </c>
      <c r="X83" t="s">
        <v>32</v>
      </c>
      <c r="Y83" t="s">
        <v>32</v>
      </c>
      <c r="Z83" t="s">
        <v>32</v>
      </c>
      <c r="AA83" t="s">
        <v>32</v>
      </c>
      <c r="AB83" t="s">
        <v>32</v>
      </c>
      <c r="AC83" t="s">
        <v>32</v>
      </c>
      <c r="AD83" t="s">
        <v>32</v>
      </c>
      <c r="AE83" t="s">
        <v>32</v>
      </c>
      <c r="AF83" t="s">
        <v>32</v>
      </c>
      <c r="AG83" t="s">
        <v>32</v>
      </c>
      <c r="AH83" t="s">
        <v>32</v>
      </c>
      <c r="AI83" t="s">
        <v>32</v>
      </c>
      <c r="AJ83" t="s">
        <v>32</v>
      </c>
      <c r="AK83" t="s">
        <v>32</v>
      </c>
      <c r="AL83" t="s">
        <v>32</v>
      </c>
      <c r="AM83" t="s">
        <v>32</v>
      </c>
      <c r="AN83" t="s">
        <v>32</v>
      </c>
      <c r="AO83" t="s">
        <v>42</v>
      </c>
      <c r="AP83" t="s">
        <v>32</v>
      </c>
      <c r="AQ83" t="s">
        <v>32</v>
      </c>
      <c r="AR83" t="s">
        <v>32</v>
      </c>
      <c r="AS83" t="s">
        <v>32</v>
      </c>
      <c r="AT83" t="s">
        <v>32</v>
      </c>
      <c r="AU83" t="s">
        <v>32</v>
      </c>
      <c r="AV83" t="s">
        <v>32</v>
      </c>
      <c r="AW83" t="s">
        <v>32</v>
      </c>
      <c r="AX83" t="s">
        <v>32</v>
      </c>
      <c r="AY83" t="s">
        <v>32</v>
      </c>
      <c r="AZ83" t="s">
        <v>32</v>
      </c>
      <c r="BA83" t="s">
        <v>32</v>
      </c>
      <c r="BB83" t="s">
        <v>32</v>
      </c>
      <c r="BC83" t="s">
        <v>32</v>
      </c>
      <c r="BD83" t="s">
        <v>32</v>
      </c>
      <c r="BE83" t="s">
        <v>32</v>
      </c>
      <c r="BF83" t="s">
        <v>32</v>
      </c>
      <c r="BG83" t="s">
        <v>32</v>
      </c>
      <c r="BH83" t="s">
        <v>32</v>
      </c>
      <c r="BI83" t="s">
        <v>42</v>
      </c>
      <c r="BJ83" t="s">
        <v>32</v>
      </c>
      <c r="BK83" t="s">
        <v>32</v>
      </c>
      <c r="BL83" t="s">
        <v>32</v>
      </c>
      <c r="BM83" t="s">
        <v>32</v>
      </c>
      <c r="BN83" t="s">
        <v>32</v>
      </c>
      <c r="BO83" t="s">
        <v>32</v>
      </c>
      <c r="BP83" t="s">
        <v>32</v>
      </c>
      <c r="BQ83" t="s">
        <v>32</v>
      </c>
      <c r="BR83" t="s">
        <v>32</v>
      </c>
      <c r="BS83" t="s">
        <v>32</v>
      </c>
      <c r="BT83" t="s">
        <v>32</v>
      </c>
      <c r="BU83" t="s">
        <v>32</v>
      </c>
      <c r="BV83" t="s">
        <v>32</v>
      </c>
      <c r="BW83" t="s">
        <v>32</v>
      </c>
      <c r="BX83" t="s">
        <v>32</v>
      </c>
      <c r="BY83" t="s">
        <v>32</v>
      </c>
      <c r="BZ83" t="s">
        <v>32</v>
      </c>
      <c r="CA83" t="s">
        <v>32</v>
      </c>
      <c r="CB83" t="s">
        <v>32</v>
      </c>
      <c r="CC83" t="s">
        <v>42</v>
      </c>
    </row>
    <row r="84" spans="1:81" ht="12.75">
      <c r="A84" t="s">
        <v>115</v>
      </c>
      <c r="B84" t="s">
        <v>32</v>
      </c>
      <c r="C84" t="s">
        <v>32</v>
      </c>
      <c r="D84" t="s">
        <v>32</v>
      </c>
      <c r="E84" t="s">
        <v>32</v>
      </c>
      <c r="F84" t="s">
        <v>32</v>
      </c>
      <c r="G84" t="s">
        <v>32</v>
      </c>
      <c r="H84" t="s">
        <v>32</v>
      </c>
      <c r="I84" t="s">
        <v>32</v>
      </c>
      <c r="J84" t="s">
        <v>32</v>
      </c>
      <c r="K84" t="s">
        <v>32</v>
      </c>
      <c r="L84" t="s">
        <v>32</v>
      </c>
      <c r="M84" t="s">
        <v>32</v>
      </c>
      <c r="N84" t="s">
        <v>32</v>
      </c>
      <c r="O84" t="s">
        <v>32</v>
      </c>
      <c r="P84" t="s">
        <v>32</v>
      </c>
      <c r="Q84" t="s">
        <v>32</v>
      </c>
      <c r="R84" t="s">
        <v>32</v>
      </c>
      <c r="S84" t="s">
        <v>32</v>
      </c>
      <c r="T84" t="s">
        <v>32</v>
      </c>
      <c r="U84" t="s">
        <v>42</v>
      </c>
      <c r="V84" t="s">
        <v>32</v>
      </c>
      <c r="W84" t="s">
        <v>32</v>
      </c>
      <c r="X84" t="s">
        <v>32</v>
      </c>
      <c r="Y84" t="s">
        <v>32</v>
      </c>
      <c r="Z84" t="s">
        <v>32</v>
      </c>
      <c r="AA84" t="s">
        <v>32</v>
      </c>
      <c r="AB84" t="s">
        <v>32</v>
      </c>
      <c r="AC84" t="s">
        <v>32</v>
      </c>
      <c r="AD84" t="s">
        <v>32</v>
      </c>
      <c r="AE84" t="s">
        <v>32</v>
      </c>
      <c r="AF84" t="s">
        <v>32</v>
      </c>
      <c r="AG84" t="s">
        <v>32</v>
      </c>
      <c r="AH84" t="s">
        <v>32</v>
      </c>
      <c r="AI84" t="s">
        <v>32</v>
      </c>
      <c r="AJ84" t="s">
        <v>32</v>
      </c>
      <c r="AK84" t="s">
        <v>32</v>
      </c>
      <c r="AL84" t="s">
        <v>32</v>
      </c>
      <c r="AM84" t="s">
        <v>32</v>
      </c>
      <c r="AN84" t="s">
        <v>32</v>
      </c>
      <c r="AO84" t="s">
        <v>42</v>
      </c>
      <c r="AP84" t="s">
        <v>32</v>
      </c>
      <c r="AQ84" t="s">
        <v>32</v>
      </c>
      <c r="AR84" t="s">
        <v>32</v>
      </c>
      <c r="AS84" t="s">
        <v>32</v>
      </c>
      <c r="AT84" t="s">
        <v>32</v>
      </c>
      <c r="AU84" t="s">
        <v>32</v>
      </c>
      <c r="AV84" t="s">
        <v>32</v>
      </c>
      <c r="AW84" t="s">
        <v>32</v>
      </c>
      <c r="AX84" t="s">
        <v>32</v>
      </c>
      <c r="AY84" t="s">
        <v>32</v>
      </c>
      <c r="AZ84" t="s">
        <v>32</v>
      </c>
      <c r="BA84" t="s">
        <v>32</v>
      </c>
      <c r="BB84" t="s">
        <v>32</v>
      </c>
      <c r="BC84" t="s">
        <v>32</v>
      </c>
      <c r="BD84" t="s">
        <v>32</v>
      </c>
      <c r="BE84" t="s">
        <v>32</v>
      </c>
      <c r="BF84" t="s">
        <v>32</v>
      </c>
      <c r="BG84" t="s">
        <v>32</v>
      </c>
      <c r="BH84" t="s">
        <v>32</v>
      </c>
      <c r="BI84" t="s">
        <v>42</v>
      </c>
      <c r="BJ84" t="s">
        <v>32</v>
      </c>
      <c r="BK84" t="s">
        <v>32</v>
      </c>
      <c r="BL84" t="s">
        <v>32</v>
      </c>
      <c r="BM84" t="s">
        <v>32</v>
      </c>
      <c r="BN84" t="s">
        <v>32</v>
      </c>
      <c r="BO84" t="s">
        <v>32</v>
      </c>
      <c r="BP84" t="s">
        <v>32</v>
      </c>
      <c r="BQ84" t="s">
        <v>32</v>
      </c>
      <c r="BR84" t="s">
        <v>32</v>
      </c>
      <c r="BS84" t="s">
        <v>32</v>
      </c>
      <c r="BT84" t="s">
        <v>32</v>
      </c>
      <c r="BU84" t="s">
        <v>32</v>
      </c>
      <c r="BV84" t="s">
        <v>32</v>
      </c>
      <c r="BW84" t="s">
        <v>32</v>
      </c>
      <c r="BX84" t="s">
        <v>32</v>
      </c>
      <c r="BY84" t="s">
        <v>32</v>
      </c>
      <c r="BZ84" t="s">
        <v>32</v>
      </c>
      <c r="CA84" t="s">
        <v>32</v>
      </c>
      <c r="CB84" t="s">
        <v>32</v>
      </c>
      <c r="CC84" t="s">
        <v>42</v>
      </c>
    </row>
    <row r="85" spans="1:81" ht="12.75">
      <c r="A85" t="s">
        <v>116</v>
      </c>
      <c r="B85">
        <v>76</v>
      </c>
      <c r="C85">
        <v>0.2532178021</v>
      </c>
      <c r="D85">
        <v>0.1617375073</v>
      </c>
      <c r="E85">
        <v>0.3446980969</v>
      </c>
      <c r="F85">
        <v>12.87</v>
      </c>
      <c r="G85">
        <v>0.0010621119</v>
      </c>
      <c r="H85">
        <v>0.0325900587</v>
      </c>
      <c r="I85">
        <v>0.9309671134</v>
      </c>
      <c r="J85" t="s">
        <v>32</v>
      </c>
      <c r="K85" t="s">
        <v>32</v>
      </c>
      <c r="L85">
        <v>0.2589412801</v>
      </c>
      <c r="M85">
        <v>0.1612204837</v>
      </c>
      <c r="N85">
        <v>0.3566620765</v>
      </c>
      <c r="O85">
        <v>13.44</v>
      </c>
      <c r="P85">
        <v>0.0012119625</v>
      </c>
      <c r="Q85">
        <v>0.0348132513</v>
      </c>
      <c r="R85">
        <v>0.2385376277</v>
      </c>
      <c r="S85" t="s">
        <v>32</v>
      </c>
      <c r="T85" t="s">
        <v>32</v>
      </c>
      <c r="U85" t="s">
        <v>32</v>
      </c>
      <c r="V85">
        <v>119</v>
      </c>
      <c r="W85">
        <v>0.4181937487</v>
      </c>
      <c r="X85">
        <v>0.3071119625</v>
      </c>
      <c r="Y85">
        <v>0.5292755348</v>
      </c>
      <c r="Z85">
        <v>9.46</v>
      </c>
      <c r="AA85">
        <v>0.0015660329</v>
      </c>
      <c r="AB85">
        <v>0.0395731336</v>
      </c>
      <c r="AC85">
        <v>0.9468867098</v>
      </c>
      <c r="AD85" t="s">
        <v>32</v>
      </c>
      <c r="AE85" t="s">
        <v>32</v>
      </c>
      <c r="AF85">
        <v>0.4185143682</v>
      </c>
      <c r="AG85">
        <v>0.3058982543</v>
      </c>
      <c r="AH85">
        <v>0.5311304821</v>
      </c>
      <c r="AI85">
        <v>9.59</v>
      </c>
      <c r="AJ85">
        <v>0.0016095936</v>
      </c>
      <c r="AK85">
        <v>0.0401197413</v>
      </c>
      <c r="AL85">
        <v>0.4390297554</v>
      </c>
      <c r="AM85" t="s">
        <v>32</v>
      </c>
      <c r="AN85" t="s">
        <v>32</v>
      </c>
      <c r="AO85" t="s">
        <v>32</v>
      </c>
      <c r="AP85">
        <v>66</v>
      </c>
      <c r="AQ85">
        <v>0.2197192332</v>
      </c>
      <c r="AR85">
        <v>0.1413699013</v>
      </c>
      <c r="AS85">
        <v>0.2980685652</v>
      </c>
      <c r="AT85">
        <v>12.7</v>
      </c>
      <c r="AU85">
        <v>0.0007790867</v>
      </c>
      <c r="AV85">
        <v>0.0279121239</v>
      </c>
      <c r="AW85">
        <v>0.8988549157</v>
      </c>
      <c r="AX85" t="s">
        <v>32</v>
      </c>
      <c r="AY85" t="s">
        <v>32</v>
      </c>
      <c r="AZ85">
        <v>0.2219626042</v>
      </c>
      <c r="BA85">
        <v>0.1421013462</v>
      </c>
      <c r="BB85">
        <v>0.3018238622</v>
      </c>
      <c r="BC85">
        <v>12.82</v>
      </c>
      <c r="BD85">
        <v>0.0008094452</v>
      </c>
      <c r="BE85">
        <v>0.028450751</v>
      </c>
      <c r="BF85">
        <v>0.0501043623</v>
      </c>
      <c r="BG85" t="s">
        <v>32</v>
      </c>
      <c r="BH85" t="s">
        <v>32</v>
      </c>
      <c r="BI85" t="s">
        <v>32</v>
      </c>
      <c r="BJ85">
        <v>27</v>
      </c>
      <c r="BK85">
        <v>0.1088692159</v>
      </c>
      <c r="BL85">
        <v>0.0371482388</v>
      </c>
      <c r="BM85">
        <v>0.1805901931</v>
      </c>
      <c r="BN85">
        <v>23.47</v>
      </c>
      <c r="BO85">
        <v>0.0006528412</v>
      </c>
      <c r="BP85">
        <v>0.0255507578</v>
      </c>
      <c r="BQ85">
        <v>0.9810429491</v>
      </c>
      <c r="BR85" t="s">
        <v>32</v>
      </c>
      <c r="BS85" t="s">
        <v>51</v>
      </c>
      <c r="BT85">
        <v>0.1005817475</v>
      </c>
      <c r="BU85">
        <v>0.0313232878</v>
      </c>
      <c r="BV85">
        <v>0.1698402072</v>
      </c>
      <c r="BW85">
        <v>24.53</v>
      </c>
      <c r="BX85">
        <v>0.0006087806</v>
      </c>
      <c r="BY85">
        <v>0.0246734805</v>
      </c>
      <c r="BZ85">
        <v>0.5354479855</v>
      </c>
      <c r="CA85" t="s">
        <v>32</v>
      </c>
      <c r="CB85" t="s">
        <v>51</v>
      </c>
      <c r="CC85" t="s">
        <v>32</v>
      </c>
    </row>
    <row r="86" spans="1:81" ht="12.75">
      <c r="A86" t="s">
        <v>117</v>
      </c>
      <c r="B86">
        <v>67</v>
      </c>
      <c r="C86">
        <v>0.2439076834</v>
      </c>
      <c r="D86">
        <v>0.1422127607</v>
      </c>
      <c r="E86">
        <v>0.3456026061</v>
      </c>
      <c r="F86">
        <v>14.85</v>
      </c>
      <c r="G86">
        <v>0.0013125435</v>
      </c>
      <c r="H86">
        <v>0.0362290426</v>
      </c>
      <c r="I86">
        <v>0.949744402</v>
      </c>
      <c r="J86" t="s">
        <v>32</v>
      </c>
      <c r="K86" t="s">
        <v>32</v>
      </c>
      <c r="L86">
        <v>0.2446169932</v>
      </c>
      <c r="M86">
        <v>0.1343529319</v>
      </c>
      <c r="N86">
        <v>0.3548810546</v>
      </c>
      <c r="O86">
        <v>16.06</v>
      </c>
      <c r="P86">
        <v>0.0015430612</v>
      </c>
      <c r="Q86">
        <v>0.0392818174</v>
      </c>
      <c r="R86">
        <v>0.5150560836</v>
      </c>
      <c r="S86" t="s">
        <v>32</v>
      </c>
      <c r="T86" t="s">
        <v>32</v>
      </c>
      <c r="U86" t="s">
        <v>32</v>
      </c>
      <c r="V86">
        <v>104</v>
      </c>
      <c r="W86">
        <v>0.4395724733</v>
      </c>
      <c r="X86">
        <v>0.3159803832</v>
      </c>
      <c r="Y86">
        <v>0.5631645635</v>
      </c>
      <c r="Z86">
        <v>10.02</v>
      </c>
      <c r="AA86">
        <v>0.0019386371</v>
      </c>
      <c r="AB86">
        <v>0.0440299573</v>
      </c>
      <c r="AC86">
        <v>0.908450705</v>
      </c>
      <c r="AD86" t="s">
        <v>32</v>
      </c>
      <c r="AE86" t="s">
        <v>32</v>
      </c>
      <c r="AF86">
        <v>0.4465076381</v>
      </c>
      <c r="AG86">
        <v>0.3201562901</v>
      </c>
      <c r="AH86">
        <v>0.5728589861</v>
      </c>
      <c r="AI86">
        <v>10.08</v>
      </c>
      <c r="AJ86">
        <v>0.0020261656</v>
      </c>
      <c r="AK86">
        <v>0.0450129491</v>
      </c>
      <c r="AL86">
        <v>0.1897630039</v>
      </c>
      <c r="AM86" t="s">
        <v>32</v>
      </c>
      <c r="AN86" t="s">
        <v>32</v>
      </c>
      <c r="AO86" t="s">
        <v>32</v>
      </c>
      <c r="AP86">
        <v>55</v>
      </c>
      <c r="AQ86">
        <v>0.2425874839</v>
      </c>
      <c r="AR86">
        <v>0.1547666934</v>
      </c>
      <c r="AS86">
        <v>0.3304082743</v>
      </c>
      <c r="AT86">
        <v>12.9</v>
      </c>
      <c r="AU86">
        <v>0.0009788358</v>
      </c>
      <c r="AV86">
        <v>0.0312863521</v>
      </c>
      <c r="AW86">
        <v>0.9391648594</v>
      </c>
      <c r="AX86" t="s">
        <v>32</v>
      </c>
      <c r="AY86" t="s">
        <v>32</v>
      </c>
      <c r="AZ86">
        <v>0.2405218956</v>
      </c>
      <c r="BA86">
        <v>0.1495553961</v>
      </c>
      <c r="BB86">
        <v>0.331488395</v>
      </c>
      <c r="BC86">
        <v>13.47</v>
      </c>
      <c r="BD86">
        <v>0.0010502148</v>
      </c>
      <c r="BE86">
        <v>0.032407018</v>
      </c>
      <c r="BF86">
        <v>0.257094989</v>
      </c>
      <c r="BG86" t="s">
        <v>32</v>
      </c>
      <c r="BH86" t="s">
        <v>32</v>
      </c>
      <c r="BI86" t="s">
        <v>32</v>
      </c>
      <c r="BJ86">
        <v>21</v>
      </c>
      <c r="BK86">
        <v>0.0739323594</v>
      </c>
      <c r="BL86">
        <v>0.0265236607</v>
      </c>
      <c r="BM86">
        <v>0.1213410582</v>
      </c>
      <c r="BN86">
        <v>22.84</v>
      </c>
      <c r="BO86">
        <v>0.0002852537</v>
      </c>
      <c r="BP86">
        <v>0.0168894545</v>
      </c>
      <c r="BQ86">
        <v>0.888026367</v>
      </c>
      <c r="BR86" t="s">
        <v>32</v>
      </c>
      <c r="BS86" t="s">
        <v>51</v>
      </c>
      <c r="BT86">
        <v>0.0683534731</v>
      </c>
      <c r="BU86">
        <v>0.017490393</v>
      </c>
      <c r="BV86">
        <v>0.1192165532</v>
      </c>
      <c r="BW86">
        <v>26.51</v>
      </c>
      <c r="BX86">
        <v>0.0003283375</v>
      </c>
      <c r="BY86">
        <v>0.0181200855</v>
      </c>
      <c r="BZ86">
        <v>0.0091646355</v>
      </c>
      <c r="CA86" t="s">
        <v>32</v>
      </c>
      <c r="CB86" t="s">
        <v>51</v>
      </c>
      <c r="CC86" t="s">
        <v>32</v>
      </c>
    </row>
    <row r="87" spans="1:81" ht="12.75">
      <c r="A87" t="s">
        <v>118</v>
      </c>
      <c r="B87">
        <v>62</v>
      </c>
      <c r="C87">
        <v>0.2765911898</v>
      </c>
      <c r="D87">
        <v>0.1901798035</v>
      </c>
      <c r="E87">
        <v>0.3630025761</v>
      </c>
      <c r="F87">
        <v>11.13</v>
      </c>
      <c r="G87">
        <v>0.00094767</v>
      </c>
      <c r="H87">
        <v>0.0307842488</v>
      </c>
      <c r="I87">
        <v>0.8845612905</v>
      </c>
      <c r="J87" t="s">
        <v>32</v>
      </c>
      <c r="K87" t="s">
        <v>32</v>
      </c>
      <c r="L87">
        <v>0.2711328194</v>
      </c>
      <c r="M87">
        <v>0.1826018277</v>
      </c>
      <c r="N87">
        <v>0.3596638111</v>
      </c>
      <c r="O87">
        <v>11.63</v>
      </c>
      <c r="P87">
        <v>0.0009947314</v>
      </c>
      <c r="Q87">
        <v>0.0315393629</v>
      </c>
      <c r="R87">
        <v>0.0989044017</v>
      </c>
      <c r="S87" t="s">
        <v>32</v>
      </c>
      <c r="T87" t="s">
        <v>32</v>
      </c>
      <c r="U87" t="s">
        <v>32</v>
      </c>
      <c r="V87">
        <v>96</v>
      </c>
      <c r="W87">
        <v>0.4219055024</v>
      </c>
      <c r="X87">
        <v>0.3200808373</v>
      </c>
      <c r="Y87">
        <v>0.5237301674</v>
      </c>
      <c r="Z87">
        <v>8.6</v>
      </c>
      <c r="AA87">
        <v>0.0013158948</v>
      </c>
      <c r="AB87">
        <v>0.0362752636</v>
      </c>
      <c r="AC87">
        <v>0.9400939839</v>
      </c>
      <c r="AD87" t="s">
        <v>32</v>
      </c>
      <c r="AE87" t="s">
        <v>32</v>
      </c>
      <c r="AF87">
        <v>0.4221894341</v>
      </c>
      <c r="AG87">
        <v>0.3212532633</v>
      </c>
      <c r="AH87">
        <v>0.523125605</v>
      </c>
      <c r="AI87">
        <v>8.52</v>
      </c>
      <c r="AJ87">
        <v>0.0012930307</v>
      </c>
      <c r="AK87">
        <v>0.0359587356</v>
      </c>
      <c r="AL87">
        <v>0.3449348089</v>
      </c>
      <c r="AM87" t="s">
        <v>32</v>
      </c>
      <c r="AN87" t="s">
        <v>32</v>
      </c>
      <c r="AO87" t="s">
        <v>32</v>
      </c>
      <c r="AP87">
        <v>53</v>
      </c>
      <c r="AQ87">
        <v>0.2291616925</v>
      </c>
      <c r="AR87">
        <v>0.1334167589</v>
      </c>
      <c r="AS87">
        <v>0.3249066261</v>
      </c>
      <c r="AT87">
        <v>14.88</v>
      </c>
      <c r="AU87">
        <v>0.0011634475</v>
      </c>
      <c r="AV87">
        <v>0.0341093458</v>
      </c>
      <c r="AW87">
        <v>0.9152526082</v>
      </c>
      <c r="AX87" t="s">
        <v>32</v>
      </c>
      <c r="AY87" t="s">
        <v>32</v>
      </c>
      <c r="AZ87">
        <v>0.2339677127</v>
      </c>
      <c r="BA87">
        <v>0.1411832675</v>
      </c>
      <c r="BB87">
        <v>0.3267521579</v>
      </c>
      <c r="BC87">
        <v>14.13</v>
      </c>
      <c r="BD87">
        <v>0.0010926109</v>
      </c>
      <c r="BE87">
        <v>0.0330546652</v>
      </c>
      <c r="BF87">
        <v>0.1938463124</v>
      </c>
      <c r="BG87" t="s">
        <v>32</v>
      </c>
      <c r="BH87" t="s">
        <v>32</v>
      </c>
      <c r="BI87" t="s">
        <v>32</v>
      </c>
      <c r="BJ87">
        <v>23</v>
      </c>
      <c r="BK87">
        <v>0.0723416153</v>
      </c>
      <c r="BL87">
        <v>0.024856602</v>
      </c>
      <c r="BM87">
        <v>0.1198266286</v>
      </c>
      <c r="BN87">
        <v>23.38</v>
      </c>
      <c r="BO87">
        <v>0.0002861728</v>
      </c>
      <c r="BP87">
        <v>0.0169166417</v>
      </c>
      <c r="BQ87">
        <v>0.8833002074</v>
      </c>
      <c r="BR87" t="s">
        <v>32</v>
      </c>
      <c r="BS87" t="s">
        <v>51</v>
      </c>
      <c r="BT87">
        <v>0.0727100338</v>
      </c>
      <c r="BU87">
        <v>0.0242927201</v>
      </c>
      <c r="BV87">
        <v>0.1211273476</v>
      </c>
      <c r="BW87">
        <v>23.72</v>
      </c>
      <c r="BX87">
        <v>0.0002975203</v>
      </c>
      <c r="BY87">
        <v>0.0172487758</v>
      </c>
      <c r="BZ87">
        <v>0.0127210714</v>
      </c>
      <c r="CA87" t="s">
        <v>32</v>
      </c>
      <c r="CB87" t="s">
        <v>51</v>
      </c>
      <c r="CC87" t="s">
        <v>32</v>
      </c>
    </row>
    <row r="88" spans="1:81" ht="12.75">
      <c r="A88" t="s">
        <v>119</v>
      </c>
      <c r="B88">
        <v>67</v>
      </c>
      <c r="C88">
        <v>0.2514681878</v>
      </c>
      <c r="D88">
        <v>0.1671862507</v>
      </c>
      <c r="E88">
        <v>0.3357501249</v>
      </c>
      <c r="F88">
        <v>11.94</v>
      </c>
      <c r="G88">
        <v>0.0009015383</v>
      </c>
      <c r="H88">
        <v>0.0300256278</v>
      </c>
      <c r="I88">
        <v>0.9347307809</v>
      </c>
      <c r="J88" t="s">
        <v>32</v>
      </c>
      <c r="K88" t="s">
        <v>32</v>
      </c>
      <c r="L88">
        <v>0.2625131909</v>
      </c>
      <c r="M88">
        <v>0.1715282193</v>
      </c>
      <c r="N88">
        <v>0.3534981626</v>
      </c>
      <c r="O88">
        <v>12.35</v>
      </c>
      <c r="P88">
        <v>0.0010506414</v>
      </c>
      <c r="Q88">
        <v>0.0324135987</v>
      </c>
      <c r="R88">
        <v>0.178024951</v>
      </c>
      <c r="S88" t="s">
        <v>32</v>
      </c>
      <c r="T88" t="s">
        <v>32</v>
      </c>
      <c r="U88" t="s">
        <v>32</v>
      </c>
      <c r="V88">
        <v>101</v>
      </c>
      <c r="W88">
        <v>0.3652283035</v>
      </c>
      <c r="X88">
        <v>0.2677811049</v>
      </c>
      <c r="Y88">
        <v>0.4626755021</v>
      </c>
      <c r="Z88">
        <v>9.51</v>
      </c>
      <c r="AA88">
        <v>0.0012051855</v>
      </c>
      <c r="AB88">
        <v>0.0347157815</v>
      </c>
      <c r="AC88">
        <v>0.9593316966</v>
      </c>
      <c r="AD88" t="s">
        <v>32</v>
      </c>
      <c r="AE88" t="s">
        <v>32</v>
      </c>
      <c r="AF88">
        <v>0.3589696713</v>
      </c>
      <c r="AG88">
        <v>0.2660414224</v>
      </c>
      <c r="AH88">
        <v>0.4518979201</v>
      </c>
      <c r="AI88">
        <v>9.22</v>
      </c>
      <c r="AJ88">
        <v>0.0010960003</v>
      </c>
      <c r="AK88">
        <v>0.0331058956</v>
      </c>
      <c r="AL88">
        <v>0.3608591205</v>
      </c>
      <c r="AM88" t="s">
        <v>32</v>
      </c>
      <c r="AN88" t="s">
        <v>32</v>
      </c>
      <c r="AO88" t="s">
        <v>32</v>
      </c>
      <c r="AP88">
        <v>78</v>
      </c>
      <c r="AQ88">
        <v>0.2745542356</v>
      </c>
      <c r="AR88">
        <v>0.1712029758</v>
      </c>
      <c r="AS88">
        <v>0.3779054954</v>
      </c>
      <c r="AT88">
        <v>13.41</v>
      </c>
      <c r="AU88">
        <v>0.0013556473</v>
      </c>
      <c r="AV88">
        <v>0.0368191164</v>
      </c>
      <c r="AW88">
        <v>0.9963484186</v>
      </c>
      <c r="AX88" t="s">
        <v>32</v>
      </c>
      <c r="AY88" t="s">
        <v>32</v>
      </c>
      <c r="AZ88">
        <v>0.2698815632</v>
      </c>
      <c r="BA88">
        <v>0.1681987689</v>
      </c>
      <c r="BB88">
        <v>0.3715643575</v>
      </c>
      <c r="BC88">
        <v>13.42</v>
      </c>
      <c r="BD88">
        <v>0.0013122305</v>
      </c>
      <c r="BE88">
        <v>0.0362247219</v>
      </c>
      <c r="BF88">
        <v>0.8516692861</v>
      </c>
      <c r="BG88" t="s">
        <v>32</v>
      </c>
      <c r="BH88" t="s">
        <v>32</v>
      </c>
      <c r="BI88" t="s">
        <v>32</v>
      </c>
      <c r="BJ88">
        <v>36</v>
      </c>
      <c r="BK88">
        <v>0.1087492731</v>
      </c>
      <c r="BL88">
        <v>0.0545271825</v>
      </c>
      <c r="BM88">
        <v>0.1629713637</v>
      </c>
      <c r="BN88">
        <v>17.76</v>
      </c>
      <c r="BO88">
        <v>0.0003731365</v>
      </c>
      <c r="BP88">
        <v>0.0193167405</v>
      </c>
      <c r="BQ88">
        <v>0.9808012669</v>
      </c>
      <c r="BR88" t="s">
        <v>32</v>
      </c>
      <c r="BS88" t="s">
        <v>51</v>
      </c>
      <c r="BT88">
        <v>0.1086355746</v>
      </c>
      <c r="BU88">
        <v>0.0508100231</v>
      </c>
      <c r="BV88">
        <v>0.1664611261</v>
      </c>
      <c r="BW88">
        <v>18.96</v>
      </c>
      <c r="BX88">
        <v>0.0004243798</v>
      </c>
      <c r="BY88">
        <v>0.0206004815</v>
      </c>
      <c r="BZ88">
        <v>0.7317233353</v>
      </c>
      <c r="CA88" t="s">
        <v>32</v>
      </c>
      <c r="CB88" t="s">
        <v>51</v>
      </c>
      <c r="CC88" t="s">
        <v>32</v>
      </c>
    </row>
    <row r="89" spans="1:81" ht="12.75">
      <c r="A89" t="s">
        <v>120</v>
      </c>
      <c r="B89">
        <v>22</v>
      </c>
      <c r="C89">
        <v>0.2197858601</v>
      </c>
      <c r="D89">
        <v>0.0615344818</v>
      </c>
      <c r="E89">
        <v>0.3780372384</v>
      </c>
      <c r="F89">
        <v>25.65</v>
      </c>
      <c r="G89">
        <v>0.0031784119</v>
      </c>
      <c r="H89">
        <v>0.0563774059</v>
      </c>
      <c r="I89">
        <v>0.9991915563</v>
      </c>
      <c r="J89" t="s">
        <v>32</v>
      </c>
      <c r="K89" t="s">
        <v>51</v>
      </c>
      <c r="L89">
        <v>0.1926292582</v>
      </c>
      <c r="M89">
        <v>0.0425176388</v>
      </c>
      <c r="N89">
        <v>0.3427408776</v>
      </c>
      <c r="O89">
        <v>27.76</v>
      </c>
      <c r="P89">
        <v>0.0028598536</v>
      </c>
      <c r="Q89">
        <v>0.0534775987</v>
      </c>
      <c r="R89">
        <v>0.6120393915</v>
      </c>
      <c r="S89" t="s">
        <v>32</v>
      </c>
      <c r="T89" t="s">
        <v>51</v>
      </c>
      <c r="U89" t="s">
        <v>32</v>
      </c>
      <c r="V89">
        <v>52</v>
      </c>
      <c r="W89">
        <v>0.4069723993</v>
      </c>
      <c r="X89">
        <v>0.2428897905</v>
      </c>
      <c r="Y89">
        <v>0.571055008</v>
      </c>
      <c r="Z89">
        <v>14.36</v>
      </c>
      <c r="AA89">
        <v>0.003416963</v>
      </c>
      <c r="AB89">
        <v>0.0584547947</v>
      </c>
      <c r="AC89">
        <v>0.9662614668</v>
      </c>
      <c r="AD89" t="s">
        <v>32</v>
      </c>
      <c r="AE89" t="s">
        <v>32</v>
      </c>
      <c r="AF89">
        <v>0.4082332328</v>
      </c>
      <c r="AG89">
        <v>0.2438780558</v>
      </c>
      <c r="AH89">
        <v>0.5725884099</v>
      </c>
      <c r="AI89">
        <v>14.34</v>
      </c>
      <c r="AJ89">
        <v>0.0034283247</v>
      </c>
      <c r="AK89">
        <v>0.0585518978</v>
      </c>
      <c r="AL89">
        <v>0.7327887368</v>
      </c>
      <c r="AM89" t="s">
        <v>32</v>
      </c>
      <c r="AN89" t="s">
        <v>32</v>
      </c>
      <c r="AO89" t="s">
        <v>32</v>
      </c>
      <c r="AP89">
        <v>46</v>
      </c>
      <c r="AQ89">
        <v>0.2795954761</v>
      </c>
      <c r="AR89">
        <v>0.1529906811</v>
      </c>
      <c r="AS89">
        <v>0.4062002712</v>
      </c>
      <c r="AT89">
        <v>16.13</v>
      </c>
      <c r="AU89">
        <v>0.0020343023</v>
      </c>
      <c r="AV89">
        <v>0.0451032401</v>
      </c>
      <c r="AW89">
        <v>0.994658873</v>
      </c>
      <c r="AX89" t="s">
        <v>32</v>
      </c>
      <c r="AY89" t="s">
        <v>32</v>
      </c>
      <c r="AZ89">
        <v>0.296072448</v>
      </c>
      <c r="BA89">
        <v>0.1579816734</v>
      </c>
      <c r="BB89">
        <v>0.4341632226</v>
      </c>
      <c r="BC89">
        <v>16.62</v>
      </c>
      <c r="BD89">
        <v>0.0024201624</v>
      </c>
      <c r="BE89">
        <v>0.0491951459</v>
      </c>
      <c r="BF89">
        <v>0.6877163064</v>
      </c>
      <c r="BG89" t="s">
        <v>32</v>
      </c>
      <c r="BH89" t="s">
        <v>51</v>
      </c>
      <c r="BI89" t="s">
        <v>32</v>
      </c>
      <c r="BJ89">
        <v>19</v>
      </c>
      <c r="BK89">
        <v>0.0936462645</v>
      </c>
      <c r="BL89">
        <v>0.0229850746</v>
      </c>
      <c r="BM89">
        <v>0.1643074543</v>
      </c>
      <c r="BN89">
        <v>26.88</v>
      </c>
      <c r="BO89">
        <v>0.0006336903</v>
      </c>
      <c r="BP89">
        <v>0.0251732062</v>
      </c>
      <c r="BQ89">
        <v>0.9405524373</v>
      </c>
      <c r="BR89" t="s">
        <v>32</v>
      </c>
      <c r="BS89" t="s">
        <v>51</v>
      </c>
      <c r="BT89">
        <v>0.103065061</v>
      </c>
      <c r="BU89">
        <v>0.026949316</v>
      </c>
      <c r="BV89">
        <v>0.1791808059</v>
      </c>
      <c r="BW89">
        <v>26.31</v>
      </c>
      <c r="BX89">
        <v>0.0007352993</v>
      </c>
      <c r="BY89">
        <v>0.0271164036</v>
      </c>
      <c r="BZ89">
        <v>0.6466531367</v>
      </c>
      <c r="CA89" t="s">
        <v>32</v>
      </c>
      <c r="CB89" t="s">
        <v>51</v>
      </c>
      <c r="CC89" t="s">
        <v>32</v>
      </c>
    </row>
    <row r="90" spans="1:81" ht="12.75">
      <c r="A90" t="s">
        <v>121</v>
      </c>
      <c r="B90">
        <v>41</v>
      </c>
      <c r="C90">
        <v>0.200534163</v>
      </c>
      <c r="D90">
        <v>0.1152299987</v>
      </c>
      <c r="E90">
        <v>0.2858383272</v>
      </c>
      <c r="F90">
        <v>15.15</v>
      </c>
      <c r="G90">
        <v>0.0009235398</v>
      </c>
      <c r="H90">
        <v>0.0303897984</v>
      </c>
      <c r="I90">
        <v>0.9614920652</v>
      </c>
      <c r="J90" t="s">
        <v>32</v>
      </c>
      <c r="K90" t="s">
        <v>32</v>
      </c>
      <c r="L90">
        <v>0.2068313152</v>
      </c>
      <c r="M90">
        <v>0.1154805359</v>
      </c>
      <c r="N90">
        <v>0.2981820945</v>
      </c>
      <c r="O90">
        <v>15.73</v>
      </c>
      <c r="P90">
        <v>0.0010591066</v>
      </c>
      <c r="Q90">
        <v>0.0325439185</v>
      </c>
      <c r="R90">
        <v>0.6920123474</v>
      </c>
      <c r="S90" t="s">
        <v>32</v>
      </c>
      <c r="T90" t="s">
        <v>32</v>
      </c>
      <c r="U90" t="s">
        <v>32</v>
      </c>
      <c r="V90">
        <v>103</v>
      </c>
      <c r="W90">
        <v>0.4562520917</v>
      </c>
      <c r="X90">
        <v>0.3603713447</v>
      </c>
      <c r="Y90">
        <v>0.5521328387</v>
      </c>
      <c r="Z90">
        <v>7.49</v>
      </c>
      <c r="AA90">
        <v>0.0011667505</v>
      </c>
      <c r="AB90">
        <v>0.0341577296</v>
      </c>
      <c r="AC90">
        <v>0.8793330924</v>
      </c>
      <c r="AD90" t="s">
        <v>32</v>
      </c>
      <c r="AE90" t="s">
        <v>32</v>
      </c>
      <c r="AF90">
        <v>0.4791506759</v>
      </c>
      <c r="AG90">
        <v>0.3708229258</v>
      </c>
      <c r="AH90">
        <v>0.5874784261</v>
      </c>
      <c r="AI90">
        <v>8.05</v>
      </c>
      <c r="AJ90">
        <v>0.0014893426</v>
      </c>
      <c r="AK90">
        <v>0.0385920022</v>
      </c>
      <c r="AL90">
        <v>0.0169678912</v>
      </c>
      <c r="AM90" t="s">
        <v>32</v>
      </c>
      <c r="AN90" t="s">
        <v>32</v>
      </c>
      <c r="AO90" t="s">
        <v>32</v>
      </c>
      <c r="AP90">
        <v>49</v>
      </c>
      <c r="AQ90">
        <v>0.2000570654</v>
      </c>
      <c r="AR90">
        <v>0.1150967969</v>
      </c>
      <c r="AS90">
        <v>0.2850173338</v>
      </c>
      <c r="AT90">
        <v>15.13</v>
      </c>
      <c r="AU90">
        <v>0.0009161085</v>
      </c>
      <c r="AV90">
        <v>0.0302672848</v>
      </c>
      <c r="AW90">
        <v>0.8637527491</v>
      </c>
      <c r="AX90" t="s">
        <v>32</v>
      </c>
      <c r="AY90" t="s">
        <v>32</v>
      </c>
      <c r="AZ90">
        <v>0.1907168105</v>
      </c>
      <c r="BA90">
        <v>0.1017658955</v>
      </c>
      <c r="BB90">
        <v>0.2796677256</v>
      </c>
      <c r="BC90">
        <v>16.62</v>
      </c>
      <c r="BD90">
        <v>0.0010041903</v>
      </c>
      <c r="BE90">
        <v>0.0316889615</v>
      </c>
      <c r="BF90">
        <v>0.0059887304</v>
      </c>
      <c r="BG90" t="s">
        <v>32</v>
      </c>
      <c r="BH90" t="s">
        <v>51</v>
      </c>
      <c r="BI90" t="s">
        <v>32</v>
      </c>
      <c r="BJ90">
        <v>32</v>
      </c>
      <c r="BK90">
        <v>0.14315668</v>
      </c>
      <c r="BL90">
        <v>0.0679204122</v>
      </c>
      <c r="BM90">
        <v>0.2183929478</v>
      </c>
      <c r="BN90">
        <v>18.72</v>
      </c>
      <c r="BO90">
        <v>0.0007184055</v>
      </c>
      <c r="BP90">
        <v>0.0268030879</v>
      </c>
      <c r="BQ90">
        <v>0.927243084</v>
      </c>
      <c r="BR90" t="s">
        <v>32</v>
      </c>
      <c r="BS90" t="s">
        <v>51</v>
      </c>
      <c r="BT90">
        <v>0.1233011983</v>
      </c>
      <c r="BU90">
        <v>0.0360263757</v>
      </c>
      <c r="BV90">
        <v>0.2105760209</v>
      </c>
      <c r="BW90">
        <v>25.22</v>
      </c>
      <c r="BX90">
        <v>0.0009667031</v>
      </c>
      <c r="BY90">
        <v>0.0310918499</v>
      </c>
      <c r="BZ90">
        <v>0.7980880913</v>
      </c>
      <c r="CA90" t="s">
        <v>32</v>
      </c>
      <c r="CB90" t="s">
        <v>51</v>
      </c>
      <c r="CC90" t="s">
        <v>32</v>
      </c>
    </row>
    <row r="91" spans="1:81" ht="12.75">
      <c r="A91" t="s">
        <v>122</v>
      </c>
      <c r="B91">
        <v>50</v>
      </c>
      <c r="C91">
        <v>0.1828883827</v>
      </c>
      <c r="D91">
        <v>0.105850225</v>
      </c>
      <c r="E91">
        <v>0.2599265405</v>
      </c>
      <c r="F91">
        <v>15.01</v>
      </c>
      <c r="G91">
        <v>0.0007532289</v>
      </c>
      <c r="H91">
        <v>0.0274450152</v>
      </c>
      <c r="I91">
        <v>0.9259428035</v>
      </c>
      <c r="J91" t="s">
        <v>32</v>
      </c>
      <c r="K91" t="s">
        <v>32</v>
      </c>
      <c r="L91">
        <v>0.1929247243</v>
      </c>
      <c r="M91">
        <v>0.1124332366</v>
      </c>
      <c r="N91">
        <v>0.273416212</v>
      </c>
      <c r="O91">
        <v>14.86</v>
      </c>
      <c r="P91">
        <v>0.0008222712</v>
      </c>
      <c r="Q91">
        <v>0.0286752717</v>
      </c>
      <c r="R91">
        <v>0.3492313536</v>
      </c>
      <c r="S91" t="s">
        <v>32</v>
      </c>
      <c r="T91" t="s">
        <v>32</v>
      </c>
      <c r="U91" t="s">
        <v>32</v>
      </c>
      <c r="V91">
        <v>109</v>
      </c>
      <c r="W91">
        <v>0.3868448331</v>
      </c>
      <c r="X91">
        <v>0.291369585</v>
      </c>
      <c r="Y91">
        <v>0.4823200811</v>
      </c>
      <c r="Z91">
        <v>8.79</v>
      </c>
      <c r="AA91">
        <v>0.0011569025</v>
      </c>
      <c r="AB91">
        <v>0.0340132697</v>
      </c>
      <c r="AC91">
        <v>0.9977996881</v>
      </c>
      <c r="AD91" t="s">
        <v>32</v>
      </c>
      <c r="AE91" t="s">
        <v>32</v>
      </c>
      <c r="AF91">
        <v>0.3839466876</v>
      </c>
      <c r="AG91">
        <v>0.2859936641</v>
      </c>
      <c r="AH91">
        <v>0.481899711</v>
      </c>
      <c r="AI91">
        <v>9.09</v>
      </c>
      <c r="AJ91">
        <v>0.0012177296</v>
      </c>
      <c r="AK91">
        <v>0.0348959827</v>
      </c>
      <c r="AL91">
        <v>0.8963962224</v>
      </c>
      <c r="AM91" t="s">
        <v>32</v>
      </c>
      <c r="AN91" t="s">
        <v>32</v>
      </c>
      <c r="AO91" t="s">
        <v>32</v>
      </c>
      <c r="AP91">
        <v>97</v>
      </c>
      <c r="AQ91">
        <v>0.3205215986</v>
      </c>
      <c r="AR91">
        <v>0.2282946432</v>
      </c>
      <c r="AS91">
        <v>0.4127485539</v>
      </c>
      <c r="AT91">
        <v>10.25</v>
      </c>
      <c r="AU91">
        <v>0.0010795206</v>
      </c>
      <c r="AV91">
        <v>0.0328560582</v>
      </c>
      <c r="AW91">
        <v>0.9216905977</v>
      </c>
      <c r="AX91" t="s">
        <v>32</v>
      </c>
      <c r="AY91" t="s">
        <v>32</v>
      </c>
      <c r="AZ91">
        <v>0.3181986342</v>
      </c>
      <c r="BA91">
        <v>0.2249924106</v>
      </c>
      <c r="BB91">
        <v>0.4114048578</v>
      </c>
      <c r="BC91">
        <v>10.44</v>
      </c>
      <c r="BD91">
        <v>0.001102567</v>
      </c>
      <c r="BE91">
        <v>0.0332049247</v>
      </c>
      <c r="BF91">
        <v>0.206023331</v>
      </c>
      <c r="BG91" t="s">
        <v>32</v>
      </c>
      <c r="BH91" t="s">
        <v>32</v>
      </c>
      <c r="BI91" t="s">
        <v>32</v>
      </c>
      <c r="BJ91">
        <v>33</v>
      </c>
      <c r="BK91">
        <v>0.1097451856</v>
      </c>
      <c r="BL91">
        <v>0.0605263018</v>
      </c>
      <c r="BM91">
        <v>0.1589640695</v>
      </c>
      <c r="BN91">
        <v>15.98</v>
      </c>
      <c r="BO91">
        <v>0.000307453</v>
      </c>
      <c r="BP91">
        <v>0.017534337</v>
      </c>
      <c r="BQ91">
        <v>0.9835581712</v>
      </c>
      <c r="BR91" t="s">
        <v>32</v>
      </c>
      <c r="BS91" t="s">
        <v>32</v>
      </c>
      <c r="BT91">
        <v>0.1049299539</v>
      </c>
      <c r="BU91">
        <v>0.0499980526</v>
      </c>
      <c r="BV91">
        <v>0.1598618553</v>
      </c>
      <c r="BW91">
        <v>18.65</v>
      </c>
      <c r="BX91">
        <v>0.0003829697</v>
      </c>
      <c r="BY91">
        <v>0.0195696122</v>
      </c>
      <c r="BZ91">
        <v>0.5896959279</v>
      </c>
      <c r="CA91" t="s">
        <v>32</v>
      </c>
      <c r="CB91" t="s">
        <v>51</v>
      </c>
      <c r="CC91" t="s">
        <v>32</v>
      </c>
    </row>
    <row r="92" spans="1:81" ht="12.75">
      <c r="A92" t="s">
        <v>123</v>
      </c>
      <c r="B92">
        <v>55</v>
      </c>
      <c r="C92">
        <v>0.2455127154</v>
      </c>
      <c r="D92">
        <v>0.1475007882</v>
      </c>
      <c r="E92">
        <v>0.3435246427</v>
      </c>
      <c r="F92">
        <v>14.22</v>
      </c>
      <c r="G92">
        <v>0.0012191946</v>
      </c>
      <c r="H92">
        <v>0.0349169673</v>
      </c>
      <c r="I92">
        <v>0.9466018138</v>
      </c>
      <c r="J92" t="s">
        <v>32</v>
      </c>
      <c r="K92" t="s">
        <v>32</v>
      </c>
      <c r="L92">
        <v>0.2400261018</v>
      </c>
      <c r="M92">
        <v>0.1403766257</v>
      </c>
      <c r="N92">
        <v>0.3396755778</v>
      </c>
      <c r="O92">
        <v>14.79</v>
      </c>
      <c r="P92">
        <v>0.0012602747</v>
      </c>
      <c r="Q92">
        <v>0.0355003477</v>
      </c>
      <c r="R92">
        <v>0.5582255292</v>
      </c>
      <c r="S92" t="s">
        <v>32</v>
      </c>
      <c r="T92" t="s">
        <v>32</v>
      </c>
      <c r="U92" t="s">
        <v>32</v>
      </c>
      <c r="V92">
        <v>87</v>
      </c>
      <c r="W92">
        <v>0.3543251259</v>
      </c>
      <c r="X92">
        <v>0.2531369397</v>
      </c>
      <c r="Y92">
        <v>0.4555133121</v>
      </c>
      <c r="Z92">
        <v>10.17</v>
      </c>
      <c r="AA92">
        <v>0.0012994956</v>
      </c>
      <c r="AB92">
        <v>0.0360485166</v>
      </c>
      <c r="AC92">
        <v>0.9401167171</v>
      </c>
      <c r="AD92" t="s">
        <v>32</v>
      </c>
      <c r="AE92" t="s">
        <v>32</v>
      </c>
      <c r="AF92">
        <v>0.3609903765</v>
      </c>
      <c r="AG92">
        <v>0.2567419737</v>
      </c>
      <c r="AH92">
        <v>0.4652387792</v>
      </c>
      <c r="AI92">
        <v>10.29</v>
      </c>
      <c r="AJ92">
        <v>0.0013792849</v>
      </c>
      <c r="AK92">
        <v>0.0371387256</v>
      </c>
      <c r="AL92">
        <v>0.4503131393</v>
      </c>
      <c r="AM92" t="s">
        <v>32</v>
      </c>
      <c r="AN92" t="s">
        <v>32</v>
      </c>
      <c r="AO92" t="s">
        <v>32</v>
      </c>
      <c r="AP92">
        <v>79</v>
      </c>
      <c r="AQ92">
        <v>0.2691551245</v>
      </c>
      <c r="AR92">
        <v>0.1870018589</v>
      </c>
      <c r="AS92">
        <v>0.3513083902</v>
      </c>
      <c r="AT92">
        <v>10.87</v>
      </c>
      <c r="AU92">
        <v>0.0008565739</v>
      </c>
      <c r="AV92">
        <v>0.0292672838</v>
      </c>
      <c r="AW92">
        <v>0.9866669216</v>
      </c>
      <c r="AX92" t="s">
        <v>32</v>
      </c>
      <c r="AY92" t="s">
        <v>32</v>
      </c>
      <c r="AZ92">
        <v>0.2753716585</v>
      </c>
      <c r="BA92">
        <v>0.1814731335</v>
      </c>
      <c r="BB92">
        <v>0.3692701835</v>
      </c>
      <c r="BC92">
        <v>12.15</v>
      </c>
      <c r="BD92">
        <v>0.0011190068</v>
      </c>
      <c r="BE92">
        <v>0.0334515586</v>
      </c>
      <c r="BF92">
        <v>0.9708325463</v>
      </c>
      <c r="BG92" t="s">
        <v>32</v>
      </c>
      <c r="BH92" t="s">
        <v>32</v>
      </c>
      <c r="BI92" t="s">
        <v>32</v>
      </c>
      <c r="BJ92">
        <v>33</v>
      </c>
      <c r="BK92">
        <v>0.1310070341</v>
      </c>
      <c r="BL92">
        <v>0.0646825248</v>
      </c>
      <c r="BM92">
        <v>0.1973315433</v>
      </c>
      <c r="BN92">
        <v>18.04</v>
      </c>
      <c r="BO92">
        <v>0.0005582944</v>
      </c>
      <c r="BP92">
        <v>0.0236282541</v>
      </c>
      <c r="BQ92">
        <v>0.9594253667</v>
      </c>
      <c r="BR92" t="s">
        <v>32</v>
      </c>
      <c r="BS92" t="s">
        <v>51</v>
      </c>
      <c r="BT92">
        <v>0.1236118633</v>
      </c>
      <c r="BU92">
        <v>0.0560770676</v>
      </c>
      <c r="BV92">
        <v>0.1911466589</v>
      </c>
      <c r="BW92">
        <v>19.46</v>
      </c>
      <c r="BX92">
        <v>0.0005788558</v>
      </c>
      <c r="BY92">
        <v>0.0240594213</v>
      </c>
      <c r="BZ92">
        <v>0.7293224582</v>
      </c>
      <c r="CA92" t="s">
        <v>32</v>
      </c>
      <c r="CB92" t="s">
        <v>51</v>
      </c>
      <c r="CC92" t="s">
        <v>32</v>
      </c>
    </row>
    <row r="93" spans="1:81" ht="12.75">
      <c r="A93" t="s">
        <v>124</v>
      </c>
      <c r="B93">
        <v>89</v>
      </c>
      <c r="C93">
        <v>0.3301345704</v>
      </c>
      <c r="D93">
        <v>0.2359990506</v>
      </c>
      <c r="E93">
        <v>0.4242700902</v>
      </c>
      <c r="F93">
        <v>10.16</v>
      </c>
      <c r="G93">
        <v>0.0011246625</v>
      </c>
      <c r="H93">
        <v>0.0335359885</v>
      </c>
      <c r="I93">
        <v>0.7765975403</v>
      </c>
      <c r="J93" t="s">
        <v>32</v>
      </c>
      <c r="K93" t="s">
        <v>32</v>
      </c>
      <c r="L93">
        <v>0.3339594823</v>
      </c>
      <c r="M93">
        <v>0.2364388666</v>
      </c>
      <c r="N93">
        <v>0.431480098</v>
      </c>
      <c r="O93">
        <v>10.4</v>
      </c>
      <c r="P93">
        <v>0.0012070022</v>
      </c>
      <c r="Q93">
        <v>0.0347419365</v>
      </c>
      <c r="R93">
        <v>0.0007397297</v>
      </c>
      <c r="S93" t="s">
        <v>35</v>
      </c>
      <c r="T93" t="s">
        <v>32</v>
      </c>
      <c r="U93" t="s">
        <v>32</v>
      </c>
      <c r="V93">
        <v>116</v>
      </c>
      <c r="W93">
        <v>0.3660954775</v>
      </c>
      <c r="X93">
        <v>0.283981655</v>
      </c>
      <c r="Y93">
        <v>0.4482093</v>
      </c>
      <c r="Z93">
        <v>7.99</v>
      </c>
      <c r="AA93">
        <v>0.0008557516</v>
      </c>
      <c r="AB93">
        <v>0.0292532321</v>
      </c>
      <c r="AC93">
        <v>0.9611228696</v>
      </c>
      <c r="AD93" t="s">
        <v>32</v>
      </c>
      <c r="AE93" t="s">
        <v>32</v>
      </c>
      <c r="AF93">
        <v>0.3698153628</v>
      </c>
      <c r="AG93">
        <v>0.2895276071</v>
      </c>
      <c r="AH93">
        <v>0.4501031185</v>
      </c>
      <c r="AI93">
        <v>7.73</v>
      </c>
      <c r="AJ93">
        <v>0.000818114</v>
      </c>
      <c r="AK93">
        <v>0.0286026917</v>
      </c>
      <c r="AL93">
        <v>0.5111436357</v>
      </c>
      <c r="AM93" t="s">
        <v>32</v>
      </c>
      <c r="AN93" t="s">
        <v>32</v>
      </c>
      <c r="AO93" t="s">
        <v>32</v>
      </c>
      <c r="AP93">
        <v>62</v>
      </c>
      <c r="AQ93">
        <v>0.2304016638</v>
      </c>
      <c r="AR93">
        <v>0.1460109135</v>
      </c>
      <c r="AS93">
        <v>0.314792414</v>
      </c>
      <c r="AT93">
        <v>13.05</v>
      </c>
      <c r="AU93">
        <v>0.0009038677</v>
      </c>
      <c r="AV93">
        <v>0.0300643927</v>
      </c>
      <c r="AW93">
        <v>0.9173150423</v>
      </c>
      <c r="AX93" t="s">
        <v>32</v>
      </c>
      <c r="AY93" t="s">
        <v>32</v>
      </c>
      <c r="AZ93">
        <v>0.2213669247</v>
      </c>
      <c r="BA93">
        <v>0.1403081394</v>
      </c>
      <c r="BB93">
        <v>0.30242571</v>
      </c>
      <c r="BC93">
        <v>13.05</v>
      </c>
      <c r="BD93">
        <v>0.0008339027</v>
      </c>
      <c r="BE93">
        <v>0.0288773727</v>
      </c>
      <c r="BF93">
        <v>0.0509913663</v>
      </c>
      <c r="BG93" t="s">
        <v>32</v>
      </c>
      <c r="BH93" t="s">
        <v>32</v>
      </c>
      <c r="BI93" t="s">
        <v>32</v>
      </c>
      <c r="BJ93">
        <v>23</v>
      </c>
      <c r="BK93">
        <v>0.0733682883</v>
      </c>
      <c r="BL93">
        <v>0.0278151427</v>
      </c>
      <c r="BM93">
        <v>0.1189214339</v>
      </c>
      <c r="BN93">
        <v>22.12</v>
      </c>
      <c r="BO93">
        <v>0.0002633613</v>
      </c>
      <c r="BP93">
        <v>0.0162284096</v>
      </c>
      <c r="BQ93">
        <v>0.8864898961</v>
      </c>
      <c r="BR93" t="s">
        <v>32</v>
      </c>
      <c r="BS93" t="s">
        <v>51</v>
      </c>
      <c r="BT93">
        <v>0.0748582302</v>
      </c>
      <c r="BU93">
        <v>0.0267361388</v>
      </c>
      <c r="BV93">
        <v>0.1229803216</v>
      </c>
      <c r="BW93">
        <v>22.9</v>
      </c>
      <c r="BX93">
        <v>0.0002939031</v>
      </c>
      <c r="BY93">
        <v>0.0171436022</v>
      </c>
      <c r="BZ93">
        <v>0.0170144584</v>
      </c>
      <c r="CA93" t="s">
        <v>32</v>
      </c>
      <c r="CB93" t="s">
        <v>51</v>
      </c>
      <c r="CC93" t="s">
        <v>32</v>
      </c>
    </row>
    <row r="94" spans="1:81" ht="12.75">
      <c r="A94" t="s">
        <v>125</v>
      </c>
      <c r="B94">
        <v>33</v>
      </c>
      <c r="C94">
        <v>0.1957168711</v>
      </c>
      <c r="D94">
        <v>0.0920382178</v>
      </c>
      <c r="E94">
        <v>0.2993955244</v>
      </c>
      <c r="F94">
        <v>18.87</v>
      </c>
      <c r="G94">
        <v>0.0013642497</v>
      </c>
      <c r="H94">
        <v>0.0369357511</v>
      </c>
      <c r="I94">
        <v>0.9518546903</v>
      </c>
      <c r="J94" t="s">
        <v>32</v>
      </c>
      <c r="K94" t="s">
        <v>51</v>
      </c>
      <c r="L94">
        <v>0.2250794973</v>
      </c>
      <c r="M94">
        <v>0.1129345037</v>
      </c>
      <c r="N94">
        <v>0.3372244909</v>
      </c>
      <c r="O94">
        <v>17.75</v>
      </c>
      <c r="P94">
        <v>0.0015961546</v>
      </c>
      <c r="Q94">
        <v>0.0399519037</v>
      </c>
      <c r="R94">
        <v>0.8884876119</v>
      </c>
      <c r="S94" t="s">
        <v>32</v>
      </c>
      <c r="T94" t="s">
        <v>51</v>
      </c>
      <c r="U94" t="s">
        <v>32</v>
      </c>
      <c r="V94">
        <v>65</v>
      </c>
      <c r="W94">
        <v>0.411202208</v>
      </c>
      <c r="X94">
        <v>0.284504442</v>
      </c>
      <c r="Y94">
        <v>0.537899974</v>
      </c>
      <c r="Z94">
        <v>10.98</v>
      </c>
      <c r="AA94">
        <v>0.0020372911</v>
      </c>
      <c r="AB94">
        <v>0.0451363612</v>
      </c>
      <c r="AC94">
        <v>0.9589127887</v>
      </c>
      <c r="AD94" t="s">
        <v>32</v>
      </c>
      <c r="AE94" t="s">
        <v>32</v>
      </c>
      <c r="AF94">
        <v>0.402510666</v>
      </c>
      <c r="AG94">
        <v>0.2689503077</v>
      </c>
      <c r="AH94">
        <v>0.5360710243</v>
      </c>
      <c r="AI94">
        <v>11.82</v>
      </c>
      <c r="AJ94">
        <v>0.0022639682</v>
      </c>
      <c r="AK94">
        <v>0.047581175</v>
      </c>
      <c r="AL94">
        <v>0.7664438593</v>
      </c>
      <c r="AM94" t="s">
        <v>32</v>
      </c>
      <c r="AN94" t="s">
        <v>32</v>
      </c>
      <c r="AO94" t="s">
        <v>32</v>
      </c>
      <c r="AP94">
        <v>46</v>
      </c>
      <c r="AQ94">
        <v>0.2888840638</v>
      </c>
      <c r="AR94">
        <v>0.1719396747</v>
      </c>
      <c r="AS94">
        <v>0.4058284529</v>
      </c>
      <c r="AT94">
        <v>14.42</v>
      </c>
      <c r="AU94">
        <v>0.0017356972</v>
      </c>
      <c r="AV94">
        <v>0.041661699</v>
      </c>
      <c r="AW94">
        <v>0.9779256283</v>
      </c>
      <c r="AX94" t="s">
        <v>32</v>
      </c>
      <c r="AY94" t="s">
        <v>32</v>
      </c>
      <c r="AZ94">
        <v>0.2742679829</v>
      </c>
      <c r="BA94">
        <v>0.1533526507</v>
      </c>
      <c r="BB94">
        <v>0.3951833151</v>
      </c>
      <c r="BC94">
        <v>15.71</v>
      </c>
      <c r="BD94">
        <v>0.0018555725</v>
      </c>
      <c r="BE94">
        <v>0.0430763563</v>
      </c>
      <c r="BF94">
        <v>0.9567052386</v>
      </c>
      <c r="BG94" t="s">
        <v>32</v>
      </c>
      <c r="BH94" t="s">
        <v>32</v>
      </c>
      <c r="BI94" t="s">
        <v>32</v>
      </c>
      <c r="BJ94">
        <v>16</v>
      </c>
      <c r="BK94">
        <v>0.1041968571</v>
      </c>
      <c r="BL94">
        <v>0.0379518821</v>
      </c>
      <c r="BM94">
        <v>0.1704418321</v>
      </c>
      <c r="BN94">
        <v>22.65</v>
      </c>
      <c r="BO94">
        <v>0.0005569562</v>
      </c>
      <c r="BP94">
        <v>0.0235999198</v>
      </c>
      <c r="BQ94">
        <v>0.9687459027</v>
      </c>
      <c r="BR94" t="s">
        <v>32</v>
      </c>
      <c r="BS94" t="s">
        <v>51</v>
      </c>
      <c r="BT94">
        <v>0.0981418538</v>
      </c>
      <c r="BU94">
        <v>0.0267975206</v>
      </c>
      <c r="BV94">
        <v>0.1694861869</v>
      </c>
      <c r="BW94">
        <v>25.9</v>
      </c>
      <c r="BX94">
        <v>0.0006460024</v>
      </c>
      <c r="BY94">
        <v>0.0254165775</v>
      </c>
      <c r="BZ94">
        <v>0.4927861763</v>
      </c>
      <c r="CA94" t="s">
        <v>32</v>
      </c>
      <c r="CB94" t="s">
        <v>51</v>
      </c>
      <c r="CC94" t="s">
        <v>32</v>
      </c>
    </row>
    <row r="95" spans="1:81" ht="12.75">
      <c r="A95" t="s">
        <v>126</v>
      </c>
      <c r="B95">
        <v>17</v>
      </c>
      <c r="C95">
        <v>0.4175136099</v>
      </c>
      <c r="D95">
        <v>0.1407540216</v>
      </c>
      <c r="E95">
        <v>0.6942731982</v>
      </c>
      <c r="F95">
        <v>23.62</v>
      </c>
      <c r="G95">
        <v>0.0097212145</v>
      </c>
      <c r="H95">
        <v>0.0985962196</v>
      </c>
      <c r="I95">
        <v>0.601719145</v>
      </c>
      <c r="J95" t="s">
        <v>32</v>
      </c>
      <c r="K95" t="s">
        <v>51</v>
      </c>
      <c r="L95">
        <v>0.291570647</v>
      </c>
      <c r="M95">
        <v>0.0782214192</v>
      </c>
      <c r="N95">
        <v>0.5049198748</v>
      </c>
      <c r="O95">
        <v>26.07</v>
      </c>
      <c r="P95">
        <v>0.0057769329</v>
      </c>
      <c r="Q95">
        <v>0.0760061374</v>
      </c>
      <c r="R95">
        <v>0.3398655729</v>
      </c>
      <c r="S95" t="s">
        <v>32</v>
      </c>
      <c r="T95" t="s">
        <v>51</v>
      </c>
      <c r="U95" t="s">
        <v>32</v>
      </c>
      <c r="V95">
        <v>18</v>
      </c>
      <c r="W95">
        <v>0.3428996402</v>
      </c>
      <c r="X95">
        <v>0.1470346883</v>
      </c>
      <c r="Y95">
        <v>0.538764592</v>
      </c>
      <c r="Z95">
        <v>20.35</v>
      </c>
      <c r="AA95">
        <v>0.0048688751</v>
      </c>
      <c r="AB95">
        <v>0.0697773252</v>
      </c>
      <c r="AC95">
        <v>0.9196774423</v>
      </c>
      <c r="AD95" t="s">
        <v>32</v>
      </c>
      <c r="AE95" t="s">
        <v>51</v>
      </c>
      <c r="AF95">
        <v>0.4373073746</v>
      </c>
      <c r="AG95">
        <v>0.1864917417</v>
      </c>
      <c r="AH95">
        <v>0.6881230075</v>
      </c>
      <c r="AI95">
        <v>20.43</v>
      </c>
      <c r="AJ95">
        <v>0.0079840708</v>
      </c>
      <c r="AK95">
        <v>0.0893536277</v>
      </c>
      <c r="AL95">
        <v>0.5813132853</v>
      </c>
      <c r="AM95" t="s">
        <v>32</v>
      </c>
      <c r="AN95" t="s">
        <v>51</v>
      </c>
      <c r="AO95" t="s">
        <v>32</v>
      </c>
      <c r="AP95" t="s">
        <v>32</v>
      </c>
      <c r="AQ95" t="s">
        <v>32</v>
      </c>
      <c r="AR95" t="s">
        <v>32</v>
      </c>
      <c r="AS95" t="s">
        <v>32</v>
      </c>
      <c r="AT95" t="s">
        <v>32</v>
      </c>
      <c r="AU95" t="s">
        <v>32</v>
      </c>
      <c r="AV95" t="s">
        <v>32</v>
      </c>
      <c r="AW95" t="s">
        <v>32</v>
      </c>
      <c r="AX95" t="s">
        <v>32</v>
      </c>
      <c r="AY95" t="s">
        <v>32</v>
      </c>
      <c r="AZ95" t="s">
        <v>32</v>
      </c>
      <c r="BA95" t="s">
        <v>32</v>
      </c>
      <c r="BB95" t="s">
        <v>32</v>
      </c>
      <c r="BC95" t="s">
        <v>32</v>
      </c>
      <c r="BD95" t="s">
        <v>32</v>
      </c>
      <c r="BE95" t="s">
        <v>32</v>
      </c>
      <c r="BF95" t="s">
        <v>32</v>
      </c>
      <c r="BG95" t="s">
        <v>32</v>
      </c>
      <c r="BH95" t="s">
        <v>32</v>
      </c>
      <c r="BI95" t="s">
        <v>42</v>
      </c>
      <c r="BJ95" t="s">
        <v>32</v>
      </c>
      <c r="BK95" t="s">
        <v>32</v>
      </c>
      <c r="BL95" t="s">
        <v>32</v>
      </c>
      <c r="BM95" t="s">
        <v>32</v>
      </c>
      <c r="BN95" t="s">
        <v>32</v>
      </c>
      <c r="BO95" t="s">
        <v>32</v>
      </c>
      <c r="BP95" t="s">
        <v>32</v>
      </c>
      <c r="BQ95" t="s">
        <v>32</v>
      </c>
      <c r="BR95" t="s">
        <v>32</v>
      </c>
      <c r="BS95" t="s">
        <v>32</v>
      </c>
      <c r="BT95" t="s">
        <v>32</v>
      </c>
      <c r="BU95" t="s">
        <v>32</v>
      </c>
      <c r="BV95" t="s">
        <v>32</v>
      </c>
      <c r="BW95" t="s">
        <v>32</v>
      </c>
      <c r="BX95" t="s">
        <v>32</v>
      </c>
      <c r="BY95" t="s">
        <v>32</v>
      </c>
      <c r="BZ95" t="s">
        <v>32</v>
      </c>
      <c r="CA95" t="s">
        <v>32</v>
      </c>
      <c r="CB95" t="s">
        <v>32</v>
      </c>
      <c r="CC95" t="s">
        <v>42</v>
      </c>
    </row>
    <row r="96" spans="1:81" ht="12.75">
      <c r="A96" t="s">
        <v>127</v>
      </c>
      <c r="B96">
        <v>32</v>
      </c>
      <c r="C96">
        <v>0.1537128239</v>
      </c>
      <c r="D96">
        <v>0.0776502331</v>
      </c>
      <c r="E96">
        <v>0.2297754147</v>
      </c>
      <c r="F96">
        <v>17.63</v>
      </c>
      <c r="G96">
        <v>0.0007342727</v>
      </c>
      <c r="H96">
        <v>0.0270974673</v>
      </c>
      <c r="I96">
        <v>0.8668531765</v>
      </c>
      <c r="J96" t="s">
        <v>32</v>
      </c>
      <c r="K96" t="s">
        <v>51</v>
      </c>
      <c r="L96">
        <v>0.1531537268</v>
      </c>
      <c r="M96">
        <v>0.0743265289</v>
      </c>
      <c r="N96">
        <v>0.2319809247</v>
      </c>
      <c r="O96">
        <v>18.34</v>
      </c>
      <c r="P96">
        <v>0.0007886192</v>
      </c>
      <c r="Q96">
        <v>0.0280823648</v>
      </c>
      <c r="R96">
        <v>0.0183363244</v>
      </c>
      <c r="S96" t="s">
        <v>32</v>
      </c>
      <c r="T96" t="s">
        <v>51</v>
      </c>
      <c r="U96" t="s">
        <v>32</v>
      </c>
      <c r="V96">
        <v>65</v>
      </c>
      <c r="W96">
        <v>0.3792429033</v>
      </c>
      <c r="X96">
        <v>0.2478257082</v>
      </c>
      <c r="Y96">
        <v>0.5106600983</v>
      </c>
      <c r="Z96">
        <v>12.35</v>
      </c>
      <c r="AA96">
        <v>0.0021918941</v>
      </c>
      <c r="AB96">
        <v>0.0468176683</v>
      </c>
      <c r="AC96">
        <v>0.9843486144</v>
      </c>
      <c r="AD96" t="s">
        <v>32</v>
      </c>
      <c r="AE96" t="s">
        <v>32</v>
      </c>
      <c r="AF96">
        <v>0.3743170583</v>
      </c>
      <c r="AG96">
        <v>0.2342415418</v>
      </c>
      <c r="AH96">
        <v>0.5143925748</v>
      </c>
      <c r="AI96">
        <v>13.33</v>
      </c>
      <c r="AJ96">
        <v>0.002490231</v>
      </c>
      <c r="AK96">
        <v>0.0499022146</v>
      </c>
      <c r="AL96">
        <v>0.7723213487</v>
      </c>
      <c r="AM96" t="s">
        <v>32</v>
      </c>
      <c r="AN96" t="s">
        <v>32</v>
      </c>
      <c r="AO96" t="s">
        <v>32</v>
      </c>
      <c r="AP96">
        <v>57</v>
      </c>
      <c r="AQ96">
        <v>0.322819453</v>
      </c>
      <c r="AR96">
        <v>0.2084167159</v>
      </c>
      <c r="AS96">
        <v>0.43722219</v>
      </c>
      <c r="AT96">
        <v>12.63</v>
      </c>
      <c r="AU96">
        <v>0.0016610703</v>
      </c>
      <c r="AV96">
        <v>0.0407562298</v>
      </c>
      <c r="AW96">
        <v>0.9178256206</v>
      </c>
      <c r="AX96" t="s">
        <v>32</v>
      </c>
      <c r="AY96" t="s">
        <v>32</v>
      </c>
      <c r="AZ96">
        <v>0.3149881457</v>
      </c>
      <c r="BA96">
        <v>0.2059390322</v>
      </c>
      <c r="BB96">
        <v>0.4240372592</v>
      </c>
      <c r="BC96">
        <v>12.33</v>
      </c>
      <c r="BD96">
        <v>0.001509244</v>
      </c>
      <c r="BE96">
        <v>0.0388489895</v>
      </c>
      <c r="BF96">
        <v>0.3157135217</v>
      </c>
      <c r="BG96" t="s">
        <v>32</v>
      </c>
      <c r="BH96" t="s">
        <v>32</v>
      </c>
      <c r="BI96" t="s">
        <v>32</v>
      </c>
      <c r="BJ96">
        <v>26</v>
      </c>
      <c r="BK96">
        <v>0.1442248198</v>
      </c>
      <c r="BL96">
        <v>0.0642285338</v>
      </c>
      <c r="BM96">
        <v>0.2242211059</v>
      </c>
      <c r="BN96">
        <v>19.76</v>
      </c>
      <c r="BO96">
        <v>0.0008121847</v>
      </c>
      <c r="BP96">
        <v>0.028498855</v>
      </c>
      <c r="BQ96">
        <v>0.9235661008</v>
      </c>
      <c r="BR96" t="s">
        <v>32</v>
      </c>
      <c r="BS96" t="s">
        <v>51</v>
      </c>
      <c r="BT96">
        <v>0.1575410692</v>
      </c>
      <c r="BU96">
        <v>0.055832474</v>
      </c>
      <c r="BV96">
        <v>0.2592496645</v>
      </c>
      <c r="BW96">
        <v>23</v>
      </c>
      <c r="BX96">
        <v>0.0013128965</v>
      </c>
      <c r="BY96">
        <v>0.0362339135</v>
      </c>
      <c r="BZ96">
        <v>0.2358070238</v>
      </c>
      <c r="CA96" t="s">
        <v>32</v>
      </c>
      <c r="CB96" t="s">
        <v>51</v>
      </c>
      <c r="CC96" t="s">
        <v>32</v>
      </c>
    </row>
    <row r="97" spans="1:81" ht="12.75">
      <c r="A97" t="s">
        <v>128</v>
      </c>
      <c r="B97">
        <v>59</v>
      </c>
      <c r="C97">
        <v>0.2509547979</v>
      </c>
      <c r="D97">
        <v>0.1566474908</v>
      </c>
      <c r="E97">
        <v>0.3452621049</v>
      </c>
      <c r="F97">
        <v>13.39</v>
      </c>
      <c r="G97">
        <v>0.001128771</v>
      </c>
      <c r="H97">
        <v>0.0335971881</v>
      </c>
      <c r="I97">
        <v>0.9355457206</v>
      </c>
      <c r="J97" t="s">
        <v>32</v>
      </c>
      <c r="K97" t="s">
        <v>32</v>
      </c>
      <c r="L97">
        <v>0.243975094</v>
      </c>
      <c r="M97">
        <v>0.1526960905</v>
      </c>
      <c r="N97">
        <v>0.3352540974</v>
      </c>
      <c r="O97">
        <v>13.33</v>
      </c>
      <c r="P97">
        <v>0.001057443</v>
      </c>
      <c r="Q97">
        <v>0.0325183482</v>
      </c>
      <c r="R97">
        <v>0.4389793586</v>
      </c>
      <c r="S97" t="s">
        <v>32</v>
      </c>
      <c r="T97" t="s">
        <v>32</v>
      </c>
      <c r="U97" t="s">
        <v>32</v>
      </c>
      <c r="V97">
        <v>102</v>
      </c>
      <c r="W97">
        <v>0.3774054049</v>
      </c>
      <c r="X97">
        <v>0.2556233414</v>
      </c>
      <c r="Y97">
        <v>0.4991874684</v>
      </c>
      <c r="Z97">
        <v>11.5</v>
      </c>
      <c r="AA97">
        <v>0.0018822696</v>
      </c>
      <c r="AB97">
        <v>0.0433851313</v>
      </c>
      <c r="AC97">
        <v>0.9808923269000001</v>
      </c>
      <c r="AD97" t="s">
        <v>32</v>
      </c>
      <c r="AE97" t="s">
        <v>32</v>
      </c>
      <c r="AF97">
        <v>0.3702871808</v>
      </c>
      <c r="AG97">
        <v>0.2518565869</v>
      </c>
      <c r="AH97">
        <v>0.4887177747</v>
      </c>
      <c r="AI97">
        <v>11.39</v>
      </c>
      <c r="AJ97">
        <v>0.0017800942</v>
      </c>
      <c r="AK97">
        <v>0.0421911628</v>
      </c>
      <c r="AL97">
        <v>0.6607675611</v>
      </c>
      <c r="AM97" t="s">
        <v>32</v>
      </c>
      <c r="AN97" t="s">
        <v>32</v>
      </c>
      <c r="AO97" t="s">
        <v>32</v>
      </c>
      <c r="AP97">
        <v>82</v>
      </c>
      <c r="AQ97">
        <v>0.2465872943</v>
      </c>
      <c r="AR97">
        <v>0.1520500486</v>
      </c>
      <c r="AS97">
        <v>0.34112454</v>
      </c>
      <c r="AT97">
        <v>13.66</v>
      </c>
      <c r="AU97">
        <v>0.0011342821</v>
      </c>
      <c r="AV97">
        <v>0.0336791043</v>
      </c>
      <c r="AW97">
        <v>0.9462665134</v>
      </c>
      <c r="AX97" t="s">
        <v>32</v>
      </c>
      <c r="AY97" t="s">
        <v>32</v>
      </c>
      <c r="AZ97">
        <v>0.2527968926</v>
      </c>
      <c r="BA97">
        <v>0.1591601496</v>
      </c>
      <c r="BB97">
        <v>0.3464336355</v>
      </c>
      <c r="BC97">
        <v>13.2</v>
      </c>
      <c r="BD97">
        <v>0.0011127761</v>
      </c>
      <c r="BE97">
        <v>0.0333582982</v>
      </c>
      <c r="BF97">
        <v>0.4638884138</v>
      </c>
      <c r="BG97" t="s">
        <v>32</v>
      </c>
      <c r="BH97" t="s">
        <v>32</v>
      </c>
      <c r="BI97" t="s">
        <v>32</v>
      </c>
      <c r="BJ97">
        <v>51</v>
      </c>
      <c r="BK97">
        <v>0.1250525029</v>
      </c>
      <c r="BL97">
        <v>0.0693387166</v>
      </c>
      <c r="BM97">
        <v>0.1807662892</v>
      </c>
      <c r="BN97">
        <v>15.87</v>
      </c>
      <c r="BO97">
        <v>0.0003939495</v>
      </c>
      <c r="BP97">
        <v>0.0198481604</v>
      </c>
      <c r="BQ97">
        <v>0.9754357161</v>
      </c>
      <c r="BR97" t="s">
        <v>32</v>
      </c>
      <c r="BS97" t="s">
        <v>32</v>
      </c>
      <c r="BT97">
        <v>0.1329408327</v>
      </c>
      <c r="BU97">
        <v>0.0728897413</v>
      </c>
      <c r="BV97">
        <v>0.192991924</v>
      </c>
      <c r="BW97">
        <v>16.09</v>
      </c>
      <c r="BX97">
        <v>0.0004576748</v>
      </c>
      <c r="BY97">
        <v>0.021393335</v>
      </c>
      <c r="BZ97">
        <v>0.4103755536</v>
      </c>
      <c r="CA97" t="s">
        <v>32</v>
      </c>
      <c r="CB97" t="s">
        <v>32</v>
      </c>
      <c r="CC97" t="s">
        <v>32</v>
      </c>
    </row>
    <row r="98" spans="1:81" ht="12.75">
      <c r="A98" t="s">
        <v>129</v>
      </c>
      <c r="B98">
        <v>23</v>
      </c>
      <c r="C98">
        <v>0.1450851718</v>
      </c>
      <c r="D98">
        <v>0.0432166509</v>
      </c>
      <c r="E98">
        <v>0.2469536928</v>
      </c>
      <c r="F98">
        <v>25.01</v>
      </c>
      <c r="G98">
        <v>0.0013170285</v>
      </c>
      <c r="H98">
        <v>0.0362908874</v>
      </c>
      <c r="I98">
        <v>0.8497670705</v>
      </c>
      <c r="J98" t="s">
        <v>32</v>
      </c>
      <c r="K98" t="s">
        <v>51</v>
      </c>
      <c r="L98">
        <v>0.1545540587</v>
      </c>
      <c r="M98">
        <v>0.0439199665</v>
      </c>
      <c r="N98">
        <v>0.265188151</v>
      </c>
      <c r="O98">
        <v>25.5</v>
      </c>
      <c r="P98">
        <v>0.0015534352</v>
      </c>
      <c r="Q98">
        <v>0.0394136417</v>
      </c>
      <c r="R98">
        <v>0.0968049059</v>
      </c>
      <c r="S98" t="s">
        <v>32</v>
      </c>
      <c r="T98" t="s">
        <v>51</v>
      </c>
      <c r="U98" t="s">
        <v>32</v>
      </c>
      <c r="V98">
        <v>44</v>
      </c>
      <c r="W98">
        <v>0.3640661103</v>
      </c>
      <c r="X98">
        <v>0.1929902209</v>
      </c>
      <c r="Y98">
        <v>0.5351419997</v>
      </c>
      <c r="Z98">
        <v>16.74</v>
      </c>
      <c r="AA98">
        <v>0.0037144352</v>
      </c>
      <c r="AB98">
        <v>0.0609461665</v>
      </c>
      <c r="AC98">
        <v>0.9571225602</v>
      </c>
      <c r="AD98" t="s">
        <v>32</v>
      </c>
      <c r="AE98" t="s">
        <v>51</v>
      </c>
      <c r="AF98">
        <v>0.3639548426</v>
      </c>
      <c r="AG98">
        <v>0.1782961397</v>
      </c>
      <c r="AH98">
        <v>0.5496135456</v>
      </c>
      <c r="AI98">
        <v>18.17</v>
      </c>
      <c r="AJ98">
        <v>0.004374675</v>
      </c>
      <c r="AK98">
        <v>0.0661413263</v>
      </c>
      <c r="AL98">
        <v>0.7090709886</v>
      </c>
      <c r="AM98" t="s">
        <v>32</v>
      </c>
      <c r="AN98" t="s">
        <v>51</v>
      </c>
      <c r="AO98" t="s">
        <v>32</v>
      </c>
      <c r="AP98">
        <v>38</v>
      </c>
      <c r="AQ98">
        <v>0.3272621901</v>
      </c>
      <c r="AR98">
        <v>0.1886038144</v>
      </c>
      <c r="AS98">
        <v>0.4659205658</v>
      </c>
      <c r="AT98">
        <v>15.09</v>
      </c>
      <c r="AU98">
        <v>0.0024400987</v>
      </c>
      <c r="AV98">
        <v>0.0493973551</v>
      </c>
      <c r="AW98">
        <v>0.9088297799</v>
      </c>
      <c r="AX98" t="s">
        <v>32</v>
      </c>
      <c r="AY98" t="s">
        <v>32</v>
      </c>
      <c r="AZ98">
        <v>0.3309419059</v>
      </c>
      <c r="BA98">
        <v>0.185227968</v>
      </c>
      <c r="BB98">
        <v>0.4766558437</v>
      </c>
      <c r="BC98">
        <v>15.69</v>
      </c>
      <c r="BD98">
        <v>0.0026947431</v>
      </c>
      <c r="BE98">
        <v>0.0519109148</v>
      </c>
      <c r="BF98">
        <v>0.2890891397</v>
      </c>
      <c r="BG98" t="s">
        <v>32</v>
      </c>
      <c r="BH98" t="s">
        <v>32</v>
      </c>
      <c r="BI98" t="s">
        <v>32</v>
      </c>
      <c r="BJ98">
        <v>19</v>
      </c>
      <c r="BK98">
        <v>0.1635865277</v>
      </c>
      <c r="BL98">
        <v>0.0313118954</v>
      </c>
      <c r="BM98">
        <v>0.2958611601</v>
      </c>
      <c r="BN98">
        <v>28.81</v>
      </c>
      <c r="BO98">
        <v>0.0022205896</v>
      </c>
      <c r="BP98">
        <v>0.0471231323</v>
      </c>
      <c r="BQ98">
        <v>0.8715141355</v>
      </c>
      <c r="BR98" t="s">
        <v>32</v>
      </c>
      <c r="BS98" t="s">
        <v>51</v>
      </c>
      <c r="BT98">
        <v>0.1505491928</v>
      </c>
      <c r="BU98">
        <v>0.0284594038</v>
      </c>
      <c r="BV98">
        <v>0.2726389818</v>
      </c>
      <c r="BW98">
        <v>28.89</v>
      </c>
      <c r="BX98">
        <v>0.0018917941</v>
      </c>
      <c r="BY98">
        <v>0.0434947592</v>
      </c>
      <c r="BZ98">
        <v>0.4163213041</v>
      </c>
      <c r="CA98" t="s">
        <v>32</v>
      </c>
      <c r="CB98" t="s">
        <v>51</v>
      </c>
      <c r="CC98" t="s">
        <v>32</v>
      </c>
    </row>
    <row r="99" spans="1:81" ht="12.75">
      <c r="A99" t="s">
        <v>130</v>
      </c>
      <c r="B99" t="s">
        <v>32</v>
      </c>
      <c r="C99" t="s">
        <v>32</v>
      </c>
      <c r="D99" t="s">
        <v>32</v>
      </c>
      <c r="E99" t="s">
        <v>32</v>
      </c>
      <c r="F99" t="s">
        <v>32</v>
      </c>
      <c r="G99" t="s">
        <v>32</v>
      </c>
      <c r="H99" t="s">
        <v>32</v>
      </c>
      <c r="I99" t="s">
        <v>32</v>
      </c>
      <c r="J99" t="s">
        <v>32</v>
      </c>
      <c r="K99" t="s">
        <v>32</v>
      </c>
      <c r="L99" t="s">
        <v>32</v>
      </c>
      <c r="M99" t="s">
        <v>32</v>
      </c>
      <c r="N99" t="s">
        <v>32</v>
      </c>
      <c r="O99" t="s">
        <v>32</v>
      </c>
      <c r="P99" t="s">
        <v>32</v>
      </c>
      <c r="Q99" t="s">
        <v>32</v>
      </c>
      <c r="R99" t="s">
        <v>32</v>
      </c>
      <c r="S99" t="s">
        <v>32</v>
      </c>
      <c r="T99" t="s">
        <v>32</v>
      </c>
      <c r="U99" t="s">
        <v>42</v>
      </c>
      <c r="V99">
        <v>10</v>
      </c>
      <c r="W99">
        <v>0.4857995119</v>
      </c>
      <c r="X99">
        <v>0.1848493141</v>
      </c>
      <c r="Y99">
        <v>0.7867497098</v>
      </c>
      <c r="Z99">
        <v>22.07</v>
      </c>
      <c r="AA99">
        <v>0.01149488</v>
      </c>
      <c r="AB99">
        <v>0.1072141781</v>
      </c>
      <c r="AC99">
        <v>0.8272351357</v>
      </c>
      <c r="AD99" t="s">
        <v>32</v>
      </c>
      <c r="AE99" t="s">
        <v>51</v>
      </c>
      <c r="AF99">
        <v>0.4582898746</v>
      </c>
      <c r="AG99">
        <v>0.0824616282</v>
      </c>
      <c r="AH99">
        <v>0.834118121</v>
      </c>
      <c r="AI99">
        <v>29.22</v>
      </c>
      <c r="AJ99">
        <v>0.0179264383</v>
      </c>
      <c r="AK99">
        <v>0.1338896496</v>
      </c>
      <c r="AL99">
        <v>0.6019337388</v>
      </c>
      <c r="AM99" t="s">
        <v>32</v>
      </c>
      <c r="AN99" t="s">
        <v>51</v>
      </c>
      <c r="AO99" t="s">
        <v>32</v>
      </c>
      <c r="AP99">
        <v>12</v>
      </c>
      <c r="AQ99">
        <v>0.4004233038</v>
      </c>
      <c r="AR99">
        <v>0.1238661511</v>
      </c>
      <c r="AS99">
        <v>0.6769804566</v>
      </c>
      <c r="AT99">
        <v>24.6</v>
      </c>
      <c r="AU99">
        <v>0.0097069986</v>
      </c>
      <c r="AV99">
        <v>0.0985241014</v>
      </c>
      <c r="AW99">
        <v>0.7766080742</v>
      </c>
      <c r="AX99" t="s">
        <v>32</v>
      </c>
      <c r="AY99" t="s">
        <v>51</v>
      </c>
      <c r="AZ99">
        <v>0.4344796204</v>
      </c>
      <c r="BA99">
        <v>0.0508382346</v>
      </c>
      <c r="BB99">
        <v>0.8181210062</v>
      </c>
      <c r="BC99">
        <v>31.46</v>
      </c>
      <c r="BD99">
        <v>0.0186795357</v>
      </c>
      <c r="BE99">
        <v>0.1366730979</v>
      </c>
      <c r="BF99">
        <v>0.2466661975</v>
      </c>
      <c r="BG99" t="s">
        <v>32</v>
      </c>
      <c r="BH99" t="s">
        <v>51</v>
      </c>
      <c r="BI99" t="s">
        <v>32</v>
      </c>
      <c r="BJ99" t="s">
        <v>32</v>
      </c>
      <c r="BK99" t="s">
        <v>32</v>
      </c>
      <c r="BL99" t="s">
        <v>32</v>
      </c>
      <c r="BM99" t="s">
        <v>32</v>
      </c>
      <c r="BN99" t="s">
        <v>32</v>
      </c>
      <c r="BO99" t="s">
        <v>32</v>
      </c>
      <c r="BP99" t="s">
        <v>32</v>
      </c>
      <c r="BQ99" t="s">
        <v>32</v>
      </c>
      <c r="BR99" t="s">
        <v>32</v>
      </c>
      <c r="BS99" t="s">
        <v>32</v>
      </c>
      <c r="BT99" t="s">
        <v>32</v>
      </c>
      <c r="BU99" t="s">
        <v>32</v>
      </c>
      <c r="BV99" t="s">
        <v>32</v>
      </c>
      <c r="BW99" t="s">
        <v>32</v>
      </c>
      <c r="BX99" t="s">
        <v>32</v>
      </c>
      <c r="BY99" t="s">
        <v>32</v>
      </c>
      <c r="BZ99" t="s">
        <v>32</v>
      </c>
      <c r="CA99" t="s">
        <v>32</v>
      </c>
      <c r="CB99" t="s">
        <v>32</v>
      </c>
      <c r="CC99" t="s">
        <v>42</v>
      </c>
    </row>
    <row r="100" spans="1:81" ht="12.75">
      <c r="A100" t="s">
        <v>131</v>
      </c>
      <c r="B100">
        <v>29</v>
      </c>
      <c r="C100">
        <v>0.2082299168</v>
      </c>
      <c r="D100">
        <v>0.0948553843</v>
      </c>
      <c r="E100">
        <v>0.3216044493</v>
      </c>
      <c r="F100">
        <v>19.4</v>
      </c>
      <c r="G100">
        <v>0.0016313464</v>
      </c>
      <c r="H100">
        <v>0.0403899296</v>
      </c>
      <c r="I100">
        <v>0.977209704</v>
      </c>
      <c r="J100" t="s">
        <v>32</v>
      </c>
      <c r="K100" t="s">
        <v>51</v>
      </c>
      <c r="L100">
        <v>0.2110633884</v>
      </c>
      <c r="M100">
        <v>0.1036831527</v>
      </c>
      <c r="N100">
        <v>0.3184436241</v>
      </c>
      <c r="O100">
        <v>18.12</v>
      </c>
      <c r="P100">
        <v>0.0014634028</v>
      </c>
      <c r="Q100">
        <v>0.0382544481</v>
      </c>
      <c r="R100">
        <v>0.8237297513</v>
      </c>
      <c r="S100" t="s">
        <v>32</v>
      </c>
      <c r="T100" t="s">
        <v>51</v>
      </c>
      <c r="U100" t="s">
        <v>32</v>
      </c>
      <c r="V100">
        <v>54</v>
      </c>
      <c r="W100">
        <v>0.3729117382</v>
      </c>
      <c r="X100">
        <v>0.2416968548</v>
      </c>
      <c r="Y100">
        <v>0.5041266216</v>
      </c>
      <c r="Z100">
        <v>12.54</v>
      </c>
      <c r="AA100">
        <v>0.0021851506</v>
      </c>
      <c r="AB100">
        <v>0.0467455944</v>
      </c>
      <c r="AC100">
        <v>0.9730152815</v>
      </c>
      <c r="AD100" t="s">
        <v>32</v>
      </c>
      <c r="AE100" t="s">
        <v>32</v>
      </c>
      <c r="AF100">
        <v>0.3456400756</v>
      </c>
      <c r="AG100">
        <v>0.2209282471</v>
      </c>
      <c r="AH100">
        <v>0.4703519042</v>
      </c>
      <c r="AI100">
        <v>12.85</v>
      </c>
      <c r="AJ100">
        <v>0.0019739242</v>
      </c>
      <c r="AK100">
        <v>0.0444288666</v>
      </c>
      <c r="AL100">
        <v>0.329494695</v>
      </c>
      <c r="AM100" t="s">
        <v>32</v>
      </c>
      <c r="AN100" t="s">
        <v>32</v>
      </c>
      <c r="AO100" t="s">
        <v>32</v>
      </c>
      <c r="AP100">
        <v>42</v>
      </c>
      <c r="AQ100">
        <v>0.2911458429</v>
      </c>
      <c r="AR100">
        <v>0.179016988</v>
      </c>
      <c r="AS100">
        <v>0.4032746978</v>
      </c>
      <c r="AT100">
        <v>13.72</v>
      </c>
      <c r="AU100">
        <v>0.0015956952</v>
      </c>
      <c r="AV100">
        <v>0.0399461542</v>
      </c>
      <c r="AW100">
        <v>0.9739095627</v>
      </c>
      <c r="AX100" t="s">
        <v>32</v>
      </c>
      <c r="AY100" t="s">
        <v>32</v>
      </c>
      <c r="AZ100">
        <v>0.3093294393</v>
      </c>
      <c r="BA100">
        <v>0.1978968955</v>
      </c>
      <c r="BB100">
        <v>0.4207619832</v>
      </c>
      <c r="BC100">
        <v>12.83</v>
      </c>
      <c r="BD100">
        <v>0.0015759385</v>
      </c>
      <c r="BE100">
        <v>0.0396980919</v>
      </c>
      <c r="BF100">
        <v>0.4038585901</v>
      </c>
      <c r="BG100" t="s">
        <v>32</v>
      </c>
      <c r="BH100" t="s">
        <v>32</v>
      </c>
      <c r="BI100" t="s">
        <v>32</v>
      </c>
      <c r="BJ100">
        <v>20</v>
      </c>
      <c r="BK100">
        <v>0.1277125021</v>
      </c>
      <c r="BL100">
        <v>0.0305558567</v>
      </c>
      <c r="BM100">
        <v>0.2248691475</v>
      </c>
      <c r="BN100">
        <v>27.1</v>
      </c>
      <c r="BO100">
        <v>0.0011980093</v>
      </c>
      <c r="BP100">
        <v>0.0346122713</v>
      </c>
      <c r="BQ100">
        <v>0.9680779086</v>
      </c>
      <c r="BR100" t="s">
        <v>32</v>
      </c>
      <c r="BS100" t="s">
        <v>51</v>
      </c>
      <c r="BT100">
        <v>0.1339670966</v>
      </c>
      <c r="BU100">
        <v>0.0380017538</v>
      </c>
      <c r="BV100">
        <v>0.2299324394</v>
      </c>
      <c r="BW100">
        <v>25.52</v>
      </c>
      <c r="BX100">
        <v>0.0011688103</v>
      </c>
      <c r="BY100">
        <v>0.034187867</v>
      </c>
      <c r="BZ100">
        <v>0.584013915</v>
      </c>
      <c r="CA100" t="s">
        <v>32</v>
      </c>
      <c r="CB100" t="s">
        <v>51</v>
      </c>
      <c r="CC100" t="s">
        <v>32</v>
      </c>
    </row>
    <row r="101" spans="1:81" ht="12.75">
      <c r="A101" t="s">
        <v>132</v>
      </c>
      <c r="B101">
        <v>48</v>
      </c>
      <c r="C101">
        <v>0.2487246578</v>
      </c>
      <c r="D101">
        <v>0.1483157206</v>
      </c>
      <c r="E101">
        <v>0.3491335951</v>
      </c>
      <c r="F101">
        <v>14.38</v>
      </c>
      <c r="G101">
        <v>0.0012795578</v>
      </c>
      <c r="H101">
        <v>0.0357709075</v>
      </c>
      <c r="I101">
        <v>0.94002498</v>
      </c>
      <c r="J101" t="s">
        <v>32</v>
      </c>
      <c r="K101" t="s">
        <v>32</v>
      </c>
      <c r="L101">
        <v>0.2545876204</v>
      </c>
      <c r="M101">
        <v>0.1473766825</v>
      </c>
      <c r="N101">
        <v>0.3617985584</v>
      </c>
      <c r="O101">
        <v>15</v>
      </c>
      <c r="P101">
        <v>0.001458792</v>
      </c>
      <c r="Q101">
        <v>0.0381941354</v>
      </c>
      <c r="R101">
        <v>0.3507495176</v>
      </c>
      <c r="S101" t="s">
        <v>32</v>
      </c>
      <c r="T101" t="s">
        <v>32</v>
      </c>
      <c r="U101" t="s">
        <v>32</v>
      </c>
      <c r="V101">
        <v>80</v>
      </c>
      <c r="W101">
        <v>0.3886964596</v>
      </c>
      <c r="X101">
        <v>0.2681079733</v>
      </c>
      <c r="Y101">
        <v>0.509284946</v>
      </c>
      <c r="Z101">
        <v>11.05</v>
      </c>
      <c r="AA101">
        <v>0.0018455544</v>
      </c>
      <c r="AB101">
        <v>0.0429599168</v>
      </c>
      <c r="AC101">
        <v>0.998925347</v>
      </c>
      <c r="AD101" t="s">
        <v>32</v>
      </c>
      <c r="AE101" t="s">
        <v>32</v>
      </c>
      <c r="AF101">
        <v>0.3842697962</v>
      </c>
      <c r="AG101">
        <v>0.2543519878</v>
      </c>
      <c r="AH101">
        <v>0.5141876047</v>
      </c>
      <c r="AI101">
        <v>12.04</v>
      </c>
      <c r="AJ101">
        <v>0.0021421632</v>
      </c>
      <c r="AK101">
        <v>0.0462835085</v>
      </c>
      <c r="AL101">
        <v>0.9270111942</v>
      </c>
      <c r="AM101" t="s">
        <v>32</v>
      </c>
      <c r="AN101" t="s">
        <v>32</v>
      </c>
      <c r="AO101" t="s">
        <v>32</v>
      </c>
      <c r="AP101">
        <v>65</v>
      </c>
      <c r="AQ101">
        <v>0.2495910292</v>
      </c>
      <c r="AR101">
        <v>0.1605425557</v>
      </c>
      <c r="AS101">
        <v>0.3386395027</v>
      </c>
      <c r="AT101">
        <v>12.71</v>
      </c>
      <c r="AU101">
        <v>0.0010063942</v>
      </c>
      <c r="AV101">
        <v>0.031723717</v>
      </c>
      <c r="AW101">
        <v>0.95161559</v>
      </c>
      <c r="AX101" t="s">
        <v>32</v>
      </c>
      <c r="AY101" t="s">
        <v>32</v>
      </c>
      <c r="AZ101">
        <v>0.2490023819</v>
      </c>
      <c r="BA101">
        <v>0.1573993091</v>
      </c>
      <c r="BB101">
        <v>0.3406054548</v>
      </c>
      <c r="BC101">
        <v>13.11</v>
      </c>
      <c r="BD101">
        <v>0.0010649648</v>
      </c>
      <c r="BE101">
        <v>0.0326337987</v>
      </c>
      <c r="BF101">
        <v>0.393051696</v>
      </c>
      <c r="BG101" t="s">
        <v>32</v>
      </c>
      <c r="BH101" t="s">
        <v>32</v>
      </c>
      <c r="BI101" t="s">
        <v>32</v>
      </c>
      <c r="BJ101">
        <v>31</v>
      </c>
      <c r="BK101">
        <v>0.1129878533</v>
      </c>
      <c r="BL101">
        <v>0.0512710665</v>
      </c>
      <c r="BM101">
        <v>0.1747046402</v>
      </c>
      <c r="BN101">
        <v>19.46</v>
      </c>
      <c r="BO101">
        <v>0.0004834169</v>
      </c>
      <c r="BP101">
        <v>0.0219867427</v>
      </c>
      <c r="BQ101">
        <v>0.9921871451</v>
      </c>
      <c r="BR101" t="s">
        <v>32</v>
      </c>
      <c r="BS101" t="s">
        <v>51</v>
      </c>
      <c r="BT101">
        <v>0.1121402014</v>
      </c>
      <c r="BU101">
        <v>0.0432631381</v>
      </c>
      <c r="BV101">
        <v>0.1810172647</v>
      </c>
      <c r="BW101">
        <v>21.88</v>
      </c>
      <c r="BX101">
        <v>0.0006020942</v>
      </c>
      <c r="BY101">
        <v>0.0245376072</v>
      </c>
      <c r="BZ101">
        <v>0.8912936494</v>
      </c>
      <c r="CA101" t="s">
        <v>32</v>
      </c>
      <c r="CB101" t="s">
        <v>51</v>
      </c>
      <c r="CC101" t="s">
        <v>32</v>
      </c>
    </row>
    <row r="102" spans="1:81" ht="12.75">
      <c r="A102" t="s">
        <v>133</v>
      </c>
      <c r="B102">
        <v>64</v>
      </c>
      <c r="C102">
        <v>0.2172740527</v>
      </c>
      <c r="D102">
        <v>0.1159636441</v>
      </c>
      <c r="E102">
        <v>0.3185844612</v>
      </c>
      <c r="F102">
        <v>16.61</v>
      </c>
      <c r="G102">
        <v>0.0013026367</v>
      </c>
      <c r="H102">
        <v>0.0360920586</v>
      </c>
      <c r="I102">
        <v>0.995725078</v>
      </c>
      <c r="J102" t="s">
        <v>32</v>
      </c>
      <c r="K102" t="s">
        <v>51</v>
      </c>
      <c r="L102">
        <v>0.2161301356</v>
      </c>
      <c r="M102">
        <v>0.110607204</v>
      </c>
      <c r="N102">
        <v>0.3216530671</v>
      </c>
      <c r="O102">
        <v>17.39</v>
      </c>
      <c r="P102">
        <v>0.0014132171</v>
      </c>
      <c r="Q102">
        <v>0.0375927793</v>
      </c>
      <c r="R102">
        <v>0.9271612687</v>
      </c>
      <c r="S102" t="s">
        <v>32</v>
      </c>
      <c r="T102" t="s">
        <v>51</v>
      </c>
      <c r="U102" t="s">
        <v>32</v>
      </c>
      <c r="V102">
        <v>114</v>
      </c>
      <c r="W102">
        <v>0.4146515433</v>
      </c>
      <c r="X102">
        <v>0.3219397634</v>
      </c>
      <c r="Y102">
        <v>0.5073633232</v>
      </c>
      <c r="Z102">
        <v>7.97</v>
      </c>
      <c r="AA102">
        <v>0.0010909002</v>
      </c>
      <c r="AB102">
        <v>0.033028778</v>
      </c>
      <c r="AC102">
        <v>0.9531521463</v>
      </c>
      <c r="AD102" t="s">
        <v>32</v>
      </c>
      <c r="AE102" t="s">
        <v>32</v>
      </c>
      <c r="AF102">
        <v>0.4011989006</v>
      </c>
      <c r="AG102">
        <v>0.3080485417</v>
      </c>
      <c r="AH102">
        <v>0.4943492594</v>
      </c>
      <c r="AI102">
        <v>8.27</v>
      </c>
      <c r="AJ102">
        <v>0.0011012457</v>
      </c>
      <c r="AK102">
        <v>0.0331850227</v>
      </c>
      <c r="AL102">
        <v>0.6976086478</v>
      </c>
      <c r="AM102" t="s">
        <v>32</v>
      </c>
      <c r="AN102" t="s">
        <v>32</v>
      </c>
      <c r="AO102" t="s">
        <v>32</v>
      </c>
      <c r="AP102">
        <v>74</v>
      </c>
      <c r="AQ102">
        <v>0.2484274827</v>
      </c>
      <c r="AR102">
        <v>0.1764507551</v>
      </c>
      <c r="AS102">
        <v>0.3204042104</v>
      </c>
      <c r="AT102">
        <v>10.32</v>
      </c>
      <c r="AU102">
        <v>0.0006575055</v>
      </c>
      <c r="AV102">
        <v>0.0256418695</v>
      </c>
      <c r="AW102">
        <v>0.9496374908</v>
      </c>
      <c r="AX102" t="s">
        <v>32</v>
      </c>
      <c r="AY102" t="s">
        <v>32</v>
      </c>
      <c r="AZ102">
        <v>0.2534608179</v>
      </c>
      <c r="BA102">
        <v>0.1806696222</v>
      </c>
      <c r="BB102">
        <v>0.3262520137</v>
      </c>
      <c r="BC102">
        <v>10.23</v>
      </c>
      <c r="BD102">
        <v>0.0006724699</v>
      </c>
      <c r="BE102">
        <v>0.0259320256</v>
      </c>
      <c r="BF102">
        <v>0.3658163045</v>
      </c>
      <c r="BG102" t="s">
        <v>32</v>
      </c>
      <c r="BH102" t="s">
        <v>32</v>
      </c>
      <c r="BI102" t="s">
        <v>32</v>
      </c>
      <c r="BJ102">
        <v>40</v>
      </c>
      <c r="BK102">
        <v>0.1196469213</v>
      </c>
      <c r="BL102">
        <v>0.0545749514</v>
      </c>
      <c r="BM102">
        <v>0.1847188912</v>
      </c>
      <c r="BN102">
        <v>19.38</v>
      </c>
      <c r="BO102">
        <v>0.0005374067</v>
      </c>
      <c r="BP102">
        <v>0.0231820342</v>
      </c>
      <c r="BQ102">
        <v>0.9899742913</v>
      </c>
      <c r="BR102" t="s">
        <v>32</v>
      </c>
      <c r="BS102" t="s">
        <v>51</v>
      </c>
      <c r="BT102">
        <v>0.1292101459</v>
      </c>
      <c r="BU102">
        <v>0.0633982718</v>
      </c>
      <c r="BV102">
        <v>0.1950220199</v>
      </c>
      <c r="BW102">
        <v>18.15</v>
      </c>
      <c r="BX102">
        <v>0.0005496974</v>
      </c>
      <c r="BY102">
        <v>0.0234456267</v>
      </c>
      <c r="BZ102">
        <v>0.5516217599</v>
      </c>
      <c r="CA102" t="s">
        <v>32</v>
      </c>
      <c r="CB102" t="s">
        <v>51</v>
      </c>
      <c r="CC102" t="s">
        <v>32</v>
      </c>
    </row>
    <row r="103" spans="1:81" ht="12.75">
      <c r="A103" t="s">
        <v>134</v>
      </c>
      <c r="B103">
        <v>57</v>
      </c>
      <c r="C103">
        <v>0.2135995838</v>
      </c>
      <c r="D103">
        <v>0.1164893224</v>
      </c>
      <c r="E103">
        <v>0.3107098451</v>
      </c>
      <c r="F103">
        <v>16.2</v>
      </c>
      <c r="G103">
        <v>0.0011968657</v>
      </c>
      <c r="H103">
        <v>0.0345957468</v>
      </c>
      <c r="I103">
        <v>0.9881591984</v>
      </c>
      <c r="J103" t="s">
        <v>32</v>
      </c>
      <c r="K103" t="s">
        <v>32</v>
      </c>
      <c r="L103">
        <v>0.2035603927</v>
      </c>
      <c r="M103">
        <v>0.1045057663</v>
      </c>
      <c r="N103">
        <v>0.302615019</v>
      </c>
      <c r="O103">
        <v>17.34</v>
      </c>
      <c r="P103">
        <v>0.0012452734</v>
      </c>
      <c r="Q103">
        <v>0.0352884312</v>
      </c>
      <c r="R103">
        <v>0.6479417187</v>
      </c>
      <c r="S103" t="s">
        <v>32</v>
      </c>
      <c r="T103" t="s">
        <v>51</v>
      </c>
      <c r="U103" t="s">
        <v>32</v>
      </c>
      <c r="V103">
        <v>89</v>
      </c>
      <c r="W103">
        <v>0.3968754346</v>
      </c>
      <c r="X103">
        <v>0.2810139387</v>
      </c>
      <c r="Y103">
        <v>0.5127369306</v>
      </c>
      <c r="Z103">
        <v>10.4</v>
      </c>
      <c r="AA103">
        <v>0.0017037012</v>
      </c>
      <c r="AB103">
        <v>0.0412759159</v>
      </c>
      <c r="AC103">
        <v>0.9843645439</v>
      </c>
      <c r="AD103" t="s">
        <v>32</v>
      </c>
      <c r="AE103" t="s">
        <v>32</v>
      </c>
      <c r="AF103">
        <v>0.3825976608</v>
      </c>
      <c r="AG103">
        <v>0.2776128709</v>
      </c>
      <c r="AH103">
        <v>0.4875824507</v>
      </c>
      <c r="AI103">
        <v>9.78</v>
      </c>
      <c r="AJ103">
        <v>0.0013988397</v>
      </c>
      <c r="AK103">
        <v>0.0374010651</v>
      </c>
      <c r="AL103">
        <v>0.8727553887</v>
      </c>
      <c r="AM103" t="s">
        <v>32</v>
      </c>
      <c r="AN103" t="s">
        <v>32</v>
      </c>
      <c r="AO103" t="s">
        <v>32</v>
      </c>
      <c r="AP103">
        <v>88</v>
      </c>
      <c r="AQ103">
        <v>0.3034757683</v>
      </c>
      <c r="AR103">
        <v>0.1971045738</v>
      </c>
      <c r="AS103">
        <v>0.4098469627</v>
      </c>
      <c r="AT103">
        <v>12.49</v>
      </c>
      <c r="AU103">
        <v>0.0014360291</v>
      </c>
      <c r="AV103">
        <v>0.0378949749</v>
      </c>
      <c r="AW103">
        <v>0.9520714728</v>
      </c>
      <c r="AX103" t="s">
        <v>32</v>
      </c>
      <c r="AY103" t="s">
        <v>32</v>
      </c>
      <c r="AZ103">
        <v>0.3243611847</v>
      </c>
      <c r="BA103">
        <v>0.2130958909</v>
      </c>
      <c r="BB103">
        <v>0.4356264784</v>
      </c>
      <c r="BC103">
        <v>12.22</v>
      </c>
      <c r="BD103">
        <v>0.0015712114</v>
      </c>
      <c r="BE103">
        <v>0.0396385086</v>
      </c>
      <c r="BF103">
        <v>0.2168456199</v>
      </c>
      <c r="BG103" t="s">
        <v>32</v>
      </c>
      <c r="BH103" t="s">
        <v>32</v>
      </c>
      <c r="BI103" t="s">
        <v>32</v>
      </c>
      <c r="BJ103">
        <v>34</v>
      </c>
      <c r="BK103">
        <v>0.0860492133</v>
      </c>
      <c r="BL103">
        <v>0.0337086505</v>
      </c>
      <c r="BM103">
        <v>0.1383897762</v>
      </c>
      <c r="BN103">
        <v>21.67</v>
      </c>
      <c r="BO103">
        <v>0.0003476898</v>
      </c>
      <c r="BP103">
        <v>0.0186464421</v>
      </c>
      <c r="BQ103">
        <v>0.9199426091</v>
      </c>
      <c r="BR103" t="s">
        <v>32</v>
      </c>
      <c r="BS103" t="s">
        <v>51</v>
      </c>
      <c r="BT103">
        <v>0.0894807619</v>
      </c>
      <c r="BU103">
        <v>0.0356868889</v>
      </c>
      <c r="BV103">
        <v>0.1432746348</v>
      </c>
      <c r="BW103">
        <v>21.42</v>
      </c>
      <c r="BX103">
        <v>0.0003672661</v>
      </c>
      <c r="BY103">
        <v>0.019164187</v>
      </c>
      <c r="BZ103">
        <v>0.1665970697</v>
      </c>
      <c r="CA103" t="s">
        <v>32</v>
      </c>
      <c r="CB103" t="s">
        <v>51</v>
      </c>
      <c r="CC103" t="s">
        <v>32</v>
      </c>
    </row>
    <row r="104" spans="1:81" ht="12.75">
      <c r="A104" t="s">
        <v>135</v>
      </c>
      <c r="B104" t="s">
        <v>32</v>
      </c>
      <c r="C104" t="s">
        <v>32</v>
      </c>
      <c r="D104" t="s">
        <v>32</v>
      </c>
      <c r="E104" t="s">
        <v>32</v>
      </c>
      <c r="F104" t="s">
        <v>32</v>
      </c>
      <c r="G104" t="s">
        <v>32</v>
      </c>
      <c r="H104" t="s">
        <v>32</v>
      </c>
      <c r="I104" t="s">
        <v>32</v>
      </c>
      <c r="J104" t="s">
        <v>32</v>
      </c>
      <c r="K104" t="s">
        <v>32</v>
      </c>
      <c r="L104" t="s">
        <v>32</v>
      </c>
      <c r="M104" t="s">
        <v>32</v>
      </c>
      <c r="N104" t="s">
        <v>32</v>
      </c>
      <c r="O104" t="s">
        <v>32</v>
      </c>
      <c r="P104" t="s">
        <v>32</v>
      </c>
      <c r="Q104" t="s">
        <v>32</v>
      </c>
      <c r="R104" t="s">
        <v>32</v>
      </c>
      <c r="S104" t="s">
        <v>32</v>
      </c>
      <c r="T104" t="s">
        <v>32</v>
      </c>
      <c r="U104" t="s">
        <v>42</v>
      </c>
      <c r="V104">
        <v>40</v>
      </c>
      <c r="W104">
        <v>0.3491262297</v>
      </c>
      <c r="X104">
        <v>0.1823636257</v>
      </c>
      <c r="Y104">
        <v>0.5158888337</v>
      </c>
      <c r="Z104">
        <v>17.02</v>
      </c>
      <c r="AA104">
        <v>0.0035294945</v>
      </c>
      <c r="AB104">
        <v>0.059409549</v>
      </c>
      <c r="AC104">
        <v>0.9301853517</v>
      </c>
      <c r="AD104" t="s">
        <v>32</v>
      </c>
      <c r="AE104" t="s">
        <v>51</v>
      </c>
      <c r="AF104">
        <v>0.3262398895</v>
      </c>
      <c r="AG104">
        <v>0.1904145882</v>
      </c>
      <c r="AH104">
        <v>0.4620651908</v>
      </c>
      <c r="AI104">
        <v>14.83</v>
      </c>
      <c r="AJ104">
        <v>0.0023414049</v>
      </c>
      <c r="AK104">
        <v>0.048388066</v>
      </c>
      <c r="AL104">
        <v>0.1921906508</v>
      </c>
      <c r="AM104" t="s">
        <v>32</v>
      </c>
      <c r="AN104" t="s">
        <v>32</v>
      </c>
      <c r="AO104" t="s">
        <v>32</v>
      </c>
      <c r="AP104">
        <v>41</v>
      </c>
      <c r="AQ104">
        <v>0.3502628366</v>
      </c>
      <c r="AR104">
        <v>0.1545746855</v>
      </c>
      <c r="AS104">
        <v>0.5459509876</v>
      </c>
      <c r="AT104">
        <v>19.9</v>
      </c>
      <c r="AU104">
        <v>0.0048600891</v>
      </c>
      <c r="AV104">
        <v>0.0697143395</v>
      </c>
      <c r="AW104">
        <v>0.8697482786</v>
      </c>
      <c r="AX104" t="s">
        <v>32</v>
      </c>
      <c r="AY104" t="s">
        <v>51</v>
      </c>
      <c r="AZ104">
        <v>0.2992988399</v>
      </c>
      <c r="BA104">
        <v>0.1476346339</v>
      </c>
      <c r="BB104">
        <v>0.4509630459</v>
      </c>
      <c r="BC104">
        <v>18.05</v>
      </c>
      <c r="BD104">
        <v>0.0029193177</v>
      </c>
      <c r="BE104">
        <v>0.0540307111</v>
      </c>
      <c r="BF104">
        <v>0.6726470539</v>
      </c>
      <c r="BG104" t="s">
        <v>32</v>
      </c>
      <c r="BH104" t="s">
        <v>51</v>
      </c>
      <c r="BI104" t="s">
        <v>32</v>
      </c>
      <c r="BJ104" t="s">
        <v>32</v>
      </c>
      <c r="BK104" t="s">
        <v>32</v>
      </c>
      <c r="BL104" t="s">
        <v>32</v>
      </c>
      <c r="BM104" t="s">
        <v>32</v>
      </c>
      <c r="BN104" t="s">
        <v>32</v>
      </c>
      <c r="BO104" t="s">
        <v>32</v>
      </c>
      <c r="BP104" t="s">
        <v>32</v>
      </c>
      <c r="BQ104" t="s">
        <v>32</v>
      </c>
      <c r="BR104" t="s">
        <v>32</v>
      </c>
      <c r="BS104" t="s">
        <v>32</v>
      </c>
      <c r="BT104" t="s">
        <v>32</v>
      </c>
      <c r="BU104" t="s">
        <v>32</v>
      </c>
      <c r="BV104" t="s">
        <v>32</v>
      </c>
      <c r="BW104" t="s">
        <v>32</v>
      </c>
      <c r="BX104" t="s">
        <v>32</v>
      </c>
      <c r="BY104" t="s">
        <v>32</v>
      </c>
      <c r="BZ104" t="s">
        <v>32</v>
      </c>
      <c r="CA104" t="s">
        <v>32</v>
      </c>
      <c r="CB104" t="s">
        <v>32</v>
      </c>
      <c r="CC104" t="s">
        <v>42</v>
      </c>
    </row>
    <row r="105" spans="1:81" ht="12.75">
      <c r="A105" t="s">
        <v>136</v>
      </c>
      <c r="B105">
        <v>27</v>
      </c>
      <c r="C105">
        <v>0.3469336608</v>
      </c>
      <c r="D105">
        <v>0.1795695796</v>
      </c>
      <c r="E105">
        <v>0.514297742</v>
      </c>
      <c r="F105">
        <v>17.19</v>
      </c>
      <c r="G105">
        <v>0.0035550007</v>
      </c>
      <c r="H105">
        <v>0.0596238266</v>
      </c>
      <c r="I105">
        <v>0.7410152209</v>
      </c>
      <c r="J105" t="s">
        <v>32</v>
      </c>
      <c r="K105" t="s">
        <v>51</v>
      </c>
      <c r="L105">
        <v>0.3446742752</v>
      </c>
      <c r="M105">
        <v>0.1822872488</v>
      </c>
      <c r="N105">
        <v>0.5070613017</v>
      </c>
      <c r="O105">
        <v>16.78</v>
      </c>
      <c r="P105">
        <v>0.0033467081</v>
      </c>
      <c r="Q105">
        <v>0.0578507397</v>
      </c>
      <c r="R105">
        <v>0.0285222132</v>
      </c>
      <c r="S105" t="s">
        <v>32</v>
      </c>
      <c r="T105" t="s">
        <v>51</v>
      </c>
      <c r="U105" t="s">
        <v>32</v>
      </c>
      <c r="V105">
        <v>33</v>
      </c>
      <c r="W105">
        <v>0.323905022</v>
      </c>
      <c r="X105">
        <v>0.1696155025</v>
      </c>
      <c r="Y105">
        <v>0.4781945415</v>
      </c>
      <c r="Z105">
        <v>16.97</v>
      </c>
      <c r="AA105">
        <v>0.0030212595</v>
      </c>
      <c r="AB105">
        <v>0.0549659849</v>
      </c>
      <c r="AC105">
        <v>0.8845482142</v>
      </c>
      <c r="AD105" t="s">
        <v>32</v>
      </c>
      <c r="AE105" t="s">
        <v>51</v>
      </c>
      <c r="AF105">
        <v>0.3074936656</v>
      </c>
      <c r="AG105">
        <v>0.1680643458</v>
      </c>
      <c r="AH105">
        <v>0.4469229853</v>
      </c>
      <c r="AI105">
        <v>16.15</v>
      </c>
      <c r="AJ105">
        <v>0.0024673081</v>
      </c>
      <c r="AK105">
        <v>0.0496720056</v>
      </c>
      <c r="AL105">
        <v>0.0972766446</v>
      </c>
      <c r="AM105" t="s">
        <v>32</v>
      </c>
      <c r="AN105" t="s">
        <v>32</v>
      </c>
      <c r="AO105" t="s">
        <v>32</v>
      </c>
      <c r="AP105">
        <v>32</v>
      </c>
      <c r="AQ105">
        <v>0.2323599699</v>
      </c>
      <c r="AR105">
        <v>0.1104367685</v>
      </c>
      <c r="AS105">
        <v>0.3542831714</v>
      </c>
      <c r="AT105">
        <v>18.69</v>
      </c>
      <c r="AU105">
        <v>0.001886635</v>
      </c>
      <c r="AV105">
        <v>0.043435412</v>
      </c>
      <c r="AW105">
        <v>0.9210927931</v>
      </c>
      <c r="AX105" t="s">
        <v>32</v>
      </c>
      <c r="AY105" t="s">
        <v>51</v>
      </c>
      <c r="AZ105">
        <v>0.2420359307</v>
      </c>
      <c r="BA105">
        <v>0.1035370146</v>
      </c>
      <c r="BB105">
        <v>0.3805348469</v>
      </c>
      <c r="BC105">
        <v>20.39</v>
      </c>
      <c r="BD105">
        <v>0.0024344896</v>
      </c>
      <c r="BE105">
        <v>0.0493405473</v>
      </c>
      <c r="BF105">
        <v>0.4820122344</v>
      </c>
      <c r="BG105" t="s">
        <v>32</v>
      </c>
      <c r="BH105" t="s">
        <v>51</v>
      </c>
      <c r="BI105" t="s">
        <v>32</v>
      </c>
      <c r="BJ105">
        <v>15</v>
      </c>
      <c r="BK105">
        <v>0.0968013473</v>
      </c>
      <c r="BL105">
        <v>0.0098346342</v>
      </c>
      <c r="BM105">
        <v>0.1837680603</v>
      </c>
      <c r="BN105">
        <v>32.01</v>
      </c>
      <c r="BO105">
        <v>0.0009598896</v>
      </c>
      <c r="BP105">
        <v>0.0309820852</v>
      </c>
      <c r="BQ105">
        <v>0.948466555</v>
      </c>
      <c r="BR105" t="s">
        <v>32</v>
      </c>
      <c r="BS105" t="s">
        <v>51</v>
      </c>
      <c r="BT105">
        <v>0.1057961285</v>
      </c>
      <c r="BU105">
        <v>0.0144245258</v>
      </c>
      <c r="BV105">
        <v>0.1971677311</v>
      </c>
      <c r="BW105">
        <v>30.77</v>
      </c>
      <c r="BX105">
        <v>0.0010595895</v>
      </c>
      <c r="BY105">
        <v>0.0325513369</v>
      </c>
      <c r="BZ105">
        <v>0.7636989169</v>
      </c>
      <c r="CA105" t="s">
        <v>32</v>
      </c>
      <c r="CB105" t="s">
        <v>51</v>
      </c>
      <c r="CC105" t="s">
        <v>32</v>
      </c>
    </row>
    <row r="106" spans="1:81" ht="12.75">
      <c r="A106" t="s">
        <v>137</v>
      </c>
      <c r="B106">
        <v>65</v>
      </c>
      <c r="C106">
        <v>0.2458705288</v>
      </c>
      <c r="D106">
        <v>0.1640981957</v>
      </c>
      <c r="E106">
        <v>0.3276428619</v>
      </c>
      <c r="F106">
        <v>11.85</v>
      </c>
      <c r="G106">
        <v>0.0008486487</v>
      </c>
      <c r="H106">
        <v>0.0291315757</v>
      </c>
      <c r="I106">
        <v>0.9462971671</v>
      </c>
      <c r="J106" t="s">
        <v>32</v>
      </c>
      <c r="K106" t="s">
        <v>32</v>
      </c>
      <c r="L106">
        <v>0.2512082912</v>
      </c>
      <c r="M106">
        <v>0.1579030288</v>
      </c>
      <c r="N106">
        <v>0.3445135537</v>
      </c>
      <c r="O106">
        <v>13.23</v>
      </c>
      <c r="P106">
        <v>0.0011049114</v>
      </c>
      <c r="Q106">
        <v>0.0332402075</v>
      </c>
      <c r="R106">
        <v>0.3305337375</v>
      </c>
      <c r="S106" t="s">
        <v>32</v>
      </c>
      <c r="T106" t="s">
        <v>32</v>
      </c>
      <c r="U106" t="s">
        <v>32</v>
      </c>
      <c r="V106">
        <v>106</v>
      </c>
      <c r="W106">
        <v>0.3702939235</v>
      </c>
      <c r="X106">
        <v>0.2695181193</v>
      </c>
      <c r="Y106">
        <v>0.4710697278</v>
      </c>
      <c r="Z106">
        <v>9.7</v>
      </c>
      <c r="AA106">
        <v>0.0012889252</v>
      </c>
      <c r="AB106">
        <v>0.0359016046</v>
      </c>
      <c r="AC106">
        <v>0.9685022669</v>
      </c>
      <c r="AD106" t="s">
        <v>32</v>
      </c>
      <c r="AE106" t="s">
        <v>32</v>
      </c>
      <c r="AF106">
        <v>0.3863842362</v>
      </c>
      <c r="AG106">
        <v>0.2831945393</v>
      </c>
      <c r="AH106">
        <v>0.489573933</v>
      </c>
      <c r="AI106">
        <v>9.51</v>
      </c>
      <c r="AJ106">
        <v>0.0013514122</v>
      </c>
      <c r="AK106">
        <v>0.0367615593</v>
      </c>
      <c r="AL106">
        <v>0.954093093</v>
      </c>
      <c r="AM106" t="s">
        <v>32</v>
      </c>
      <c r="AN106" t="s">
        <v>32</v>
      </c>
      <c r="AO106" t="s">
        <v>32</v>
      </c>
      <c r="AP106">
        <v>77</v>
      </c>
      <c r="AQ106">
        <v>0.2344342908</v>
      </c>
      <c r="AR106">
        <v>0.1458458965</v>
      </c>
      <c r="AS106">
        <v>0.3230226851</v>
      </c>
      <c r="AT106">
        <v>13.46</v>
      </c>
      <c r="AU106">
        <v>0.0009960218</v>
      </c>
      <c r="AV106">
        <v>0.0315598127</v>
      </c>
      <c r="AW106">
        <v>0.9248034548</v>
      </c>
      <c r="AX106" t="s">
        <v>32</v>
      </c>
      <c r="AY106" t="s">
        <v>32</v>
      </c>
      <c r="AZ106">
        <v>0.2331476319</v>
      </c>
      <c r="BA106">
        <v>0.1394174178</v>
      </c>
      <c r="BB106">
        <v>0.3268778461</v>
      </c>
      <c r="BC106">
        <v>14.32</v>
      </c>
      <c r="BD106">
        <v>0.0011149988</v>
      </c>
      <c r="BE106">
        <v>0.0333915975</v>
      </c>
      <c r="BF106">
        <v>0.18268154</v>
      </c>
      <c r="BG106" t="s">
        <v>32</v>
      </c>
      <c r="BH106" t="s">
        <v>32</v>
      </c>
      <c r="BI106" t="s">
        <v>32</v>
      </c>
      <c r="BJ106">
        <v>47</v>
      </c>
      <c r="BK106">
        <v>0.1494012569</v>
      </c>
      <c r="BL106">
        <v>0.0899640502</v>
      </c>
      <c r="BM106">
        <v>0.2088384636</v>
      </c>
      <c r="BN106">
        <v>14.17</v>
      </c>
      <c r="BO106">
        <v>0.0004483653</v>
      </c>
      <c r="BP106">
        <v>0.0211746372</v>
      </c>
      <c r="BQ106">
        <v>0.9105786922</v>
      </c>
      <c r="BR106" t="s">
        <v>32</v>
      </c>
      <c r="BS106" t="s">
        <v>32</v>
      </c>
      <c r="BT106">
        <v>0.1292598407</v>
      </c>
      <c r="BU106">
        <v>0.0730576256</v>
      </c>
      <c r="BV106">
        <v>0.1854620558</v>
      </c>
      <c r="BW106">
        <v>15.49</v>
      </c>
      <c r="BX106">
        <v>0.0004008871</v>
      </c>
      <c r="BY106">
        <v>0.0200221643</v>
      </c>
      <c r="BZ106">
        <v>0.4858388479</v>
      </c>
      <c r="CA106" t="s">
        <v>32</v>
      </c>
      <c r="CB106" t="s">
        <v>32</v>
      </c>
      <c r="CC106" t="s">
        <v>32</v>
      </c>
    </row>
    <row r="107" spans="1:81" ht="12.75">
      <c r="A107" t="s">
        <v>138</v>
      </c>
      <c r="B107">
        <v>53</v>
      </c>
      <c r="C107">
        <v>0.1850733958</v>
      </c>
      <c r="D107">
        <v>0.1023558837</v>
      </c>
      <c r="E107">
        <v>0.267790908</v>
      </c>
      <c r="F107">
        <v>15.92</v>
      </c>
      <c r="G107">
        <v>0.0008683806</v>
      </c>
      <c r="H107">
        <v>0.0294682979</v>
      </c>
      <c r="I107">
        <v>0.9300614198</v>
      </c>
      <c r="J107" t="s">
        <v>32</v>
      </c>
      <c r="K107" t="s">
        <v>32</v>
      </c>
      <c r="L107">
        <v>0.203218997</v>
      </c>
      <c r="M107">
        <v>0.1097399431</v>
      </c>
      <c r="N107">
        <v>0.2966980508</v>
      </c>
      <c r="O107">
        <v>16.39</v>
      </c>
      <c r="P107">
        <v>0.0011090313</v>
      </c>
      <c r="Q107">
        <v>0.0333021211</v>
      </c>
      <c r="R107">
        <v>0.6183893628</v>
      </c>
      <c r="S107" t="s">
        <v>32</v>
      </c>
      <c r="T107" t="s">
        <v>32</v>
      </c>
      <c r="U107" t="s">
        <v>32</v>
      </c>
      <c r="V107">
        <v>85</v>
      </c>
      <c r="W107">
        <v>0.335416771</v>
      </c>
      <c r="X107">
        <v>0.2297133437</v>
      </c>
      <c r="Y107">
        <v>0.4411201984</v>
      </c>
      <c r="Z107">
        <v>11.23</v>
      </c>
      <c r="AA107">
        <v>0.0014180558</v>
      </c>
      <c r="AB107">
        <v>0.0376570813</v>
      </c>
      <c r="AC107">
        <v>0.906736439</v>
      </c>
      <c r="AD107" t="s">
        <v>32</v>
      </c>
      <c r="AE107" t="s">
        <v>32</v>
      </c>
      <c r="AF107">
        <v>0.3417443036</v>
      </c>
      <c r="AG107">
        <v>0.2303535415</v>
      </c>
      <c r="AH107">
        <v>0.4531350657</v>
      </c>
      <c r="AI107">
        <v>11.61</v>
      </c>
      <c r="AJ107">
        <v>0.0015747569</v>
      </c>
      <c r="AK107">
        <v>0.039683207</v>
      </c>
      <c r="AL107">
        <v>0.2312466764</v>
      </c>
      <c r="AM107" t="s">
        <v>32</v>
      </c>
      <c r="AN107" t="s">
        <v>32</v>
      </c>
      <c r="AO107" t="s">
        <v>32</v>
      </c>
      <c r="AP107">
        <v>87</v>
      </c>
      <c r="AQ107">
        <v>0.2916824207</v>
      </c>
      <c r="AR107">
        <v>0.190063963</v>
      </c>
      <c r="AS107">
        <v>0.3933008784</v>
      </c>
      <c r="AT107">
        <v>12.41</v>
      </c>
      <c r="AU107">
        <v>0.0013105705</v>
      </c>
      <c r="AV107">
        <v>0.0362018018</v>
      </c>
      <c r="AW107">
        <v>0.9730325875</v>
      </c>
      <c r="AX107" t="s">
        <v>32</v>
      </c>
      <c r="AY107" t="s">
        <v>32</v>
      </c>
      <c r="AZ107">
        <v>0.2828024249</v>
      </c>
      <c r="BA107">
        <v>0.1814451658</v>
      </c>
      <c r="BB107">
        <v>0.3841596841</v>
      </c>
      <c r="BC107">
        <v>12.77</v>
      </c>
      <c r="BD107">
        <v>0.0013038418</v>
      </c>
      <c r="BE107">
        <v>0.0361087493</v>
      </c>
      <c r="BF107">
        <v>0.8594494859</v>
      </c>
      <c r="BG107" t="s">
        <v>32</v>
      </c>
      <c r="BH107" t="s">
        <v>32</v>
      </c>
      <c r="BI107" t="s">
        <v>32</v>
      </c>
      <c r="BJ107">
        <v>53</v>
      </c>
      <c r="BK107">
        <v>0.1878274124</v>
      </c>
      <c r="BL107">
        <v>0.1168834649</v>
      </c>
      <c r="BM107">
        <v>0.25877136</v>
      </c>
      <c r="BN107">
        <v>13.46</v>
      </c>
      <c r="BO107">
        <v>0.000638772</v>
      </c>
      <c r="BP107">
        <v>0.0252739393</v>
      </c>
      <c r="BQ107">
        <v>0.8094399361</v>
      </c>
      <c r="BR107" t="s">
        <v>32</v>
      </c>
      <c r="BS107" t="s">
        <v>32</v>
      </c>
      <c r="BT107">
        <v>0.1722342745</v>
      </c>
      <c r="BU107">
        <v>0.1075664693</v>
      </c>
      <c r="BV107">
        <v>0.2369020797</v>
      </c>
      <c r="BW107">
        <v>13.38</v>
      </c>
      <c r="BX107">
        <v>0.0005307517</v>
      </c>
      <c r="BY107">
        <v>0.0230380496</v>
      </c>
      <c r="BZ107">
        <v>0.013687782</v>
      </c>
      <c r="CA107" t="s">
        <v>32</v>
      </c>
      <c r="CB107" t="s">
        <v>32</v>
      </c>
      <c r="CC107" t="s">
        <v>32</v>
      </c>
    </row>
    <row r="108" spans="1:81" ht="12.75">
      <c r="A108" t="s">
        <v>139</v>
      </c>
      <c r="B108">
        <v>24</v>
      </c>
      <c r="C108">
        <v>0.1860667299</v>
      </c>
      <c r="D108">
        <v>0.0717367496</v>
      </c>
      <c r="E108">
        <v>0.30039671020000003</v>
      </c>
      <c r="F108">
        <v>21.89</v>
      </c>
      <c r="G108">
        <v>0.0016589582</v>
      </c>
      <c r="H108">
        <v>0.04073031</v>
      </c>
      <c r="I108">
        <v>0.9318044009</v>
      </c>
      <c r="J108" t="s">
        <v>32</v>
      </c>
      <c r="K108" t="s">
        <v>51</v>
      </c>
      <c r="L108">
        <v>0.1823899371</v>
      </c>
      <c r="M108">
        <v>0.0701179504</v>
      </c>
      <c r="N108">
        <v>0.2946619238</v>
      </c>
      <c r="O108">
        <v>21.93</v>
      </c>
      <c r="P108">
        <v>0.0015997716</v>
      </c>
      <c r="Q108">
        <v>0.0399971453</v>
      </c>
      <c r="R108">
        <v>0.3493803172</v>
      </c>
      <c r="S108" t="s">
        <v>32</v>
      </c>
      <c r="T108" t="s">
        <v>51</v>
      </c>
      <c r="U108" t="s">
        <v>32</v>
      </c>
      <c r="V108">
        <v>45</v>
      </c>
      <c r="W108">
        <v>0.3696578666</v>
      </c>
      <c r="X108">
        <v>0.2174271807</v>
      </c>
      <c r="Y108">
        <v>0.5218885526</v>
      </c>
      <c r="Z108">
        <v>14.67</v>
      </c>
      <c r="AA108">
        <v>0.0029411663</v>
      </c>
      <c r="AB108">
        <v>0.0542325208</v>
      </c>
      <c r="AC108">
        <v>0.9671175427</v>
      </c>
      <c r="AD108" t="s">
        <v>32</v>
      </c>
      <c r="AE108" t="s">
        <v>32</v>
      </c>
      <c r="AF108">
        <v>0.3663513046</v>
      </c>
      <c r="AG108">
        <v>0.2100998072</v>
      </c>
      <c r="AH108">
        <v>0.522602802</v>
      </c>
      <c r="AI108">
        <v>15.19</v>
      </c>
      <c r="AJ108">
        <v>0.003098586</v>
      </c>
      <c r="AK108">
        <v>0.0556649439</v>
      </c>
      <c r="AL108">
        <v>0.6879159492</v>
      </c>
      <c r="AM108" t="s">
        <v>32</v>
      </c>
      <c r="AN108" t="s">
        <v>32</v>
      </c>
      <c r="AO108" t="s">
        <v>32</v>
      </c>
      <c r="AP108">
        <v>45</v>
      </c>
      <c r="AQ108">
        <v>0.2973074671</v>
      </c>
      <c r="AR108">
        <v>0.1728373274</v>
      </c>
      <c r="AS108">
        <v>0.4217776068</v>
      </c>
      <c r="AT108">
        <v>14.91</v>
      </c>
      <c r="AU108">
        <v>0.0019662808</v>
      </c>
      <c r="AV108">
        <v>0.0443427644</v>
      </c>
      <c r="AW108">
        <v>0.962799839</v>
      </c>
      <c r="AX108" t="s">
        <v>32</v>
      </c>
      <c r="AY108" t="s">
        <v>32</v>
      </c>
      <c r="AZ108">
        <v>0.3018755204</v>
      </c>
      <c r="BA108">
        <v>0.1789963067</v>
      </c>
      <c r="BB108">
        <v>0.4247547341</v>
      </c>
      <c r="BC108">
        <v>14.5</v>
      </c>
      <c r="BD108">
        <v>0.0019163376</v>
      </c>
      <c r="BE108">
        <v>0.0437759935</v>
      </c>
      <c r="BF108">
        <v>0.5580171662</v>
      </c>
      <c r="BG108" t="s">
        <v>32</v>
      </c>
      <c r="BH108" t="s">
        <v>32</v>
      </c>
      <c r="BI108" t="s">
        <v>32</v>
      </c>
      <c r="BJ108">
        <v>21</v>
      </c>
      <c r="BK108">
        <v>0.1469679364</v>
      </c>
      <c r="BL108">
        <v>0.0350515715</v>
      </c>
      <c r="BM108">
        <v>0.2588843014</v>
      </c>
      <c r="BN108">
        <v>27.13</v>
      </c>
      <c r="BO108">
        <v>0.0015896531</v>
      </c>
      <c r="BP108">
        <v>0.0398704542</v>
      </c>
      <c r="BQ108">
        <v>0.9155777709</v>
      </c>
      <c r="BR108" t="s">
        <v>32</v>
      </c>
      <c r="BS108" t="s">
        <v>51</v>
      </c>
      <c r="BT108">
        <v>0.1493832379</v>
      </c>
      <c r="BU108">
        <v>0.0339680333</v>
      </c>
      <c r="BV108">
        <v>0.2647984425</v>
      </c>
      <c r="BW108">
        <v>27.52</v>
      </c>
      <c r="BX108">
        <v>0.0016906014</v>
      </c>
      <c r="BY108">
        <v>0.0411169236</v>
      </c>
      <c r="BZ108">
        <v>0.4019643215</v>
      </c>
      <c r="CA108" t="s">
        <v>32</v>
      </c>
      <c r="CB108" t="s">
        <v>51</v>
      </c>
      <c r="CC108" t="s">
        <v>32</v>
      </c>
    </row>
    <row r="109" spans="1:81" ht="12.75">
      <c r="A109" t="s">
        <v>140</v>
      </c>
      <c r="B109" t="s">
        <v>32</v>
      </c>
      <c r="C109" t="s">
        <v>32</v>
      </c>
      <c r="D109" t="s">
        <v>32</v>
      </c>
      <c r="E109" t="s">
        <v>32</v>
      </c>
      <c r="F109" t="s">
        <v>32</v>
      </c>
      <c r="G109" t="s">
        <v>32</v>
      </c>
      <c r="H109" t="s">
        <v>32</v>
      </c>
      <c r="I109" t="s">
        <v>32</v>
      </c>
      <c r="J109" t="s">
        <v>32</v>
      </c>
      <c r="K109" t="s">
        <v>32</v>
      </c>
      <c r="L109" t="s">
        <v>32</v>
      </c>
      <c r="M109" t="s">
        <v>32</v>
      </c>
      <c r="N109" t="s">
        <v>32</v>
      </c>
      <c r="O109" t="s">
        <v>32</v>
      </c>
      <c r="P109" t="s">
        <v>32</v>
      </c>
      <c r="Q109" t="s">
        <v>32</v>
      </c>
      <c r="R109" t="s">
        <v>32</v>
      </c>
      <c r="S109" t="s">
        <v>32</v>
      </c>
      <c r="T109" t="s">
        <v>32</v>
      </c>
      <c r="U109" t="s">
        <v>42</v>
      </c>
      <c r="V109">
        <v>21</v>
      </c>
      <c r="W109">
        <v>0.326556896</v>
      </c>
      <c r="X109">
        <v>0.1476329137</v>
      </c>
      <c r="Y109">
        <v>0.5054808783</v>
      </c>
      <c r="Z109">
        <v>19.52</v>
      </c>
      <c r="AA109">
        <v>0.0040630511</v>
      </c>
      <c r="AB109">
        <v>0.0637420671</v>
      </c>
      <c r="AC109">
        <v>0.8894161733</v>
      </c>
      <c r="AD109" t="s">
        <v>32</v>
      </c>
      <c r="AE109" t="s">
        <v>51</v>
      </c>
      <c r="AF109">
        <v>0.3682487894</v>
      </c>
      <c r="AG109">
        <v>0.153571181</v>
      </c>
      <c r="AH109">
        <v>0.5829263978</v>
      </c>
      <c r="AI109">
        <v>20.77</v>
      </c>
      <c r="AJ109">
        <v>0.005849095</v>
      </c>
      <c r="AK109">
        <v>0.076479376</v>
      </c>
      <c r="AL109">
        <v>0.7901004512</v>
      </c>
      <c r="AM109" t="s">
        <v>32</v>
      </c>
      <c r="AN109" t="s">
        <v>51</v>
      </c>
      <c r="AO109" t="s">
        <v>32</v>
      </c>
      <c r="AP109">
        <v>18</v>
      </c>
      <c r="AQ109">
        <v>0.2755541275</v>
      </c>
      <c r="AR109">
        <v>0.0875152595</v>
      </c>
      <c r="AS109">
        <v>0.4635929955</v>
      </c>
      <c r="AT109">
        <v>24.31</v>
      </c>
      <c r="AU109">
        <v>0.0044875617</v>
      </c>
      <c r="AV109">
        <v>0.0669892654</v>
      </c>
      <c r="AW109">
        <v>0.9981044613</v>
      </c>
      <c r="AX109" t="s">
        <v>32</v>
      </c>
      <c r="AY109" t="s">
        <v>51</v>
      </c>
      <c r="AZ109">
        <v>0.2549083514</v>
      </c>
      <c r="BA109">
        <v>0.0446339054</v>
      </c>
      <c r="BB109">
        <v>0.4651827973</v>
      </c>
      <c r="BC109">
        <v>29.39</v>
      </c>
      <c r="BD109">
        <v>0.0056116189</v>
      </c>
      <c r="BE109">
        <v>0.0749107396</v>
      </c>
      <c r="BF109">
        <v>0.771249937</v>
      </c>
      <c r="BG109" t="s">
        <v>32</v>
      </c>
      <c r="BH109" t="s">
        <v>51</v>
      </c>
      <c r="BI109" t="s">
        <v>32</v>
      </c>
      <c r="BJ109" t="s">
        <v>32</v>
      </c>
      <c r="BK109" t="s">
        <v>32</v>
      </c>
      <c r="BL109" t="s">
        <v>32</v>
      </c>
      <c r="BM109" t="s">
        <v>32</v>
      </c>
      <c r="BN109" t="s">
        <v>32</v>
      </c>
      <c r="BO109" t="s">
        <v>32</v>
      </c>
      <c r="BP109" t="s">
        <v>32</v>
      </c>
      <c r="BQ109" t="s">
        <v>32</v>
      </c>
      <c r="BR109" t="s">
        <v>32</v>
      </c>
      <c r="BS109" t="s">
        <v>32</v>
      </c>
      <c r="BT109" t="s">
        <v>32</v>
      </c>
      <c r="BU109" t="s">
        <v>32</v>
      </c>
      <c r="BV109" t="s">
        <v>32</v>
      </c>
      <c r="BW109" t="s">
        <v>32</v>
      </c>
      <c r="BX109" t="s">
        <v>32</v>
      </c>
      <c r="BY109" t="s">
        <v>32</v>
      </c>
      <c r="BZ109" t="s">
        <v>32</v>
      </c>
      <c r="CA109" t="s">
        <v>32</v>
      </c>
      <c r="CB109" t="s">
        <v>32</v>
      </c>
      <c r="CC109" t="s">
        <v>42</v>
      </c>
    </row>
  </sheetData>
  <sheetProtection/>
  <conditionalFormatting sqref="C4:C109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shelley mangiacotti</cp:lastModifiedBy>
  <cp:lastPrinted>2009-07-31T15:44:26Z</cp:lastPrinted>
  <dcterms:created xsi:type="dcterms:W3CDTF">2007-05-29T16:25:55Z</dcterms:created>
  <dcterms:modified xsi:type="dcterms:W3CDTF">2009-10-09T18:13:24Z</dcterms:modified>
  <cp:category/>
  <cp:version/>
  <cp:contentType/>
  <cp:contentStatus/>
</cp:coreProperties>
</file>