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895" windowHeight="11445" activeTab="0"/>
  </bookViews>
  <sheets>
    <sheet name="appndx_crude_table" sheetId="1" r:id="rId1"/>
    <sheet name="orig_data" sheetId="2" r:id="rId2"/>
  </sheets>
  <definedNames>
    <definedName name="Adj_star_3">'orig_data'!$AX$4:$AX$15</definedName>
    <definedName name="Adj_star_4">'orig_data'!$BR$4:$BR$15</definedName>
    <definedName name="Adj_w_3">'orig_data'!$AY$4:$AY$15</definedName>
    <definedName name="Adj_w_4">'orig_data'!$BS$4:$BS$15</definedName>
    <definedName name="crude_star_3">'orig_data'!$BG$4:$BG$15</definedName>
    <definedName name="crude_star_4">'orig_data'!$CA$4:$CA$15</definedName>
    <definedName name="crude_star_no">'orig_data'!$AM$4:$AM$15</definedName>
    <definedName name="crude_star_yes">'orig_data'!$S$4:$S$15</definedName>
    <definedName name="crude_w_3">'orig_data'!$BH$4:$BH$15</definedName>
    <definedName name="crude_w_4">'orig_data'!$CB$4:$CB$15</definedName>
    <definedName name="crude_w_no">'orig_data'!$AN$4:$AN$15</definedName>
    <definedName name="crude_w_yes">'orig_data'!$T$4:$T$15</definedName>
    <definedName name="One">'orig_data'!$J$4:$J$15</definedName>
    <definedName name="_xlnm.Print_Area" localSheetId="0">'appndx_crude_table'!$B$1:$I$17</definedName>
    <definedName name="Rate">'orig_data'!$C$4:$C$15</definedName>
    <definedName name="Rate_no">'orig_data'!$W$4:$W$15</definedName>
    <definedName name="Rate2">'orig_data'!$D$4:$D$15</definedName>
    <definedName name="Star_No">'orig_data'!$AD$4:$AD$15</definedName>
    <definedName name="W">'orig_data'!$K$4:$K$15</definedName>
    <definedName name="W_No">'orig_data'!$AE$4:$AE$15</definedName>
  </definedNames>
  <calcPr fullCalcOnLoad="1"/>
</workbook>
</file>

<file path=xl/sharedStrings.xml><?xml version="1.0" encoding="utf-8"?>
<sst xmlns="http://schemas.openxmlformats.org/spreadsheetml/2006/main" count="313" uniqueCount="119">
  <si>
    <t>Crude Rates Excellent, VeryGood, Good and Fair/Poor</t>
  </si>
  <si>
    <t>Crude Rates</t>
  </si>
  <si>
    <t>Adjusted Rates</t>
  </si>
  <si>
    <t>Adjusted Rates Excellent, VeryGood, Good and Fair/Poor</t>
  </si>
  <si>
    <t>Current Smoker</t>
  </si>
  <si>
    <t>Former Smoker</t>
  </si>
  <si>
    <t>Non-
Smoker</t>
  </si>
  <si>
    <t>Current 
Smoker</t>
  </si>
  <si>
    <t>Former 
Smoker</t>
  </si>
  <si>
    <t>Excellent*</t>
  </si>
  <si>
    <t>Excellent w</t>
  </si>
  <si>
    <t>Excellent * w</t>
  </si>
  <si>
    <t>VG*</t>
  </si>
  <si>
    <t>VG w</t>
  </si>
  <si>
    <t>VG * w</t>
  </si>
  <si>
    <t>Good*</t>
  </si>
  <si>
    <t>Goodw</t>
  </si>
  <si>
    <t>Good*w</t>
  </si>
  <si>
    <t>Excellent *</t>
  </si>
  <si>
    <t>Excellent w *</t>
  </si>
  <si>
    <t>VG *</t>
  </si>
  <si>
    <t>VG w*</t>
  </si>
  <si>
    <t>Good *w</t>
  </si>
  <si>
    <t>Assiniboine</t>
  </si>
  <si>
    <t>Brandon</t>
  </si>
  <si>
    <t>Winnipeg</t>
  </si>
  <si>
    <t>Interlake</t>
  </si>
  <si>
    <t>North Eastman</t>
  </si>
  <si>
    <t>Parkland</t>
  </si>
  <si>
    <t>Churchill</t>
  </si>
  <si>
    <t>Nor-Man</t>
  </si>
  <si>
    <t>Burntwood</t>
  </si>
  <si>
    <t>Rural South</t>
  </si>
  <si>
    <r>
      <t>bold</t>
    </r>
    <r>
      <rPr>
        <sz val="7"/>
        <rFont val="Univers 45 Light"/>
        <family val="2"/>
      </rPr>
      <t xml:space="preserve"> - indicates area's rate was statistically different from Manitoba average</t>
    </r>
  </si>
  <si>
    <r>
      <t>italics</t>
    </r>
    <r>
      <rPr>
        <sz val="7"/>
        <rFont val="Univers 45 Light"/>
        <family val="2"/>
      </rPr>
      <t xml:space="preserve"> - indicates a warning - the area's rate is highly variable and should be interpreted with caution</t>
    </r>
  </si>
  <si>
    <t>Source: Manitoba Centre for Health Policy, 2009</t>
  </si>
  <si>
    <t>L1_sample_size</t>
  </si>
  <si>
    <t>L1_adj_rate</t>
  </si>
  <si>
    <t>L1_lcl_adj</t>
  </si>
  <si>
    <t>L1_ucl_adj</t>
  </si>
  <si>
    <t>L1_CV_adj</t>
  </si>
  <si>
    <t>L1_variance_adj</t>
  </si>
  <si>
    <t>L1_std_adj</t>
  </si>
  <si>
    <t>L1_pvalue_adj</t>
  </si>
  <si>
    <t>L1_sign_adj</t>
  </si>
  <si>
    <t>L1_crd_rate</t>
  </si>
  <si>
    <t>L1_lcl_crd</t>
  </si>
  <si>
    <t>L1_ucl_crd</t>
  </si>
  <si>
    <t>L1_CV_crd</t>
  </si>
  <si>
    <t>L1_variance_crd</t>
  </si>
  <si>
    <t>L1_std_crd</t>
  </si>
  <si>
    <t>L1_pvalue_crd</t>
  </si>
  <si>
    <t>L1_sign_crd</t>
  </si>
  <si>
    <t>L1_suppress</t>
  </si>
  <si>
    <t>L2_sample_size</t>
  </si>
  <si>
    <t>L2_adj_rate</t>
  </si>
  <si>
    <t>L2_lcl_adj</t>
  </si>
  <si>
    <t>L2_ucl_adj</t>
  </si>
  <si>
    <t>L2_CV_adj</t>
  </si>
  <si>
    <t>L2_variance_adj</t>
  </si>
  <si>
    <t>L2_std_adj</t>
  </si>
  <si>
    <t>L2_pvalue_adj</t>
  </si>
  <si>
    <t>L2_sign_adj</t>
  </si>
  <si>
    <t>L2_crd_rate</t>
  </si>
  <si>
    <t>L2_lcl_crd</t>
  </si>
  <si>
    <t>L2_ucl_crd</t>
  </si>
  <si>
    <t>L2_CV_crd</t>
  </si>
  <si>
    <t>L2_variance_crd</t>
  </si>
  <si>
    <t>L2_std_crd</t>
  </si>
  <si>
    <t>L2_pvalue_crd</t>
  </si>
  <si>
    <t>L2_sign_crd</t>
  </si>
  <si>
    <t>L2_suppress</t>
  </si>
  <si>
    <t>L3_sample_size</t>
  </si>
  <si>
    <t>L3_adj_rate</t>
  </si>
  <si>
    <t>L3_lcl_adj</t>
  </si>
  <si>
    <t>L3_ucl_adj</t>
  </si>
  <si>
    <t>L3_CV_adj</t>
  </si>
  <si>
    <t>L3_variance_adj</t>
  </si>
  <si>
    <t>L3_std_adj</t>
  </si>
  <si>
    <t>L3_pvalue_adj</t>
  </si>
  <si>
    <t>L3_sign_adj</t>
  </si>
  <si>
    <t>L3_crd_rate</t>
  </si>
  <si>
    <t>L3_lcl_crd</t>
  </si>
  <si>
    <t>L3_ucl_crd</t>
  </si>
  <si>
    <t>L3_CV_crd</t>
  </si>
  <si>
    <t>L3_variance_crd</t>
  </si>
  <si>
    <t>L3_std_crd</t>
  </si>
  <si>
    <t>L3_pvalue_crd</t>
  </si>
  <si>
    <t>L3_sign_crd</t>
  </si>
  <si>
    <t>L3_suppress</t>
  </si>
  <si>
    <t xml:space="preserve"> </t>
  </si>
  <si>
    <t>*</t>
  </si>
  <si>
    <t>w</t>
  </si>
  <si>
    <t>Crude and Age &amp; Sex Standardized Rates by Income Quintile of Smoking (L1=Current Smoker, L2=Former Smoker, L3=Non-Smoker), CCHS 1.1, 2.1, 2.2 and 3.1 Combined, age 12+</t>
  </si>
  <si>
    <t>income</t>
  </si>
  <si>
    <t>L1_CV_warning_adj</t>
  </si>
  <si>
    <t>L1_CV_warning_crd</t>
  </si>
  <si>
    <t>L2_CV_warning_adj</t>
  </si>
  <si>
    <t>L2_CV_warning_crd</t>
  </si>
  <si>
    <t>L3_CV_warning_adj</t>
  </si>
  <si>
    <t>L3_CV_warning_crd</t>
  </si>
  <si>
    <t>NF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</si>
  <si>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</si>
  <si>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</si>
  <si>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</si>
  <si>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</si>
  <si>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</si>
  <si>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</si>
  <si>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</si>
  <si>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</si>
  <si>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</si>
  <si>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</si>
  <si>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Z</t>
  </si>
  <si>
    <t>Income Quintile</t>
  </si>
  <si>
    <t>Lowest  Rural R1</t>
  </si>
  <si>
    <t>Highest  Rural R5</t>
  </si>
  <si>
    <t>Lowest  Urban U1</t>
  </si>
  <si>
    <t>Highest  Urban U5</t>
  </si>
  <si>
    <t>Appendix Table 2.89: Crude Rates of Tobacco Smoking by Income Quintile, 
 aged 12+, CCHS 1.1, 2.1, and 3.1 Combined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</si>
</sst>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2"/>
    </font>
    <font>
      <b/>
      <sz val="10"/>
      <name val="Univers 45 Light"/>
      <family val="2"/>
    </font>
    <font>
      <b/>
      <u val="single"/>
      <sz val="10"/>
      <name val="Univers 45 Light"/>
      <family val="2"/>
    </font>
    <font>
      <b/>
      <sz val="7"/>
      <name val="Univers 45 Light"/>
      <family val="2"/>
    </font>
    <font>
      <sz val="7"/>
      <name val="Univers 45 Light"/>
      <family val="2"/>
    </font>
    <font>
      <i/>
      <sz val="7"/>
      <name val="Univers 45 Light"/>
      <family val="2"/>
    </font>
    <font>
      <sz val="8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164" fontId="2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0" fontId="2" fillId="0" borderId="11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9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1" fontId="0" fillId="0" borderId="0" xfId="0" applyNumberFormat="1" applyAlignment="1">
      <alignment/>
    </xf>
    <xf numFmtId="0" fontId="3" fillId="0" borderId="14" xfId="0" applyFont="1" applyBorder="1" applyAlignment="1" applyProtection="1">
      <alignment horizontal="center" wrapText="1"/>
      <protection locked="0"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3"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7"/>
  <sheetViews>
    <sheetView tabSelected="1" zoomScalePageLayoutView="0" workbookViewId="0" topLeftCell="B1">
      <selection activeCell="B1" sqref="B1:I1"/>
    </sheetView>
  </sheetViews>
  <sheetFormatPr defaultColWidth="9.140625" defaultRowHeight="12.75"/>
  <cols>
    <col min="1" max="1" width="18.8515625" style="1" hidden="1" customWidth="1"/>
    <col min="2" max="5" width="18.7109375" style="1" customWidth="1"/>
    <col min="6" max="6" width="5.00390625" style="1" hidden="1" customWidth="1"/>
    <col min="7" max="7" width="8.7109375" style="1" hidden="1" customWidth="1"/>
    <col min="8" max="8" width="9.8515625" style="1" hidden="1" customWidth="1"/>
    <col min="9" max="9" width="8.28125" style="1" hidden="1" customWidth="1"/>
    <col min="10" max="12" width="9.140625" style="1" hidden="1" customWidth="1"/>
    <col min="13" max="15" width="9.140625" style="1" customWidth="1"/>
    <col min="16" max="16" width="13.28125" style="1" customWidth="1"/>
    <col min="17" max="19" width="9.140625" style="1" customWidth="1"/>
    <col min="20" max="22" width="9.8515625" style="1" customWidth="1"/>
    <col min="23" max="23" width="9.8515625" style="1" hidden="1" customWidth="1"/>
    <col min="24" max="25" width="11.57421875" style="1" hidden="1" customWidth="1"/>
    <col min="26" max="39" width="0" style="1" hidden="1" customWidth="1"/>
    <col min="40" max="16384" width="9.140625" style="1" customWidth="1"/>
  </cols>
  <sheetData>
    <row r="1" spans="2:32" ht="30" customHeight="1">
      <c r="B1" s="22" t="s">
        <v>118</v>
      </c>
      <c r="C1" s="23"/>
      <c r="D1" s="23"/>
      <c r="E1" s="23"/>
      <c r="F1" s="23"/>
      <c r="G1" s="23"/>
      <c r="H1" s="23"/>
      <c r="I1" s="23"/>
      <c r="N1" s="24" t="s">
        <v>0</v>
      </c>
      <c r="O1" s="25"/>
      <c r="P1" s="25"/>
      <c r="Q1" s="25"/>
      <c r="R1" s="25"/>
      <c r="S1" s="25"/>
      <c r="T1" s="26"/>
      <c r="U1" s="26"/>
      <c r="V1" s="26"/>
      <c r="W1" s="2"/>
      <c r="AD1" s="2"/>
      <c r="AE1" s="2"/>
      <c r="AF1" s="2"/>
    </row>
    <row r="2" spans="2:32" ht="22.5" customHeight="1" hidden="1">
      <c r="B2" s="3"/>
      <c r="C2" s="27" t="s">
        <v>1</v>
      </c>
      <c r="D2" s="27"/>
      <c r="E2" s="28"/>
      <c r="F2" s="4"/>
      <c r="G2" s="27" t="s">
        <v>2</v>
      </c>
      <c r="H2" s="27"/>
      <c r="I2" s="27"/>
      <c r="W2" s="5"/>
      <c r="X2" s="25" t="s">
        <v>3</v>
      </c>
      <c r="Y2" s="25"/>
      <c r="Z2" s="25"/>
      <c r="AA2" s="25"/>
      <c r="AB2" s="25"/>
      <c r="AC2" s="25"/>
      <c r="AD2" s="26"/>
      <c r="AE2" s="26"/>
      <c r="AF2" s="26"/>
    </row>
    <row r="3" spans="2:32" ht="30" customHeight="1">
      <c r="B3" s="6" t="s">
        <v>113</v>
      </c>
      <c r="C3" s="7" t="s">
        <v>4</v>
      </c>
      <c r="D3" s="7" t="s">
        <v>5</v>
      </c>
      <c r="E3" s="7" t="s">
        <v>6</v>
      </c>
      <c r="F3" s="8"/>
      <c r="G3" s="7" t="s">
        <v>7</v>
      </c>
      <c r="H3" s="7" t="s">
        <v>8</v>
      </c>
      <c r="I3" s="9" t="s">
        <v>6</v>
      </c>
      <c r="N3" s="2" t="s">
        <v>9</v>
      </c>
      <c r="O3" s="10" t="s">
        <v>10</v>
      </c>
      <c r="P3" s="10" t="s">
        <v>11</v>
      </c>
      <c r="Q3" s="2" t="s">
        <v>12</v>
      </c>
      <c r="R3" s="10" t="s">
        <v>13</v>
      </c>
      <c r="S3" s="10" t="s">
        <v>14</v>
      </c>
      <c r="T3" s="10" t="s">
        <v>15</v>
      </c>
      <c r="U3" s="10" t="s">
        <v>16</v>
      </c>
      <c r="V3" s="10" t="s">
        <v>17</v>
      </c>
      <c r="W3" s="10"/>
      <c r="X3" s="1" t="s">
        <v>18</v>
      </c>
      <c r="Y3" s="1" t="s">
        <v>10</v>
      </c>
      <c r="Z3" s="1" t="s">
        <v>19</v>
      </c>
      <c r="AA3" s="1" t="s">
        <v>20</v>
      </c>
      <c r="AB3" s="1" t="s">
        <v>13</v>
      </c>
      <c r="AC3" s="1" t="s">
        <v>21</v>
      </c>
      <c r="AD3" s="10" t="s">
        <v>15</v>
      </c>
      <c r="AE3" s="10" t="s">
        <v>16</v>
      </c>
      <c r="AF3" s="10" t="s">
        <v>22</v>
      </c>
    </row>
    <row r="4" spans="1:32" ht="12.75">
      <c r="A4" s="3" t="s">
        <v>23</v>
      </c>
      <c r="B4" s="11" t="s">
        <v>114</v>
      </c>
      <c r="C4" s="12">
        <f>orig_data!L5</f>
        <v>0.265633315</v>
      </c>
      <c r="D4" s="12">
        <f>orig_data!AF5</f>
        <v>0.37112382</v>
      </c>
      <c r="E4" s="12">
        <f>orig_data!AZ5</f>
        <v>0.363242865</v>
      </c>
      <c r="F4" s="13"/>
      <c r="G4" s="14">
        <f>orig_data!C6</f>
        <v>0.226795151</v>
      </c>
      <c r="H4" s="14">
        <f>orig_data!W6</f>
        <v>0.387059164</v>
      </c>
      <c r="I4" s="14">
        <f>orig_data!AQ6</f>
        <v>0.386145686</v>
      </c>
      <c r="N4" s="15" t="b">
        <f>IF(C4="","",IF(C4&lt;&gt;"",AND(orig_data!S5="*",C4,8)))</f>
        <v>0</v>
      </c>
      <c r="O4" s="2" t="b">
        <f>IF(C4="","",IF(C4&lt;&gt;"",AND(orig_data!T5="w",C4,8)))</f>
        <v>0</v>
      </c>
      <c r="P4" s="2" t="b">
        <f>IF(C4="","",IF(C4&lt;&gt;"",AND(orig_data!S5="*",AND(orig_data!T5="w"),C4,8)))</f>
        <v>0</v>
      </c>
      <c r="Q4" s="1" t="b">
        <f>IF(D4="","",IF(D4&lt;&gt;"",AND(orig_data!AM5="*",D4,8)))</f>
        <v>0</v>
      </c>
      <c r="R4" s="1" t="b">
        <f>IF(D4="","",IF(D4&lt;&gt;"",AND(orig_data!AN5="w",D4,8)))</f>
        <v>0</v>
      </c>
      <c r="S4" s="1" t="b">
        <f>IF(D4="","",IF(D4&lt;&gt;"",AND(orig_data!AM5="*",AND(orig_data!AN5="w"),D4,8)))</f>
        <v>0</v>
      </c>
      <c r="T4" s="15" t="b">
        <f>IF(E4="","",IF(E4&lt;&gt;"",AND(orig_data!BG5="*",E4,8)))</f>
        <v>0</v>
      </c>
      <c r="U4" s="15" t="b">
        <f>IF(E4="","",IF(E4&lt;&gt;"",AND(orig_data!BH5="w",E4,8)))</f>
        <v>0</v>
      </c>
      <c r="V4" s="15" t="b">
        <f>IF(E4="","",IF(E4&lt;&gt;"",AND(orig_data!BG5="*",AND(orig_data!BH5="w"),E4,8)))</f>
        <v>0</v>
      </c>
      <c r="W4" s="15"/>
      <c r="X4" s="16" t="b">
        <f>IF(G4="","",IF(G4&lt;&gt;"",AND(orig_data!J6="*",G4,8)))</f>
        <v>0</v>
      </c>
      <c r="Y4" s="1" t="b">
        <f>IF(G4="","",IF(G4&lt;&gt;"",AND(orig_data!K6="w",G4,8)))</f>
        <v>0</v>
      </c>
      <c r="Z4" s="1" t="b">
        <f>IF(G4="","",IF(G4&lt;&gt;"",AND(orig_data!J6="*",AND(orig_data!K6="w"),G4,8)))</f>
        <v>0</v>
      </c>
      <c r="AA4" s="1" t="b">
        <f>IF(H4="","",IF(H4&lt;&gt;"",AND(orig_data!AD6="*",H4,8)))</f>
        <v>0</v>
      </c>
      <c r="AB4" s="17" t="b">
        <f>IF(H4="","",IF(H4&lt;&gt;"",AND(orig_data!AE6="w",H4,8)))</f>
        <v>0</v>
      </c>
      <c r="AC4" s="1" t="b">
        <f>IF(H4="","",IF(H4&lt;&gt;"",AND(orig_data!AE6="w",AND(orig_data!AD6="*"),H4,8)))</f>
        <v>0</v>
      </c>
      <c r="AD4" s="2" t="b">
        <f>IF(I4="","",IF(I4&lt;&gt;"",AND(orig_data!AX6="*",I4,8)))</f>
        <v>0</v>
      </c>
      <c r="AE4" s="2" t="b">
        <f>IF(I4="","",IF(I4&lt;&gt;"",AND(orig_data!AY6="w",I4,8)))</f>
        <v>0</v>
      </c>
      <c r="AF4" s="2" t="b">
        <f>IF(I4="","",IF(I4&lt;&gt;"",AND(orig_data!AX6="*",AND(orig_data!AY6="w"),I4,8)))</f>
        <v>0</v>
      </c>
    </row>
    <row r="5" spans="1:32" ht="12.75">
      <c r="A5" s="3" t="s">
        <v>24</v>
      </c>
      <c r="B5" s="11" t="s">
        <v>103</v>
      </c>
      <c r="C5" s="12">
        <f>orig_data!L6</f>
        <v>0.212671368</v>
      </c>
      <c r="D5" s="12">
        <f>orig_data!AF6</f>
        <v>0.394291378</v>
      </c>
      <c r="E5" s="12">
        <f>orig_data!AZ6</f>
        <v>0.393037254</v>
      </c>
      <c r="F5" s="13"/>
      <c r="G5" s="14">
        <f>orig_data!C7</f>
        <v>0.257312782</v>
      </c>
      <c r="H5" s="14">
        <f>orig_data!W7</f>
        <v>0.401717345</v>
      </c>
      <c r="I5" s="14">
        <f>orig_data!AQ7</f>
        <v>0.340969873</v>
      </c>
      <c r="N5" s="15" t="b">
        <f>IF(C5="","",IF(C5&lt;&gt;"",AND(orig_data!S6="*",C5,8)))</f>
        <v>0</v>
      </c>
      <c r="O5" s="2" t="b">
        <f>IF(C5="","",IF(C5&lt;&gt;"",AND(orig_data!T6="w",C5,8)))</f>
        <v>0</v>
      </c>
      <c r="P5" s="2" t="b">
        <f>IF(C5="","",IF(C5&lt;&gt;"",AND(orig_data!S6="*",AND(orig_data!T6="w"),C5,8)))</f>
        <v>0</v>
      </c>
      <c r="Q5" s="1" t="b">
        <f>IF(D5="","",IF(D5&lt;&gt;"",AND(orig_data!AM6="*",D5,8)))</f>
        <v>0</v>
      </c>
      <c r="R5" s="1" t="b">
        <f>IF(D5="","",IF(D5&lt;&gt;"",AND(orig_data!AN6="w",D5,8)))</f>
        <v>0</v>
      </c>
      <c r="S5" s="1" t="b">
        <f>IF(D5="","",IF(D5&lt;&gt;"",AND(orig_data!AM6="*",AND(orig_data!AN6="w"),D5,8)))</f>
        <v>0</v>
      </c>
      <c r="T5" s="15" t="b">
        <f>IF(E5="","",IF(E5&lt;&gt;"",AND(orig_data!BG6="*",E5,8)))</f>
        <v>0</v>
      </c>
      <c r="U5" s="15" t="b">
        <f>IF(E5="","",IF(E5&lt;&gt;"",AND(orig_data!BH6="w",E5,8)))</f>
        <v>0</v>
      </c>
      <c r="V5" s="15" t="b">
        <f>IF(E5="","",IF(E5&lt;&gt;"",AND(orig_data!BG6="*",AND(orig_data!BH6="w"),E5,8)))</f>
        <v>0</v>
      </c>
      <c r="W5" s="15"/>
      <c r="X5" s="16" t="b">
        <f>IF(G5="","",IF(G5&lt;&gt;"",AND(orig_data!J7="*",G5,8)))</f>
        <v>0</v>
      </c>
      <c r="Y5" s="1" t="b">
        <f>IF(G5="","",IF(G5&lt;&gt;"",AND(orig_data!K7="w",G5,8)))</f>
        <v>0</v>
      </c>
      <c r="Z5" s="1" t="b">
        <f>IF(G5="","",IF(G5&lt;&gt;"",AND(orig_data!J7="*",AND(orig_data!K7="w"),G5,8)))</f>
        <v>0</v>
      </c>
      <c r="AA5" s="1" t="b">
        <f>IF(H5="","",IF(H5&lt;&gt;"",AND(orig_data!AD7="*",H5,8)))</f>
        <v>0</v>
      </c>
      <c r="AB5" s="17" t="b">
        <f>IF(H5="","",IF(H5&lt;&gt;"",AND(orig_data!AE7="w",H5,8)))</f>
        <v>0</v>
      </c>
      <c r="AC5" s="1" t="b">
        <f>IF(H5="","",IF(H5&lt;&gt;"",AND(orig_data!AE7="w",AND(orig_data!AD7="*"),H5,8)))</f>
        <v>0</v>
      </c>
      <c r="AD5" s="2" t="b">
        <f>IF(I5="","",IF(I5&lt;&gt;"",AND(orig_data!AX7="*",I5,8)))</f>
        <v>1</v>
      </c>
      <c r="AE5" s="2" t="b">
        <f>IF(I5="","",IF(I5&lt;&gt;"",AND(orig_data!AY7="w",I5,8)))</f>
        <v>0</v>
      </c>
      <c r="AF5" s="2" t="b">
        <f>IF(I5="","",IF(I5&lt;&gt;"",AND(orig_data!AX7="*",AND(orig_data!AY7="w"),I5,8)))</f>
        <v>0</v>
      </c>
    </row>
    <row r="6" spans="1:32" ht="12.75">
      <c r="A6" s="3" t="s">
        <v>25</v>
      </c>
      <c r="B6" s="11" t="s">
        <v>104</v>
      </c>
      <c r="C6" s="12">
        <f>orig_data!L7</f>
        <v>0.249388227</v>
      </c>
      <c r="D6" s="12">
        <f>orig_data!AF7</f>
        <v>0.412889681</v>
      </c>
      <c r="E6" s="12">
        <f>orig_data!AZ7</f>
        <v>0.337722092</v>
      </c>
      <c r="F6" s="13"/>
      <c r="G6" s="14">
        <f>orig_data!C8</f>
        <v>0.232301343</v>
      </c>
      <c r="H6" s="14">
        <f>orig_data!W8</f>
        <v>0.408183121</v>
      </c>
      <c r="I6" s="14">
        <f>orig_data!AQ8</f>
        <v>0.359515536</v>
      </c>
      <c r="N6" s="15" t="b">
        <f>IF(C6="","",IF(C6&lt;&gt;"",AND(orig_data!S7="*",C6,8)))</f>
        <v>0</v>
      </c>
      <c r="O6" s="2" t="b">
        <f>IF(C6="","",IF(C6&lt;&gt;"",AND(orig_data!T7="w",C6,8)))</f>
        <v>0</v>
      </c>
      <c r="P6" s="2" t="b">
        <f>IF(C6="","",IF(C6&lt;&gt;"",AND(orig_data!S7="*",AND(orig_data!T7="w"),C6,8)))</f>
        <v>0</v>
      </c>
      <c r="Q6" s="1" t="b">
        <f>IF(D6="","",IF(D6&lt;&gt;"",AND(orig_data!AM7="*",D6,8)))</f>
        <v>0</v>
      </c>
      <c r="R6" s="1" t="b">
        <f>IF(D6="","",IF(D6&lt;&gt;"",AND(orig_data!AN7="w",D6,8)))</f>
        <v>0</v>
      </c>
      <c r="S6" s="1" t="b">
        <f>IF(D6="","",IF(D6&lt;&gt;"",AND(orig_data!AM7="*",AND(orig_data!AN7="w"),D6,8)))</f>
        <v>0</v>
      </c>
      <c r="T6" s="15" t="b">
        <f>IF(E6="","",IF(E6&lt;&gt;"",AND(orig_data!BG7="*",E6,8)))</f>
        <v>1</v>
      </c>
      <c r="U6" s="15" t="b">
        <f>IF(E6="","",IF(E6&lt;&gt;"",AND(orig_data!BH7="w",E6,8)))</f>
        <v>0</v>
      </c>
      <c r="V6" s="15" t="b">
        <f>IF(E6="","",IF(E6&lt;&gt;"",AND(orig_data!BG7="*",AND(orig_data!BH7="w"),E6,8)))</f>
        <v>0</v>
      </c>
      <c r="W6" s="15"/>
      <c r="X6" s="16" t="b">
        <f>IF(G6="","",IF(G6&lt;&gt;"",AND(orig_data!J8="*",G6,8)))</f>
        <v>0</v>
      </c>
      <c r="Y6" s="1" t="b">
        <f>IF(G6="","",IF(G6&lt;&gt;"",AND(orig_data!K8="w",G6,8)))</f>
        <v>0</v>
      </c>
      <c r="Z6" s="1" t="b">
        <f>IF(G6="","",IF(G6&lt;&gt;"",AND(orig_data!J8="*",AND(orig_data!K8="w"),G6,8)))</f>
        <v>0</v>
      </c>
      <c r="AA6" s="1" t="b">
        <f>IF(H6="","",IF(H6&lt;&gt;"",AND(orig_data!AD8="*",H6,8)))</f>
        <v>0</v>
      </c>
      <c r="AB6" s="17" t="b">
        <f>IF(H6="","",IF(H6&lt;&gt;"",AND(orig_data!AE8="w",H6,8)))</f>
        <v>0</v>
      </c>
      <c r="AC6" s="1" t="b">
        <f>IF(H6="","",IF(H6&lt;&gt;"",AND(orig_data!AE8="w",AND(orig_data!AD8="*"),H6,8)))</f>
        <v>0</v>
      </c>
      <c r="AD6" s="2" t="b">
        <f>IF(I6="","",IF(I6&lt;&gt;"",AND(orig_data!AX8="*",I6,8)))</f>
        <v>0</v>
      </c>
      <c r="AE6" s="2" t="b">
        <f>IF(I6="","",IF(I6&lt;&gt;"",AND(orig_data!AY8="w",I6,8)))</f>
        <v>0</v>
      </c>
      <c r="AF6" s="2" t="b">
        <f>IF(I6="","",IF(I6&lt;&gt;"",AND(orig_data!AX8="*",AND(orig_data!AY8="w"),I6,8)))</f>
        <v>0</v>
      </c>
    </row>
    <row r="7" spans="1:32" ht="12.75">
      <c r="A7" s="3" t="s">
        <v>26</v>
      </c>
      <c r="B7" s="11" t="s">
        <v>105</v>
      </c>
      <c r="C7" s="12">
        <f>orig_data!L8</f>
        <v>0.229350756</v>
      </c>
      <c r="D7" s="12">
        <f>orig_data!AF8</f>
        <v>0.412810521</v>
      </c>
      <c r="E7" s="12">
        <f>orig_data!AZ8</f>
        <v>0.357838723</v>
      </c>
      <c r="F7" s="13"/>
      <c r="G7" s="14">
        <f>orig_data!C9</f>
        <v>0.212975292</v>
      </c>
      <c r="H7" s="14">
        <f>orig_data!W9</f>
        <v>0.406982101</v>
      </c>
      <c r="I7" s="14">
        <f>orig_data!AQ9</f>
        <v>0.380042607</v>
      </c>
      <c r="N7" s="15" t="b">
        <f>IF(C7="","",IF(C7&lt;&gt;"",AND(orig_data!S8="*",C7,8)))</f>
        <v>0</v>
      </c>
      <c r="O7" s="2" t="b">
        <f>IF(C7="","",IF(C7&lt;&gt;"",AND(orig_data!T8="w",C7,8)))</f>
        <v>0</v>
      </c>
      <c r="P7" s="2" t="b">
        <f>IF(C7="","",IF(C7&lt;&gt;"",AND(orig_data!S8="*",AND(orig_data!T8="w"),C7,8)))</f>
        <v>0</v>
      </c>
      <c r="Q7" s="1" t="b">
        <f>IF(D7="","",IF(D7&lt;&gt;"",AND(orig_data!AM8="*",D7,8)))</f>
        <v>0</v>
      </c>
      <c r="R7" s="1" t="b">
        <f>IF(D7="","",IF(D7&lt;&gt;"",AND(orig_data!AN8="w",D7,8)))</f>
        <v>0</v>
      </c>
      <c r="S7" s="1" t="b">
        <f>IF(D7="","",IF(D7&lt;&gt;"",AND(orig_data!AM8="*",AND(orig_data!AN8="w"),D7,8)))</f>
        <v>0</v>
      </c>
      <c r="T7" s="15" t="b">
        <f>IF(E7="","",IF(E7&lt;&gt;"",AND(orig_data!BG8="*",E7,8)))</f>
        <v>0</v>
      </c>
      <c r="U7" s="15" t="b">
        <f>IF(E7="","",IF(E7&lt;&gt;"",AND(orig_data!BH8="w",E7,8)))</f>
        <v>0</v>
      </c>
      <c r="V7" s="15" t="b">
        <f>IF(E7="","",IF(E7&lt;&gt;"",AND(orig_data!BG8="*",AND(orig_data!BH8="w"),E7,8)))</f>
        <v>0</v>
      </c>
      <c r="W7" s="15"/>
      <c r="X7" s="16" t="b">
        <f>IF(G7="","",IF(G7&lt;&gt;"",AND(orig_data!J9="*",G7,8)))</f>
        <v>0</v>
      </c>
      <c r="Y7" s="1" t="b">
        <f>IF(G7="","",IF(G7&lt;&gt;"",AND(orig_data!K9="w",G7,8)))</f>
        <v>0</v>
      </c>
      <c r="Z7" s="1" t="b">
        <f>IF(G7="","",IF(G7&lt;&gt;"",AND(orig_data!J9="*",AND(orig_data!K9="w"),G7,8)))</f>
        <v>0</v>
      </c>
      <c r="AA7" s="1" t="b">
        <f>IF(H7="","",IF(H7&lt;&gt;"",AND(orig_data!AD9="*",H7,8)))</f>
        <v>0</v>
      </c>
      <c r="AB7" s="17" t="b">
        <f>IF(H7="","",IF(H7&lt;&gt;"",AND(orig_data!AE9="w",H7,8)))</f>
        <v>0</v>
      </c>
      <c r="AC7" s="1" t="b">
        <f>IF(H7="","",IF(H7&lt;&gt;"",AND(orig_data!AE9="w",AND(orig_data!AD9="*"),H7,8)))</f>
        <v>0</v>
      </c>
      <c r="AD7" s="2" t="b">
        <f>IF(I7="","",IF(I7&lt;&gt;"",AND(orig_data!AX9="*",I7,8)))</f>
        <v>0</v>
      </c>
      <c r="AE7" s="2" t="b">
        <f>IF(I7="","",IF(I7&lt;&gt;"",AND(orig_data!AY9="w",I7,8)))</f>
        <v>0</v>
      </c>
      <c r="AF7" s="2" t="b">
        <f>IF(I7="","",IF(I7&lt;&gt;"",AND(orig_data!AX9="*",AND(orig_data!AY9="w"),I7,8)))</f>
        <v>0</v>
      </c>
    </row>
    <row r="8" spans="1:32" ht="12.75">
      <c r="A8" s="3" t="s">
        <v>27</v>
      </c>
      <c r="B8" s="11" t="s">
        <v>115</v>
      </c>
      <c r="C8" s="12">
        <f>orig_data!L9</f>
        <v>0.218738128</v>
      </c>
      <c r="D8" s="12">
        <f>orig_data!AF9</f>
        <v>0.398030887</v>
      </c>
      <c r="E8" s="12">
        <f>orig_data!AZ9</f>
        <v>0.383230985</v>
      </c>
      <c r="F8" s="13"/>
      <c r="G8" s="14">
        <f>orig_data!C10</f>
        <v>0.311162582</v>
      </c>
      <c r="H8" s="14">
        <f>orig_data!W10</f>
        <v>0.347844122</v>
      </c>
      <c r="I8" s="14">
        <f>orig_data!AQ10</f>
        <v>0.340993296</v>
      </c>
      <c r="N8" s="15" t="b">
        <f>IF(C8="","",IF(C8&lt;&gt;"",AND(orig_data!S9="*",C8,8)))</f>
        <v>0</v>
      </c>
      <c r="O8" s="2" t="b">
        <f>IF(C8="","",IF(C8&lt;&gt;"",AND(orig_data!T9="w",C8,8)))</f>
        <v>0</v>
      </c>
      <c r="P8" s="2" t="b">
        <f>IF(C8="","",IF(C8&lt;&gt;"",AND(orig_data!S9="*",AND(orig_data!T9="w"),C8,8)))</f>
        <v>0</v>
      </c>
      <c r="Q8" s="1" t="b">
        <f>IF(D8="","",IF(D8&lt;&gt;"",AND(orig_data!AM9="*",D8,8)))</f>
        <v>0</v>
      </c>
      <c r="R8" s="1" t="b">
        <f>IF(D8="","",IF(D8&lt;&gt;"",AND(orig_data!AN9="w",D8,8)))</f>
        <v>0</v>
      </c>
      <c r="S8" s="1" t="b">
        <f>IF(D8="","",IF(D8&lt;&gt;"",AND(orig_data!AM9="*",AND(orig_data!AN9="w"),D8,8)))</f>
        <v>0</v>
      </c>
      <c r="T8" s="15" t="b">
        <f>IF(E8="","",IF(E8&lt;&gt;"",AND(orig_data!BG9="*",E8,8)))</f>
        <v>0</v>
      </c>
      <c r="U8" s="15" t="b">
        <f>IF(E8="","",IF(E8&lt;&gt;"",AND(orig_data!BH9="w",E8,8)))</f>
        <v>0</v>
      </c>
      <c r="V8" s="15" t="b">
        <f>IF(E8="","",IF(E8&lt;&gt;"",AND(orig_data!BG9="*",AND(orig_data!BH9="w"),E8,8)))</f>
        <v>0</v>
      </c>
      <c r="W8" s="15"/>
      <c r="X8" s="16" t="b">
        <f>IF(G8="","",IF(G8&lt;&gt;"",AND(orig_data!J10="*",G8,8)))</f>
        <v>1</v>
      </c>
      <c r="Y8" s="1" t="b">
        <f>IF(G8="","",IF(G8&lt;&gt;"",AND(orig_data!K10="w",G8,8)))</f>
        <v>0</v>
      </c>
      <c r="Z8" s="1" t="b">
        <f>IF(G8="","",IF(G8&lt;&gt;"",AND(orig_data!J10="*",AND(orig_data!K10="w"),G8,8)))</f>
        <v>0</v>
      </c>
      <c r="AA8" s="1" t="b">
        <f>IF(H8="","",IF(H8&lt;&gt;"",AND(orig_data!AD10="*",H8,8)))</f>
        <v>1</v>
      </c>
      <c r="AB8" s="17" t="b">
        <f>IF(H8="","",IF(H8&lt;&gt;"",AND(orig_data!AE10="w",H8,8)))</f>
        <v>0</v>
      </c>
      <c r="AC8" s="1" t="b">
        <f>IF(H8="","",IF(H8&lt;&gt;"",AND(orig_data!AE10="w",AND(orig_data!AD10="*"),H8,8)))</f>
        <v>0</v>
      </c>
      <c r="AD8" s="2" t="b">
        <f>IF(I8="","",IF(I8&lt;&gt;"",AND(orig_data!AX10="*",I8,8)))</f>
        <v>0</v>
      </c>
      <c r="AE8" s="2" t="b">
        <f>IF(I8="","",IF(I8&lt;&gt;"",AND(orig_data!AY10="w",I8,8)))</f>
        <v>0</v>
      </c>
      <c r="AF8" s="2" t="b">
        <f>IF(I8="","",IF(I8&lt;&gt;"",AND(orig_data!AX10="*",AND(orig_data!AY10="w"),I8,8)))</f>
        <v>0</v>
      </c>
    </row>
    <row r="9" spans="1:32" ht="12.75">
      <c r="A9" s="3" t="s">
        <v>28</v>
      </c>
      <c r="B9" s="11"/>
      <c r="C9" s="12"/>
      <c r="D9" s="12"/>
      <c r="E9" s="12"/>
      <c r="F9" s="13"/>
      <c r="G9" s="14">
        <f>orig_data!C11</f>
        <v>0.259287274</v>
      </c>
      <c r="H9" s="14">
        <f>orig_data!W11</f>
        <v>0.384268374</v>
      </c>
      <c r="I9" s="14">
        <f>orig_data!AQ11</f>
        <v>0.356444352</v>
      </c>
      <c r="N9" s="15">
        <f>IF(C9="","",IF(C9&lt;&gt;"",AND(orig_data!S11="*",C9,8)))</f>
      </c>
      <c r="O9" s="2">
        <f>IF(C9="","",IF(C9&lt;&gt;"",AND(orig_data!T11="w",C9,8)))</f>
      </c>
      <c r="P9" s="2">
        <f>IF(C9="","",IF(C9&lt;&gt;"",AND(orig_data!S11="*",AND(orig_data!T11="w"),C9,8)))</f>
      </c>
      <c r="Q9" s="1">
        <f>IF(D9="","",IF(D9&lt;&gt;"",AND(orig_data!AM11="*",D9,8)))</f>
      </c>
      <c r="R9" s="1">
        <f>IF(D9="","",IF(D9&lt;&gt;"",AND(orig_data!AN11="w",D9,8)))</f>
      </c>
      <c r="S9" s="1">
        <f>IF(D9="","",IF(D9&lt;&gt;"",AND(orig_data!AM11="*",AND(orig_data!AN11="w"),D9,8)))</f>
      </c>
      <c r="T9" s="15">
        <f>IF(E9="","",IF(E9&lt;&gt;"",AND(orig_data!BG11="*",E9,8)))</f>
      </c>
      <c r="U9" s="15">
        <f>IF(E9="","",IF(E9&lt;&gt;"",AND(orig_data!BH11="w",E9,8)))</f>
      </c>
      <c r="V9" s="15">
        <f>IF(E9="","",IF(E9&lt;&gt;"",AND(orig_data!BG11="*",AND(orig_data!BH11="w"),E9,8)))</f>
      </c>
      <c r="W9" s="15"/>
      <c r="X9" s="16" t="b">
        <f>IF(G9="","",IF(G9&lt;&gt;"",AND(orig_data!J11="*",G9,8)))</f>
        <v>0</v>
      </c>
      <c r="Y9" s="1" t="b">
        <f>IF(G9="","",IF(G9&lt;&gt;"",AND(orig_data!K11="w",G9,8)))</f>
        <v>0</v>
      </c>
      <c r="Z9" s="1" t="b">
        <f>IF(G9="","",IF(G9&lt;&gt;"",AND(orig_data!J11="*",AND(orig_data!K11="w"),G9,8)))</f>
        <v>0</v>
      </c>
      <c r="AA9" s="1" t="b">
        <f>IF(H9="","",IF(H9&lt;&gt;"",AND(orig_data!AD11="*",H9,8)))</f>
        <v>0</v>
      </c>
      <c r="AB9" s="17" t="b">
        <f>IF(H9="","",IF(H9&lt;&gt;"",AND(orig_data!AE11="w",H9,8)))</f>
        <v>0</v>
      </c>
      <c r="AC9" s="1" t="b">
        <f>IF(H9="","",IF(H9&lt;&gt;"",AND(orig_data!AE11="w",AND(orig_data!AD11="*"),H9,8)))</f>
        <v>0</v>
      </c>
      <c r="AD9" s="2" t="b">
        <f>IF(I9="","",IF(I9&lt;&gt;"",AND(orig_data!AX11="*",I9,8)))</f>
        <v>0</v>
      </c>
      <c r="AE9" s="2" t="b">
        <f>IF(I9="","",IF(I9&lt;&gt;"",AND(orig_data!AY11="w",I9,8)))</f>
        <v>0</v>
      </c>
      <c r="AF9" s="2" t="b">
        <f>IF(I9="","",IF(I9&lt;&gt;"",AND(orig_data!AX11="*",AND(orig_data!AY11="w"),I9,8)))</f>
        <v>0</v>
      </c>
    </row>
    <row r="10" spans="1:32" ht="12.75">
      <c r="A10" s="3" t="s">
        <v>29</v>
      </c>
      <c r="B10" s="11" t="s">
        <v>116</v>
      </c>
      <c r="C10" s="12">
        <f>orig_data!L10</f>
        <v>0.30132942</v>
      </c>
      <c r="D10" s="12">
        <f>orig_data!AF10</f>
        <v>0.348718617</v>
      </c>
      <c r="E10" s="12">
        <f>orig_data!AZ10</f>
        <v>0.349951963</v>
      </c>
      <c r="F10" s="13"/>
      <c r="G10" s="14">
        <f>orig_data!C12</f>
        <v>0.208902222</v>
      </c>
      <c r="H10" s="14">
        <f>orig_data!W12</f>
        <v>0.418108802</v>
      </c>
      <c r="I10" s="14">
        <f>orig_data!AQ12</f>
        <v>0.372988976</v>
      </c>
      <c r="N10" s="15" t="b">
        <f>IF(C10="","",IF(C10&lt;&gt;"",AND(orig_data!S10="*",C10,8)))</f>
        <v>1</v>
      </c>
      <c r="O10" s="2" t="b">
        <f>IF(C10="","",IF(C10&lt;&gt;"",AND(orig_data!T10="w",C10,8)))</f>
        <v>0</v>
      </c>
      <c r="P10" s="2" t="b">
        <f>IF(C10="","",IF(C10&lt;&gt;"",AND(orig_data!S10="*",AND(orig_data!T10="w"),C10,8)))</f>
        <v>0</v>
      </c>
      <c r="Q10" s="1" t="b">
        <f>IF(D10="","",IF(D10&lt;&gt;"",AND(orig_data!AM10="*",D10,8)))</f>
        <v>1</v>
      </c>
      <c r="R10" s="1" t="b">
        <f>IF(D10="","",IF(D10&lt;&gt;"",AND(orig_data!AN10="w",D10,8)))</f>
        <v>0</v>
      </c>
      <c r="S10" s="1" t="b">
        <f>IF(D10="","",IF(D10&lt;&gt;"",AND(orig_data!AM10="*",AND(orig_data!AN10="w"),D10,8)))</f>
        <v>0</v>
      </c>
      <c r="T10" s="15" t="b">
        <f>IF(E10="","",IF(E10&lt;&gt;"",AND(orig_data!BG10="*",E10,8)))</f>
        <v>0</v>
      </c>
      <c r="U10" s="15" t="b">
        <f>IF(E10="","",IF(E10&lt;&gt;"",AND(orig_data!BH10="w",E10,8)))</f>
        <v>0</v>
      </c>
      <c r="V10" s="15" t="b">
        <f>IF(E10="","",IF(E10&lt;&gt;"",AND(orig_data!BG10="*",AND(orig_data!BH10="w"),E10,8)))</f>
        <v>0</v>
      </c>
      <c r="W10" s="15"/>
      <c r="X10" s="16" t="b">
        <f>IF(G10="","",IF(G10&lt;&gt;"",AND(orig_data!J12="*",G10,8)))</f>
        <v>0</v>
      </c>
      <c r="Y10" s="1" t="b">
        <f>IF(G10="","",IF(G10&lt;&gt;"",AND(orig_data!K12="w",G10,8)))</f>
        <v>0</v>
      </c>
      <c r="Z10" s="1" t="b">
        <f>IF(G10="","",IF(G10&lt;&gt;"",AND(orig_data!J12="*",AND(orig_data!K12="w"),G10,8)))</f>
        <v>0</v>
      </c>
      <c r="AA10" s="1" t="b">
        <f>IF(H10="","",IF(H10&lt;&gt;"",AND(orig_data!AD12="*",H10,8)))</f>
        <v>0</v>
      </c>
      <c r="AB10" s="17" t="b">
        <f>IF(H10="","",IF(H10&lt;&gt;"",AND(orig_data!AE12="w",H10,8)))</f>
        <v>0</v>
      </c>
      <c r="AC10" s="1" t="b">
        <f>IF(H10="","",IF(H10&lt;&gt;"",AND(orig_data!AE12="w",AND(orig_data!AD12="*"),H10,8)))</f>
        <v>0</v>
      </c>
      <c r="AD10" s="2" t="b">
        <f>IF(I10="","",IF(I10&lt;&gt;"",AND(orig_data!AX12="*",I10,8)))</f>
        <v>0</v>
      </c>
      <c r="AE10" s="2" t="b">
        <f>IF(I10="","",IF(I10&lt;&gt;"",AND(orig_data!AY12="w",I10,8)))</f>
        <v>0</v>
      </c>
      <c r="AF10" s="2" t="b">
        <f>IF(I10="","",IF(I10&lt;&gt;"",AND(orig_data!AX12="*",AND(orig_data!AY12="w"),I10,8)))</f>
        <v>0</v>
      </c>
    </row>
    <row r="11" spans="1:32" ht="12.75">
      <c r="A11" s="3" t="s">
        <v>30</v>
      </c>
      <c r="B11" s="11" t="s">
        <v>108</v>
      </c>
      <c r="C11" s="12">
        <f>orig_data!L11</f>
        <v>0.267753386</v>
      </c>
      <c r="D11" s="12">
        <f>orig_data!AF11</f>
        <v>0.376202934</v>
      </c>
      <c r="E11" s="12">
        <f>orig_data!AZ11</f>
        <v>0.35604368</v>
      </c>
      <c r="F11" s="13"/>
      <c r="G11" s="14">
        <f>orig_data!C13</f>
        <v>0.187024027</v>
      </c>
      <c r="H11" s="14">
        <f>orig_data!W13</f>
        <v>0.408698025</v>
      </c>
      <c r="I11" s="14">
        <f>orig_data!AQ13</f>
        <v>0.404277948</v>
      </c>
      <c r="N11" s="15" t="b">
        <f>IF(C11="","",IF(C11&lt;&gt;"",AND(orig_data!S11="*",C11,8)))</f>
        <v>1</v>
      </c>
      <c r="O11" s="2" t="b">
        <f>IF(C11="","",IF(C11&lt;&gt;"",AND(orig_data!T11="w",C11,8)))</f>
        <v>0</v>
      </c>
      <c r="P11" s="2" t="b">
        <f>IF(C11="","",IF(C11&lt;&gt;"",AND(orig_data!S11="*",AND(orig_data!T11="w"),C11,8)))</f>
        <v>0</v>
      </c>
      <c r="Q11" s="1" t="b">
        <f>IF(D11="","",IF(D11&lt;&gt;"",AND(orig_data!AM11="*",D11,8)))</f>
        <v>0</v>
      </c>
      <c r="R11" s="1" t="b">
        <f>IF(D11="","",IF(D11&lt;&gt;"",AND(orig_data!AN11="w",D11,8)))</f>
        <v>0</v>
      </c>
      <c r="S11" s="1" t="b">
        <f>IF(D11="","",IF(D11&lt;&gt;"",AND(orig_data!AM11="*",AND(orig_data!AN11="w"),D11,8)))</f>
        <v>0</v>
      </c>
      <c r="T11" s="15" t="b">
        <f>IF(E11="","",IF(E11&lt;&gt;"",AND(orig_data!BG11="*",E11,8)))</f>
        <v>0</v>
      </c>
      <c r="U11" s="15" t="b">
        <f>IF(E11="","",IF(E11&lt;&gt;"",AND(orig_data!BH11="w",E11,8)))</f>
        <v>0</v>
      </c>
      <c r="V11" s="15" t="b">
        <f>IF(E11="","",IF(E11&lt;&gt;"",AND(orig_data!BG11="*",AND(orig_data!BH11="w"),E11,8)))</f>
        <v>0</v>
      </c>
      <c r="W11" s="15"/>
      <c r="X11" s="16" t="b">
        <f>IF(G11="","",IF(G11&lt;&gt;"",AND(orig_data!J13="*",G11,8)))</f>
        <v>1</v>
      </c>
      <c r="Y11" s="1" t="b">
        <f>IF(G11="","",IF(G11&lt;&gt;"",AND(orig_data!K13="w",G11,8)))</f>
        <v>0</v>
      </c>
      <c r="Z11" s="1" t="b">
        <f>IF(G11="","",IF(G11&lt;&gt;"",AND(orig_data!J13="*",AND(orig_data!K13="w"),G11,8)))</f>
        <v>0</v>
      </c>
      <c r="AA11" s="1" t="b">
        <f>IF(H11="","",IF(H11&lt;&gt;"",AND(orig_data!AD13="*",H11,8)))</f>
        <v>0</v>
      </c>
      <c r="AB11" s="17" t="b">
        <f>IF(H11="","",IF(H11&lt;&gt;"",AND(orig_data!AE13="w",H11,8)))</f>
        <v>0</v>
      </c>
      <c r="AC11" s="1" t="b">
        <f>IF(H11="","",IF(H11&lt;&gt;"",AND(orig_data!AE13="w",AND(orig_data!AD13="*"),H11,8)))</f>
        <v>0</v>
      </c>
      <c r="AD11" s="2" t="b">
        <f>IF(I11="","",IF(I11&lt;&gt;"",AND(orig_data!AX13="*",I11,8)))</f>
        <v>0</v>
      </c>
      <c r="AE11" s="2" t="b">
        <f>IF(I11="","",IF(I11&lt;&gt;"",AND(orig_data!AY13="w",I11,8)))</f>
        <v>0</v>
      </c>
      <c r="AF11" s="2" t="b">
        <f>IF(I11="","",IF(I11&lt;&gt;"",AND(orig_data!AX13="*",AND(orig_data!AY13="w"),I11,8)))</f>
        <v>0</v>
      </c>
    </row>
    <row r="12" spans="1:32" ht="12.75">
      <c r="A12" s="3" t="s">
        <v>31</v>
      </c>
      <c r="B12" s="11" t="s">
        <v>109</v>
      </c>
      <c r="C12" s="12">
        <f>orig_data!L12</f>
        <v>0.211142072</v>
      </c>
      <c r="D12" s="12">
        <f>orig_data!AF12</f>
        <v>0.424633251</v>
      </c>
      <c r="E12" s="12">
        <f>orig_data!AZ12</f>
        <v>0.364224677</v>
      </c>
      <c r="F12" s="13"/>
      <c r="G12" s="14">
        <f>orig_data!C14</f>
        <v>0.157379217</v>
      </c>
      <c r="H12" s="14">
        <f>orig_data!W14</f>
        <v>0.402447274</v>
      </c>
      <c r="I12" s="14">
        <f>orig_data!AQ14</f>
        <v>0.440173509</v>
      </c>
      <c r="N12" s="15" t="b">
        <f>IF(C12="","",IF(C12&lt;&gt;"",AND(orig_data!S12="*",C12,8)))</f>
        <v>0</v>
      </c>
      <c r="O12" s="2" t="b">
        <f>IF(C12="","",IF(C12&lt;&gt;"",AND(orig_data!T12="w",C12,8)))</f>
        <v>0</v>
      </c>
      <c r="P12" s="2" t="b">
        <f>IF(C12="","",IF(C12&lt;&gt;"",AND(orig_data!S12="*",AND(orig_data!T12="w"),C12,8)))</f>
        <v>0</v>
      </c>
      <c r="Q12" s="1" t="b">
        <f>IF(D12="","",IF(D12&lt;&gt;"",AND(orig_data!AM12="*",D12,8)))</f>
        <v>0</v>
      </c>
      <c r="R12" s="1" t="b">
        <f>IF(D12="","",IF(D12&lt;&gt;"",AND(orig_data!AN12="w",D12,8)))</f>
        <v>0</v>
      </c>
      <c r="S12" s="1" t="b">
        <f>IF(D12="","",IF(D12&lt;&gt;"",AND(orig_data!AM12="*",AND(orig_data!AN12="w"),D12,8)))</f>
        <v>0</v>
      </c>
      <c r="T12" s="15" t="b">
        <f>IF(E12="","",IF(E12&lt;&gt;"",AND(orig_data!BG12="*",E12,8)))</f>
        <v>0</v>
      </c>
      <c r="U12" s="15" t="b">
        <f>IF(E12="","",IF(E12&lt;&gt;"",AND(orig_data!BH12="w",E12,8)))</f>
        <v>0</v>
      </c>
      <c r="V12" s="15" t="b">
        <f>IF(E12="","",IF(E12&lt;&gt;"",AND(orig_data!BG12="*",AND(orig_data!BH12="w"),E12,8)))</f>
        <v>0</v>
      </c>
      <c r="W12" s="15"/>
      <c r="X12" s="16" t="b">
        <f>IF(G12="","",IF(G12&lt;&gt;"",AND(orig_data!J14="*",G12,8)))</f>
        <v>1</v>
      </c>
      <c r="Y12" s="1" t="b">
        <f>IF(G12="","",IF(G12&lt;&gt;"",AND(orig_data!K14="w",G12,8)))</f>
        <v>0</v>
      </c>
      <c r="Z12" s="1" t="b">
        <f>IF(G12="","",IF(G12&lt;&gt;"",AND(orig_data!J14="*",AND(orig_data!K14="w"),G12,8)))</f>
        <v>0</v>
      </c>
      <c r="AA12" s="1" t="b">
        <f>IF(H12="","",IF(H12&lt;&gt;"",AND(orig_data!AD14="*",H12,8)))</f>
        <v>0</v>
      </c>
      <c r="AB12" s="17" t="b">
        <f>IF(H12="","",IF(H12&lt;&gt;"",AND(orig_data!AE14="w",H12,8)))</f>
        <v>0</v>
      </c>
      <c r="AC12" s="1" t="b">
        <f>IF(H12="","",IF(H12&lt;&gt;"",AND(orig_data!AE14="w",AND(orig_data!AD14="*"),H12,8)))</f>
        <v>0</v>
      </c>
      <c r="AD12" s="2" t="b">
        <f>IF(I12="","",IF(I12&lt;&gt;"",AND(orig_data!AX14="*",I12,8)))</f>
        <v>1</v>
      </c>
      <c r="AE12" s="2" t="b">
        <f>IF(I12="","",IF(I12&lt;&gt;"",AND(orig_data!AY14="w",I12,8)))</f>
        <v>0</v>
      </c>
      <c r="AF12" s="2" t="b">
        <f>IF(I12="","",IF(I12&lt;&gt;"",AND(orig_data!AX14="*",AND(orig_data!AY14="w"),I12,8)))</f>
        <v>0</v>
      </c>
    </row>
    <row r="13" spans="1:32" ht="12.75">
      <c r="A13" s="3"/>
      <c r="B13" s="11" t="s">
        <v>110</v>
      </c>
      <c r="C13" s="12">
        <f>orig_data!L13</f>
        <v>0.194296177</v>
      </c>
      <c r="D13" s="12">
        <f>orig_data!AF13</f>
        <v>0.39962957</v>
      </c>
      <c r="E13" s="12">
        <f>orig_data!AZ13</f>
        <v>0.406074253</v>
      </c>
      <c r="F13" s="13"/>
      <c r="G13" s="14"/>
      <c r="H13" s="14"/>
      <c r="I13" s="14"/>
      <c r="N13" s="15" t="b">
        <f>IF(C13="","",IF(C13&lt;&gt;"",AND(orig_data!S13="*",C13,8)))</f>
        <v>0</v>
      </c>
      <c r="O13" s="2" t="b">
        <f>IF(C13="","",IF(C13&lt;&gt;"",AND(orig_data!T13="w",C13,8)))</f>
        <v>0</v>
      </c>
      <c r="P13" s="2" t="b">
        <f>IF(C13="","",IF(C13&lt;&gt;"",AND(orig_data!S13="*",AND(orig_data!T13="w"),C13,8)))</f>
        <v>0</v>
      </c>
      <c r="Q13" s="1" t="b">
        <f>IF(D13="","",IF(D13&lt;&gt;"",AND(orig_data!AM13="*",D13,8)))</f>
        <v>0</v>
      </c>
      <c r="R13" s="1" t="b">
        <f>IF(D13="","",IF(D13&lt;&gt;"",AND(orig_data!AN13="w",D13,8)))</f>
        <v>0</v>
      </c>
      <c r="S13" s="1" t="b">
        <f>IF(D13="","",IF(D13&lt;&gt;"",AND(orig_data!AM13="*",AND(orig_data!AN13="w"),D13,8)))</f>
        <v>0</v>
      </c>
      <c r="T13" s="15" t="b">
        <f>IF(E13="","",IF(E13&lt;&gt;"",AND(orig_data!BG13="*",E13,8)))</f>
        <v>0</v>
      </c>
      <c r="U13" s="15" t="b">
        <f>IF(E13="","",IF(E13&lt;&gt;"",AND(orig_data!BH13="w",E13,8)))</f>
        <v>0</v>
      </c>
      <c r="V13" s="15" t="b">
        <f>IF(E13="","",IF(E13&lt;&gt;"",AND(orig_data!BG13="*",AND(orig_data!BH13="w"),E13,8)))</f>
        <v>0</v>
      </c>
      <c r="W13" s="15"/>
      <c r="X13" s="16"/>
      <c r="AB13" s="17"/>
      <c r="AD13" s="2"/>
      <c r="AE13" s="2"/>
      <c r="AF13" s="2"/>
    </row>
    <row r="14" spans="1:32" ht="12.75">
      <c r="A14" s="3" t="s">
        <v>32</v>
      </c>
      <c r="B14" s="11" t="s">
        <v>117</v>
      </c>
      <c r="C14" s="12">
        <f>orig_data!L14</f>
        <v>0.157260896</v>
      </c>
      <c r="D14" s="12">
        <f>orig_data!AF14</f>
        <v>0.400157295</v>
      </c>
      <c r="E14" s="12">
        <f>orig_data!AZ14</f>
        <v>0.442581809</v>
      </c>
      <c r="F14" s="13"/>
      <c r="G14" s="14">
        <f>orig_data!C15</f>
        <v>0.226661167</v>
      </c>
      <c r="H14" s="14">
        <f>orig_data!W15</f>
        <v>0.393567102</v>
      </c>
      <c r="I14" s="14">
        <f>orig_data!AQ15</f>
        <v>0.379771732</v>
      </c>
      <c r="N14" s="15" t="b">
        <f>IF(C14="","",IF(C14&lt;&gt;"",AND(orig_data!S14="*",C14,8)))</f>
        <v>1</v>
      </c>
      <c r="O14" s="2" t="b">
        <f>IF(C14="","",IF(C14&lt;&gt;"",AND(orig_data!T14="w",C14,8)))</f>
        <v>0</v>
      </c>
      <c r="P14" s="2" t="b">
        <f>IF(C14="","",IF(C14&lt;&gt;"",AND(orig_data!S14="*",AND(orig_data!T14="w"),C14,8)))</f>
        <v>0</v>
      </c>
      <c r="Q14" s="1" t="b">
        <f>IF(D14="","",IF(D14&lt;&gt;"",AND(orig_data!AM14="*",D14,8)))</f>
        <v>0</v>
      </c>
      <c r="R14" s="1" t="b">
        <f>IF(D14="","",IF(D14&lt;&gt;"",AND(orig_data!AN14="w",D14,8)))</f>
        <v>0</v>
      </c>
      <c r="S14" s="1" t="b">
        <f>IF(D14="","",IF(D14&lt;&gt;"",AND(orig_data!AM14="*",AND(orig_data!AN14="w"),D14,8)))</f>
        <v>0</v>
      </c>
      <c r="T14" s="15" t="b">
        <f>IF(E14="","",IF(E14&lt;&gt;"",AND(orig_data!BG14="*",E14,8)))</f>
        <v>1</v>
      </c>
      <c r="U14" s="15" t="b">
        <f>IF(E14="","",IF(E14&lt;&gt;"",AND(orig_data!BH14="w",E14,8)))</f>
        <v>0</v>
      </c>
      <c r="V14" s="15" t="b">
        <f>IF(E14="","",IF(E14&lt;&gt;"",AND(orig_data!BG14="*",AND(orig_data!BH14="w"),E14,8)))</f>
        <v>0</v>
      </c>
      <c r="W14" s="15"/>
      <c r="X14" s="16" t="b">
        <f>IF(G14="","",IF(G14&lt;&gt;"",AND(orig_data!J15="*",G14,8)))</f>
        <v>0</v>
      </c>
      <c r="Y14" s="1" t="b">
        <f>IF(G14="","",IF(G14&lt;&gt;"",AND(orig_data!K15="w",G14,8)))</f>
        <v>0</v>
      </c>
      <c r="Z14" s="1" t="b">
        <f>IF(G14="","",IF(G14&lt;&gt;"",AND(orig_data!J15="*",AND(orig_data!K15="w"),G14,8)))</f>
        <v>0</v>
      </c>
      <c r="AA14" s="1" t="b">
        <f>IF(H14="","",IF(H14&lt;&gt;"",AND(orig_data!AD15="*",H14,8)))</f>
        <v>0</v>
      </c>
      <c r="AB14" s="17" t="b">
        <f>IF(H14="","",IF(H14&lt;&gt;"",AND(orig_data!AE15="w",H14,8)))</f>
        <v>0</v>
      </c>
      <c r="AC14" s="1" t="b">
        <f>IF(H14="","",IF(H14&lt;&gt;"",AND(orig_data!AE15="w",AND(orig_data!AD15="*"),H14,8)))</f>
        <v>0</v>
      </c>
      <c r="AD14" s="2" t="b">
        <f>IF(I14="","",IF(I14&lt;&gt;"",AND(orig_data!AX15="*",I14,8)))</f>
        <v>0</v>
      </c>
      <c r="AE14" s="2" t="b">
        <f>IF(I14="","",IF(I14&lt;&gt;"",AND(orig_data!AY15="w",I14,8)))</f>
        <v>0</v>
      </c>
      <c r="AF14" s="2" t="b">
        <f>IF(I14="","",IF(I14&lt;&gt;"",AND(orig_data!AX15="*",AND(orig_data!AY15="w"),I14,8)))</f>
        <v>0</v>
      </c>
    </row>
    <row r="15" ht="12.75">
      <c r="B15" s="18" t="s">
        <v>33</v>
      </c>
    </row>
    <row r="16" ht="12.75">
      <c r="B16" s="19" t="s">
        <v>34</v>
      </c>
    </row>
    <row r="17" ht="12.75">
      <c r="E17" s="20" t="s">
        <v>35</v>
      </c>
    </row>
  </sheetData>
  <sheetProtection/>
  <mergeCells count="5">
    <mergeCell ref="B1:I1"/>
    <mergeCell ref="N1:V1"/>
    <mergeCell ref="C2:E2"/>
    <mergeCell ref="G2:I2"/>
    <mergeCell ref="X2:AF2"/>
  </mergeCells>
  <conditionalFormatting sqref="G4:G14">
    <cfRule type="expression" priority="18" dxfId="2" stopIfTrue="1">
      <formula>$Z4=TRUE</formula>
    </cfRule>
    <cfRule type="expression" priority="19" dxfId="0" stopIfTrue="1">
      <formula>$Y4=TRUE</formula>
    </cfRule>
    <cfRule type="expression" priority="20" dxfId="1" stopIfTrue="1">
      <formula>$X4=TRUE</formula>
    </cfRule>
  </conditionalFormatting>
  <conditionalFormatting sqref="H4:H14">
    <cfRule type="expression" priority="15" dxfId="2" stopIfTrue="1">
      <formula>$AC4=TRUE</formula>
    </cfRule>
    <cfRule type="expression" priority="16" dxfId="0" stopIfTrue="1">
      <formula>$AB4=TRUE</formula>
    </cfRule>
    <cfRule type="expression" priority="17" dxfId="1" stopIfTrue="1">
      <formula>$AA4=TRUE</formula>
    </cfRule>
  </conditionalFormatting>
  <conditionalFormatting sqref="C4:C14">
    <cfRule type="expression" priority="12" dxfId="2" stopIfTrue="1">
      <formula>$P4=TRUE</formula>
    </cfRule>
    <cfRule type="expression" priority="13" dxfId="0" stopIfTrue="1">
      <formula>$O4=TRUE</formula>
    </cfRule>
    <cfRule type="expression" priority="14" dxfId="1" stopIfTrue="1">
      <formula>$N4=TRUE</formula>
    </cfRule>
  </conditionalFormatting>
  <conditionalFormatting sqref="D4:D14 T4:W14">
    <cfRule type="expression" priority="9" dxfId="2" stopIfTrue="1">
      <formula>$S4=TRUE</formula>
    </cfRule>
    <cfRule type="expression" priority="10" dxfId="0" stopIfTrue="1">
      <formula>$R4=TRUE</formula>
    </cfRule>
    <cfRule type="expression" priority="11" dxfId="1" stopIfTrue="1">
      <formula>$Q4=TRUE</formula>
    </cfRule>
  </conditionalFormatting>
  <conditionalFormatting sqref="I4:I14">
    <cfRule type="expression" priority="6" dxfId="2" stopIfTrue="1">
      <formula>$AF4=TRUE</formula>
    </cfRule>
    <cfRule type="expression" priority="7" dxfId="0" stopIfTrue="1">
      <formula>$AE4=TRUE</formula>
    </cfRule>
    <cfRule type="expression" priority="8" dxfId="1" stopIfTrue="1">
      <formula>$AD4=TRUE</formula>
    </cfRule>
  </conditionalFormatting>
  <conditionalFormatting sqref="E4:E14">
    <cfRule type="expression" priority="3" dxfId="2" stopIfTrue="1">
      <formula>$V4=TRUE</formula>
    </cfRule>
    <cfRule type="expression" priority="4" dxfId="0" stopIfTrue="1">
      <formula>$U4=TRUE</formula>
    </cfRule>
    <cfRule type="expression" priority="5" dxfId="1" stopIfTrue="1">
      <formula>$T4=TRUE</formula>
    </cfRule>
  </conditionalFormatting>
  <conditionalFormatting sqref="AB4:AB14">
    <cfRule type="cellIs" priority="1" dxfId="1" operator="equal" stopIfTrue="1">
      <formula>4</formula>
    </cfRule>
    <cfRule type="cellIs" priority="2" dxfId="0" operator="equal" stopIfTrue="1">
      <formula>5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1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2.8515625" style="0" customWidth="1"/>
    <col min="3" max="3" width="10.7109375" style="0" customWidth="1"/>
    <col min="4" max="4" width="11.140625" style="0" customWidth="1"/>
    <col min="18" max="18" width="10.7109375" style="0" customWidth="1"/>
  </cols>
  <sheetData>
    <row r="1" ht="12.75">
      <c r="A1" t="s">
        <v>93</v>
      </c>
    </row>
    <row r="3" spans="1:61" ht="12.75">
      <c r="A3" t="s">
        <v>94</v>
      </c>
      <c r="B3" t="s">
        <v>36</v>
      </c>
      <c r="C3" t="s">
        <v>37</v>
      </c>
      <c r="D3" t="s">
        <v>38</v>
      </c>
      <c r="E3" t="s">
        <v>39</v>
      </c>
      <c r="F3" t="s">
        <v>40</v>
      </c>
      <c r="G3" t="s">
        <v>41</v>
      </c>
      <c r="H3" t="s">
        <v>42</v>
      </c>
      <c r="I3" t="s">
        <v>43</v>
      </c>
      <c r="J3" t="s">
        <v>44</v>
      </c>
      <c r="K3" t="s">
        <v>95</v>
      </c>
      <c r="L3" t="s">
        <v>45</v>
      </c>
      <c r="M3" t="s">
        <v>46</v>
      </c>
      <c r="N3" t="s">
        <v>47</v>
      </c>
      <c r="O3" t="s">
        <v>48</v>
      </c>
      <c r="P3" t="s">
        <v>49</v>
      </c>
      <c r="Q3" t="s">
        <v>50</v>
      </c>
      <c r="R3" t="s">
        <v>51</v>
      </c>
      <c r="S3" t="s">
        <v>52</v>
      </c>
      <c r="T3" t="s">
        <v>96</v>
      </c>
      <c r="U3" t="s">
        <v>53</v>
      </c>
      <c r="V3" t="s">
        <v>54</v>
      </c>
      <c r="W3" t="s">
        <v>55</v>
      </c>
      <c r="X3" t="s">
        <v>56</v>
      </c>
      <c r="Y3" t="s">
        <v>57</v>
      </c>
      <c r="Z3" t="s">
        <v>58</v>
      </c>
      <c r="AA3" t="s">
        <v>59</v>
      </c>
      <c r="AB3" t="s">
        <v>60</v>
      </c>
      <c r="AC3" t="s">
        <v>61</v>
      </c>
      <c r="AD3" t="s">
        <v>62</v>
      </c>
      <c r="AE3" t="s">
        <v>97</v>
      </c>
      <c r="AF3" t="s">
        <v>63</v>
      </c>
      <c r="AG3" t="s">
        <v>64</v>
      </c>
      <c r="AH3" t="s">
        <v>65</v>
      </c>
      <c r="AI3" t="s">
        <v>66</v>
      </c>
      <c r="AJ3" t="s">
        <v>67</v>
      </c>
      <c r="AK3" t="s">
        <v>68</v>
      </c>
      <c r="AL3" t="s">
        <v>69</v>
      </c>
      <c r="AM3" t="s">
        <v>70</v>
      </c>
      <c r="AN3" t="s">
        <v>98</v>
      </c>
      <c r="AO3" t="s">
        <v>71</v>
      </c>
      <c r="AP3" t="s">
        <v>72</v>
      </c>
      <c r="AQ3" t="s">
        <v>73</v>
      </c>
      <c r="AR3" t="s">
        <v>74</v>
      </c>
      <c r="AS3" t="s">
        <v>75</v>
      </c>
      <c r="AT3" t="s">
        <v>76</v>
      </c>
      <c r="AU3" t="s">
        <v>77</v>
      </c>
      <c r="AV3" t="s">
        <v>78</v>
      </c>
      <c r="AW3" t="s">
        <v>79</v>
      </c>
      <c r="AX3" t="s">
        <v>80</v>
      </c>
      <c r="AY3" t="s">
        <v>99</v>
      </c>
      <c r="AZ3" t="s">
        <v>81</v>
      </c>
      <c r="BA3" t="s">
        <v>82</v>
      </c>
      <c r="BB3" t="s">
        <v>83</v>
      </c>
      <c r="BC3" t="s">
        <v>84</v>
      </c>
      <c r="BD3" t="s">
        <v>85</v>
      </c>
      <c r="BE3" t="s">
        <v>86</v>
      </c>
      <c r="BF3" t="s">
        <v>87</v>
      </c>
      <c r="BG3" t="s">
        <v>88</v>
      </c>
      <c r="BH3" t="s">
        <v>100</v>
      </c>
      <c r="BI3" t="s">
        <v>89</v>
      </c>
    </row>
    <row r="4" spans="1:61" ht="12.75">
      <c r="A4" t="s">
        <v>101</v>
      </c>
      <c r="B4">
        <v>67</v>
      </c>
      <c r="C4">
        <v>0.26379277</v>
      </c>
      <c r="D4">
        <v>0.149383247</v>
      </c>
      <c r="E4">
        <v>0.378202293</v>
      </c>
      <c r="F4">
        <v>16.84</v>
      </c>
      <c r="G4">
        <v>0.001972571</v>
      </c>
      <c r="H4">
        <v>0.044413635</v>
      </c>
      <c r="I4">
        <v>0.397109213</v>
      </c>
      <c r="J4" t="s">
        <v>90</v>
      </c>
      <c r="K4" t="s">
        <v>92</v>
      </c>
      <c r="L4">
        <v>0.247534361</v>
      </c>
      <c r="M4">
        <v>0.111284878</v>
      </c>
      <c r="N4">
        <v>0.383783843</v>
      </c>
      <c r="O4">
        <v>21.37</v>
      </c>
      <c r="P4">
        <v>0.002797551</v>
      </c>
      <c r="Q4">
        <v>0.05289188</v>
      </c>
      <c r="R4">
        <v>0.70102318</v>
      </c>
      <c r="S4" t="s">
        <v>90</v>
      </c>
      <c r="T4" t="s">
        <v>92</v>
      </c>
      <c r="U4" t="s">
        <v>90</v>
      </c>
      <c r="V4">
        <v>77</v>
      </c>
      <c r="W4">
        <v>0.356371634</v>
      </c>
      <c r="X4">
        <v>0.217492161</v>
      </c>
      <c r="Y4">
        <v>0.495251106</v>
      </c>
      <c r="Z4">
        <v>15.13</v>
      </c>
      <c r="AA4">
        <v>0.002906594</v>
      </c>
      <c r="AB4">
        <v>0.053912839</v>
      </c>
      <c r="AC4">
        <v>0.488360888</v>
      </c>
      <c r="AD4" t="s">
        <v>90</v>
      </c>
      <c r="AE4" t="s">
        <v>90</v>
      </c>
      <c r="AF4">
        <v>0.338830959</v>
      </c>
      <c r="AG4">
        <v>0.178705345</v>
      </c>
      <c r="AH4">
        <v>0.498956572</v>
      </c>
      <c r="AI4">
        <v>18.35</v>
      </c>
      <c r="AJ4">
        <v>0.003863936</v>
      </c>
      <c r="AK4">
        <v>0.062160564</v>
      </c>
      <c r="AL4">
        <v>0.376148467</v>
      </c>
      <c r="AM4" t="s">
        <v>90</v>
      </c>
      <c r="AN4" t="s">
        <v>92</v>
      </c>
      <c r="AO4" t="s">
        <v>90</v>
      </c>
      <c r="AP4">
        <v>87</v>
      </c>
      <c r="AQ4">
        <v>0.379835597</v>
      </c>
      <c r="AR4">
        <v>0.255824551</v>
      </c>
      <c r="AS4">
        <v>0.503846643</v>
      </c>
      <c r="AT4">
        <v>12.67</v>
      </c>
      <c r="AU4">
        <v>0.00231755</v>
      </c>
      <c r="AV4">
        <v>0.048140934</v>
      </c>
      <c r="AW4">
        <v>0.998946063</v>
      </c>
      <c r="AX4" t="s">
        <v>90</v>
      </c>
      <c r="AY4" t="s">
        <v>90</v>
      </c>
      <c r="AZ4">
        <v>0.413634681</v>
      </c>
      <c r="BA4">
        <v>0.256215825</v>
      </c>
      <c r="BB4">
        <v>0.571053537</v>
      </c>
      <c r="BC4">
        <v>14.77</v>
      </c>
      <c r="BD4">
        <v>0.003734408</v>
      </c>
      <c r="BE4">
        <v>0.061109804</v>
      </c>
      <c r="BF4">
        <v>0.571346499</v>
      </c>
      <c r="BG4" t="s">
        <v>90</v>
      </c>
      <c r="BH4" t="s">
        <v>90</v>
      </c>
      <c r="BI4" t="s">
        <v>90</v>
      </c>
    </row>
    <row r="5" spans="1:61" ht="12.75">
      <c r="A5" t="s">
        <v>102</v>
      </c>
      <c r="B5">
        <v>359</v>
      </c>
      <c r="C5">
        <v>0.282272487</v>
      </c>
      <c r="D5">
        <v>0.236764198</v>
      </c>
      <c r="E5">
        <v>0.327780777</v>
      </c>
      <c r="F5">
        <v>6.26</v>
      </c>
      <c r="G5">
        <v>0.000312097</v>
      </c>
      <c r="H5">
        <v>0.017666261</v>
      </c>
      <c r="I5">
        <v>0.001825052</v>
      </c>
      <c r="J5" t="s">
        <v>91</v>
      </c>
      <c r="K5" t="s">
        <v>90</v>
      </c>
      <c r="L5">
        <v>0.265633315</v>
      </c>
      <c r="M5">
        <v>0.221057338</v>
      </c>
      <c r="N5">
        <v>0.310209292</v>
      </c>
      <c r="O5">
        <v>6.51</v>
      </c>
      <c r="P5">
        <v>0.00029944</v>
      </c>
      <c r="Q5">
        <v>0.017304339</v>
      </c>
      <c r="R5">
        <v>0.028212828</v>
      </c>
      <c r="S5" t="s">
        <v>90</v>
      </c>
      <c r="T5" t="s">
        <v>90</v>
      </c>
      <c r="U5" t="s">
        <v>90</v>
      </c>
      <c r="V5">
        <v>549</v>
      </c>
      <c r="W5">
        <v>0.358026144</v>
      </c>
      <c r="X5">
        <v>0.313969049</v>
      </c>
      <c r="Y5">
        <v>0.402083238</v>
      </c>
      <c r="Z5">
        <v>4.78</v>
      </c>
      <c r="AA5">
        <v>0.00029251</v>
      </c>
      <c r="AB5">
        <v>0.01710291</v>
      </c>
      <c r="AC5">
        <v>0.041887623</v>
      </c>
      <c r="AD5" t="s">
        <v>90</v>
      </c>
      <c r="AE5" t="s">
        <v>90</v>
      </c>
      <c r="AF5">
        <v>0.37112382</v>
      </c>
      <c r="AG5">
        <v>0.325142421</v>
      </c>
      <c r="AH5">
        <v>0.41710522</v>
      </c>
      <c r="AI5">
        <v>4.81</v>
      </c>
      <c r="AJ5">
        <v>0.00031862</v>
      </c>
      <c r="AK5">
        <v>0.017849922</v>
      </c>
      <c r="AL5">
        <v>0.214180328</v>
      </c>
      <c r="AM5" t="s">
        <v>90</v>
      </c>
      <c r="AN5" t="s">
        <v>90</v>
      </c>
      <c r="AO5" t="s">
        <v>90</v>
      </c>
      <c r="AP5">
        <v>490</v>
      </c>
      <c r="AQ5">
        <v>0.359701369</v>
      </c>
      <c r="AR5">
        <v>0.311246269</v>
      </c>
      <c r="AS5">
        <v>0.408156469</v>
      </c>
      <c r="AT5">
        <v>5.23</v>
      </c>
      <c r="AU5">
        <v>0.000353824</v>
      </c>
      <c r="AV5">
        <v>0.01881021</v>
      </c>
      <c r="AW5">
        <v>0.292157785</v>
      </c>
      <c r="AX5" t="s">
        <v>90</v>
      </c>
      <c r="AY5" t="s">
        <v>90</v>
      </c>
      <c r="AZ5">
        <v>0.363242865</v>
      </c>
      <c r="BA5">
        <v>0.314480051</v>
      </c>
      <c r="BB5">
        <v>0.41200568</v>
      </c>
      <c r="BC5">
        <v>5.21</v>
      </c>
      <c r="BD5">
        <v>0.000358332</v>
      </c>
      <c r="BE5">
        <v>0.018929664</v>
      </c>
      <c r="BF5">
        <v>0.411634069</v>
      </c>
      <c r="BG5" t="s">
        <v>90</v>
      </c>
      <c r="BH5" t="s">
        <v>90</v>
      </c>
      <c r="BI5" t="s">
        <v>90</v>
      </c>
    </row>
    <row r="6" spans="1:61" ht="12.75">
      <c r="A6" t="s">
        <v>103</v>
      </c>
      <c r="B6">
        <v>597</v>
      </c>
      <c r="C6">
        <v>0.226795151</v>
      </c>
      <c r="D6">
        <v>0.196141848</v>
      </c>
      <c r="E6">
        <v>0.257448453</v>
      </c>
      <c r="F6">
        <v>5.25</v>
      </c>
      <c r="G6">
        <v>0.0001416</v>
      </c>
      <c r="H6">
        <v>0.011899574</v>
      </c>
      <c r="I6">
        <v>0.991117667</v>
      </c>
      <c r="J6" t="s">
        <v>90</v>
      </c>
      <c r="K6" t="s">
        <v>90</v>
      </c>
      <c r="L6">
        <v>0.212671368</v>
      </c>
      <c r="M6">
        <v>0.183248015</v>
      </c>
      <c r="N6">
        <v>0.24209472</v>
      </c>
      <c r="O6">
        <v>5.37</v>
      </c>
      <c r="P6">
        <v>0.000130465</v>
      </c>
      <c r="Q6">
        <v>0.011422109</v>
      </c>
      <c r="R6">
        <v>0.20403194</v>
      </c>
      <c r="S6" t="s">
        <v>90</v>
      </c>
      <c r="T6" t="s">
        <v>90</v>
      </c>
      <c r="U6" t="s">
        <v>90</v>
      </c>
      <c r="V6">
        <v>1043</v>
      </c>
      <c r="W6">
        <v>0.387059164</v>
      </c>
      <c r="X6">
        <v>0.352709189</v>
      </c>
      <c r="Y6">
        <v>0.421409138</v>
      </c>
      <c r="Z6">
        <v>3.45</v>
      </c>
      <c r="AA6">
        <v>0.000177812</v>
      </c>
      <c r="AB6">
        <v>0.013334618</v>
      </c>
      <c r="AC6">
        <v>0.626451197</v>
      </c>
      <c r="AD6" t="s">
        <v>90</v>
      </c>
      <c r="AE6" t="s">
        <v>90</v>
      </c>
      <c r="AF6">
        <v>0.394291378</v>
      </c>
      <c r="AG6">
        <v>0.359627915</v>
      </c>
      <c r="AH6">
        <v>0.428954842</v>
      </c>
      <c r="AI6">
        <v>3.41</v>
      </c>
      <c r="AJ6">
        <v>0.000181072</v>
      </c>
      <c r="AK6">
        <v>0.013456314</v>
      </c>
      <c r="AL6">
        <v>0.964366717</v>
      </c>
      <c r="AM6" t="s">
        <v>90</v>
      </c>
      <c r="AN6" t="s">
        <v>90</v>
      </c>
      <c r="AO6" t="s">
        <v>90</v>
      </c>
      <c r="AP6">
        <v>970</v>
      </c>
      <c r="AQ6">
        <v>0.386145686</v>
      </c>
      <c r="AR6">
        <v>0.350916515</v>
      </c>
      <c r="AS6">
        <v>0.421374856</v>
      </c>
      <c r="AT6">
        <v>3.54</v>
      </c>
      <c r="AU6">
        <v>0.000187031</v>
      </c>
      <c r="AV6">
        <v>0.01367592</v>
      </c>
      <c r="AW6">
        <v>0.653838747</v>
      </c>
      <c r="AX6" t="s">
        <v>90</v>
      </c>
      <c r="AY6" t="s">
        <v>90</v>
      </c>
      <c r="AZ6">
        <v>0.393037254</v>
      </c>
      <c r="BA6">
        <v>0.35725581</v>
      </c>
      <c r="BB6">
        <v>0.428818698</v>
      </c>
      <c r="BC6">
        <v>3.53</v>
      </c>
      <c r="BD6">
        <v>0.000192941</v>
      </c>
      <c r="BE6">
        <v>0.013890312</v>
      </c>
      <c r="BF6">
        <v>0.32455997</v>
      </c>
      <c r="BG6" t="s">
        <v>90</v>
      </c>
      <c r="BH6" t="s">
        <v>90</v>
      </c>
      <c r="BI6" t="s">
        <v>90</v>
      </c>
    </row>
    <row r="7" spans="1:61" ht="12.75">
      <c r="A7" t="s">
        <v>104</v>
      </c>
      <c r="B7">
        <v>694</v>
      </c>
      <c r="C7">
        <v>0.257312782</v>
      </c>
      <c r="D7">
        <v>0.22523154</v>
      </c>
      <c r="E7">
        <v>0.289394025</v>
      </c>
      <c r="F7">
        <v>4.84</v>
      </c>
      <c r="G7">
        <v>0.0001551</v>
      </c>
      <c r="H7">
        <v>0.012453899</v>
      </c>
      <c r="I7">
        <v>0.013845378</v>
      </c>
      <c r="J7" t="s">
        <v>90</v>
      </c>
      <c r="K7" t="s">
        <v>90</v>
      </c>
      <c r="L7">
        <v>0.249388227</v>
      </c>
      <c r="M7">
        <v>0.216191243</v>
      </c>
      <c r="N7">
        <v>0.282585212</v>
      </c>
      <c r="O7">
        <v>5.17</v>
      </c>
      <c r="P7">
        <v>0.000166076</v>
      </c>
      <c r="Q7">
        <v>0.012887028</v>
      </c>
      <c r="R7">
        <v>0.08965942</v>
      </c>
      <c r="S7" t="s">
        <v>90</v>
      </c>
      <c r="T7" t="s">
        <v>90</v>
      </c>
      <c r="U7" t="s">
        <v>90</v>
      </c>
      <c r="V7">
        <v>1227</v>
      </c>
      <c r="W7">
        <v>0.401717345</v>
      </c>
      <c r="X7">
        <v>0.372209396</v>
      </c>
      <c r="Y7">
        <v>0.431225294</v>
      </c>
      <c r="Z7">
        <v>2.85</v>
      </c>
      <c r="AA7">
        <v>0.000131216</v>
      </c>
      <c r="AB7">
        <v>0.011454949</v>
      </c>
      <c r="AC7">
        <v>0.479292038</v>
      </c>
      <c r="AD7" t="s">
        <v>90</v>
      </c>
      <c r="AE7" t="s">
        <v>90</v>
      </c>
      <c r="AF7">
        <v>0.412889681</v>
      </c>
      <c r="AG7">
        <v>0.381726076</v>
      </c>
      <c r="AH7">
        <v>0.444053285</v>
      </c>
      <c r="AI7">
        <v>2.93</v>
      </c>
      <c r="AJ7">
        <v>0.000146354</v>
      </c>
      <c r="AK7">
        <v>0.012097673</v>
      </c>
      <c r="AL7">
        <v>0.11197658</v>
      </c>
      <c r="AM7" t="s">
        <v>90</v>
      </c>
      <c r="AN7" t="s">
        <v>90</v>
      </c>
      <c r="AO7" t="s">
        <v>90</v>
      </c>
      <c r="AP7">
        <v>954</v>
      </c>
      <c r="AQ7">
        <v>0.340969873</v>
      </c>
      <c r="AR7">
        <v>0.311433617</v>
      </c>
      <c r="AS7">
        <v>0.370506129</v>
      </c>
      <c r="AT7">
        <v>3.36</v>
      </c>
      <c r="AU7">
        <v>0.000131468</v>
      </c>
      <c r="AV7">
        <v>0.011465938</v>
      </c>
      <c r="AW7">
        <v>0.000939373</v>
      </c>
      <c r="AX7" t="s">
        <v>91</v>
      </c>
      <c r="AY7" t="s">
        <v>90</v>
      </c>
      <c r="AZ7">
        <v>0.337722092</v>
      </c>
      <c r="BA7">
        <v>0.306645793</v>
      </c>
      <c r="BB7">
        <v>0.368798391</v>
      </c>
      <c r="BC7">
        <v>3.57</v>
      </c>
      <c r="BD7">
        <v>0.000145535</v>
      </c>
      <c r="BE7">
        <v>0.012063781</v>
      </c>
      <c r="BF7">
        <v>0.000732908</v>
      </c>
      <c r="BG7" t="s">
        <v>91</v>
      </c>
      <c r="BH7" t="s">
        <v>90</v>
      </c>
      <c r="BI7" t="s">
        <v>90</v>
      </c>
    </row>
    <row r="8" spans="1:61" ht="12.75">
      <c r="A8" t="s">
        <v>105</v>
      </c>
      <c r="B8">
        <v>635</v>
      </c>
      <c r="C8">
        <v>0.232301343</v>
      </c>
      <c r="D8">
        <v>0.203944189</v>
      </c>
      <c r="E8">
        <v>0.260658497</v>
      </c>
      <c r="F8">
        <v>4.74</v>
      </c>
      <c r="G8">
        <v>0.000121181</v>
      </c>
      <c r="H8">
        <v>0.011008212</v>
      </c>
      <c r="I8">
        <v>0.61529774</v>
      </c>
      <c r="J8" t="s">
        <v>90</v>
      </c>
      <c r="K8" t="s">
        <v>90</v>
      </c>
      <c r="L8">
        <v>0.229350756</v>
      </c>
      <c r="M8">
        <v>0.201197593</v>
      </c>
      <c r="N8">
        <v>0.257503919</v>
      </c>
      <c r="O8">
        <v>4.77</v>
      </c>
      <c r="P8">
        <v>0.000119444</v>
      </c>
      <c r="Q8">
        <v>0.010929023</v>
      </c>
      <c r="R8">
        <v>0.867384194</v>
      </c>
      <c r="S8" t="s">
        <v>90</v>
      </c>
      <c r="T8" t="s">
        <v>90</v>
      </c>
      <c r="U8" t="s">
        <v>90</v>
      </c>
      <c r="V8">
        <v>1051</v>
      </c>
      <c r="W8">
        <v>0.408183121</v>
      </c>
      <c r="X8">
        <v>0.377794293</v>
      </c>
      <c r="Y8">
        <v>0.438571949</v>
      </c>
      <c r="Z8">
        <v>2.89</v>
      </c>
      <c r="AA8">
        <v>0.000139167</v>
      </c>
      <c r="AB8">
        <v>0.011796905</v>
      </c>
      <c r="AC8">
        <v>0.244878625</v>
      </c>
      <c r="AD8" t="s">
        <v>90</v>
      </c>
      <c r="AE8" t="s">
        <v>90</v>
      </c>
      <c r="AF8">
        <v>0.412810521</v>
      </c>
      <c r="AG8">
        <v>0.38118165</v>
      </c>
      <c r="AH8">
        <v>0.444439391</v>
      </c>
      <c r="AI8">
        <v>2.97</v>
      </c>
      <c r="AJ8">
        <v>0.000150756</v>
      </c>
      <c r="AK8">
        <v>0.012278288</v>
      </c>
      <c r="AL8">
        <v>0.143484873</v>
      </c>
      <c r="AM8" t="s">
        <v>90</v>
      </c>
      <c r="AN8" t="s">
        <v>90</v>
      </c>
      <c r="AO8" t="s">
        <v>90</v>
      </c>
      <c r="AP8">
        <v>871</v>
      </c>
      <c r="AQ8">
        <v>0.359515536</v>
      </c>
      <c r="AR8">
        <v>0.327381417</v>
      </c>
      <c r="AS8">
        <v>0.391649655</v>
      </c>
      <c r="AT8">
        <v>3.47</v>
      </c>
      <c r="AU8">
        <v>0.000155611</v>
      </c>
      <c r="AV8">
        <v>0.012474425</v>
      </c>
      <c r="AW8">
        <v>0.124433154</v>
      </c>
      <c r="AX8" t="s">
        <v>90</v>
      </c>
      <c r="AY8" t="s">
        <v>90</v>
      </c>
      <c r="AZ8">
        <v>0.357838723</v>
      </c>
      <c r="BA8">
        <v>0.323667382</v>
      </c>
      <c r="BB8">
        <v>0.392010065</v>
      </c>
      <c r="BC8">
        <v>3.71</v>
      </c>
      <c r="BD8">
        <v>0.000175967</v>
      </c>
      <c r="BE8">
        <v>0.013265272</v>
      </c>
      <c r="BF8">
        <v>0.134561938</v>
      </c>
      <c r="BG8" t="s">
        <v>90</v>
      </c>
      <c r="BH8" t="s">
        <v>90</v>
      </c>
      <c r="BI8" t="s">
        <v>90</v>
      </c>
    </row>
    <row r="9" spans="1:61" ht="12.75">
      <c r="A9" t="s">
        <v>106</v>
      </c>
      <c r="B9">
        <v>644</v>
      </c>
      <c r="C9">
        <v>0.212975292</v>
      </c>
      <c r="D9">
        <v>0.184464092</v>
      </c>
      <c r="E9">
        <v>0.241486491</v>
      </c>
      <c r="F9">
        <v>5.2</v>
      </c>
      <c r="G9">
        <v>0.000122501</v>
      </c>
      <c r="H9">
        <v>0.011068012</v>
      </c>
      <c r="I9">
        <v>0.22115493</v>
      </c>
      <c r="J9" t="s">
        <v>90</v>
      </c>
      <c r="K9" t="s">
        <v>90</v>
      </c>
      <c r="L9">
        <v>0.218738128</v>
      </c>
      <c r="M9">
        <v>0.188765253</v>
      </c>
      <c r="N9">
        <v>0.248711003</v>
      </c>
      <c r="O9">
        <v>5.32</v>
      </c>
      <c r="P9">
        <v>0.000135383</v>
      </c>
      <c r="Q9">
        <v>0.011635433</v>
      </c>
      <c r="R9">
        <v>0.453337677</v>
      </c>
      <c r="S9" t="s">
        <v>90</v>
      </c>
      <c r="T9" t="s">
        <v>90</v>
      </c>
      <c r="U9" t="s">
        <v>90</v>
      </c>
      <c r="V9">
        <v>1126</v>
      </c>
      <c r="W9">
        <v>0.406982101</v>
      </c>
      <c r="X9">
        <v>0.378093582</v>
      </c>
      <c r="Y9">
        <v>0.435870621</v>
      </c>
      <c r="Z9">
        <v>2.76</v>
      </c>
      <c r="AA9">
        <v>0.000125765</v>
      </c>
      <c r="AB9">
        <v>0.011214488</v>
      </c>
      <c r="AC9">
        <v>0.239684172</v>
      </c>
      <c r="AD9" t="s">
        <v>90</v>
      </c>
      <c r="AE9" t="s">
        <v>90</v>
      </c>
      <c r="AF9">
        <v>0.398030887</v>
      </c>
      <c r="AG9">
        <v>0.366501631</v>
      </c>
      <c r="AH9">
        <v>0.429560144</v>
      </c>
      <c r="AI9">
        <v>3.08</v>
      </c>
      <c r="AJ9">
        <v>0.000149808</v>
      </c>
      <c r="AK9">
        <v>0.012239618</v>
      </c>
      <c r="AL9">
        <v>0.726535453</v>
      </c>
      <c r="AM9" t="s">
        <v>90</v>
      </c>
      <c r="AN9" t="s">
        <v>90</v>
      </c>
      <c r="AO9" t="s">
        <v>90</v>
      </c>
      <c r="AP9">
        <v>981</v>
      </c>
      <c r="AQ9">
        <v>0.380042607</v>
      </c>
      <c r="AR9">
        <v>0.351373819</v>
      </c>
      <c r="AS9">
        <v>0.408711396</v>
      </c>
      <c r="AT9">
        <v>2.93</v>
      </c>
      <c r="AU9">
        <v>0.000123859</v>
      </c>
      <c r="AV9">
        <v>0.011129188</v>
      </c>
      <c r="AW9">
        <v>0.981115478</v>
      </c>
      <c r="AX9" t="s">
        <v>90</v>
      </c>
      <c r="AY9" t="s">
        <v>90</v>
      </c>
      <c r="AZ9">
        <v>0.383230985</v>
      </c>
      <c r="BA9">
        <v>0.351426062</v>
      </c>
      <c r="BB9">
        <v>0.415035908</v>
      </c>
      <c r="BC9">
        <v>3.22</v>
      </c>
      <c r="BD9">
        <v>0.000152439</v>
      </c>
      <c r="BE9">
        <v>0.012346632</v>
      </c>
      <c r="BF9">
        <v>0.724687474</v>
      </c>
      <c r="BG9" t="s">
        <v>90</v>
      </c>
      <c r="BH9" t="s">
        <v>90</v>
      </c>
      <c r="BI9" t="s">
        <v>90</v>
      </c>
    </row>
    <row r="10" spans="1:61" ht="12.75">
      <c r="A10" t="s">
        <v>107</v>
      </c>
      <c r="B10">
        <v>421</v>
      </c>
      <c r="C10">
        <v>0.311162582</v>
      </c>
      <c r="D10">
        <v>0.266456702</v>
      </c>
      <c r="E10">
        <v>0.355868462</v>
      </c>
      <c r="F10">
        <v>5.58</v>
      </c>
      <c r="G10">
        <v>0.000301188</v>
      </c>
      <c r="H10">
        <v>0.017354767</v>
      </c>
      <c r="I10" s="21">
        <v>1.08E-07</v>
      </c>
      <c r="J10" t="s">
        <v>91</v>
      </c>
      <c r="K10" t="s">
        <v>90</v>
      </c>
      <c r="L10">
        <v>0.30132942</v>
      </c>
      <c r="M10">
        <v>0.257508924</v>
      </c>
      <c r="N10">
        <v>0.345149916</v>
      </c>
      <c r="O10">
        <v>5.65</v>
      </c>
      <c r="P10">
        <v>0.000289376</v>
      </c>
      <c r="Q10">
        <v>0.017011062</v>
      </c>
      <c r="R10" s="21">
        <v>1.66E-06</v>
      </c>
      <c r="S10" t="s">
        <v>91</v>
      </c>
      <c r="T10" t="s">
        <v>90</v>
      </c>
      <c r="U10" t="s">
        <v>90</v>
      </c>
      <c r="V10">
        <v>515</v>
      </c>
      <c r="W10">
        <v>0.347844122</v>
      </c>
      <c r="X10">
        <v>0.306583194</v>
      </c>
      <c r="Y10">
        <v>0.389105051</v>
      </c>
      <c r="Z10">
        <v>4.6</v>
      </c>
      <c r="AA10">
        <v>0.000256558</v>
      </c>
      <c r="AB10">
        <v>0.016017441</v>
      </c>
      <c r="AC10">
        <v>0.002941374</v>
      </c>
      <c r="AD10" t="s">
        <v>91</v>
      </c>
      <c r="AE10" t="s">
        <v>90</v>
      </c>
      <c r="AF10">
        <v>0.348718617</v>
      </c>
      <c r="AG10">
        <v>0.305897367</v>
      </c>
      <c r="AH10">
        <v>0.391539867</v>
      </c>
      <c r="AI10">
        <v>4.77</v>
      </c>
      <c r="AJ10">
        <v>0.000276329</v>
      </c>
      <c r="AK10">
        <v>0.016623156</v>
      </c>
      <c r="AL10">
        <v>0.004624097</v>
      </c>
      <c r="AM10" t="s">
        <v>91</v>
      </c>
      <c r="AN10" t="s">
        <v>90</v>
      </c>
      <c r="AO10" t="s">
        <v>90</v>
      </c>
      <c r="AP10">
        <v>522</v>
      </c>
      <c r="AQ10">
        <v>0.340993296</v>
      </c>
      <c r="AR10">
        <v>0.298314057</v>
      </c>
      <c r="AS10">
        <v>0.383672535</v>
      </c>
      <c r="AT10">
        <v>4.86</v>
      </c>
      <c r="AU10">
        <v>0.0002745</v>
      </c>
      <c r="AV10">
        <v>0.016568028</v>
      </c>
      <c r="AW10">
        <v>0.012528737</v>
      </c>
      <c r="AX10" t="s">
        <v>90</v>
      </c>
      <c r="AY10" t="s">
        <v>90</v>
      </c>
      <c r="AZ10">
        <v>0.349951963</v>
      </c>
      <c r="BA10">
        <v>0.306627694</v>
      </c>
      <c r="BB10">
        <v>0.393276233</v>
      </c>
      <c r="BC10">
        <v>4.81</v>
      </c>
      <c r="BD10">
        <v>0.00028286</v>
      </c>
      <c r="BE10">
        <v>0.016818428</v>
      </c>
      <c r="BF10">
        <v>0.064878274</v>
      </c>
      <c r="BG10" t="s">
        <v>90</v>
      </c>
      <c r="BH10" t="s">
        <v>90</v>
      </c>
      <c r="BI10" t="s">
        <v>90</v>
      </c>
    </row>
    <row r="11" spans="1:61" ht="12.75">
      <c r="A11" t="s">
        <v>108</v>
      </c>
      <c r="B11">
        <v>420</v>
      </c>
      <c r="C11">
        <v>0.259287274</v>
      </c>
      <c r="D11">
        <v>0.223275432</v>
      </c>
      <c r="E11">
        <v>0.295299116</v>
      </c>
      <c r="F11">
        <v>5.39</v>
      </c>
      <c r="G11">
        <v>0.000195434</v>
      </c>
      <c r="H11">
        <v>0.013979752</v>
      </c>
      <c r="I11">
        <v>0.010259749</v>
      </c>
      <c r="J11" t="s">
        <v>90</v>
      </c>
      <c r="K11" t="s">
        <v>90</v>
      </c>
      <c r="L11">
        <v>0.267753386</v>
      </c>
      <c r="M11">
        <v>0.229975638</v>
      </c>
      <c r="N11">
        <v>0.305531134</v>
      </c>
      <c r="O11">
        <v>5.48</v>
      </c>
      <c r="P11">
        <v>0.00021507</v>
      </c>
      <c r="Q11">
        <v>0.014665275</v>
      </c>
      <c r="R11">
        <v>0.002275587</v>
      </c>
      <c r="S11" t="s">
        <v>91</v>
      </c>
      <c r="T11" t="s">
        <v>90</v>
      </c>
      <c r="U11" t="s">
        <v>90</v>
      </c>
      <c r="V11">
        <v>577</v>
      </c>
      <c r="W11">
        <v>0.384268374</v>
      </c>
      <c r="X11">
        <v>0.339509268</v>
      </c>
      <c r="Y11">
        <v>0.429027479</v>
      </c>
      <c r="Z11">
        <v>4.52</v>
      </c>
      <c r="AA11">
        <v>0.000301906</v>
      </c>
      <c r="AB11">
        <v>0.017375429</v>
      </c>
      <c r="AC11">
        <v>0.557330411</v>
      </c>
      <c r="AD11" t="s">
        <v>90</v>
      </c>
      <c r="AE11" t="s">
        <v>90</v>
      </c>
      <c r="AF11">
        <v>0.376202934</v>
      </c>
      <c r="AG11">
        <v>0.329495932</v>
      </c>
      <c r="AH11">
        <v>0.422909936</v>
      </c>
      <c r="AI11">
        <v>4.82</v>
      </c>
      <c r="AJ11">
        <v>0.000328755</v>
      </c>
      <c r="AK11">
        <v>0.0181316</v>
      </c>
      <c r="AL11">
        <v>0.289804407</v>
      </c>
      <c r="AM11" t="s">
        <v>90</v>
      </c>
      <c r="AN11" t="s">
        <v>90</v>
      </c>
      <c r="AO11" t="s">
        <v>90</v>
      </c>
      <c r="AP11">
        <v>506</v>
      </c>
      <c r="AQ11">
        <v>0.356444352</v>
      </c>
      <c r="AR11">
        <v>0.313082754</v>
      </c>
      <c r="AS11">
        <v>0.39980595</v>
      </c>
      <c r="AT11">
        <v>4.72</v>
      </c>
      <c r="AU11">
        <v>0.000283347</v>
      </c>
      <c r="AV11">
        <v>0.016832919</v>
      </c>
      <c r="AW11">
        <v>0.140439652</v>
      </c>
      <c r="AX11" t="s">
        <v>90</v>
      </c>
      <c r="AY11" t="s">
        <v>90</v>
      </c>
      <c r="AZ11">
        <v>0.35604368</v>
      </c>
      <c r="BA11">
        <v>0.308850785</v>
      </c>
      <c r="BB11">
        <v>0.403236575</v>
      </c>
      <c r="BC11">
        <v>5.15</v>
      </c>
      <c r="BD11">
        <v>0.000335631</v>
      </c>
      <c r="BE11">
        <v>0.018320223</v>
      </c>
      <c r="BF11">
        <v>0.184393021</v>
      </c>
      <c r="BG11" t="s">
        <v>90</v>
      </c>
      <c r="BH11" t="s">
        <v>90</v>
      </c>
      <c r="BI11" t="s">
        <v>90</v>
      </c>
    </row>
    <row r="12" spans="1:61" ht="12.75">
      <c r="A12" t="s">
        <v>109</v>
      </c>
      <c r="B12">
        <v>299</v>
      </c>
      <c r="C12">
        <v>0.208902222</v>
      </c>
      <c r="D12">
        <v>0.170371673</v>
      </c>
      <c r="E12">
        <v>0.24743277</v>
      </c>
      <c r="F12">
        <v>7.16</v>
      </c>
      <c r="G12">
        <v>0.000223727</v>
      </c>
      <c r="H12">
        <v>0.014957511</v>
      </c>
      <c r="I12">
        <v>0.201747241</v>
      </c>
      <c r="J12" t="s">
        <v>90</v>
      </c>
      <c r="K12" t="s">
        <v>90</v>
      </c>
      <c r="L12">
        <v>0.211142072</v>
      </c>
      <c r="M12">
        <v>0.172961389</v>
      </c>
      <c r="N12">
        <v>0.249322756</v>
      </c>
      <c r="O12">
        <v>7.02</v>
      </c>
      <c r="P12">
        <v>0.000219683</v>
      </c>
      <c r="Q12">
        <v>0.014821694</v>
      </c>
      <c r="R12">
        <v>0.235701073</v>
      </c>
      <c r="S12" t="s">
        <v>90</v>
      </c>
      <c r="T12" t="s">
        <v>90</v>
      </c>
      <c r="U12" t="s">
        <v>90</v>
      </c>
      <c r="V12">
        <v>609</v>
      </c>
      <c r="W12">
        <v>0.418108802</v>
      </c>
      <c r="X12">
        <v>0.373491977</v>
      </c>
      <c r="Y12">
        <v>0.462725628</v>
      </c>
      <c r="Z12">
        <v>4.14</v>
      </c>
      <c r="AA12">
        <v>0.000299989</v>
      </c>
      <c r="AB12">
        <v>0.017320196</v>
      </c>
      <c r="AC12">
        <v>0.130722486</v>
      </c>
      <c r="AD12" t="s">
        <v>90</v>
      </c>
      <c r="AE12" t="s">
        <v>90</v>
      </c>
      <c r="AF12">
        <v>0.424633251</v>
      </c>
      <c r="AG12">
        <v>0.378172218</v>
      </c>
      <c r="AH12">
        <v>0.471094283</v>
      </c>
      <c r="AI12">
        <v>4.25</v>
      </c>
      <c r="AJ12">
        <v>0.000325301</v>
      </c>
      <c r="AK12">
        <v>0.018036115</v>
      </c>
      <c r="AL12">
        <v>0.066749304</v>
      </c>
      <c r="AM12" t="s">
        <v>90</v>
      </c>
      <c r="AN12" t="s">
        <v>90</v>
      </c>
      <c r="AO12" t="s">
        <v>90</v>
      </c>
      <c r="AP12">
        <v>499</v>
      </c>
      <c r="AQ12">
        <v>0.372988976</v>
      </c>
      <c r="AR12">
        <v>0.329370847</v>
      </c>
      <c r="AS12">
        <v>0.416607106</v>
      </c>
      <c r="AT12">
        <v>4.54</v>
      </c>
      <c r="AU12">
        <v>0.00028671</v>
      </c>
      <c r="AV12">
        <v>0.016932504</v>
      </c>
      <c r="AW12">
        <v>0.665908772</v>
      </c>
      <c r="AX12" t="s">
        <v>90</v>
      </c>
      <c r="AY12" t="s">
        <v>90</v>
      </c>
      <c r="AZ12">
        <v>0.364224677</v>
      </c>
      <c r="BA12">
        <v>0.318282052</v>
      </c>
      <c r="BB12">
        <v>0.410167303</v>
      </c>
      <c r="BC12">
        <v>4.9</v>
      </c>
      <c r="BD12">
        <v>0.000318083</v>
      </c>
      <c r="BE12">
        <v>0.01783487</v>
      </c>
      <c r="BF12">
        <v>0.376481448</v>
      </c>
      <c r="BG12" t="s">
        <v>90</v>
      </c>
      <c r="BH12" t="s">
        <v>90</v>
      </c>
      <c r="BI12" t="s">
        <v>90</v>
      </c>
    </row>
    <row r="13" spans="1:61" ht="12.75">
      <c r="A13" t="s">
        <v>110</v>
      </c>
      <c r="B13">
        <v>203</v>
      </c>
      <c r="C13">
        <v>0.187024027</v>
      </c>
      <c r="D13">
        <v>0.146109898</v>
      </c>
      <c r="E13">
        <v>0.227938156</v>
      </c>
      <c r="F13">
        <v>8.49</v>
      </c>
      <c r="G13">
        <v>0.000252264</v>
      </c>
      <c r="H13">
        <v>0.015882814</v>
      </c>
      <c r="I13">
        <v>0.005499632</v>
      </c>
      <c r="J13" t="s">
        <v>91</v>
      </c>
      <c r="K13" t="s">
        <v>90</v>
      </c>
      <c r="L13">
        <v>0.194296177</v>
      </c>
      <c r="M13">
        <v>0.150661443</v>
      </c>
      <c r="N13">
        <v>0.237930911</v>
      </c>
      <c r="O13">
        <v>8.72</v>
      </c>
      <c r="P13">
        <v>0.000286928</v>
      </c>
      <c r="Q13">
        <v>0.01693895</v>
      </c>
      <c r="R13">
        <v>0.028522207</v>
      </c>
      <c r="S13" t="s">
        <v>90</v>
      </c>
      <c r="T13" t="s">
        <v>90</v>
      </c>
      <c r="U13" t="s">
        <v>90</v>
      </c>
      <c r="V13">
        <v>473</v>
      </c>
      <c r="W13">
        <v>0.408698025</v>
      </c>
      <c r="X13">
        <v>0.363082798</v>
      </c>
      <c r="Y13">
        <v>0.454313251</v>
      </c>
      <c r="Z13">
        <v>4.33</v>
      </c>
      <c r="AA13">
        <v>0.000313565</v>
      </c>
      <c r="AB13">
        <v>0.017707774</v>
      </c>
      <c r="AC13">
        <v>0.355584469</v>
      </c>
      <c r="AD13" t="s">
        <v>90</v>
      </c>
      <c r="AE13" t="s">
        <v>90</v>
      </c>
      <c r="AF13">
        <v>0.39962957</v>
      </c>
      <c r="AG13">
        <v>0.350621924</v>
      </c>
      <c r="AH13">
        <v>0.448637217</v>
      </c>
      <c r="AI13">
        <v>4.76</v>
      </c>
      <c r="AJ13">
        <v>0.00036194</v>
      </c>
      <c r="AK13">
        <v>0.019024708</v>
      </c>
      <c r="AL13">
        <v>0.735367736</v>
      </c>
      <c r="AM13" t="s">
        <v>90</v>
      </c>
      <c r="AN13" t="s">
        <v>90</v>
      </c>
      <c r="AO13" t="s">
        <v>90</v>
      </c>
      <c r="AP13">
        <v>477</v>
      </c>
      <c r="AQ13">
        <v>0.404277948</v>
      </c>
      <c r="AR13">
        <v>0.356196479</v>
      </c>
      <c r="AS13">
        <v>0.452359418</v>
      </c>
      <c r="AT13">
        <v>4.62</v>
      </c>
      <c r="AU13">
        <v>0.000348388</v>
      </c>
      <c r="AV13">
        <v>0.018665167</v>
      </c>
      <c r="AW13" s="21">
        <v>0.152505435</v>
      </c>
      <c r="AX13" t="s">
        <v>90</v>
      </c>
      <c r="AY13" t="s">
        <v>90</v>
      </c>
      <c r="AZ13">
        <v>0.406074253</v>
      </c>
      <c r="BA13">
        <v>0.353787085</v>
      </c>
      <c r="BB13">
        <v>0.458361422</v>
      </c>
      <c r="BC13">
        <v>5</v>
      </c>
      <c r="BD13">
        <v>0.000412001</v>
      </c>
      <c r="BE13">
        <v>0.020297814</v>
      </c>
      <c r="BF13" s="21">
        <v>0.145748567</v>
      </c>
      <c r="BG13" t="s">
        <v>90</v>
      </c>
      <c r="BH13" t="s">
        <v>90</v>
      </c>
      <c r="BI13" t="s">
        <v>90</v>
      </c>
    </row>
    <row r="14" spans="1:61" ht="12.75">
      <c r="A14" t="s">
        <v>111</v>
      </c>
      <c r="B14">
        <v>155</v>
      </c>
      <c r="C14">
        <v>0.157379217</v>
      </c>
      <c r="D14">
        <v>0.120926121</v>
      </c>
      <c r="E14">
        <v>0.193832313</v>
      </c>
      <c r="F14">
        <v>8.99</v>
      </c>
      <c r="G14">
        <v>0.000200252</v>
      </c>
      <c r="H14">
        <v>0.014151047</v>
      </c>
      <c r="I14" s="21">
        <v>2.38E-07</v>
      </c>
      <c r="J14" t="s">
        <v>91</v>
      </c>
      <c r="K14" t="s">
        <v>90</v>
      </c>
      <c r="L14">
        <v>0.157260896</v>
      </c>
      <c r="M14">
        <v>0.119892389</v>
      </c>
      <c r="N14">
        <v>0.194629404</v>
      </c>
      <c r="O14">
        <v>9.22</v>
      </c>
      <c r="P14">
        <v>0.000210436</v>
      </c>
      <c r="Q14">
        <v>0.014506408</v>
      </c>
      <c r="R14" s="21">
        <v>2.56E-07</v>
      </c>
      <c r="S14" t="s">
        <v>91</v>
      </c>
      <c r="T14" t="s">
        <v>90</v>
      </c>
      <c r="U14" t="s">
        <v>90</v>
      </c>
      <c r="V14">
        <v>436</v>
      </c>
      <c r="W14">
        <v>0.402447274</v>
      </c>
      <c r="X14">
        <v>0.349843288</v>
      </c>
      <c r="Y14">
        <v>0.45505126</v>
      </c>
      <c r="Z14">
        <v>5.07</v>
      </c>
      <c r="AA14">
        <v>0.000417009</v>
      </c>
      <c r="AB14">
        <v>0.020420802</v>
      </c>
      <c r="AC14">
        <v>0.633024296</v>
      </c>
      <c r="AD14" t="s">
        <v>90</v>
      </c>
      <c r="AE14" t="s">
        <v>90</v>
      </c>
      <c r="AF14">
        <v>0.400157295</v>
      </c>
      <c r="AG14">
        <v>0.346433464</v>
      </c>
      <c r="AH14">
        <v>0.453881126</v>
      </c>
      <c r="AI14">
        <v>5.21</v>
      </c>
      <c r="AJ14">
        <v>0.000434953</v>
      </c>
      <c r="AK14">
        <v>0.020855524</v>
      </c>
      <c r="AL14">
        <v>0.733819338</v>
      </c>
      <c r="AM14" t="s">
        <v>90</v>
      </c>
      <c r="AN14" t="s">
        <v>90</v>
      </c>
      <c r="AO14" t="s">
        <v>90</v>
      </c>
      <c r="AP14">
        <v>465</v>
      </c>
      <c r="AQ14">
        <v>0.440173509</v>
      </c>
      <c r="AR14">
        <v>0.386105812</v>
      </c>
      <c r="AS14">
        <v>0.494241207</v>
      </c>
      <c r="AT14">
        <v>4.77</v>
      </c>
      <c r="AU14">
        <v>0.000440539</v>
      </c>
      <c r="AV14">
        <v>0.020989013</v>
      </c>
      <c r="AW14" s="21">
        <v>0.001104318</v>
      </c>
      <c r="AX14" t="s">
        <v>91</v>
      </c>
      <c r="AY14" t="s">
        <v>90</v>
      </c>
      <c r="AZ14">
        <v>0.442581809</v>
      </c>
      <c r="BA14">
        <v>0.386499702</v>
      </c>
      <c r="BB14">
        <v>0.498663916</v>
      </c>
      <c r="BC14">
        <v>4.92</v>
      </c>
      <c r="BD14">
        <v>0.000473977</v>
      </c>
      <c r="BE14">
        <v>0.021771004</v>
      </c>
      <c r="BF14" s="21">
        <v>0.000896127</v>
      </c>
      <c r="BG14" t="s">
        <v>91</v>
      </c>
      <c r="BH14" t="s">
        <v>90</v>
      </c>
      <c r="BI14" t="s">
        <v>90</v>
      </c>
    </row>
    <row r="15" spans="1:61" ht="12.75">
      <c r="A15" t="s">
        <v>112</v>
      </c>
      <c r="B15">
        <v>4494</v>
      </c>
      <c r="C15">
        <v>0.226661167</v>
      </c>
      <c r="D15">
        <v>0.213678086</v>
      </c>
      <c r="E15">
        <v>0.239644248</v>
      </c>
      <c r="F15">
        <v>2.22</v>
      </c>
      <c r="G15" s="21">
        <v>2.54018E-05</v>
      </c>
      <c r="H15">
        <v>0.005040016</v>
      </c>
      <c r="I15" t="s">
        <v>90</v>
      </c>
      <c r="J15" t="s">
        <v>90</v>
      </c>
      <c r="K15" t="s">
        <v>90</v>
      </c>
      <c r="L15">
        <v>0.227476711</v>
      </c>
      <c r="M15">
        <v>0.214289234</v>
      </c>
      <c r="N15">
        <v>0.240664187</v>
      </c>
      <c r="O15">
        <v>2.25</v>
      </c>
      <c r="P15" s="21">
        <v>2.62079E-05</v>
      </c>
      <c r="Q15">
        <v>0.005119362</v>
      </c>
      <c r="R15" t="s">
        <v>90</v>
      </c>
      <c r="S15" t="s">
        <v>90</v>
      </c>
      <c r="T15" t="s">
        <v>90</v>
      </c>
      <c r="U15" t="s">
        <v>90</v>
      </c>
      <c r="V15">
        <v>7683</v>
      </c>
      <c r="W15">
        <v>0.393567102</v>
      </c>
      <c r="X15">
        <v>0.379747482</v>
      </c>
      <c r="Y15">
        <v>0.407386722</v>
      </c>
      <c r="Z15">
        <v>1.36</v>
      </c>
      <c r="AA15" s="21">
        <v>2.87806E-05</v>
      </c>
      <c r="AB15">
        <v>0.005364759</v>
      </c>
      <c r="AC15" t="s">
        <v>90</v>
      </c>
      <c r="AD15" t="s">
        <v>90</v>
      </c>
      <c r="AE15" t="s">
        <v>90</v>
      </c>
      <c r="AF15">
        <v>0.393688107</v>
      </c>
      <c r="AG15">
        <v>0.379722937</v>
      </c>
      <c r="AH15">
        <v>0.407653277</v>
      </c>
      <c r="AI15">
        <v>1.38</v>
      </c>
      <c r="AJ15" s="21">
        <v>2.93901E-05</v>
      </c>
      <c r="AK15">
        <v>0.005421262</v>
      </c>
      <c r="AL15" t="s">
        <v>90</v>
      </c>
      <c r="AM15" t="s">
        <v>90</v>
      </c>
      <c r="AN15" t="s">
        <v>90</v>
      </c>
      <c r="AO15" t="s">
        <v>90</v>
      </c>
      <c r="AP15">
        <v>6822</v>
      </c>
      <c r="AQ15">
        <v>0.379771732</v>
      </c>
      <c r="AR15">
        <v>0.364767536</v>
      </c>
      <c r="AS15">
        <v>0.394775927</v>
      </c>
      <c r="AT15">
        <v>1.53</v>
      </c>
      <c r="AU15" s="21">
        <v>3.39261E-05</v>
      </c>
      <c r="AV15">
        <v>0.00582461</v>
      </c>
      <c r="AW15" t="s">
        <v>90</v>
      </c>
      <c r="AX15" t="s">
        <v>90</v>
      </c>
      <c r="AY15" t="s">
        <v>90</v>
      </c>
      <c r="AZ15">
        <v>0.378835182</v>
      </c>
      <c r="BA15">
        <v>0.363732506</v>
      </c>
      <c r="BB15">
        <v>0.393937858</v>
      </c>
      <c r="BC15">
        <v>1.55</v>
      </c>
      <c r="BD15" s="21">
        <v>3.43729E-05</v>
      </c>
      <c r="BE15">
        <v>0.00586284</v>
      </c>
      <c r="BF15" t="s">
        <v>90</v>
      </c>
      <c r="BG15" t="s">
        <v>90</v>
      </c>
      <c r="BH15" t="s">
        <v>90</v>
      </c>
      <c r="BI15" t="s">
        <v>90</v>
      </c>
    </row>
  </sheetData>
  <sheetProtection/>
  <conditionalFormatting sqref="C4:C15">
    <cfRule type="expression" priority="1" dxfId="2" stopIfTrue="1">
      <formula>(($I4&amp;$J4)="*"&amp;"w")</formula>
    </cfRule>
    <cfRule type="expression" priority="2" dxfId="1" stopIfTrue="1">
      <formula>$I4="*"</formula>
    </cfRule>
    <cfRule type="expression" priority="3" dxfId="0" stopIfTrue="1">
      <formula>$J4="w"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angelab</dc:creator>
  <cp:keywords/>
  <dc:description/>
  <cp:lastModifiedBy>shelley mangiacotti</cp:lastModifiedBy>
  <dcterms:created xsi:type="dcterms:W3CDTF">2009-06-10T20:05:17Z</dcterms:created>
  <dcterms:modified xsi:type="dcterms:W3CDTF">2009-10-09T18:17:11Z</dcterms:modified>
  <cp:category/>
  <cp:version/>
  <cp:contentType/>
  <cp:contentStatus/>
</cp:coreProperties>
</file>