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80" windowHeight="11640" tabRatio="820" activeTab="0"/>
  </bookViews>
  <sheets>
    <sheet name="all-rha " sheetId="1" r:id="rId1"/>
    <sheet name="districts" sheetId="2" r:id="rId2"/>
    <sheet name="wpg nbhd clus" sheetId="3" r:id="rId3"/>
    <sheet name="wpg comm areas " sheetId="4" r:id="rId4"/>
    <sheet name="graph data" sheetId="5" r:id="rId5"/>
    <sheet name="orig. data" sheetId="6" r:id="rId6"/>
    <sheet name="agg rha " sheetId="7" r:id="rId7"/>
    <sheet name="10 yr PMR table" sheetId="8" r:id="rId8"/>
    <sheet name="orig_Append_ data" sheetId="9" r:id="rId9"/>
  </sheets>
  <definedNames/>
  <calcPr fullCalcOnLoad="1"/>
</workbook>
</file>

<file path=xl/sharedStrings.xml><?xml version="1.0" encoding="utf-8"?>
<sst xmlns="http://schemas.openxmlformats.org/spreadsheetml/2006/main" count="729" uniqueCount="257">
  <si>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</si>
  <si>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</si>
  <si>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</si>
  <si>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</si>
  <si>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</si>
  <si>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</si>
  <si>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</si>
  <si>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</si>
  <si>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</si>
  <si>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</si>
  <si>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</si>
  <si>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</si>
  <si>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</si>
  <si>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</si>
  <si>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</si>
  <si>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</si>
  <si>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</si>
  <si>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</si>
  <si>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</si>
  <si>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</si>
  <si>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</si>
  <si>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</si>
  <si>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</si>
  <si>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</si>
  <si>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</si>
  <si>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</si>
  <si>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</si>
  <si>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</si>
  <si>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</si>
  <si>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</si>
  <si>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</si>
  <si>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</si>
  <si>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</si>
  <si>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</si>
  <si>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</si>
  <si>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</si>
  <si>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</si>
  <si>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</si>
  <si>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</si>
  <si>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</si>
  <si>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</si>
  <si>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</si>
  <si>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</si>
  <si>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</si>
  <si>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</si>
  <si>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</si>
  <si>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</si>
  <si>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</si>
  <si>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</si>
  <si>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</si>
  <si>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</si>
  <si>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</si>
  <si>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</si>
  <si>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</si>
  <si>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</si>
  <si>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</si>
  <si>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</si>
  <si>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</si>
  <si>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</si>
  <si>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</si>
  <si>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</si>
  <si>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</si>
  <si>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</si>
  <si>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</si>
  <si>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</si>
  <si>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</si>
  <si>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</si>
  <si>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</si>
  <si>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</si>
  <si>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</si>
  <si>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</si>
  <si>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</si>
  <si>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</si>
  <si>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</si>
  <si>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</si>
  <si>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</si>
  <si>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</si>
  <si>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</si>
  <si>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</si>
  <si>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</si>
  <si>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</si>
  <si>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</si>
  <si>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</si>
  <si>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</si>
  <si>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</si>
  <si>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</si>
  <si>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</si>
  <si>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</si>
  <si>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</si>
  <si>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</si>
  <si>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</si>
  <si>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</si>
  <si>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</si>
  <si>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</si>
  <si>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</si>
  <si>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</si>
  <si>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</si>
  <si>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</si>
  <si>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</si>
  <si>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</si>
  <si>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</si>
  <si>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</si>
  <si>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</si>
  <si>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</si>
  <si>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</si>
  <si>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</si>
  <si>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</si>
  <si>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 xml:space="preserve"> </t>
  </si>
  <si>
    <t>Brandon</t>
  </si>
  <si>
    <t>CI work</t>
  </si>
  <si>
    <t>Suppression</t>
  </si>
  <si>
    <t>Parkland</t>
  </si>
  <si>
    <t>Interlake</t>
  </si>
  <si>
    <t>North Eastman</t>
  </si>
  <si>
    <t>Churchill</t>
  </si>
  <si>
    <t>Manitoba</t>
  </si>
  <si>
    <t>Mid</t>
  </si>
  <si>
    <t>Seven Oaks</t>
  </si>
  <si>
    <t>St. James - Assiniboia</t>
  </si>
  <si>
    <t>Inkster</t>
  </si>
  <si>
    <t>PT Public Trustee</t>
  </si>
  <si>
    <t>Premature Mortality Rates 1996-2005 by RHAs, Districts, Winnipeg CAs &amp; NCs and Aggregate Areas per 1000 age 0-74</t>
  </si>
  <si>
    <t>count</t>
  </si>
  <si>
    <t>pop</t>
  </si>
  <si>
    <t>adj_rate</t>
  </si>
  <si>
    <t>Lci_adj</t>
  </si>
  <si>
    <t>Uci_adj</t>
  </si>
  <si>
    <t>prob</t>
  </si>
  <si>
    <t>crd_rate</t>
  </si>
  <si>
    <t>Estimate</t>
  </si>
  <si>
    <t>Lci_est</t>
  </si>
  <si>
    <t>Uci_est</t>
  </si>
  <si>
    <t>rate_ratio</t>
  </si>
  <si>
    <t>Lci_ratio</t>
  </si>
  <si>
    <t>Uci_ratio</t>
  </si>
  <si>
    <t>SE Southern</t>
  </si>
  <si>
    <t>CE Swan Lake</t>
  </si>
  <si>
    <t>CE Portage</t>
  </si>
  <si>
    <t>AS West 1</t>
  </si>
  <si>
    <t>AS North 1</t>
  </si>
  <si>
    <t>AS West 2</t>
  </si>
  <si>
    <t>AS East 1</t>
  </si>
  <si>
    <t>AS North 2</t>
  </si>
  <si>
    <t>BDN North End</t>
  </si>
  <si>
    <t>BDN Southwest</t>
  </si>
  <si>
    <t>IL Northeast</t>
  </si>
  <si>
    <t>IL Southeast</t>
  </si>
  <si>
    <t>NE Brokenhead</t>
  </si>
  <si>
    <t>PL West</t>
  </si>
  <si>
    <t>PL East</t>
  </si>
  <si>
    <t>PL Central</t>
  </si>
  <si>
    <t>NM F Flon/Snow L/Cran</t>
  </si>
  <si>
    <t>BW Thompson</t>
  </si>
  <si>
    <t>BW Gillam/Fox Lake</t>
  </si>
  <si>
    <t>St. Vital North</t>
  </si>
  <si>
    <t>Seven Oaks N</t>
  </si>
  <si>
    <t>Seven Oaks E</t>
  </si>
  <si>
    <t>Downtown W</t>
  </si>
  <si>
    <t>avg</t>
  </si>
  <si>
    <t>adj</t>
  </si>
  <si>
    <t>c = count</t>
  </si>
  <si>
    <t>p = pop</t>
  </si>
  <si>
    <t>* = sig.</t>
  </si>
  <si>
    <t>Area rate</t>
  </si>
  <si>
    <t>Manitoba average</t>
  </si>
  <si>
    <t>South Eastman *</t>
  </si>
  <si>
    <t>Central *</t>
  </si>
  <si>
    <t>Assiniboine *</t>
  </si>
  <si>
    <t>Winnipeg *</t>
  </si>
  <si>
    <t>Nor-Man *</t>
  </si>
  <si>
    <t>Burntwood *</t>
  </si>
  <si>
    <t>North *</t>
  </si>
  <si>
    <t>Public Trustee *</t>
  </si>
  <si>
    <t>Fort Garry *</t>
  </si>
  <si>
    <t>Assiniboine South *</t>
  </si>
  <si>
    <t>St. Boniface *</t>
  </si>
  <si>
    <t>St. Vital *</t>
  </si>
  <si>
    <t>Transcona *</t>
  </si>
  <si>
    <t>River Heights *</t>
  </si>
  <si>
    <t>River East *</t>
  </si>
  <si>
    <t>Downtown *</t>
  </si>
  <si>
    <t>Point Douglas *</t>
  </si>
  <si>
    <t>SE Northern *</t>
  </si>
  <si>
    <t>SE Central *</t>
  </si>
  <si>
    <t>SE Western *</t>
  </si>
  <si>
    <t>CE Altona *</t>
  </si>
  <si>
    <t>CE Cartier/SFX *</t>
  </si>
  <si>
    <t>CE Louise/Pembina *</t>
  </si>
  <si>
    <t>CE Morden/Winkler *</t>
  </si>
  <si>
    <t>CE Carman *</t>
  </si>
  <si>
    <t>CE Red River *</t>
  </si>
  <si>
    <t>CE Seven Regions *</t>
  </si>
  <si>
    <t>AS East 2 *</t>
  </si>
  <si>
    <t>BDN Rural *</t>
  </si>
  <si>
    <t>BDN West *</t>
  </si>
  <si>
    <t>BDN Central *</t>
  </si>
  <si>
    <t>IL Southwest *</t>
  </si>
  <si>
    <t>NE Iron Rose *</t>
  </si>
  <si>
    <t>NE Springfield *</t>
  </si>
  <si>
    <t>NE Blue Water *</t>
  </si>
  <si>
    <t>NE Northern Remote *</t>
  </si>
  <si>
    <t>PL North *</t>
  </si>
  <si>
    <t>NM The Pas/OCN/Kelsey *</t>
  </si>
  <si>
    <t>NM Nor-Man Other *</t>
  </si>
  <si>
    <t>BW Lynn/Leaf/SIL *</t>
  </si>
  <si>
    <t>BW Thick Por/Pik/Wab *</t>
  </si>
  <si>
    <t>BW Oxford H &amp; Gods *</t>
  </si>
  <si>
    <t>BW Cross Lake *</t>
  </si>
  <si>
    <t>BW Tad/Broch/Lac Br *</t>
  </si>
  <si>
    <t>BW Norway House *</t>
  </si>
  <si>
    <t>BW Island Lake *</t>
  </si>
  <si>
    <t>BW Sha/York/Split/War *</t>
  </si>
  <si>
    <t>BW Nelson House *</t>
  </si>
  <si>
    <t>Fort Garry S *</t>
  </si>
  <si>
    <t>Fort Garry N *</t>
  </si>
  <si>
    <t>St. Boniface E *</t>
  </si>
  <si>
    <t>St. Boniface W *</t>
  </si>
  <si>
    <t>St. Vital South *</t>
  </si>
  <si>
    <t>River Heights W *</t>
  </si>
  <si>
    <t>River Heights E *</t>
  </si>
  <si>
    <t>River East N *</t>
  </si>
  <si>
    <t>River East E *</t>
  </si>
  <si>
    <t>River East W *</t>
  </si>
  <si>
    <t>River East S *</t>
  </si>
  <si>
    <t>Seven Oaks W *</t>
  </si>
  <si>
    <t>St. James - Assiniboia W *</t>
  </si>
  <si>
    <t>St. James - Assiniboia E *</t>
  </si>
  <si>
    <t>Inkster West *</t>
  </si>
  <si>
    <t>Inkster East *</t>
  </si>
  <si>
    <t>Downtown E *</t>
  </si>
  <si>
    <t>Point Douglas N *</t>
  </si>
  <si>
    <t>Point Douglas S *</t>
  </si>
  <si>
    <t>std_error</t>
  </si>
  <si>
    <t>BDN Southeast</t>
  </si>
  <si>
    <t>BDN East</t>
  </si>
  <si>
    <t>IL Northwest</t>
  </si>
  <si>
    <t>NE Winnipeg River</t>
  </si>
  <si>
    <t>*</t>
  </si>
  <si>
    <t/>
  </si>
  <si>
    <t>Rural South *</t>
  </si>
  <si>
    <t>PMR</t>
  </si>
  <si>
    <t>Table XX: Premature Mortality Rates, 1996-2005 aged 0-74</t>
  </si>
  <si>
    <t>Region</t>
  </si>
  <si>
    <t>Number Observed          per Year</t>
  </si>
  <si>
    <t>Crude Rate                       per 1,000</t>
  </si>
  <si>
    <t>Adjusted Rate                  per 1,000</t>
  </si>
  <si>
    <t>South Eastman</t>
  </si>
  <si>
    <t>Central</t>
  </si>
  <si>
    <t>Assiniboine</t>
  </si>
  <si>
    <t>Winnipeg</t>
  </si>
  <si>
    <t>Nor-Man</t>
  </si>
  <si>
    <t>Burntwood</t>
  </si>
  <si>
    <t>South</t>
  </si>
  <si>
    <t>North</t>
  </si>
  <si>
    <t>Source: Manitoba Centre for Health Policy, 2009</t>
  </si>
  <si>
    <t>sign</t>
  </si>
  <si>
    <t>suppress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</si>
</sst>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sz val="6"/>
      <color indexed="8"/>
      <name val="Univers 45 Light"/>
      <family val="0"/>
    </font>
    <font>
      <sz val="11"/>
      <color indexed="8"/>
      <name val="Univers 45 Light"/>
      <family val="0"/>
    </font>
    <font>
      <b/>
      <sz val="8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2" fillId="0" borderId="0" xfId="56" applyFill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9" fontId="8" fillId="0" borderId="19" xfId="59" applyFont="1" applyBorder="1" applyAlignment="1">
      <alignment horizontal="center" vertical="center" wrapText="1"/>
    </xf>
    <xf numFmtId="9" fontId="8" fillId="0" borderId="20" xfId="59" applyFont="1" applyBorder="1" applyAlignment="1">
      <alignment horizontal="center" vertical="center" wrapText="1"/>
    </xf>
    <xf numFmtId="9" fontId="8" fillId="0" borderId="19" xfId="59" applyFont="1" applyFill="1" applyBorder="1" applyAlignment="1">
      <alignment horizontal="center" vertical="center" wrapText="1"/>
    </xf>
    <xf numFmtId="9" fontId="8" fillId="0" borderId="20" xfId="59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1.5: Premature Mortality Rates by RHA, 1996-2005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and sex-adjusted annual rate of deaths before age 75, per 1,000 residents aged 0-74</a:t>
            </a:r>
          </a:p>
        </c:rich>
      </c:tx>
      <c:layout>
        <c:manualLayout>
          <c:xMode val="factor"/>
          <c:yMode val="factor"/>
          <c:x val="0.0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925"/>
          <c:w val="0.936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data'!$D$3</c:f>
              <c:strCache>
                <c:ptCount val="1"/>
                <c:pt idx="0">
                  <c:v>Manitoba average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Manitoba Average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'graph data'!$A$4:$A$19</c:f>
              <c:strCache>
                <c:ptCount val="16"/>
                <c:pt idx="0">
                  <c:v>South Eastman *</c:v>
                </c:pt>
                <c:pt idx="1">
                  <c:v>Central *</c:v>
                </c:pt>
                <c:pt idx="2">
                  <c:v>Assiniboine *</c:v>
                </c:pt>
                <c:pt idx="3">
                  <c:v>Brandon</c:v>
                </c:pt>
                <c:pt idx="4">
                  <c:v>Winnipeg *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*</c:v>
                </c:pt>
                <c:pt idx="10">
                  <c:v>Burntwood *</c:v>
                </c:pt>
                <c:pt idx="12">
                  <c:v>Rural South *</c:v>
                </c:pt>
                <c:pt idx="13">
                  <c:v>Mid</c:v>
                </c:pt>
                <c:pt idx="14">
                  <c:v>North *</c:v>
                </c:pt>
                <c:pt idx="15">
                  <c:v>Manitoba</c:v>
                </c:pt>
              </c:strCache>
            </c:strRef>
          </c:cat>
          <c:val>
            <c:numRef>
              <c:f>'graph data'!$D$4:$D$19</c:f>
              <c:numCache>
                <c:ptCount val="16"/>
                <c:pt idx="0">
                  <c:v>3.4151582564</c:v>
                </c:pt>
                <c:pt idx="1">
                  <c:v>3.4151582564</c:v>
                </c:pt>
                <c:pt idx="2">
                  <c:v>3.4151582564</c:v>
                </c:pt>
                <c:pt idx="3">
                  <c:v>3.4151582564</c:v>
                </c:pt>
                <c:pt idx="4">
                  <c:v>3.4151582564</c:v>
                </c:pt>
                <c:pt idx="5">
                  <c:v>3.4151582564</c:v>
                </c:pt>
                <c:pt idx="6">
                  <c:v>3.4151582564</c:v>
                </c:pt>
                <c:pt idx="7">
                  <c:v>3.4151582564</c:v>
                </c:pt>
                <c:pt idx="8">
                  <c:v>3.4151582564</c:v>
                </c:pt>
                <c:pt idx="9">
                  <c:v>3.4151582564</c:v>
                </c:pt>
                <c:pt idx="10">
                  <c:v>3.4151582564</c:v>
                </c:pt>
                <c:pt idx="12">
                  <c:v>3.4151582564</c:v>
                </c:pt>
                <c:pt idx="13">
                  <c:v>3.4151582564</c:v>
                </c:pt>
                <c:pt idx="14">
                  <c:v>3.4151582564</c:v>
                </c:pt>
                <c:pt idx="15">
                  <c:v>3.4151582564</c:v>
                </c:pt>
              </c:numCache>
            </c:numRef>
          </c:val>
        </c:ser>
        <c:ser>
          <c:idx val="1"/>
          <c:order val="1"/>
          <c:tx>
            <c:strRef>
              <c:f>'graph data'!$E$3</c:f>
              <c:strCache>
                <c:ptCount val="1"/>
                <c:pt idx="0">
                  <c:v>Area rate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data'!$A$4:$A$19</c:f>
              <c:strCache>
                <c:ptCount val="16"/>
                <c:pt idx="0">
                  <c:v>South Eastman *</c:v>
                </c:pt>
                <c:pt idx="1">
                  <c:v>Central *</c:v>
                </c:pt>
                <c:pt idx="2">
                  <c:v>Assiniboine *</c:v>
                </c:pt>
                <c:pt idx="3">
                  <c:v>Brandon</c:v>
                </c:pt>
                <c:pt idx="4">
                  <c:v>Winnipeg *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*</c:v>
                </c:pt>
                <c:pt idx="10">
                  <c:v>Burntwood *</c:v>
                </c:pt>
                <c:pt idx="12">
                  <c:v>Rural South *</c:v>
                </c:pt>
                <c:pt idx="13">
                  <c:v>Mid</c:v>
                </c:pt>
                <c:pt idx="14">
                  <c:v>North *</c:v>
                </c:pt>
                <c:pt idx="15">
                  <c:v>Manitoba</c:v>
                </c:pt>
              </c:strCache>
            </c:strRef>
          </c:cat>
          <c:val>
            <c:numRef>
              <c:f>'graph data'!$E$4:$E$19</c:f>
              <c:numCache>
                <c:ptCount val="16"/>
                <c:pt idx="0">
                  <c:v>2.5959490621</c:v>
                </c:pt>
                <c:pt idx="1">
                  <c:v>2.9846689226</c:v>
                </c:pt>
                <c:pt idx="2">
                  <c:v>3.1384283777</c:v>
                </c:pt>
                <c:pt idx="3">
                  <c:v>3.272120402</c:v>
                </c:pt>
                <c:pt idx="4">
                  <c:v>3.3099607451</c:v>
                </c:pt>
                <c:pt idx="5">
                  <c:v>3.3173874556</c:v>
                </c:pt>
                <c:pt idx="6">
                  <c:v>3.4688232618</c:v>
                </c:pt>
                <c:pt idx="7">
                  <c:v>3.5275816152</c:v>
                </c:pt>
                <c:pt idx="8">
                  <c:v>4.3041155855</c:v>
                </c:pt>
                <c:pt idx="9">
                  <c:v>4.5179611266</c:v>
                </c:pt>
                <c:pt idx="10">
                  <c:v>5.6371867558</c:v>
                </c:pt>
                <c:pt idx="12">
                  <c:v>2.9547738558</c:v>
                </c:pt>
                <c:pt idx="13">
                  <c:v>3.4151550633</c:v>
                </c:pt>
                <c:pt idx="14">
                  <c:v>5.1344534736</c:v>
                </c:pt>
                <c:pt idx="15">
                  <c:v>3.4151582564</c:v>
                </c:pt>
              </c:numCache>
            </c:numRef>
          </c:val>
        </c:ser>
        <c:gapWidth val="0"/>
        <c:axId val="28209713"/>
        <c:axId val="52560826"/>
      </c:barChart>
      <c:catAx>
        <c:axId val="282097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60826"/>
        <c:crosses val="autoZero"/>
        <c:auto val="1"/>
        <c:lblOffset val="100"/>
        <c:tickLblSkip val="1"/>
        <c:noMultiLvlLbl val="0"/>
      </c:catAx>
      <c:valAx>
        <c:axId val="52560826"/>
        <c:scaling>
          <c:orientation val="minMax"/>
          <c:max val="1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820971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275"/>
          <c:y val="0.13675"/>
          <c:w val="0.259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1.6: Premature Mortality Rates by District, 1996-2005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and sex-adjusted annual rate of deaths before age 75, per 1,000 residents aged 0-74</a:t>
            </a:r>
          </a:p>
        </c:rich>
      </c:tx>
      <c:layout>
        <c:manualLayout>
          <c:xMode val="factor"/>
          <c:yMode val="factor"/>
          <c:x val="0.064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2825"/>
          <c:w val="0.94475"/>
          <c:h val="0.9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data'!$D$3</c:f>
              <c:strCache>
                <c:ptCount val="1"/>
                <c:pt idx="0">
                  <c:v>Manitoba average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Manitoba average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'graph data'!$A$35:$A$96</c:f>
              <c:strCache>
                <c:ptCount val="62"/>
                <c:pt idx="0">
                  <c:v>SE Northern *</c:v>
                </c:pt>
                <c:pt idx="1">
                  <c:v>SE Central *</c:v>
                </c:pt>
                <c:pt idx="2">
                  <c:v>SE Western *</c:v>
                </c:pt>
                <c:pt idx="3">
                  <c:v>SE Southern</c:v>
                </c:pt>
                <c:pt idx="5">
                  <c:v>CE Altona *</c:v>
                </c:pt>
                <c:pt idx="6">
                  <c:v>CE Cartier/SFX *</c:v>
                </c:pt>
                <c:pt idx="7">
                  <c:v>CE Louise/Pembina *</c:v>
                </c:pt>
                <c:pt idx="8">
                  <c:v>CE Morden/Winkler *</c:v>
                </c:pt>
                <c:pt idx="9">
                  <c:v>CE Carman *</c:v>
                </c:pt>
                <c:pt idx="10">
                  <c:v>CE Red River *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*</c:v>
                </c:pt>
                <c:pt idx="15">
                  <c:v>AS East 2 *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*</c:v>
                </c:pt>
                <c:pt idx="23">
                  <c:v>BDN Southeast</c:v>
                </c:pt>
                <c:pt idx="24">
                  <c:v>BDN West *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*</c:v>
                </c:pt>
                <c:pt idx="30">
                  <c:v>IL Southwest *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*</c:v>
                </c:pt>
                <c:pt idx="36">
                  <c:v>NE Springfield *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*</c:v>
                </c:pt>
                <c:pt idx="40">
                  <c:v>NE Northern Remote *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*</c:v>
                </c:pt>
                <c:pt idx="47">
                  <c:v>NM F Flon/Snow L/Cran</c:v>
                </c:pt>
                <c:pt idx="48">
                  <c:v>NM The Pas/OCN/Kelsey *</c:v>
                </c:pt>
                <c:pt idx="49">
                  <c:v>NM Nor-Man Other *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*</c:v>
                </c:pt>
                <c:pt idx="54">
                  <c:v>BW Thick Por/Pik/Wab *</c:v>
                </c:pt>
                <c:pt idx="55">
                  <c:v>BW Oxford H &amp; Gods *</c:v>
                </c:pt>
                <c:pt idx="56">
                  <c:v>BW Cross Lake *</c:v>
                </c:pt>
                <c:pt idx="57">
                  <c:v>BW Tad/Broch/Lac Br *</c:v>
                </c:pt>
                <c:pt idx="58">
                  <c:v>BW Norway House *</c:v>
                </c:pt>
                <c:pt idx="59">
                  <c:v>BW Island Lake *</c:v>
                </c:pt>
                <c:pt idx="60">
                  <c:v>BW Sha/York/Split/War *</c:v>
                </c:pt>
                <c:pt idx="61">
                  <c:v>BW Nelson House *</c:v>
                </c:pt>
              </c:strCache>
            </c:strRef>
          </c:cat>
          <c:val>
            <c:numRef>
              <c:f>'graph data'!$D$35:$D$96</c:f>
              <c:numCache>
                <c:ptCount val="62"/>
                <c:pt idx="0">
                  <c:v>3.4151582564</c:v>
                </c:pt>
                <c:pt idx="1">
                  <c:v>3.4151582564</c:v>
                </c:pt>
                <c:pt idx="2">
                  <c:v>3.4151582564</c:v>
                </c:pt>
                <c:pt idx="3">
                  <c:v>3.4151582564</c:v>
                </c:pt>
                <c:pt idx="5">
                  <c:v>3.4151582564</c:v>
                </c:pt>
                <c:pt idx="6">
                  <c:v>3.4151582564</c:v>
                </c:pt>
                <c:pt idx="7">
                  <c:v>3.4151582564</c:v>
                </c:pt>
                <c:pt idx="8">
                  <c:v>3.4151582564</c:v>
                </c:pt>
                <c:pt idx="9">
                  <c:v>3.4151582564</c:v>
                </c:pt>
                <c:pt idx="10">
                  <c:v>3.4151582564</c:v>
                </c:pt>
                <c:pt idx="11">
                  <c:v>3.4151582564</c:v>
                </c:pt>
                <c:pt idx="12">
                  <c:v>3.4151582564</c:v>
                </c:pt>
                <c:pt idx="13">
                  <c:v>3.4151582564</c:v>
                </c:pt>
                <c:pt idx="15">
                  <c:v>3.4151582564</c:v>
                </c:pt>
                <c:pt idx="16">
                  <c:v>3.4151582564</c:v>
                </c:pt>
                <c:pt idx="17">
                  <c:v>3.4151582564</c:v>
                </c:pt>
                <c:pt idx="18">
                  <c:v>3.4151582564</c:v>
                </c:pt>
                <c:pt idx="19">
                  <c:v>3.4151582564</c:v>
                </c:pt>
                <c:pt idx="20">
                  <c:v>3.4151582564</c:v>
                </c:pt>
                <c:pt idx="22">
                  <c:v>3.4151582564</c:v>
                </c:pt>
                <c:pt idx="23">
                  <c:v>3.4151582564</c:v>
                </c:pt>
                <c:pt idx="24">
                  <c:v>3.4151582564</c:v>
                </c:pt>
                <c:pt idx="25">
                  <c:v>3.4151582564</c:v>
                </c:pt>
                <c:pt idx="26">
                  <c:v>3.4151582564</c:v>
                </c:pt>
                <c:pt idx="27">
                  <c:v>3.4151582564</c:v>
                </c:pt>
                <c:pt idx="28">
                  <c:v>3.4151582564</c:v>
                </c:pt>
                <c:pt idx="30">
                  <c:v>3.4151582564</c:v>
                </c:pt>
                <c:pt idx="31">
                  <c:v>3.4151582564</c:v>
                </c:pt>
                <c:pt idx="32">
                  <c:v>3.4151582564</c:v>
                </c:pt>
                <c:pt idx="33">
                  <c:v>3.4151582564</c:v>
                </c:pt>
                <c:pt idx="35">
                  <c:v>3.4151582564</c:v>
                </c:pt>
                <c:pt idx="36">
                  <c:v>3.4151582564</c:v>
                </c:pt>
                <c:pt idx="37">
                  <c:v>3.4151582564</c:v>
                </c:pt>
                <c:pt idx="38">
                  <c:v>3.4151582564</c:v>
                </c:pt>
                <c:pt idx="39">
                  <c:v>3.4151582564</c:v>
                </c:pt>
                <c:pt idx="40">
                  <c:v>3.4151582564</c:v>
                </c:pt>
                <c:pt idx="42">
                  <c:v>3.4151582564</c:v>
                </c:pt>
                <c:pt idx="43">
                  <c:v>3.4151582564</c:v>
                </c:pt>
                <c:pt idx="44">
                  <c:v>3.4151582564</c:v>
                </c:pt>
                <c:pt idx="45">
                  <c:v>3.4151582564</c:v>
                </c:pt>
                <c:pt idx="47">
                  <c:v>3.4151582564</c:v>
                </c:pt>
                <c:pt idx="48">
                  <c:v>3.4151582564</c:v>
                </c:pt>
                <c:pt idx="49">
                  <c:v>3.4151582564</c:v>
                </c:pt>
                <c:pt idx="51">
                  <c:v>3.4151582564</c:v>
                </c:pt>
                <c:pt idx="52">
                  <c:v>3.4151582564</c:v>
                </c:pt>
                <c:pt idx="53">
                  <c:v>3.4151582564</c:v>
                </c:pt>
                <c:pt idx="54">
                  <c:v>3.4151582564</c:v>
                </c:pt>
                <c:pt idx="55">
                  <c:v>3.4151582564</c:v>
                </c:pt>
                <c:pt idx="56">
                  <c:v>3.4151582564</c:v>
                </c:pt>
                <c:pt idx="57">
                  <c:v>3.4151582564</c:v>
                </c:pt>
                <c:pt idx="58">
                  <c:v>3.4151582564</c:v>
                </c:pt>
                <c:pt idx="59">
                  <c:v>3.4151582564</c:v>
                </c:pt>
                <c:pt idx="60">
                  <c:v>3.4151582564</c:v>
                </c:pt>
                <c:pt idx="61">
                  <c:v>3.4151582564</c:v>
                </c:pt>
              </c:numCache>
            </c:numRef>
          </c:val>
        </c:ser>
        <c:ser>
          <c:idx val="1"/>
          <c:order val="1"/>
          <c:tx>
            <c:strRef>
              <c:f>'graph data'!$E$3</c:f>
              <c:strCache>
                <c:ptCount val="1"/>
                <c:pt idx="0">
                  <c:v>Area rate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data'!$A$35:$A$96</c:f>
              <c:strCache>
                <c:ptCount val="62"/>
                <c:pt idx="0">
                  <c:v>SE Northern *</c:v>
                </c:pt>
                <c:pt idx="1">
                  <c:v>SE Central *</c:v>
                </c:pt>
                <c:pt idx="2">
                  <c:v>SE Western *</c:v>
                </c:pt>
                <c:pt idx="3">
                  <c:v>SE Southern</c:v>
                </c:pt>
                <c:pt idx="5">
                  <c:v>CE Altona *</c:v>
                </c:pt>
                <c:pt idx="6">
                  <c:v>CE Cartier/SFX *</c:v>
                </c:pt>
                <c:pt idx="7">
                  <c:v>CE Louise/Pembina *</c:v>
                </c:pt>
                <c:pt idx="8">
                  <c:v>CE Morden/Winkler *</c:v>
                </c:pt>
                <c:pt idx="9">
                  <c:v>CE Carman *</c:v>
                </c:pt>
                <c:pt idx="10">
                  <c:v>CE Red River *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*</c:v>
                </c:pt>
                <c:pt idx="15">
                  <c:v>AS East 2 *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*</c:v>
                </c:pt>
                <c:pt idx="23">
                  <c:v>BDN Southeast</c:v>
                </c:pt>
                <c:pt idx="24">
                  <c:v>BDN West *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*</c:v>
                </c:pt>
                <c:pt idx="30">
                  <c:v>IL Southwest *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 *</c:v>
                </c:pt>
                <c:pt idx="36">
                  <c:v>NE Springfield *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*</c:v>
                </c:pt>
                <c:pt idx="40">
                  <c:v>NE Northern Remote *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*</c:v>
                </c:pt>
                <c:pt idx="47">
                  <c:v>NM F Flon/Snow L/Cran</c:v>
                </c:pt>
                <c:pt idx="48">
                  <c:v>NM The Pas/OCN/Kelsey *</c:v>
                </c:pt>
                <c:pt idx="49">
                  <c:v>NM Nor-Man Other *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*</c:v>
                </c:pt>
                <c:pt idx="54">
                  <c:v>BW Thick Por/Pik/Wab *</c:v>
                </c:pt>
                <c:pt idx="55">
                  <c:v>BW Oxford H &amp; Gods *</c:v>
                </c:pt>
                <c:pt idx="56">
                  <c:v>BW Cross Lake *</c:v>
                </c:pt>
                <c:pt idx="57">
                  <c:v>BW Tad/Broch/Lac Br *</c:v>
                </c:pt>
                <c:pt idx="58">
                  <c:v>BW Norway House *</c:v>
                </c:pt>
                <c:pt idx="59">
                  <c:v>BW Island Lake *</c:v>
                </c:pt>
                <c:pt idx="60">
                  <c:v>BW Sha/York/Split/War *</c:v>
                </c:pt>
                <c:pt idx="61">
                  <c:v>BW Nelson House *</c:v>
                </c:pt>
              </c:strCache>
            </c:strRef>
          </c:cat>
          <c:val>
            <c:numRef>
              <c:f>'graph data'!$E$35:$E$96</c:f>
              <c:numCache>
                <c:ptCount val="62"/>
                <c:pt idx="0">
                  <c:v>2.3949742976</c:v>
                </c:pt>
                <c:pt idx="1">
                  <c:v>2.5768081968</c:v>
                </c:pt>
                <c:pt idx="2">
                  <c:v>2.6631813874</c:v>
                </c:pt>
                <c:pt idx="3">
                  <c:v>2.9469793148</c:v>
                </c:pt>
                <c:pt idx="5">
                  <c:v>1.8584713192</c:v>
                </c:pt>
                <c:pt idx="6">
                  <c:v>2.0773920371</c:v>
                </c:pt>
                <c:pt idx="7">
                  <c:v>2.6103662954</c:v>
                </c:pt>
                <c:pt idx="8">
                  <c:v>2.7189712908</c:v>
                </c:pt>
                <c:pt idx="9">
                  <c:v>2.7482946822</c:v>
                </c:pt>
                <c:pt idx="10">
                  <c:v>2.7919660404</c:v>
                </c:pt>
                <c:pt idx="11">
                  <c:v>3.5373906188</c:v>
                </c:pt>
                <c:pt idx="12">
                  <c:v>3.6456312822</c:v>
                </c:pt>
                <c:pt idx="13">
                  <c:v>4.3751822545</c:v>
                </c:pt>
                <c:pt idx="15">
                  <c:v>2.7981727031</c:v>
                </c:pt>
                <c:pt idx="16">
                  <c:v>2.9675833383</c:v>
                </c:pt>
                <c:pt idx="17">
                  <c:v>3.1451421309</c:v>
                </c:pt>
                <c:pt idx="18">
                  <c:v>3.229642691</c:v>
                </c:pt>
                <c:pt idx="19">
                  <c:v>3.27724869</c:v>
                </c:pt>
                <c:pt idx="20">
                  <c:v>3.4592475865</c:v>
                </c:pt>
                <c:pt idx="22">
                  <c:v>2.1941662319</c:v>
                </c:pt>
                <c:pt idx="23">
                  <c:v>2.5843832988</c:v>
                </c:pt>
                <c:pt idx="24">
                  <c:v>2.7271251864</c:v>
                </c:pt>
                <c:pt idx="25">
                  <c:v>3.0270844398</c:v>
                </c:pt>
                <c:pt idx="26">
                  <c:v>3.608730385</c:v>
                </c:pt>
                <c:pt idx="27">
                  <c:v>4.0825204778</c:v>
                </c:pt>
                <c:pt idx="28">
                  <c:v>4.3828752256</c:v>
                </c:pt>
                <c:pt idx="30">
                  <c:v>2.9799030285</c:v>
                </c:pt>
                <c:pt idx="31">
                  <c:v>3.2187298301</c:v>
                </c:pt>
                <c:pt idx="32">
                  <c:v>3.3915366871</c:v>
                </c:pt>
                <c:pt idx="33">
                  <c:v>3.9251984514</c:v>
                </c:pt>
                <c:pt idx="35">
                  <c:v>2.4443221884</c:v>
                </c:pt>
                <c:pt idx="36">
                  <c:v>2.5097436644</c:v>
                </c:pt>
                <c:pt idx="37">
                  <c:v>2.8470335131</c:v>
                </c:pt>
                <c:pt idx="38">
                  <c:v>3.5424885416</c:v>
                </c:pt>
                <c:pt idx="39">
                  <c:v>4.030625351</c:v>
                </c:pt>
                <c:pt idx="40">
                  <c:v>10.957546328</c:v>
                </c:pt>
                <c:pt idx="42">
                  <c:v>2.9701894276</c:v>
                </c:pt>
                <c:pt idx="43">
                  <c:v>3.3895822192</c:v>
                </c:pt>
                <c:pt idx="44">
                  <c:v>3.4492348072</c:v>
                </c:pt>
                <c:pt idx="45">
                  <c:v>3.9308739103</c:v>
                </c:pt>
                <c:pt idx="47">
                  <c:v>3.3416869892</c:v>
                </c:pt>
                <c:pt idx="48">
                  <c:v>4.8419810029</c:v>
                </c:pt>
                <c:pt idx="49">
                  <c:v>6.579808336</c:v>
                </c:pt>
                <c:pt idx="51">
                  <c:v>3.8635677407</c:v>
                </c:pt>
                <c:pt idx="52">
                  <c:v>4.4674014169</c:v>
                </c:pt>
                <c:pt idx="53">
                  <c:v>5.7944373587</c:v>
                </c:pt>
                <c:pt idx="54">
                  <c:v>6.0711211536</c:v>
                </c:pt>
                <c:pt idx="55">
                  <c:v>6.1056289297</c:v>
                </c:pt>
                <c:pt idx="56">
                  <c:v>6.1646648635</c:v>
                </c:pt>
                <c:pt idx="57">
                  <c:v>6.4846072629</c:v>
                </c:pt>
                <c:pt idx="58">
                  <c:v>6.8643346668</c:v>
                </c:pt>
                <c:pt idx="59">
                  <c:v>7.0538775186</c:v>
                </c:pt>
                <c:pt idx="60">
                  <c:v>7.3974694104</c:v>
                </c:pt>
                <c:pt idx="61">
                  <c:v>8.1029547873</c:v>
                </c:pt>
              </c:numCache>
            </c:numRef>
          </c:val>
        </c:ser>
        <c:gapWidth val="0"/>
        <c:axId val="3285387"/>
        <c:axId val="29568484"/>
      </c:barChart>
      <c:catAx>
        <c:axId val="32853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568484"/>
        <c:crosses val="autoZero"/>
        <c:auto val="1"/>
        <c:lblOffset val="100"/>
        <c:tickLblSkip val="1"/>
        <c:noMultiLvlLbl val="0"/>
      </c:catAx>
      <c:valAx>
        <c:axId val="29568484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28538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3"/>
          <c:y val="0.04125"/>
          <c:w val="0.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75"/>
          <c:w val="0.983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data'!$D$3</c:f>
              <c:strCache>
                <c:ptCount val="1"/>
                <c:pt idx="0">
                  <c:v>Manitoba average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Manitoba average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('graph data'!$A$98:$A$134,'graph data'!$A$8,'graph data'!$A$19)</c:f>
              <c:strCache>
                <c:ptCount val="39"/>
                <c:pt idx="0">
                  <c:v>Fort Garry S *</c:v>
                </c:pt>
                <c:pt idx="1">
                  <c:v>Fort Garry N *</c:v>
                </c:pt>
                <c:pt idx="2">
                  <c:v>0</c:v>
                </c:pt>
                <c:pt idx="3">
                  <c:v>Assiniboine South *</c:v>
                </c:pt>
                <c:pt idx="4">
                  <c:v>0</c:v>
                </c:pt>
                <c:pt idx="5">
                  <c:v>St. Boniface E *</c:v>
                </c:pt>
                <c:pt idx="6">
                  <c:v>St. Boniface W *</c:v>
                </c:pt>
                <c:pt idx="7">
                  <c:v>0</c:v>
                </c:pt>
                <c:pt idx="8">
                  <c:v>St. Vital South *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 *</c:v>
                </c:pt>
                <c:pt idx="12">
                  <c:v>0</c:v>
                </c:pt>
                <c:pt idx="13">
                  <c:v>River Heights W *</c:v>
                </c:pt>
                <c:pt idx="14">
                  <c:v>River Heights E *</c:v>
                </c:pt>
                <c:pt idx="15">
                  <c:v>0</c:v>
                </c:pt>
                <c:pt idx="16">
                  <c:v>River East N *</c:v>
                </c:pt>
                <c:pt idx="17">
                  <c:v>River East E *</c:v>
                </c:pt>
                <c:pt idx="18">
                  <c:v>River East W *</c:v>
                </c:pt>
                <c:pt idx="19">
                  <c:v>River East S *</c:v>
                </c:pt>
                <c:pt idx="20">
                  <c:v>0</c:v>
                </c:pt>
                <c:pt idx="21">
                  <c:v>Seven Oaks N</c:v>
                </c:pt>
                <c:pt idx="22">
                  <c:v>Seven Oaks W *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 *</c:v>
                </c:pt>
                <c:pt idx="26">
                  <c:v>St. James - Assiniboia E *</c:v>
                </c:pt>
                <c:pt idx="27">
                  <c:v>0</c:v>
                </c:pt>
                <c:pt idx="28">
                  <c:v>Inkster West *</c:v>
                </c:pt>
                <c:pt idx="29">
                  <c:v>Inkster East *</c:v>
                </c:pt>
                <c:pt idx="30">
                  <c:v>0</c:v>
                </c:pt>
                <c:pt idx="31">
                  <c:v>Downtown W</c:v>
                </c:pt>
                <c:pt idx="32">
                  <c:v>Downtown E *</c:v>
                </c:pt>
                <c:pt idx="33">
                  <c:v>0</c:v>
                </c:pt>
                <c:pt idx="34">
                  <c:v>Point Douglas N *</c:v>
                </c:pt>
                <c:pt idx="35">
                  <c:v>Point Douglas S *</c:v>
                </c:pt>
                <c:pt idx="36">
                  <c:v>0</c:v>
                </c:pt>
                <c:pt idx="37">
                  <c:v>Winnipeg *</c:v>
                </c:pt>
                <c:pt idx="38">
                  <c:v>Manitoba</c:v>
                </c:pt>
              </c:strCache>
            </c:strRef>
          </c:cat>
          <c:val>
            <c:numRef>
              <c:f>('graph data'!$D$98:$D$134,'graph data'!$D$8,'graph data'!$D$19)</c:f>
              <c:numCache>
                <c:ptCount val="39"/>
                <c:pt idx="0">
                  <c:v>3.4151582564</c:v>
                </c:pt>
                <c:pt idx="1">
                  <c:v>3.4151582564</c:v>
                </c:pt>
                <c:pt idx="3">
                  <c:v>3.4151582564</c:v>
                </c:pt>
                <c:pt idx="5">
                  <c:v>3.4151582564</c:v>
                </c:pt>
                <c:pt idx="6">
                  <c:v>3.4151582564</c:v>
                </c:pt>
                <c:pt idx="8">
                  <c:v>3.4151582564</c:v>
                </c:pt>
                <c:pt idx="9">
                  <c:v>3.4151582564</c:v>
                </c:pt>
                <c:pt idx="11">
                  <c:v>3.4151582564</c:v>
                </c:pt>
                <c:pt idx="13">
                  <c:v>3.4151582564</c:v>
                </c:pt>
                <c:pt idx="14">
                  <c:v>3.4151582564</c:v>
                </c:pt>
                <c:pt idx="16">
                  <c:v>3.4151582564</c:v>
                </c:pt>
                <c:pt idx="17">
                  <c:v>3.4151582564</c:v>
                </c:pt>
                <c:pt idx="18">
                  <c:v>3.4151582564</c:v>
                </c:pt>
                <c:pt idx="19">
                  <c:v>3.4151582564</c:v>
                </c:pt>
                <c:pt idx="21">
                  <c:v>3.4151582564</c:v>
                </c:pt>
                <c:pt idx="22">
                  <c:v>3.4151582564</c:v>
                </c:pt>
                <c:pt idx="23">
                  <c:v>3.4151582564</c:v>
                </c:pt>
                <c:pt idx="25">
                  <c:v>3.4151582564</c:v>
                </c:pt>
                <c:pt idx="26">
                  <c:v>3.4151582564</c:v>
                </c:pt>
                <c:pt idx="28">
                  <c:v>3.4151582564</c:v>
                </c:pt>
                <c:pt idx="29">
                  <c:v>3.4151582564</c:v>
                </c:pt>
                <c:pt idx="31">
                  <c:v>3.4151582564</c:v>
                </c:pt>
                <c:pt idx="32">
                  <c:v>3.4151582564</c:v>
                </c:pt>
                <c:pt idx="34">
                  <c:v>3.4151582564</c:v>
                </c:pt>
                <c:pt idx="35">
                  <c:v>3.4151582564</c:v>
                </c:pt>
                <c:pt idx="37">
                  <c:v>3.4151582564</c:v>
                </c:pt>
                <c:pt idx="38">
                  <c:v>3.4151582564</c:v>
                </c:pt>
              </c:numCache>
            </c:numRef>
          </c:val>
        </c:ser>
        <c:ser>
          <c:idx val="1"/>
          <c:order val="1"/>
          <c:tx>
            <c:strRef>
              <c:f>'graph data'!$E$3</c:f>
              <c:strCache>
                <c:ptCount val="1"/>
                <c:pt idx="0">
                  <c:v>Area rate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('graph data'!$A$98:$A$134,'graph data'!$A$8,'graph data'!$A$19)</c:f>
              <c:strCache>
                <c:ptCount val="39"/>
                <c:pt idx="0">
                  <c:v>Fort Garry S *</c:v>
                </c:pt>
                <c:pt idx="1">
                  <c:v>Fort Garry N *</c:v>
                </c:pt>
                <c:pt idx="2">
                  <c:v>0</c:v>
                </c:pt>
                <c:pt idx="3">
                  <c:v>Assiniboine South *</c:v>
                </c:pt>
                <c:pt idx="4">
                  <c:v>0</c:v>
                </c:pt>
                <c:pt idx="5">
                  <c:v>St. Boniface E *</c:v>
                </c:pt>
                <c:pt idx="6">
                  <c:v>St. Boniface W *</c:v>
                </c:pt>
                <c:pt idx="7">
                  <c:v>0</c:v>
                </c:pt>
                <c:pt idx="8">
                  <c:v>St. Vital South *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 *</c:v>
                </c:pt>
                <c:pt idx="12">
                  <c:v>0</c:v>
                </c:pt>
                <c:pt idx="13">
                  <c:v>River Heights W *</c:v>
                </c:pt>
                <c:pt idx="14">
                  <c:v>River Heights E *</c:v>
                </c:pt>
                <c:pt idx="15">
                  <c:v>0</c:v>
                </c:pt>
                <c:pt idx="16">
                  <c:v>River East N *</c:v>
                </c:pt>
                <c:pt idx="17">
                  <c:v>River East E *</c:v>
                </c:pt>
                <c:pt idx="18">
                  <c:v>River East W *</c:v>
                </c:pt>
                <c:pt idx="19">
                  <c:v>River East S *</c:v>
                </c:pt>
                <c:pt idx="20">
                  <c:v>0</c:v>
                </c:pt>
                <c:pt idx="21">
                  <c:v>Seven Oaks N</c:v>
                </c:pt>
                <c:pt idx="22">
                  <c:v>Seven Oaks W *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 *</c:v>
                </c:pt>
                <c:pt idx="26">
                  <c:v>St. James - Assiniboia E *</c:v>
                </c:pt>
                <c:pt idx="27">
                  <c:v>0</c:v>
                </c:pt>
                <c:pt idx="28">
                  <c:v>Inkster West *</c:v>
                </c:pt>
                <c:pt idx="29">
                  <c:v>Inkster East *</c:v>
                </c:pt>
                <c:pt idx="30">
                  <c:v>0</c:v>
                </c:pt>
                <c:pt idx="31">
                  <c:v>Downtown W</c:v>
                </c:pt>
                <c:pt idx="32">
                  <c:v>Downtown E *</c:v>
                </c:pt>
                <c:pt idx="33">
                  <c:v>0</c:v>
                </c:pt>
                <c:pt idx="34">
                  <c:v>Point Douglas N *</c:v>
                </c:pt>
                <c:pt idx="35">
                  <c:v>Point Douglas S *</c:v>
                </c:pt>
                <c:pt idx="36">
                  <c:v>0</c:v>
                </c:pt>
                <c:pt idx="37">
                  <c:v>Winnipeg *</c:v>
                </c:pt>
                <c:pt idx="38">
                  <c:v>Manitoba</c:v>
                </c:pt>
              </c:strCache>
            </c:strRef>
          </c:cat>
          <c:val>
            <c:numRef>
              <c:f>('graph data'!$E$98:$E$134,'graph data'!$E$8,'graph data'!$E$19)</c:f>
              <c:numCache>
                <c:ptCount val="39"/>
                <c:pt idx="0">
                  <c:v>2.2242099072</c:v>
                </c:pt>
                <c:pt idx="1">
                  <c:v>2.5076399884</c:v>
                </c:pt>
                <c:pt idx="3">
                  <c:v>2.4881135146</c:v>
                </c:pt>
                <c:pt idx="5">
                  <c:v>2.2858511039</c:v>
                </c:pt>
                <c:pt idx="6">
                  <c:v>4.0191925709</c:v>
                </c:pt>
                <c:pt idx="8">
                  <c:v>2.5581316521</c:v>
                </c:pt>
                <c:pt idx="9">
                  <c:v>3.3654604746</c:v>
                </c:pt>
                <c:pt idx="11">
                  <c:v>3.0362978795</c:v>
                </c:pt>
                <c:pt idx="13">
                  <c:v>2.6569572234</c:v>
                </c:pt>
                <c:pt idx="14">
                  <c:v>3.8195268611</c:v>
                </c:pt>
                <c:pt idx="16">
                  <c:v>2.3051088609</c:v>
                </c:pt>
                <c:pt idx="17">
                  <c:v>2.8185197431</c:v>
                </c:pt>
                <c:pt idx="18">
                  <c:v>3.0878430904</c:v>
                </c:pt>
                <c:pt idx="19">
                  <c:v>4.0990734832</c:v>
                </c:pt>
                <c:pt idx="21">
                  <c:v>2.7143669429</c:v>
                </c:pt>
                <c:pt idx="22">
                  <c:v>2.9658552342</c:v>
                </c:pt>
                <c:pt idx="23">
                  <c:v>3.3966815221</c:v>
                </c:pt>
                <c:pt idx="25">
                  <c:v>2.6748869455</c:v>
                </c:pt>
                <c:pt idx="26">
                  <c:v>3.9932336072</c:v>
                </c:pt>
                <c:pt idx="28">
                  <c:v>2.3201905998</c:v>
                </c:pt>
                <c:pt idx="29">
                  <c:v>4.9973561692</c:v>
                </c:pt>
                <c:pt idx="31">
                  <c:v>3.595075657</c:v>
                </c:pt>
                <c:pt idx="32">
                  <c:v>6.450490621</c:v>
                </c:pt>
                <c:pt idx="34">
                  <c:v>4.0730185183</c:v>
                </c:pt>
                <c:pt idx="35">
                  <c:v>7.586419355</c:v>
                </c:pt>
                <c:pt idx="37">
                  <c:v>3.3099607451</c:v>
                </c:pt>
                <c:pt idx="38">
                  <c:v>3.4151582564</c:v>
                </c:pt>
              </c:numCache>
            </c:numRef>
          </c:val>
        </c:ser>
        <c:gapWidth val="0"/>
        <c:axId val="64789765"/>
        <c:axId val="46236974"/>
      </c:barChart>
      <c:catAx>
        <c:axId val="647897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236974"/>
        <c:crosses val="autoZero"/>
        <c:auto val="1"/>
        <c:lblOffset val="100"/>
        <c:tickLblSkip val="1"/>
        <c:noMultiLvlLbl val="0"/>
      </c:catAx>
      <c:valAx>
        <c:axId val="46236974"/>
        <c:scaling>
          <c:orientation val="minMax"/>
          <c:max val="1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478976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75"/>
          <c:y val="0.09125"/>
          <c:w val="0.236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75"/>
          <c:w val="0.983"/>
          <c:h val="0.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data'!$D$3</c:f>
              <c:strCache>
                <c:ptCount val="1"/>
                <c:pt idx="0">
                  <c:v>Manitoba average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Manitoba average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('graph data'!$A$22:$A$34,'graph data'!$A$8,'graph data'!$A$19)</c:f>
              <c:strCache>
                <c:ptCount val="15"/>
                <c:pt idx="0">
                  <c:v>Fort Garry *</c:v>
                </c:pt>
                <c:pt idx="1">
                  <c:v>Assiniboine South *</c:v>
                </c:pt>
                <c:pt idx="2">
                  <c:v>St. Boniface *</c:v>
                </c:pt>
                <c:pt idx="3">
                  <c:v>St. Vital *</c:v>
                </c:pt>
                <c:pt idx="4">
                  <c:v>Transcona *</c:v>
                </c:pt>
                <c:pt idx="5">
                  <c:v>River Heights *</c:v>
                </c:pt>
                <c:pt idx="6">
                  <c:v>River East *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*</c:v>
                </c:pt>
                <c:pt idx="11">
                  <c:v>Point Douglas *</c:v>
                </c:pt>
                <c:pt idx="12">
                  <c:v>0</c:v>
                </c:pt>
                <c:pt idx="13">
                  <c:v>Winnipeg *</c:v>
                </c:pt>
                <c:pt idx="14">
                  <c:v>Manitoba</c:v>
                </c:pt>
              </c:strCache>
            </c:strRef>
          </c:cat>
          <c:val>
            <c:numRef>
              <c:f>('graph data'!$D$22:$D$34,'graph data'!$D$8,'graph data'!$D$19)</c:f>
              <c:numCache>
                <c:ptCount val="15"/>
                <c:pt idx="0">
                  <c:v>3.4151582564</c:v>
                </c:pt>
                <c:pt idx="1">
                  <c:v>3.4151582564</c:v>
                </c:pt>
                <c:pt idx="2">
                  <c:v>3.4151582564</c:v>
                </c:pt>
                <c:pt idx="3">
                  <c:v>3.4151582564</c:v>
                </c:pt>
                <c:pt idx="4">
                  <c:v>3.4151582564</c:v>
                </c:pt>
                <c:pt idx="5">
                  <c:v>3.4151582564</c:v>
                </c:pt>
                <c:pt idx="6">
                  <c:v>3.4151582564</c:v>
                </c:pt>
                <c:pt idx="7">
                  <c:v>3.4151582564</c:v>
                </c:pt>
                <c:pt idx="8">
                  <c:v>3.4151582564</c:v>
                </c:pt>
                <c:pt idx="9">
                  <c:v>3.4151582564</c:v>
                </c:pt>
                <c:pt idx="10">
                  <c:v>3.4151582564</c:v>
                </c:pt>
                <c:pt idx="11">
                  <c:v>3.4151582564</c:v>
                </c:pt>
                <c:pt idx="13">
                  <c:v>3.4151582564</c:v>
                </c:pt>
                <c:pt idx="14">
                  <c:v>3.4151582564</c:v>
                </c:pt>
              </c:numCache>
            </c:numRef>
          </c:val>
        </c:ser>
        <c:ser>
          <c:idx val="1"/>
          <c:order val="1"/>
          <c:tx>
            <c:strRef>
              <c:f>'graph data'!$E$3</c:f>
              <c:strCache>
                <c:ptCount val="1"/>
                <c:pt idx="0">
                  <c:v>Area rate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('graph data'!$A$22:$A$34,'graph data'!$A$8,'graph data'!$A$19)</c:f>
              <c:strCache>
                <c:ptCount val="15"/>
                <c:pt idx="0">
                  <c:v>Fort Garry *</c:v>
                </c:pt>
                <c:pt idx="1">
                  <c:v>Assiniboine South *</c:v>
                </c:pt>
                <c:pt idx="2">
                  <c:v>St. Boniface *</c:v>
                </c:pt>
                <c:pt idx="3">
                  <c:v>St. Vital *</c:v>
                </c:pt>
                <c:pt idx="4">
                  <c:v>Transcona *</c:v>
                </c:pt>
                <c:pt idx="5">
                  <c:v>River Heights *</c:v>
                </c:pt>
                <c:pt idx="6">
                  <c:v>River East *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*</c:v>
                </c:pt>
                <c:pt idx="11">
                  <c:v>Point Douglas *</c:v>
                </c:pt>
                <c:pt idx="12">
                  <c:v>0</c:v>
                </c:pt>
                <c:pt idx="13">
                  <c:v>Winnipeg *</c:v>
                </c:pt>
                <c:pt idx="14">
                  <c:v>Manitoba</c:v>
                </c:pt>
              </c:strCache>
            </c:strRef>
          </c:cat>
          <c:val>
            <c:numRef>
              <c:f>('graph data'!$E$22:$E$34,'graph data'!$E$8,'graph data'!$E$19)</c:f>
              <c:numCache>
                <c:ptCount val="15"/>
                <c:pt idx="0">
                  <c:v>2.3528297812</c:v>
                </c:pt>
                <c:pt idx="1">
                  <c:v>2.4897559058</c:v>
                </c:pt>
                <c:pt idx="2">
                  <c:v>2.8372078019</c:v>
                </c:pt>
                <c:pt idx="3">
                  <c:v>2.9715563302</c:v>
                </c:pt>
                <c:pt idx="4">
                  <c:v>3.0367780591</c:v>
                </c:pt>
                <c:pt idx="5">
                  <c:v>3.0820607482</c:v>
                </c:pt>
                <c:pt idx="6">
                  <c:v>3.1157412311</c:v>
                </c:pt>
                <c:pt idx="7">
                  <c:v>3.2129457911</c:v>
                </c:pt>
                <c:pt idx="8">
                  <c:v>3.2380071205</c:v>
                </c:pt>
                <c:pt idx="9">
                  <c:v>3.624273023</c:v>
                </c:pt>
                <c:pt idx="10">
                  <c:v>4.9510616203</c:v>
                </c:pt>
                <c:pt idx="11">
                  <c:v>5.2345594404</c:v>
                </c:pt>
                <c:pt idx="13">
                  <c:v>3.3099607451</c:v>
                </c:pt>
                <c:pt idx="14">
                  <c:v>3.4151582564</c:v>
                </c:pt>
              </c:numCache>
            </c:numRef>
          </c:val>
        </c:ser>
        <c:gapWidth val="0"/>
        <c:axId val="13479583"/>
        <c:axId val="54207384"/>
      </c:barChart>
      <c:catAx>
        <c:axId val="134795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07384"/>
        <c:crosses val="autoZero"/>
        <c:auto val="1"/>
        <c:lblOffset val="100"/>
        <c:tickLblSkip val="1"/>
        <c:noMultiLvlLbl val="0"/>
      </c:catAx>
      <c:valAx>
        <c:axId val="54207384"/>
        <c:scaling>
          <c:orientation val="minMax"/>
          <c:max val="1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347958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55"/>
          <c:y val="0.14575"/>
          <c:w val="0.243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Premature Mortality Rates by Aggregate RHA Areas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1996 - 2005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and sex-adjusted annual rate of deaths before age 75, per 1,000 residents age 0-74</a:t>
            </a:r>
          </a:p>
        </c:rich>
      </c:tx>
      <c:layout>
        <c:manualLayout>
          <c:xMode val="factor"/>
          <c:yMode val="factor"/>
          <c:x val="-0.02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575"/>
          <c:w val="0.94475"/>
          <c:h val="0.8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data'!$D$3</c:f>
              <c:strCache>
                <c:ptCount val="1"/>
                <c:pt idx="0">
                  <c:v>Manitoba average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Manitoba average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'graph data'!$A$16:$A$19</c:f>
              <c:strCache>
                <c:ptCount val="4"/>
                <c:pt idx="0">
                  <c:v>Rural South *</c:v>
                </c:pt>
                <c:pt idx="1">
                  <c:v>Mid</c:v>
                </c:pt>
                <c:pt idx="2">
                  <c:v>North *</c:v>
                </c:pt>
                <c:pt idx="3">
                  <c:v>Manitoba</c:v>
                </c:pt>
              </c:strCache>
            </c:strRef>
          </c:cat>
          <c:val>
            <c:numRef>
              <c:f>'graph data'!$D$16:$D$19</c:f>
              <c:numCache>
                <c:ptCount val="4"/>
                <c:pt idx="0">
                  <c:v>3.4151582564</c:v>
                </c:pt>
                <c:pt idx="1">
                  <c:v>3.4151582564</c:v>
                </c:pt>
                <c:pt idx="2">
                  <c:v>3.4151582564</c:v>
                </c:pt>
                <c:pt idx="3">
                  <c:v>3.4151582564</c:v>
                </c:pt>
              </c:numCache>
            </c:numRef>
          </c:val>
        </c:ser>
        <c:ser>
          <c:idx val="1"/>
          <c:order val="1"/>
          <c:tx>
            <c:strRef>
              <c:f>'graph data'!$E$3</c:f>
              <c:strCache>
                <c:ptCount val="1"/>
                <c:pt idx="0">
                  <c:v>Area rate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data'!$A$16:$A$19</c:f>
              <c:strCache>
                <c:ptCount val="4"/>
                <c:pt idx="0">
                  <c:v>Rural South *</c:v>
                </c:pt>
                <c:pt idx="1">
                  <c:v>Mid</c:v>
                </c:pt>
                <c:pt idx="2">
                  <c:v>North *</c:v>
                </c:pt>
                <c:pt idx="3">
                  <c:v>Manitoba</c:v>
                </c:pt>
              </c:strCache>
            </c:strRef>
          </c:cat>
          <c:val>
            <c:numRef>
              <c:f>'graph data'!$E$16:$E$19</c:f>
              <c:numCache>
                <c:ptCount val="4"/>
                <c:pt idx="0">
                  <c:v>2.9547738558</c:v>
                </c:pt>
                <c:pt idx="1">
                  <c:v>3.4151550633</c:v>
                </c:pt>
                <c:pt idx="2">
                  <c:v>5.1344534736</c:v>
                </c:pt>
                <c:pt idx="3">
                  <c:v>3.4151582564</c:v>
                </c:pt>
              </c:numCache>
            </c:numRef>
          </c:val>
        </c:ser>
        <c:axId val="18104409"/>
        <c:axId val="28721954"/>
      </c:barChart>
      <c:catAx>
        <c:axId val="181044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21954"/>
        <c:crosses val="autoZero"/>
        <c:auto val="1"/>
        <c:lblOffset val="100"/>
        <c:tickLblSkip val="1"/>
        <c:noMultiLvlLbl val="0"/>
      </c:catAx>
      <c:valAx>
        <c:axId val="28721954"/>
        <c:scaling>
          <c:orientation val="minMax"/>
          <c:max val="1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810440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45"/>
          <c:y val="0.1435"/>
          <c:w val="0.250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0.93275</cdr:y>
    </cdr:from>
    <cdr:to>
      <cdr:x>0.952</cdr:x>
      <cdr:y>0.986</cdr:y>
    </cdr:to>
    <cdr:sp>
      <cdr:nvSpPr>
        <cdr:cNvPr id="1" name="Text Box 4"/>
        <cdr:cNvSpPr txBox="1">
          <a:spLocks noChangeArrowheads="1"/>
        </cdr:cNvSpPr>
      </cdr:nvSpPr>
      <cdr:spPr>
        <a:xfrm>
          <a:off x="866775" y="5086350"/>
          <a:ext cx="4543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'*' indicates area's rate was statistically different from Manitoba average
</a:t>
          </a:r>
        </a:p>
      </cdr:txBody>
    </cdr:sp>
  </cdr:relSizeAnchor>
  <cdr:relSizeAnchor xmlns:cdr="http://schemas.openxmlformats.org/drawingml/2006/chartDrawing">
    <cdr:from>
      <cdr:x>0.60125</cdr:x>
      <cdr:y>0.96925</cdr:y>
    </cdr:from>
    <cdr:to>
      <cdr:x>1</cdr:x>
      <cdr:y>0.996</cdr:y>
    </cdr:to>
    <cdr:sp>
      <cdr:nvSpPr>
        <cdr:cNvPr id="2" name="mchp"/>
        <cdr:cNvSpPr txBox="1">
          <a:spLocks noChangeArrowheads="1"/>
        </cdr:cNvSpPr>
      </cdr:nvSpPr>
      <cdr:spPr>
        <a:xfrm>
          <a:off x="3409950" y="5286375"/>
          <a:ext cx="22669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0.61275</cdr:x>
      <cdr:y>0.981</cdr:y>
    </cdr:from>
    <cdr:to>
      <cdr:x>0.9905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952875" y="8477250"/>
          <a:ext cx="2438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0.9445</cdr:x>
      <cdr:y>0.623</cdr:y>
    </cdr:from>
    <cdr:to>
      <cdr:x>1</cdr:x>
      <cdr:y>0.651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0" y="538162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45795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</cdr:x>
      <cdr:y>0.98225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8048625"/>
          <a:ext cx="2381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6864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1.7: Premature Mortality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Cluster, 1996-2005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annual rate of deaths before age 75, per 1,000 residents aged 0-74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0.99975</cdr:x>
      <cdr:y>0.1085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86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Premature Mortality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Areas, 1996-2005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annual rate of deaths before age 75, per 1,000 residents aged 0-74</a:t>
          </a:r>
        </a:p>
      </cdr:txBody>
    </cdr:sp>
  </cdr:relSizeAnchor>
  <cdr:relSizeAnchor xmlns:cdr="http://schemas.openxmlformats.org/drawingml/2006/chartDrawing">
    <cdr:from>
      <cdr:x>0.19775</cdr:x>
      <cdr:y>0.92225</cdr:y>
    </cdr:from>
    <cdr:to>
      <cdr:x>1</cdr:x>
      <cdr:y>0.96275</cdr:y>
    </cdr:to>
    <cdr:sp>
      <cdr:nvSpPr>
        <cdr:cNvPr id="2" name="Text Box 9"/>
        <cdr:cNvSpPr txBox="1">
          <a:spLocks noChangeArrowheads="1"/>
        </cdr:cNvSpPr>
      </cdr:nvSpPr>
      <cdr:spPr>
        <a:xfrm>
          <a:off x="1123950" y="5029200"/>
          <a:ext cx="456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'*'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0.60125</cdr:x>
      <cdr:y>0.97425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409950" y="5314950"/>
          <a:ext cx="22669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</cdr:x>
      <cdr:y>0.965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4381500"/>
          <a:ext cx="2219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52" sqref="A52"/>
    </sheetView>
  </sheetViews>
  <sheetFormatPr defaultColWidth="9.140625" defaultRowHeight="12.75"/>
  <cols>
    <col min="1" max="1" width="27.28125" style="2" customWidth="1"/>
    <col min="2" max="2" width="8.00390625" style="2" customWidth="1"/>
    <col min="3" max="3" width="12.421875" style="2" customWidth="1"/>
    <col min="4" max="4" width="9.57421875" style="2" bestFit="1" customWidth="1"/>
    <col min="5" max="7" width="9.140625" style="2" customWidth="1"/>
    <col min="8" max="8" width="9.421875" style="2" bestFit="1" customWidth="1"/>
    <col min="9" max="16384" width="9.140625" style="2" customWidth="1"/>
  </cols>
  <sheetData>
    <row r="1" spans="2:8" ht="12.75">
      <c r="B1" s="9" t="s">
        <v>109</v>
      </c>
      <c r="C1" s="9" t="s">
        <v>110</v>
      </c>
      <c r="D1" s="6" t="s">
        <v>158</v>
      </c>
      <c r="E1" s="3" t="s">
        <v>159</v>
      </c>
      <c r="F1" s="6" t="s">
        <v>122</v>
      </c>
      <c r="G1" s="6" t="s">
        <v>123</v>
      </c>
      <c r="H1" s="6" t="s">
        <v>127</v>
      </c>
    </row>
    <row r="2" spans="2:8" ht="12.75">
      <c r="B2" s="9"/>
      <c r="C2" s="9" t="s">
        <v>160</v>
      </c>
      <c r="D2" s="6"/>
      <c r="E2" s="3" t="s">
        <v>240</v>
      </c>
      <c r="F2" s="6"/>
      <c r="G2" s="6"/>
      <c r="H2" s="6"/>
    </row>
    <row r="3" spans="1:15" ht="12.75">
      <c r="A3" s="5" t="s">
        <v>0</v>
      </c>
      <c r="B3" s="9" t="s">
        <v>162</v>
      </c>
      <c r="C3" s="9" t="s">
        <v>161</v>
      </c>
      <c r="D3" s="2" t="s">
        <v>164</v>
      </c>
      <c r="E3" s="7" t="s">
        <v>163</v>
      </c>
      <c r="I3" s="6"/>
      <c r="J3" s="6"/>
      <c r="K3" s="6"/>
      <c r="L3" s="6"/>
      <c r="M3" s="6"/>
      <c r="N3" s="6"/>
      <c r="O3" s="6"/>
    </row>
    <row r="4" spans="1:15" ht="12.75">
      <c r="A4" t="s">
        <v>165</v>
      </c>
      <c r="B4" s="3" t="s">
        <v>237</v>
      </c>
      <c r="C4" t="str">
        <f>IF(AND(F4&gt;0,F4&lt;=5),"c"," ")&amp;IF(AND(G4&gt;0,G4&lt;=5),"p"," ")</f>
        <v>  </v>
      </c>
      <c r="D4" s="10">
        <f aca="true" t="shared" si="0" ref="D4:D14">E$19</f>
        <v>3.4151582564</v>
      </c>
      <c r="E4" s="3">
        <f>'orig. data'!D4</f>
        <v>2.5959490621</v>
      </c>
      <c r="F4" s="6">
        <f>'orig. data'!B4</f>
        <v>1220</v>
      </c>
      <c r="G4" s="6">
        <f>'orig. data'!C4</f>
        <v>525369</v>
      </c>
      <c r="H4" s="8">
        <f>'orig. data'!G4</f>
        <v>4.338112E-21</v>
      </c>
      <c r="I4" s="3"/>
      <c r="K4" s="3"/>
      <c r="L4" s="3"/>
      <c r="M4" s="3"/>
      <c r="N4" s="3"/>
      <c r="O4" s="3"/>
    </row>
    <row r="5" spans="1:15" ht="12.75">
      <c r="A5" t="s">
        <v>166</v>
      </c>
      <c r="B5" s="1" t="s">
        <v>237</v>
      </c>
      <c r="C5" t="str">
        <f aca="true" t="shared" si="1" ref="C5:C73">IF(AND(F5&gt;0,F5&lt;=5),"c"," ")&amp;IF(AND(G5&gt;0,G5&lt;=5),"p"," ")</f>
        <v>  </v>
      </c>
      <c r="D5" s="10">
        <f t="shared" si="0"/>
        <v>3.4151582564</v>
      </c>
      <c r="E5" s="3">
        <f>'orig. data'!D5</f>
        <v>2.9846689226</v>
      </c>
      <c r="F5" s="6">
        <f>'orig. data'!B5</f>
        <v>2596</v>
      </c>
      <c r="G5" s="6">
        <f>'orig. data'!C5</f>
        <v>908657</v>
      </c>
      <c r="H5" s="8">
        <f>'orig. data'!G5</f>
        <v>3.259848E-11</v>
      </c>
      <c r="I5" s="1"/>
      <c r="K5" s="3"/>
      <c r="L5" s="1"/>
      <c r="M5" s="1"/>
      <c r="N5" s="1"/>
      <c r="O5" s="1"/>
    </row>
    <row r="6" spans="1:15" ht="12.75">
      <c r="A6" t="s">
        <v>167</v>
      </c>
      <c r="B6" s="1" t="s">
        <v>237</v>
      </c>
      <c r="C6" t="str">
        <f t="shared" si="1"/>
        <v>  </v>
      </c>
      <c r="D6" s="10">
        <f t="shared" si="0"/>
        <v>3.4151582564</v>
      </c>
      <c r="E6" s="3">
        <f>'orig. data'!D6</f>
        <v>3.1384283777</v>
      </c>
      <c r="F6" s="6">
        <f>'orig. data'!B6</f>
        <v>2435</v>
      </c>
      <c r="G6" s="6">
        <f>'orig. data'!C6</f>
        <v>635706</v>
      </c>
      <c r="H6" s="8">
        <f>'orig. data'!G6</f>
        <v>5.42761E-05</v>
      </c>
      <c r="I6" s="1"/>
      <c r="K6" s="3"/>
      <c r="L6" s="1"/>
      <c r="M6" s="1"/>
      <c r="N6" s="1"/>
      <c r="O6" s="1"/>
    </row>
    <row r="7" spans="1:15" ht="12.75">
      <c r="A7" t="s">
        <v>108</v>
      </c>
      <c r="B7" s="1" t="s">
        <v>238</v>
      </c>
      <c r="C7" t="str">
        <f t="shared" si="1"/>
        <v>  </v>
      </c>
      <c r="D7" s="10">
        <f t="shared" si="0"/>
        <v>3.4151582564</v>
      </c>
      <c r="E7" s="3">
        <f>'orig. data'!D7</f>
        <v>3.272120402</v>
      </c>
      <c r="F7" s="6">
        <f>'orig. data'!B7</f>
        <v>1432</v>
      </c>
      <c r="G7" s="6">
        <f>'orig. data'!C7</f>
        <v>441083</v>
      </c>
      <c r="H7" s="8">
        <f>'orig. data'!G7</f>
        <v>0.1121874295</v>
      </c>
      <c r="I7" s="1"/>
      <c r="K7" s="3"/>
      <c r="L7" s="1"/>
      <c r="M7" s="1"/>
      <c r="N7" s="1"/>
      <c r="O7" s="1"/>
    </row>
    <row r="8" spans="1:15" ht="12.75">
      <c r="A8" t="s">
        <v>168</v>
      </c>
      <c r="B8" s="1" t="s">
        <v>237</v>
      </c>
      <c r="C8" t="str">
        <f t="shared" si="1"/>
        <v>  </v>
      </c>
      <c r="D8" s="10">
        <f t="shared" si="0"/>
        <v>3.4151582564</v>
      </c>
      <c r="E8" s="3">
        <f>'orig. data'!D8</f>
        <v>3.3099607451</v>
      </c>
      <c r="F8" s="6">
        <f>'orig. data'!B8</f>
        <v>20114</v>
      </c>
      <c r="G8" s="6">
        <f>'orig. data'!C8</f>
        <v>6072632</v>
      </c>
      <c r="H8" s="8">
        <f>'orig. data'!G8</f>
        <v>0.0003607343</v>
      </c>
      <c r="I8" s="1"/>
      <c r="K8" s="3"/>
      <c r="L8" s="1"/>
      <c r="M8" s="1"/>
      <c r="N8" s="1"/>
      <c r="O8" s="1"/>
    </row>
    <row r="9" spans="1:15" ht="12.75">
      <c r="A9" t="s">
        <v>112</v>
      </c>
      <c r="B9" s="1" t="s">
        <v>238</v>
      </c>
      <c r="C9" t="str">
        <f t="shared" si="1"/>
        <v>  </v>
      </c>
      <c r="D9" s="10">
        <f t="shared" si="0"/>
        <v>3.4151582564</v>
      </c>
      <c r="E9" s="3">
        <f>'orig. data'!D9</f>
        <v>3.3173874556</v>
      </c>
      <c r="F9" s="6">
        <f>'orig. data'!B9</f>
        <v>2574</v>
      </c>
      <c r="G9" s="6">
        <f>'orig. data'!C9</f>
        <v>703994</v>
      </c>
      <c r="H9" s="8">
        <f>'orig. data'!G9</f>
        <v>0.1543367523</v>
      </c>
      <c r="I9" s="1"/>
      <c r="K9" s="3"/>
      <c r="L9" s="1"/>
      <c r="M9" s="1"/>
      <c r="N9" s="1"/>
      <c r="O9" s="1"/>
    </row>
    <row r="10" spans="1:11" ht="12.75">
      <c r="A10" t="s">
        <v>113</v>
      </c>
      <c r="B10" s="2" t="s">
        <v>238</v>
      </c>
      <c r="C10" t="str">
        <f t="shared" si="1"/>
        <v>  </v>
      </c>
      <c r="D10" s="10">
        <f t="shared" si="0"/>
        <v>3.4151582564</v>
      </c>
      <c r="E10" s="3">
        <f>'orig. data'!D10</f>
        <v>3.4688232618</v>
      </c>
      <c r="F10" s="6">
        <f>'orig. data'!B10</f>
        <v>1376</v>
      </c>
      <c r="G10" s="6">
        <f>'orig. data'!C10</f>
        <v>372767</v>
      </c>
      <c r="H10" s="8">
        <f>'orig. data'!G10</f>
        <v>0.5702041391</v>
      </c>
      <c r="K10" s="3"/>
    </row>
    <row r="11" spans="1:15" ht="12.75">
      <c r="A11" t="s">
        <v>111</v>
      </c>
      <c r="B11" s="1" t="s">
        <v>238</v>
      </c>
      <c r="C11" t="str">
        <f t="shared" si="1"/>
        <v>  </v>
      </c>
      <c r="D11" s="10">
        <f t="shared" si="0"/>
        <v>3.4151582564</v>
      </c>
      <c r="E11" s="3">
        <f>'orig. data'!D11</f>
        <v>3.5275816152</v>
      </c>
      <c r="F11" s="6">
        <f>'orig. data'!B11</f>
        <v>1666</v>
      </c>
      <c r="G11" s="6">
        <f>'orig. data'!C11</f>
        <v>393175</v>
      </c>
      <c r="H11" s="8">
        <f>'orig. data'!G11</f>
        <v>0.1961255971</v>
      </c>
      <c r="I11" s="1"/>
      <c r="K11" s="3"/>
      <c r="L11" s="1"/>
      <c r="M11" s="1"/>
      <c r="N11" s="1"/>
      <c r="O11" s="1"/>
    </row>
    <row r="12" spans="1:15" ht="12.75">
      <c r="A12" t="s">
        <v>114</v>
      </c>
      <c r="B12" s="1" t="s">
        <v>238</v>
      </c>
      <c r="C12" t="str">
        <f t="shared" si="1"/>
        <v>  </v>
      </c>
      <c r="D12" s="10">
        <f t="shared" si="0"/>
        <v>3.4151582564</v>
      </c>
      <c r="E12" s="3">
        <f>'orig. data'!D12</f>
        <v>4.3041155855</v>
      </c>
      <c r="F12" s="6">
        <f>'orig. data'!B12</f>
        <v>32</v>
      </c>
      <c r="G12" s="6">
        <f>'orig. data'!C12</f>
        <v>10053</v>
      </c>
      <c r="H12" s="8">
        <f>'orig. data'!G12</f>
        <v>0.1908436705</v>
      </c>
      <c r="I12" s="1"/>
      <c r="K12" s="3"/>
      <c r="L12" s="1"/>
      <c r="M12" s="1"/>
      <c r="N12" s="1"/>
      <c r="O12" s="1"/>
    </row>
    <row r="13" spans="1:15" ht="12.75">
      <c r="A13" t="s">
        <v>169</v>
      </c>
      <c r="B13" s="1" t="s">
        <v>237</v>
      </c>
      <c r="C13" t="str">
        <f t="shared" si="1"/>
        <v>  </v>
      </c>
      <c r="D13" s="10">
        <f t="shared" si="0"/>
        <v>3.4151582564</v>
      </c>
      <c r="E13" s="3">
        <f>'orig. data'!D13</f>
        <v>4.5179611266</v>
      </c>
      <c r="F13" s="6">
        <f>'orig. data'!B13</f>
        <v>860</v>
      </c>
      <c r="G13" s="6">
        <f>'orig. data'!C13</f>
        <v>242406</v>
      </c>
      <c r="H13" s="8">
        <f>'orig. data'!G13</f>
        <v>5.09234E-16</v>
      </c>
      <c r="I13" s="1"/>
      <c r="K13" s="3"/>
      <c r="L13" s="1"/>
      <c r="M13" s="1"/>
      <c r="N13" s="1"/>
      <c r="O13" s="1"/>
    </row>
    <row r="14" spans="1:15" ht="12.75">
      <c r="A14" t="s">
        <v>170</v>
      </c>
      <c r="B14" s="1" t="s">
        <v>237</v>
      </c>
      <c r="C14" t="str">
        <f t="shared" si="1"/>
        <v>  </v>
      </c>
      <c r="D14" s="10">
        <f t="shared" si="0"/>
        <v>3.4151582564</v>
      </c>
      <c r="E14" s="3">
        <f>'orig. data'!D14</f>
        <v>5.6371867558</v>
      </c>
      <c r="F14" s="6">
        <f>'orig. data'!B14</f>
        <v>1414</v>
      </c>
      <c r="G14" s="6">
        <f>'orig. data'!C14</f>
        <v>446127</v>
      </c>
      <c r="H14" s="8">
        <f>'orig. data'!G14</f>
        <v>7.919241E-76</v>
      </c>
      <c r="I14" s="1"/>
      <c r="K14" s="3"/>
      <c r="L14" s="1"/>
      <c r="M14" s="1"/>
      <c r="N14" s="1"/>
      <c r="O14" s="1"/>
    </row>
    <row r="15" spans="1:15" ht="12.75">
      <c r="A15"/>
      <c r="B15" s="1"/>
      <c r="C15"/>
      <c r="D15" s="10"/>
      <c r="E15" s="3"/>
      <c r="F15" s="6"/>
      <c r="G15" s="6"/>
      <c r="H15" s="8"/>
      <c r="I15" s="1"/>
      <c r="K15" s="3"/>
      <c r="L15" s="1"/>
      <c r="M15" s="1"/>
      <c r="N15" s="1"/>
      <c r="O15" s="1"/>
    </row>
    <row r="16" spans="1:15" ht="12.75">
      <c r="A16" t="s">
        <v>239</v>
      </c>
      <c r="B16" s="1" t="s">
        <v>237</v>
      </c>
      <c r="C16" t="str">
        <f t="shared" si="1"/>
        <v>  </v>
      </c>
      <c r="D16" s="10">
        <f>E$19</f>
        <v>3.4151582564</v>
      </c>
      <c r="E16" s="3">
        <f>'orig. data'!D15</f>
        <v>2.9547738558</v>
      </c>
      <c r="F16" s="6">
        <f>'orig. data'!B15</f>
        <v>6251</v>
      </c>
      <c r="G16" s="6">
        <f>'orig. data'!C15</f>
        <v>2069732</v>
      </c>
      <c r="H16" s="8">
        <f>'orig. data'!G15</f>
        <v>3.583008E-26</v>
      </c>
      <c r="I16" s="1"/>
      <c r="K16" s="3"/>
      <c r="L16" s="1"/>
      <c r="M16" s="1"/>
      <c r="N16" s="1"/>
      <c r="O16" s="1"/>
    </row>
    <row r="17" spans="1:15" ht="12.75">
      <c r="A17" t="s">
        <v>116</v>
      </c>
      <c r="B17" s="1" t="s">
        <v>238</v>
      </c>
      <c r="C17" t="str">
        <f t="shared" si="1"/>
        <v>  </v>
      </c>
      <c r="D17" s="10">
        <f>E$19</f>
        <v>3.4151582564</v>
      </c>
      <c r="E17" s="3">
        <f>'orig. data'!D16</f>
        <v>3.4151550633</v>
      </c>
      <c r="F17" s="6">
        <f>'orig. data'!B16</f>
        <v>5616</v>
      </c>
      <c r="G17" s="6">
        <f>'orig. data'!C16</f>
        <v>1469936</v>
      </c>
      <c r="H17" s="8">
        <f>'orig. data'!G16</f>
        <v>0.9999479502</v>
      </c>
      <c r="I17" s="1"/>
      <c r="K17" s="3"/>
      <c r="L17" s="1"/>
      <c r="M17" s="1"/>
      <c r="N17" s="1"/>
      <c r="O17" s="1"/>
    </row>
    <row r="18" spans="1:11" ht="12.75">
      <c r="A18" t="s">
        <v>171</v>
      </c>
      <c r="B18" s="2" t="s">
        <v>237</v>
      </c>
      <c r="C18" t="str">
        <f t="shared" si="1"/>
        <v>  </v>
      </c>
      <c r="D18" s="10">
        <f>E$19</f>
        <v>3.4151582564</v>
      </c>
      <c r="E18" s="3">
        <f>'orig. data'!D17</f>
        <v>5.1344534736</v>
      </c>
      <c r="F18" s="6">
        <f>'orig. data'!B17</f>
        <v>2306</v>
      </c>
      <c r="G18" s="6">
        <f>'orig. data'!C17</f>
        <v>698586</v>
      </c>
      <c r="H18" s="8">
        <f>'orig. data'!G17</f>
        <v>5.756071E-80</v>
      </c>
      <c r="K18" s="3"/>
    </row>
    <row r="19" spans="1:11" ht="12.75">
      <c r="A19" t="s">
        <v>115</v>
      </c>
      <c r="B19" s="2" t="s">
        <v>238</v>
      </c>
      <c r="C19" t="str">
        <f t="shared" si="1"/>
        <v>  </v>
      </c>
      <c r="D19" s="10">
        <f>E$19</f>
        <v>3.4151582564</v>
      </c>
      <c r="E19" s="3">
        <f>'orig. data'!D18</f>
        <v>3.4151582564</v>
      </c>
      <c r="F19" s="6">
        <f>'orig. data'!B18</f>
        <v>36789</v>
      </c>
      <c r="G19" s="6">
        <f>'orig. data'!C18</f>
        <v>10772268</v>
      </c>
      <c r="H19" s="8" t="str">
        <f>'orig. data'!G18</f>
        <v> </v>
      </c>
      <c r="K19" s="3"/>
    </row>
    <row r="20" spans="1:11" ht="12.75">
      <c r="A20" t="s">
        <v>172</v>
      </c>
      <c r="B20" s="2" t="s">
        <v>238</v>
      </c>
      <c r="C20" t="str">
        <f t="shared" si="1"/>
        <v>  </v>
      </c>
      <c r="D20" s="10">
        <f>E$19</f>
        <v>3.4151582564</v>
      </c>
      <c r="E20" s="3">
        <f>'orig. data'!D19</f>
        <v>21.954310167</v>
      </c>
      <c r="F20" s="6">
        <f>'orig. data'!B19</f>
        <v>1070</v>
      </c>
      <c r="G20" s="6">
        <f>'orig. data'!C19</f>
        <v>20299</v>
      </c>
      <c r="H20" s="8">
        <f>'orig. data'!G19</f>
        <v>0</v>
      </c>
      <c r="K20" s="3"/>
    </row>
    <row r="21" spans="1:11" ht="12.75">
      <c r="A21"/>
      <c r="C21"/>
      <c r="D21" s="10"/>
      <c r="E21" s="3"/>
      <c r="F21" s="6"/>
      <c r="G21" s="6"/>
      <c r="H21" s="8"/>
      <c r="K21" s="3"/>
    </row>
    <row r="22" spans="1:11" ht="12.75">
      <c r="A22" t="s">
        <v>173</v>
      </c>
      <c r="B22" s="2" t="s">
        <v>237</v>
      </c>
      <c r="C22" t="str">
        <f t="shared" si="1"/>
        <v>  </v>
      </c>
      <c r="D22" s="10">
        <f aca="true" t="shared" si="2" ref="D22:D33">E$19</f>
        <v>3.4151582564</v>
      </c>
      <c r="E22" s="3">
        <f>'orig. data'!D20</f>
        <v>2.3528297812</v>
      </c>
      <c r="F22" s="6">
        <f>'orig. data'!B20</f>
        <v>1337</v>
      </c>
      <c r="G22" s="6">
        <f>'orig. data'!C20</f>
        <v>592257</v>
      </c>
      <c r="H22" s="8">
        <f>'orig. data'!G20</f>
        <v>7.640666E-41</v>
      </c>
      <c r="K22" s="3"/>
    </row>
    <row r="23" spans="1:11" ht="12.75">
      <c r="A23" t="s">
        <v>174</v>
      </c>
      <c r="B23" s="2" t="s">
        <v>237</v>
      </c>
      <c r="C23" t="str">
        <f t="shared" si="1"/>
        <v>  </v>
      </c>
      <c r="D23" s="10">
        <f t="shared" si="2"/>
        <v>3.4151582564</v>
      </c>
      <c r="E23" s="3">
        <f>'orig. data'!D21</f>
        <v>2.4897559058</v>
      </c>
      <c r="F23" s="6">
        <f>'orig. data'!B21</f>
        <v>886</v>
      </c>
      <c r="G23" s="6">
        <f>'orig. data'!C21</f>
        <v>342009</v>
      </c>
      <c r="H23" s="8">
        <f>'orig. data'!G21</f>
        <v>1.476222E-20</v>
      </c>
      <c r="K23" s="3"/>
    </row>
    <row r="24" spans="1:11" ht="12.75">
      <c r="A24" t="s">
        <v>175</v>
      </c>
      <c r="B24" s="2" t="s">
        <v>237</v>
      </c>
      <c r="C24" t="str">
        <f t="shared" si="1"/>
        <v>  </v>
      </c>
      <c r="D24" s="10">
        <f t="shared" si="2"/>
        <v>3.4151582564</v>
      </c>
      <c r="E24" s="3">
        <f>'orig. data'!D22</f>
        <v>2.8372078019</v>
      </c>
      <c r="F24" s="6">
        <f>'orig. data'!B22</f>
        <v>1319</v>
      </c>
      <c r="G24" s="6">
        <f>'orig. data'!C22</f>
        <v>444468</v>
      </c>
      <c r="H24" s="8">
        <f>'orig. data'!G22</f>
        <v>3.695578E-11</v>
      </c>
      <c r="K24" s="3"/>
    </row>
    <row r="25" spans="1:11" ht="12.75">
      <c r="A25" t="s">
        <v>176</v>
      </c>
      <c r="B25" s="2" t="s">
        <v>237</v>
      </c>
      <c r="C25" t="str">
        <f t="shared" si="1"/>
        <v>  </v>
      </c>
      <c r="D25" s="10">
        <f t="shared" si="2"/>
        <v>3.4151582564</v>
      </c>
      <c r="E25" s="3">
        <f>'orig. data'!D23</f>
        <v>2.9715563302</v>
      </c>
      <c r="F25" s="6">
        <f>'orig. data'!B23</f>
        <v>1657</v>
      </c>
      <c r="G25" s="6">
        <f>'orig. data'!C23</f>
        <v>569352</v>
      </c>
      <c r="H25" s="8">
        <f>'orig. data'!G23</f>
        <v>3.0249072E-08</v>
      </c>
      <c r="K25" s="3"/>
    </row>
    <row r="26" spans="1:11" ht="12.75">
      <c r="A26" t="s">
        <v>177</v>
      </c>
      <c r="B26" s="2" t="s">
        <v>237</v>
      </c>
      <c r="C26" t="str">
        <f t="shared" si="1"/>
        <v>  </v>
      </c>
      <c r="D26" s="10">
        <f t="shared" si="2"/>
        <v>3.4151582564</v>
      </c>
      <c r="E26" s="3">
        <f>'orig. data'!D24</f>
        <v>3.0367780591</v>
      </c>
      <c r="F26" s="6">
        <f>'orig. data'!B24</f>
        <v>892</v>
      </c>
      <c r="G26" s="6">
        <f>'orig. data'!C24</f>
        <v>319651</v>
      </c>
      <c r="H26" s="8">
        <f>'orig. data'!G24</f>
        <v>0.0005299447</v>
      </c>
      <c r="K26" s="3"/>
    </row>
    <row r="27" spans="1:11" ht="12.75">
      <c r="A27" t="s">
        <v>178</v>
      </c>
      <c r="B27" s="2" t="s">
        <v>237</v>
      </c>
      <c r="C27" t="str">
        <f t="shared" si="1"/>
        <v>  </v>
      </c>
      <c r="D27" s="10">
        <f t="shared" si="2"/>
        <v>3.4151582564</v>
      </c>
      <c r="E27" s="3">
        <f>'orig. data'!D25</f>
        <v>3.0820607482</v>
      </c>
      <c r="F27" s="6">
        <f>'orig. data'!B25</f>
        <v>1670</v>
      </c>
      <c r="G27" s="6">
        <f>'orig. data'!C25</f>
        <v>508898</v>
      </c>
      <c r="H27" s="8">
        <f>'orig. data'!G25</f>
        <v>4.11354E-05</v>
      </c>
      <c r="K27" s="3"/>
    </row>
    <row r="28" spans="1:11" ht="12.75">
      <c r="A28" t="s">
        <v>179</v>
      </c>
      <c r="B28" s="2" t="s">
        <v>237</v>
      </c>
      <c r="C28" t="str">
        <f t="shared" si="1"/>
        <v>  </v>
      </c>
      <c r="D28" s="10">
        <f t="shared" si="2"/>
        <v>3.4151582564</v>
      </c>
      <c r="E28" s="3">
        <f>'orig. data'!D26</f>
        <v>3.1157412311</v>
      </c>
      <c r="F28" s="6">
        <f>'orig. data'!B26</f>
        <v>2777</v>
      </c>
      <c r="G28" s="6">
        <f>'orig. data'!C26</f>
        <v>860037</v>
      </c>
      <c r="H28" s="8">
        <f>'orig. data'!G26</f>
        <v>3.1287829E-06</v>
      </c>
      <c r="K28" s="3"/>
    </row>
    <row r="29" spans="1:11" s="13" customFormat="1" ht="12.75">
      <c r="A29" s="12" t="s">
        <v>117</v>
      </c>
      <c r="B29" s="13" t="s">
        <v>238</v>
      </c>
      <c r="C29" s="12" t="str">
        <f t="shared" si="1"/>
        <v>  </v>
      </c>
      <c r="D29" s="14">
        <f t="shared" si="2"/>
        <v>3.4151582564</v>
      </c>
      <c r="E29" s="15">
        <f>'orig. data'!D27</f>
        <v>3.2129457911</v>
      </c>
      <c r="F29" s="16">
        <f>'orig. data'!B27</f>
        <v>1799</v>
      </c>
      <c r="G29" s="16">
        <f>'orig. data'!C27</f>
        <v>537671</v>
      </c>
      <c r="H29" s="17">
        <f>'orig. data'!G27</f>
        <v>0.0114852033</v>
      </c>
      <c r="K29" s="15"/>
    </row>
    <row r="30" spans="1:11" s="13" customFormat="1" ht="12.75">
      <c r="A30" s="12" t="s">
        <v>118</v>
      </c>
      <c r="B30" s="18" t="s">
        <v>238</v>
      </c>
      <c r="C30" s="12" t="str">
        <f t="shared" si="1"/>
        <v>  </v>
      </c>
      <c r="D30" s="14">
        <f t="shared" si="2"/>
        <v>3.4151582564</v>
      </c>
      <c r="E30" s="15">
        <f>'orig. data'!D28</f>
        <v>3.2380071205</v>
      </c>
      <c r="F30" s="16">
        <f>'orig. data'!B28</f>
        <v>2132</v>
      </c>
      <c r="G30" s="16">
        <f>'orig. data'!C28</f>
        <v>544577</v>
      </c>
      <c r="H30" s="17">
        <f>'orig. data'!G28</f>
        <v>0.0168293367</v>
      </c>
      <c r="I30" s="18"/>
      <c r="K30" s="15"/>
    </row>
    <row r="31" spans="1:11" ht="12.75">
      <c r="A31" t="s">
        <v>119</v>
      </c>
      <c r="B31" s="1" t="s">
        <v>238</v>
      </c>
      <c r="C31" t="str">
        <f t="shared" si="1"/>
        <v>  </v>
      </c>
      <c r="D31" s="10">
        <f t="shared" si="2"/>
        <v>3.4151582564</v>
      </c>
      <c r="E31" s="3">
        <f>'orig. data'!D29</f>
        <v>3.624273023</v>
      </c>
      <c r="F31" s="6">
        <f>'orig. data'!B29</f>
        <v>877</v>
      </c>
      <c r="G31" s="6">
        <f>'orig. data'!C29</f>
        <v>299974</v>
      </c>
      <c r="H31" s="8">
        <f>'orig. data'!G29</f>
        <v>0.0820407401</v>
      </c>
      <c r="I31" s="1"/>
      <c r="K31" s="3"/>
    </row>
    <row r="32" spans="1:11" ht="12.75">
      <c r="A32" t="s">
        <v>180</v>
      </c>
      <c r="B32" s="1" t="s">
        <v>237</v>
      </c>
      <c r="C32" t="str">
        <f t="shared" si="1"/>
        <v>  </v>
      </c>
      <c r="D32" s="10">
        <f t="shared" si="2"/>
        <v>3.4151582564</v>
      </c>
      <c r="E32" s="3">
        <f>'orig. data'!D30</f>
        <v>4.9510616203</v>
      </c>
      <c r="F32" s="6">
        <f>'orig. data'!B30</f>
        <v>2936</v>
      </c>
      <c r="G32" s="6">
        <f>'orig. data'!C30</f>
        <v>673780</v>
      </c>
      <c r="H32" s="8">
        <f>'orig. data'!G30</f>
        <v>1.807968E-83</v>
      </c>
      <c r="I32" s="1"/>
      <c r="K32" s="3"/>
    </row>
    <row r="33" spans="1:11" ht="12.75">
      <c r="A33" t="s">
        <v>181</v>
      </c>
      <c r="B33" s="1" t="s">
        <v>237</v>
      </c>
      <c r="C33" t="str">
        <f t="shared" si="1"/>
        <v>  </v>
      </c>
      <c r="D33" s="10">
        <f t="shared" si="2"/>
        <v>3.4151582564</v>
      </c>
      <c r="E33" s="3">
        <f>'orig. data'!D31</f>
        <v>5.2345594404</v>
      </c>
      <c r="F33" s="6">
        <f>'orig. data'!B31</f>
        <v>1832</v>
      </c>
      <c r="G33" s="6">
        <f>'orig. data'!C31</f>
        <v>379958</v>
      </c>
      <c r="H33" s="8">
        <f>'orig. data'!G31</f>
        <v>3.639191E-71</v>
      </c>
      <c r="I33" s="1"/>
      <c r="K33" s="3"/>
    </row>
    <row r="34" spans="1:11" ht="12.75">
      <c r="A34"/>
      <c r="B34" s="1"/>
      <c r="C34"/>
      <c r="D34" s="10"/>
      <c r="E34" s="3"/>
      <c r="F34" s="6"/>
      <c r="G34" s="6"/>
      <c r="H34" s="8"/>
      <c r="I34" s="1"/>
      <c r="K34" s="3"/>
    </row>
    <row r="35" spans="1:11" ht="12.75">
      <c r="A35" t="s">
        <v>182</v>
      </c>
      <c r="B35" s="1" t="s">
        <v>237</v>
      </c>
      <c r="C35" t="str">
        <f t="shared" si="1"/>
        <v>  </v>
      </c>
      <c r="D35" s="10">
        <f>E$19</f>
        <v>3.4151582564</v>
      </c>
      <c r="E35" s="3">
        <f>'orig. data'!D32</f>
        <v>2.3949742976</v>
      </c>
      <c r="F35" s="6">
        <f>'orig. data'!B32</f>
        <v>328</v>
      </c>
      <c r="G35" s="6">
        <f>'orig. data'!C32</f>
        <v>153898</v>
      </c>
      <c r="H35" s="8">
        <f>'orig. data'!G32</f>
        <v>1.575198E-10</v>
      </c>
      <c r="I35" s="1"/>
      <c r="K35" s="3"/>
    </row>
    <row r="36" spans="1:11" ht="12.75">
      <c r="A36" t="s">
        <v>183</v>
      </c>
      <c r="B36" s="1" t="s">
        <v>237</v>
      </c>
      <c r="C36" t="str">
        <f t="shared" si="1"/>
        <v>  </v>
      </c>
      <c r="D36" s="10">
        <f>E$19</f>
        <v>3.4151582564</v>
      </c>
      <c r="E36" s="3">
        <f>'orig. data'!D33</f>
        <v>2.5768081968</v>
      </c>
      <c r="F36" s="6">
        <f>'orig. data'!B33</f>
        <v>444</v>
      </c>
      <c r="G36" s="6">
        <f>'orig. data'!C33</f>
        <v>214026</v>
      </c>
      <c r="H36" s="8">
        <f>'orig. data'!G33</f>
        <v>3.6530796E-09</v>
      </c>
      <c r="I36" s="1"/>
      <c r="K36" s="3"/>
    </row>
    <row r="37" spans="1:11" ht="12.75">
      <c r="A37" t="s">
        <v>184</v>
      </c>
      <c r="B37" s="1" t="s">
        <v>237</v>
      </c>
      <c r="C37" t="str">
        <f t="shared" si="1"/>
        <v>  </v>
      </c>
      <c r="D37" s="10">
        <f>E$19</f>
        <v>3.4151582564</v>
      </c>
      <c r="E37" s="3">
        <f>'orig. data'!D34</f>
        <v>2.6631813874</v>
      </c>
      <c r="F37" s="6">
        <f>'orig. data'!B34</f>
        <v>239</v>
      </c>
      <c r="G37" s="6">
        <f>'orig. data'!C34</f>
        <v>104653</v>
      </c>
      <c r="H37" s="8">
        <f>'orig. data'!G34</f>
        <v>0.0001269609</v>
      </c>
      <c r="I37" s="1"/>
      <c r="K37" s="3"/>
    </row>
    <row r="38" spans="1:11" s="13" customFormat="1" ht="12.75">
      <c r="A38" s="12" t="s">
        <v>135</v>
      </c>
      <c r="B38" s="18" t="s">
        <v>238</v>
      </c>
      <c r="C38" s="12" t="str">
        <f t="shared" si="1"/>
        <v>  </v>
      </c>
      <c r="D38" s="14">
        <f>E$19</f>
        <v>3.4151582564</v>
      </c>
      <c r="E38" s="15">
        <f>'orig. data'!D35</f>
        <v>2.9469793148</v>
      </c>
      <c r="F38" s="16">
        <f>'orig. data'!B35</f>
        <v>209</v>
      </c>
      <c r="G38" s="16">
        <f>'orig. data'!C35</f>
        <v>52792</v>
      </c>
      <c r="H38" s="17">
        <f>'orig. data'!G35</f>
        <v>0.0335589194</v>
      </c>
      <c r="I38" s="18"/>
      <c r="K38" s="15"/>
    </row>
    <row r="39" spans="1:11" ht="12.75">
      <c r="A39"/>
      <c r="B39" s="1"/>
      <c r="C39"/>
      <c r="D39" s="10"/>
      <c r="E39" s="3"/>
      <c r="F39" s="6"/>
      <c r="G39" s="6"/>
      <c r="H39" s="8"/>
      <c r="I39" s="1"/>
      <c r="K39" s="3"/>
    </row>
    <row r="40" spans="1:11" ht="12.75">
      <c r="A40" t="s">
        <v>185</v>
      </c>
      <c r="B40" s="1" t="s">
        <v>237</v>
      </c>
      <c r="C40" t="str">
        <f t="shared" si="1"/>
        <v>  </v>
      </c>
      <c r="D40" s="10">
        <f aca="true" t="shared" si="3" ref="D40:D48">E$19</f>
        <v>3.4151582564</v>
      </c>
      <c r="E40" s="3">
        <f>'orig. data'!D36</f>
        <v>1.8584713192</v>
      </c>
      <c r="F40" s="6">
        <f>'orig. data'!B36</f>
        <v>131</v>
      </c>
      <c r="G40" s="6">
        <f>'orig. data'!C36</f>
        <v>80514</v>
      </c>
      <c r="H40" s="8">
        <f>'orig. data'!G36</f>
        <v>3.607457E-12</v>
      </c>
      <c r="I40" s="1"/>
      <c r="K40" s="3"/>
    </row>
    <row r="41" spans="1:11" ht="12.75">
      <c r="A41" t="s">
        <v>186</v>
      </c>
      <c r="B41" s="1" t="s">
        <v>237</v>
      </c>
      <c r="C41" t="str">
        <f t="shared" si="1"/>
        <v>  </v>
      </c>
      <c r="D41" s="10">
        <f t="shared" si="3"/>
        <v>3.4151582564</v>
      </c>
      <c r="E41" s="3">
        <f>'orig. data'!D37</f>
        <v>2.0773920371</v>
      </c>
      <c r="F41" s="6">
        <f>'orig. data'!B37</f>
        <v>111</v>
      </c>
      <c r="G41" s="6">
        <f>'orig. data'!C37</f>
        <v>60276</v>
      </c>
      <c r="H41" s="8">
        <f>'orig. data'!G37</f>
        <v>1.7015868E-07</v>
      </c>
      <c r="I41" s="1"/>
      <c r="K41" s="3"/>
    </row>
    <row r="42" spans="1:11" ht="12.75">
      <c r="A42" t="s">
        <v>187</v>
      </c>
      <c r="B42" s="1" t="s">
        <v>237</v>
      </c>
      <c r="C42" t="str">
        <f t="shared" si="1"/>
        <v>  </v>
      </c>
      <c r="D42" s="10">
        <f t="shared" si="3"/>
        <v>3.4151582564</v>
      </c>
      <c r="E42" s="3">
        <f>'orig. data'!D38</f>
        <v>2.6103662954</v>
      </c>
      <c r="F42" s="6">
        <f>'orig. data'!B38</f>
        <v>134</v>
      </c>
      <c r="G42" s="6">
        <f>'orig. data'!C38</f>
        <v>41915</v>
      </c>
      <c r="H42" s="8">
        <f>'orig. data'!G38</f>
        <v>0.0019023647</v>
      </c>
      <c r="I42" s="1"/>
      <c r="K42" s="3"/>
    </row>
    <row r="43" spans="1:11" ht="12.75">
      <c r="A43" t="s">
        <v>188</v>
      </c>
      <c r="B43" s="1" t="s">
        <v>237</v>
      </c>
      <c r="C43" t="str">
        <f t="shared" si="1"/>
        <v>  </v>
      </c>
      <c r="D43" s="10">
        <f t="shared" si="3"/>
        <v>3.4151582564</v>
      </c>
      <c r="E43" s="3">
        <f>'orig. data'!D39</f>
        <v>2.7189712908</v>
      </c>
      <c r="F43" s="6">
        <f>'orig. data'!B39</f>
        <v>459</v>
      </c>
      <c r="G43" s="6">
        <f>'orig. data'!C39</f>
        <v>191141</v>
      </c>
      <c r="H43" s="8">
        <f>'orig. data'!G39</f>
        <v>1.2122148E-06</v>
      </c>
      <c r="I43" s="1"/>
      <c r="K43" s="3"/>
    </row>
    <row r="44" spans="1:11" ht="12.75">
      <c r="A44" t="s">
        <v>189</v>
      </c>
      <c r="B44" s="2" t="s">
        <v>237</v>
      </c>
      <c r="C44" t="str">
        <f t="shared" si="1"/>
        <v>  </v>
      </c>
      <c r="D44" s="10">
        <f t="shared" si="3"/>
        <v>3.4151582564</v>
      </c>
      <c r="E44" s="3">
        <f>'orig. data'!D40</f>
        <v>2.7482946822</v>
      </c>
      <c r="F44" s="6">
        <f>'orig. data'!B40</f>
        <v>287</v>
      </c>
      <c r="G44" s="6">
        <f>'orig. data'!C40</f>
        <v>93341</v>
      </c>
      <c r="H44" s="8">
        <f>'orig. data'!G40</f>
        <v>0.0002464256</v>
      </c>
      <c r="K44" s="3"/>
    </row>
    <row r="45" spans="1:11" ht="12.75">
      <c r="A45" t="s">
        <v>190</v>
      </c>
      <c r="B45" s="2" t="s">
        <v>237</v>
      </c>
      <c r="C45" t="str">
        <f t="shared" si="1"/>
        <v>  </v>
      </c>
      <c r="D45" s="10">
        <f t="shared" si="3"/>
        <v>3.4151582564</v>
      </c>
      <c r="E45" s="3">
        <f>'orig. data'!D41</f>
        <v>2.7919660404</v>
      </c>
      <c r="F45" s="6">
        <f>'orig. data'!B41</f>
        <v>302</v>
      </c>
      <c r="G45" s="6">
        <f>'orig. data'!C41</f>
        <v>119341</v>
      </c>
      <c r="H45" s="8">
        <f>'orig. data'!G41</f>
        <v>0.0004885396</v>
      </c>
      <c r="K45" s="3"/>
    </row>
    <row r="46" spans="1:11" ht="12.75">
      <c r="A46" t="s">
        <v>136</v>
      </c>
      <c r="B46" s="2" t="s">
        <v>238</v>
      </c>
      <c r="C46" t="str">
        <f t="shared" si="1"/>
        <v>  </v>
      </c>
      <c r="D46" s="10">
        <f t="shared" si="3"/>
        <v>3.4151582564</v>
      </c>
      <c r="E46" s="3">
        <f>'orig. data'!D42</f>
        <v>3.5373906188</v>
      </c>
      <c r="F46" s="6">
        <f>'orig. data'!B42</f>
        <v>125</v>
      </c>
      <c r="G46" s="6">
        <f>'orig. data'!C42</f>
        <v>33248</v>
      </c>
      <c r="H46" s="8">
        <f>'orig. data'!G42</f>
        <v>0.694699477</v>
      </c>
      <c r="K46" s="3"/>
    </row>
    <row r="47" spans="1:11" ht="12.75">
      <c r="A47" t="s">
        <v>137</v>
      </c>
      <c r="B47" s="2" t="s">
        <v>238</v>
      </c>
      <c r="C47" t="str">
        <f t="shared" si="1"/>
        <v>  </v>
      </c>
      <c r="D47" s="10">
        <f t="shared" si="3"/>
        <v>3.4151582564</v>
      </c>
      <c r="E47" s="3">
        <f>'orig. data'!D43</f>
        <v>3.6456312822</v>
      </c>
      <c r="F47" s="6">
        <f>'orig. data'!B43</f>
        <v>837</v>
      </c>
      <c r="G47" s="6">
        <f>'orig. data'!C43</f>
        <v>234208</v>
      </c>
      <c r="H47" s="8">
        <f>'orig. data'!G43</f>
        <v>0.0617343806</v>
      </c>
      <c r="K47" s="3"/>
    </row>
    <row r="48" spans="1:11" ht="12.75">
      <c r="A48" t="s">
        <v>191</v>
      </c>
      <c r="B48" s="2" t="s">
        <v>237</v>
      </c>
      <c r="C48" t="str">
        <f t="shared" si="1"/>
        <v>  </v>
      </c>
      <c r="D48" s="10">
        <f t="shared" si="3"/>
        <v>3.4151582564</v>
      </c>
      <c r="E48" s="3">
        <f>'orig. data'!D44</f>
        <v>4.3751822545</v>
      </c>
      <c r="F48" s="6">
        <f>'orig. data'!B44</f>
        <v>210</v>
      </c>
      <c r="G48" s="6">
        <f>'orig. data'!C44</f>
        <v>54673</v>
      </c>
      <c r="H48" s="8">
        <f>'orig. data'!G44</f>
        <v>0.0003442872</v>
      </c>
      <c r="K48" s="3"/>
    </row>
    <row r="49" spans="1:11" ht="12.75">
      <c r="A49"/>
      <c r="C49"/>
      <c r="D49" s="10"/>
      <c r="E49" s="3"/>
      <c r="F49" s="6"/>
      <c r="G49" s="6"/>
      <c r="H49" s="8"/>
      <c r="K49" s="3"/>
    </row>
    <row r="50" spans="1:11" ht="12.75">
      <c r="A50" t="s">
        <v>192</v>
      </c>
      <c r="B50" s="2" t="s">
        <v>237</v>
      </c>
      <c r="C50" t="str">
        <f t="shared" si="1"/>
        <v>  </v>
      </c>
      <c r="D50" s="10">
        <f aca="true" t="shared" si="4" ref="D50:D55">E$19</f>
        <v>3.4151582564</v>
      </c>
      <c r="E50" s="3">
        <f>'orig. data'!D45</f>
        <v>2.7981727031</v>
      </c>
      <c r="F50" s="6">
        <f>'orig. data'!B45</f>
        <v>409</v>
      </c>
      <c r="G50" s="6">
        <f>'orig. data'!C45</f>
        <v>119043</v>
      </c>
      <c r="H50" s="8">
        <f>'orig. data'!G45</f>
        <v>6.14479E-05</v>
      </c>
      <c r="K50" s="3"/>
    </row>
    <row r="51" spans="1:11" s="13" customFormat="1" ht="12.75">
      <c r="A51" s="12" t="s">
        <v>138</v>
      </c>
      <c r="B51" s="13" t="s">
        <v>238</v>
      </c>
      <c r="C51" s="12" t="str">
        <f t="shared" si="1"/>
        <v>  </v>
      </c>
      <c r="D51" s="14">
        <f t="shared" si="4"/>
        <v>3.4151582564</v>
      </c>
      <c r="E51" s="15">
        <f>'orig. data'!D46</f>
        <v>2.9675833383</v>
      </c>
      <c r="F51" s="16">
        <f>'orig. data'!B46</f>
        <v>307</v>
      </c>
      <c r="G51" s="16">
        <f>'orig. data'!C46</f>
        <v>81873</v>
      </c>
      <c r="H51" s="17">
        <f>'orig. data'!G46</f>
        <v>0.0142484039</v>
      </c>
      <c r="K51" s="15"/>
    </row>
    <row r="52" spans="1:11" ht="12.75">
      <c r="A52" t="s">
        <v>139</v>
      </c>
      <c r="B52" s="2" t="s">
        <v>238</v>
      </c>
      <c r="C52" t="str">
        <f t="shared" si="1"/>
        <v>  </v>
      </c>
      <c r="D52" s="10">
        <f t="shared" si="4"/>
        <v>3.4151582564</v>
      </c>
      <c r="E52" s="3">
        <f>'orig. data'!D47</f>
        <v>3.1451421309</v>
      </c>
      <c r="F52" s="6">
        <f>'orig. data'!B47</f>
        <v>453</v>
      </c>
      <c r="G52" s="6">
        <f>'orig. data'!C47</f>
        <v>117668</v>
      </c>
      <c r="H52" s="8">
        <f>'orig. data'!G47</f>
        <v>0.081484944</v>
      </c>
      <c r="K52" s="3"/>
    </row>
    <row r="53" spans="1:11" ht="12.75">
      <c r="A53" t="s">
        <v>140</v>
      </c>
      <c r="B53" s="2" t="s">
        <v>238</v>
      </c>
      <c r="C53" t="str">
        <f t="shared" si="1"/>
        <v>  </v>
      </c>
      <c r="D53" s="10">
        <f t="shared" si="4"/>
        <v>3.4151582564</v>
      </c>
      <c r="E53" s="3">
        <f>'orig. data'!D48</f>
        <v>3.229642691</v>
      </c>
      <c r="F53" s="6">
        <f>'orig. data'!B48</f>
        <v>503</v>
      </c>
      <c r="G53" s="6">
        <f>'orig. data'!C48</f>
        <v>132951</v>
      </c>
      <c r="H53" s="8">
        <f>'orig. data'!G48</f>
        <v>0.2134815687</v>
      </c>
      <c r="K53" s="3"/>
    </row>
    <row r="54" spans="1:11" ht="12.75">
      <c r="A54" t="s">
        <v>141</v>
      </c>
      <c r="B54" s="2" t="s">
        <v>238</v>
      </c>
      <c r="C54" t="str">
        <f t="shared" si="1"/>
        <v>  </v>
      </c>
      <c r="D54" s="10">
        <f t="shared" si="4"/>
        <v>3.4151582564</v>
      </c>
      <c r="E54" s="3">
        <f>'orig. data'!D49</f>
        <v>3.27724869</v>
      </c>
      <c r="F54" s="6">
        <f>'orig. data'!B49</f>
        <v>365</v>
      </c>
      <c r="G54" s="6">
        <f>'orig. data'!C49</f>
        <v>94392</v>
      </c>
      <c r="H54" s="8">
        <f>'orig. data'!G49</f>
        <v>0.4332849254</v>
      </c>
      <c r="K54" s="3"/>
    </row>
    <row r="55" spans="1:11" ht="12.75">
      <c r="A55" t="s">
        <v>142</v>
      </c>
      <c r="B55" s="2" t="s">
        <v>238</v>
      </c>
      <c r="C55" t="str">
        <f t="shared" si="1"/>
        <v>  </v>
      </c>
      <c r="D55" s="10">
        <f t="shared" si="4"/>
        <v>3.4151582564</v>
      </c>
      <c r="E55" s="3">
        <f>'orig. data'!D50</f>
        <v>3.4592475865</v>
      </c>
      <c r="F55" s="6">
        <f>'orig. data'!B50</f>
        <v>398</v>
      </c>
      <c r="G55" s="6">
        <f>'orig. data'!C50</f>
        <v>89779</v>
      </c>
      <c r="H55" s="8">
        <f>'orig. data'!G50</f>
        <v>0.7991065216</v>
      </c>
      <c r="K55" s="3"/>
    </row>
    <row r="56" spans="1:11" ht="12.75">
      <c r="A56"/>
      <c r="C56"/>
      <c r="D56" s="10"/>
      <c r="E56" s="3"/>
      <c r="F56" s="6"/>
      <c r="G56" s="6"/>
      <c r="H56" s="8"/>
      <c r="K56" s="3"/>
    </row>
    <row r="57" spans="1:11" ht="12.75">
      <c r="A57" t="s">
        <v>193</v>
      </c>
      <c r="B57" s="2" t="s">
        <v>237</v>
      </c>
      <c r="C57" t="str">
        <f t="shared" si="1"/>
        <v>  </v>
      </c>
      <c r="D57" s="10">
        <f aca="true" t="shared" si="5" ref="D57:D63">E$19</f>
        <v>3.4151582564</v>
      </c>
      <c r="E57" s="3">
        <f>'orig. data'!D51</f>
        <v>2.1941662319</v>
      </c>
      <c r="F57" s="6">
        <f>'orig. data'!B51</f>
        <v>99</v>
      </c>
      <c r="G57" s="6">
        <f>'orig. data'!C51</f>
        <v>48613</v>
      </c>
      <c r="H57" s="8">
        <f>'orig. data'!G51</f>
        <v>1.10237E-05</v>
      </c>
      <c r="K57" s="3"/>
    </row>
    <row r="58" spans="1:11" s="13" customFormat="1" ht="12.75">
      <c r="A58" s="12" t="s">
        <v>233</v>
      </c>
      <c r="B58" s="13" t="s">
        <v>238</v>
      </c>
      <c r="C58" s="12" t="str">
        <f t="shared" si="1"/>
        <v>  </v>
      </c>
      <c r="D58" s="14">
        <f t="shared" si="5"/>
        <v>3.4151582564</v>
      </c>
      <c r="E58" s="15">
        <f>'orig. data'!D52</f>
        <v>2.5843832988</v>
      </c>
      <c r="F58" s="16">
        <f>'orig. data'!B52</f>
        <v>91</v>
      </c>
      <c r="G58" s="16">
        <f>'orig. data'!C52</f>
        <v>38711</v>
      </c>
      <c r="H58" s="17">
        <f>'orig. data'!G52</f>
        <v>0.0079153472</v>
      </c>
      <c r="K58" s="15"/>
    </row>
    <row r="59" spans="1:11" ht="12.75">
      <c r="A59" t="s">
        <v>194</v>
      </c>
      <c r="B59" s="2" t="s">
        <v>237</v>
      </c>
      <c r="C59" t="str">
        <f t="shared" si="1"/>
        <v>  </v>
      </c>
      <c r="D59" s="10">
        <f t="shared" si="5"/>
        <v>3.4151582564</v>
      </c>
      <c r="E59" s="3">
        <f>'orig. data'!D53</f>
        <v>2.7271251864</v>
      </c>
      <c r="F59" s="6">
        <f>'orig. data'!B53</f>
        <v>318</v>
      </c>
      <c r="G59" s="6">
        <f>'orig. data'!C53</f>
        <v>107320</v>
      </c>
      <c r="H59" s="8">
        <f>'orig. data'!G53</f>
        <v>6.48048E-05</v>
      </c>
      <c r="K59" s="3"/>
    </row>
    <row r="60" spans="1:11" ht="12.75">
      <c r="A60" t="s">
        <v>144</v>
      </c>
      <c r="B60" s="2" t="s">
        <v>238</v>
      </c>
      <c r="C60" t="str">
        <f t="shared" si="1"/>
        <v>  </v>
      </c>
      <c r="D60" s="10">
        <f t="shared" si="5"/>
        <v>3.4151582564</v>
      </c>
      <c r="E60" s="3">
        <f>'orig. data'!D54</f>
        <v>3.0270844398</v>
      </c>
      <c r="F60" s="6">
        <f>'orig. data'!B54</f>
        <v>169</v>
      </c>
      <c r="G60" s="6">
        <f>'orig. data'!C54</f>
        <v>56421</v>
      </c>
      <c r="H60" s="8">
        <f>'orig. data'!G54</f>
        <v>0.1177055229</v>
      </c>
      <c r="K60" s="3"/>
    </row>
    <row r="61" spans="1:11" ht="12.75">
      <c r="A61" t="s">
        <v>143</v>
      </c>
      <c r="B61" s="2" t="s">
        <v>238</v>
      </c>
      <c r="C61" t="str">
        <f t="shared" si="1"/>
        <v>  </v>
      </c>
      <c r="D61" s="10">
        <f t="shared" si="5"/>
        <v>3.4151582564</v>
      </c>
      <c r="E61" s="3">
        <f>'orig. data'!D55</f>
        <v>3.608730385</v>
      </c>
      <c r="F61" s="6">
        <f>'orig. data'!B55</f>
        <v>177</v>
      </c>
      <c r="G61" s="6">
        <f>'orig. data'!C55</f>
        <v>51225</v>
      </c>
      <c r="H61" s="8">
        <f>'orig. data'!G55</f>
        <v>0.4643402223</v>
      </c>
      <c r="K61" s="3"/>
    </row>
    <row r="62" spans="1:11" s="13" customFormat="1" ht="12.75">
      <c r="A62" s="12" t="s">
        <v>234</v>
      </c>
      <c r="B62" s="13" t="s">
        <v>238</v>
      </c>
      <c r="C62" s="12" t="str">
        <f t="shared" si="1"/>
        <v>  </v>
      </c>
      <c r="D62" s="14">
        <f t="shared" si="5"/>
        <v>3.4151582564</v>
      </c>
      <c r="E62" s="15">
        <f>'orig. data'!D56</f>
        <v>4.0825204778</v>
      </c>
      <c r="F62" s="16">
        <f>'orig. data'!B56</f>
        <v>233</v>
      </c>
      <c r="G62" s="16">
        <f>'orig. data'!C56</f>
        <v>55801</v>
      </c>
      <c r="H62" s="17">
        <f>'orig. data'!G56</f>
        <v>0.0066100459</v>
      </c>
      <c r="K62" s="15"/>
    </row>
    <row r="63" spans="1:11" ht="12.75">
      <c r="A63" t="s">
        <v>195</v>
      </c>
      <c r="B63" s="2" t="s">
        <v>237</v>
      </c>
      <c r="C63" t="str">
        <f t="shared" si="1"/>
        <v>  </v>
      </c>
      <c r="D63" s="10">
        <f t="shared" si="5"/>
        <v>3.4151582564</v>
      </c>
      <c r="E63" s="3">
        <f>'orig. data'!D57</f>
        <v>4.3828752256</v>
      </c>
      <c r="F63" s="6">
        <f>'orig. data'!B57</f>
        <v>345</v>
      </c>
      <c r="G63" s="6">
        <f>'orig. data'!C57</f>
        <v>82992</v>
      </c>
      <c r="H63" s="8">
        <f>'orig. data'!G57</f>
        <v>3.9864624E-06</v>
      </c>
      <c r="K63" s="3"/>
    </row>
    <row r="64" spans="1:11" ht="12.75">
      <c r="A64"/>
      <c r="C64"/>
      <c r="D64" s="10"/>
      <c r="E64" s="3"/>
      <c r="F64" s="6"/>
      <c r="G64" s="6"/>
      <c r="H64" s="8"/>
      <c r="K64" s="3"/>
    </row>
    <row r="65" spans="1:11" ht="12.75">
      <c r="A65" t="s">
        <v>196</v>
      </c>
      <c r="B65" s="2" t="s">
        <v>237</v>
      </c>
      <c r="C65" t="str">
        <f t="shared" si="1"/>
        <v>  </v>
      </c>
      <c r="D65" s="10">
        <f>E$19</f>
        <v>3.4151582564</v>
      </c>
      <c r="E65" s="3">
        <f>'orig. data'!D58</f>
        <v>2.9799030285</v>
      </c>
      <c r="F65" s="6">
        <f>'orig. data'!B58</f>
        <v>535</v>
      </c>
      <c r="G65" s="6">
        <f>'orig. data'!C58</f>
        <v>178040</v>
      </c>
      <c r="H65" s="8">
        <f>'orig. data'!G58</f>
        <v>0.0017444534</v>
      </c>
      <c r="K65" s="3"/>
    </row>
    <row r="66" spans="1:11" ht="12.75">
      <c r="A66" t="s">
        <v>145</v>
      </c>
      <c r="B66" s="2" t="s">
        <v>238</v>
      </c>
      <c r="C66" t="str">
        <f t="shared" si="1"/>
        <v>  </v>
      </c>
      <c r="D66" s="10">
        <f>E$19</f>
        <v>3.4151582564</v>
      </c>
      <c r="E66" s="3">
        <f>'orig. data'!D59</f>
        <v>3.2187298301</v>
      </c>
      <c r="F66" s="6">
        <f>'orig. data'!B59</f>
        <v>655</v>
      </c>
      <c r="G66" s="6">
        <f>'orig. data'!C59</f>
        <v>163037</v>
      </c>
      <c r="H66" s="8">
        <f>'orig. data'!G59</f>
        <v>0.1329832794</v>
      </c>
      <c r="K66" s="3"/>
    </row>
    <row r="67" spans="1:11" ht="12.75">
      <c r="A67" t="s">
        <v>146</v>
      </c>
      <c r="B67" s="2" t="s">
        <v>238</v>
      </c>
      <c r="C67" t="str">
        <f t="shared" si="1"/>
        <v>  </v>
      </c>
      <c r="D67" s="10">
        <f>E$19</f>
        <v>3.4151582564</v>
      </c>
      <c r="E67" s="3">
        <f>'orig. data'!D60</f>
        <v>3.3915366871</v>
      </c>
      <c r="F67" s="6">
        <f>'orig. data'!B60</f>
        <v>1009</v>
      </c>
      <c r="G67" s="6">
        <f>'orig. data'!C60</f>
        <v>273636</v>
      </c>
      <c r="H67" s="8">
        <f>'orig. data'!G60</f>
        <v>0.8278307634</v>
      </c>
      <c r="K67" s="3"/>
    </row>
    <row r="68" spans="1:11" s="13" customFormat="1" ht="12.75">
      <c r="A68" s="12" t="s">
        <v>235</v>
      </c>
      <c r="B68" s="13" t="s">
        <v>238</v>
      </c>
      <c r="C68" s="12" t="str">
        <f t="shared" si="1"/>
        <v>  </v>
      </c>
      <c r="D68" s="14">
        <f>E$19</f>
        <v>3.4151582564</v>
      </c>
      <c r="E68" s="15">
        <f>'orig. data'!D61</f>
        <v>3.9251984514</v>
      </c>
      <c r="F68" s="16">
        <f>'orig. data'!B61</f>
        <v>375</v>
      </c>
      <c r="G68" s="16">
        <f>'orig. data'!C61</f>
        <v>89281</v>
      </c>
      <c r="H68" s="17">
        <f>'orig. data'!G61</f>
        <v>0.0073260712</v>
      </c>
      <c r="K68" s="15"/>
    </row>
    <row r="69" spans="1:11" ht="12.75">
      <c r="A69"/>
      <c r="C69"/>
      <c r="D69" s="10"/>
      <c r="E69" s="3"/>
      <c r="F69" s="6"/>
      <c r="G69" s="6"/>
      <c r="H69" s="8"/>
      <c r="K69" s="3"/>
    </row>
    <row r="70" spans="1:11" ht="12.75">
      <c r="A70" t="s">
        <v>197</v>
      </c>
      <c r="B70" s="2" t="s">
        <v>237</v>
      </c>
      <c r="C70" t="str">
        <f t="shared" si="1"/>
        <v>  </v>
      </c>
      <c r="D70" s="10">
        <f>E$19</f>
        <v>3.4151582564</v>
      </c>
      <c r="E70" s="3">
        <f>'orig. data'!D62</f>
        <v>2.4443221884</v>
      </c>
      <c r="F70" s="6">
        <f>'orig. data'!B62</f>
        <v>89</v>
      </c>
      <c r="G70" s="6">
        <f>'orig. data'!C62</f>
        <v>28765</v>
      </c>
      <c r="H70" s="8">
        <f>'orig. data'!G62</f>
        <v>0.0016251243</v>
      </c>
      <c r="K70" s="3"/>
    </row>
    <row r="71" spans="1:11" ht="12.75">
      <c r="A71" t="s">
        <v>198</v>
      </c>
      <c r="B71" s="2" t="s">
        <v>237</v>
      </c>
      <c r="C71" t="str">
        <f t="shared" si="1"/>
        <v>  </v>
      </c>
      <c r="D71" s="10">
        <f>E$19</f>
        <v>3.4151582564</v>
      </c>
      <c r="E71" s="3">
        <f>'orig. data'!D63</f>
        <v>2.5097436644</v>
      </c>
      <c r="F71" s="6">
        <f>'orig. data'!B63</f>
        <v>272</v>
      </c>
      <c r="G71" s="6">
        <f>'orig. data'!C63</f>
        <v>115736</v>
      </c>
      <c r="H71" s="8">
        <f>'orig. data'!G63</f>
        <v>4.1644052E-07</v>
      </c>
      <c r="K71" s="3"/>
    </row>
    <row r="72" spans="1:11" s="13" customFormat="1" ht="12.75">
      <c r="A72" s="12" t="s">
        <v>236</v>
      </c>
      <c r="B72" s="13" t="s">
        <v>238</v>
      </c>
      <c r="C72" s="12" t="str">
        <f t="shared" si="1"/>
        <v>  </v>
      </c>
      <c r="D72" s="14">
        <f>E$19</f>
        <v>3.4151582564</v>
      </c>
      <c r="E72" s="15">
        <f>'orig. data'!D64</f>
        <v>2.8470335131</v>
      </c>
      <c r="F72" s="16">
        <f>'orig. data'!B64</f>
        <v>229</v>
      </c>
      <c r="G72" s="16">
        <f>'orig. data'!C64</f>
        <v>53021</v>
      </c>
      <c r="H72" s="17">
        <f>'orig. data'!G64</f>
        <v>0.0060636367</v>
      </c>
      <c r="K72" s="15"/>
    </row>
    <row r="73" spans="1:11" ht="12.75">
      <c r="A73" t="s">
        <v>147</v>
      </c>
      <c r="B73" s="2" t="s">
        <v>238</v>
      </c>
      <c r="C73" t="str">
        <f t="shared" si="1"/>
        <v>  </v>
      </c>
      <c r="D73" s="10">
        <f>E$19</f>
        <v>3.4151582564</v>
      </c>
      <c r="E73" s="3">
        <f>'orig. data'!D65</f>
        <v>3.5424885416</v>
      </c>
      <c r="F73" s="6">
        <f>'orig. data'!B65</f>
        <v>263</v>
      </c>
      <c r="G73" s="6">
        <f>'orig. data'!C65</f>
        <v>65025</v>
      </c>
      <c r="H73" s="8">
        <f>'orig. data'!G65</f>
        <v>0.5541727705</v>
      </c>
      <c r="K73" s="3"/>
    </row>
    <row r="74" spans="1:11" ht="12.75">
      <c r="A74" t="s">
        <v>199</v>
      </c>
      <c r="B74" s="2" t="s">
        <v>237</v>
      </c>
      <c r="C74" t="str">
        <f aca="true" t="shared" si="6" ref="C74:C133">IF(AND(F74&gt;0,F74&lt;=5),"c"," ")&amp;IF(AND(G74&gt;0,G74&lt;=5),"p"," ")</f>
        <v>  </v>
      </c>
      <c r="D74" s="10">
        <f aca="true" t="shared" si="7" ref="D74:D133">E$19</f>
        <v>3.4151582564</v>
      </c>
      <c r="E74" s="3">
        <f>'orig. data'!D66</f>
        <v>4.030625351</v>
      </c>
      <c r="F74" s="6">
        <f>'orig. data'!B66</f>
        <v>316</v>
      </c>
      <c r="G74" s="6">
        <f>'orig. data'!C66</f>
        <v>75897</v>
      </c>
      <c r="H74" s="8">
        <f>'orig. data'!G66</f>
        <v>0.0033596311</v>
      </c>
      <c r="K74" s="3"/>
    </row>
    <row r="75" spans="1:11" ht="12.75">
      <c r="A75" t="s">
        <v>200</v>
      </c>
      <c r="B75" s="2" t="s">
        <v>237</v>
      </c>
      <c r="C75" t="str">
        <f t="shared" si="6"/>
        <v>  </v>
      </c>
      <c r="D75" s="10">
        <f t="shared" si="7"/>
        <v>3.4151582564</v>
      </c>
      <c r="E75" s="3">
        <f>'orig. data'!D67</f>
        <v>10.957546328</v>
      </c>
      <c r="F75" s="6">
        <f>'orig. data'!B67</f>
        <v>207</v>
      </c>
      <c r="G75" s="6">
        <f>'orig. data'!C67</f>
        <v>34323</v>
      </c>
      <c r="H75" s="8">
        <f>'orig. data'!G67</f>
        <v>1.014157E-62</v>
      </c>
      <c r="K75" s="3"/>
    </row>
    <row r="76" spans="1:11" ht="12.75">
      <c r="A76"/>
      <c r="C76"/>
      <c r="D76" s="10"/>
      <c r="E76" s="3"/>
      <c r="F76" s="6"/>
      <c r="G76" s="6"/>
      <c r="H76" s="8"/>
      <c r="K76" s="3"/>
    </row>
    <row r="77" spans="1:11" s="13" customFormat="1" ht="12.75">
      <c r="A77" s="12" t="s">
        <v>148</v>
      </c>
      <c r="B77" s="13" t="s">
        <v>238</v>
      </c>
      <c r="C77" s="12" t="str">
        <f t="shared" si="6"/>
        <v>  </v>
      </c>
      <c r="D77" s="14">
        <f t="shared" si="7"/>
        <v>3.4151582564</v>
      </c>
      <c r="E77" s="15">
        <f>'orig. data'!D68</f>
        <v>2.9701894276</v>
      </c>
      <c r="F77" s="16">
        <f>'orig. data'!B68</f>
        <v>202</v>
      </c>
      <c r="G77" s="16">
        <f>'orig. data'!C68</f>
        <v>51762</v>
      </c>
      <c r="H77" s="17">
        <f>'orig. data'!G68</f>
        <v>0.0478728591</v>
      </c>
      <c r="K77" s="15"/>
    </row>
    <row r="78" spans="1:11" ht="12.75">
      <c r="A78" t="s">
        <v>149</v>
      </c>
      <c r="B78" s="2" t="s">
        <v>238</v>
      </c>
      <c r="C78" t="str">
        <f t="shared" si="6"/>
        <v>  </v>
      </c>
      <c r="D78" s="10">
        <f t="shared" si="7"/>
        <v>3.4151582564</v>
      </c>
      <c r="E78" s="3">
        <f>'orig. data'!D69</f>
        <v>3.3895822192</v>
      </c>
      <c r="F78" s="6">
        <f>'orig. data'!B69</f>
        <v>275</v>
      </c>
      <c r="G78" s="6">
        <f>'orig. data'!C69</f>
        <v>72932</v>
      </c>
      <c r="H78" s="8">
        <f>'orig. data'!G69</f>
        <v>0.9011650927</v>
      </c>
      <c r="K78" s="3"/>
    </row>
    <row r="79" spans="1:11" ht="12.75">
      <c r="A79" t="s">
        <v>150</v>
      </c>
      <c r="B79" s="2" t="s">
        <v>238</v>
      </c>
      <c r="C79" t="str">
        <f t="shared" si="6"/>
        <v>  </v>
      </c>
      <c r="D79" s="10">
        <f t="shared" si="7"/>
        <v>3.4151582564</v>
      </c>
      <c r="E79" s="3">
        <f>'orig. data'!D70</f>
        <v>3.4492348072</v>
      </c>
      <c r="F79" s="6">
        <f>'orig. data'!B70</f>
        <v>580</v>
      </c>
      <c r="G79" s="6">
        <f>'orig. data'!C70</f>
        <v>126698</v>
      </c>
      <c r="H79" s="8">
        <f>'orig. data'!G70</f>
        <v>0.8124979702</v>
      </c>
      <c r="K79" s="3"/>
    </row>
    <row r="80" spans="1:11" ht="12.75">
      <c r="A80" t="s">
        <v>201</v>
      </c>
      <c r="B80" s="2" t="s">
        <v>237</v>
      </c>
      <c r="C80" t="str">
        <f t="shared" si="6"/>
        <v>  </v>
      </c>
      <c r="D80" s="10">
        <f t="shared" si="7"/>
        <v>3.4151582564</v>
      </c>
      <c r="E80" s="3">
        <f>'orig. data'!D71</f>
        <v>3.9308739103</v>
      </c>
      <c r="F80" s="6">
        <f>'orig. data'!B71</f>
        <v>609</v>
      </c>
      <c r="G80" s="6">
        <f>'orig. data'!C71</f>
        <v>141783</v>
      </c>
      <c r="H80" s="8">
        <f>'orig. data'!G71</f>
        <v>0.0005773965</v>
      </c>
      <c r="K80" s="3"/>
    </row>
    <row r="81" spans="1:11" ht="12.75">
      <c r="A81"/>
      <c r="C81"/>
      <c r="D81" s="10"/>
      <c r="E81" s="3"/>
      <c r="F81" s="6"/>
      <c r="G81" s="6"/>
      <c r="H81" s="8"/>
      <c r="K81" s="3"/>
    </row>
    <row r="82" spans="1:11" ht="12.75">
      <c r="A82" t="s">
        <v>151</v>
      </c>
      <c r="B82" s="2" t="s">
        <v>238</v>
      </c>
      <c r="C82" t="str">
        <f t="shared" si="6"/>
        <v>  </v>
      </c>
      <c r="D82" s="10">
        <f t="shared" si="7"/>
        <v>3.4151582564</v>
      </c>
      <c r="E82" s="3">
        <f>'orig. data'!D72</f>
        <v>3.3416869892</v>
      </c>
      <c r="F82" s="6">
        <f>'orig. data'!B72</f>
        <v>256</v>
      </c>
      <c r="G82" s="6">
        <f>'orig. data'!C72</f>
        <v>81126</v>
      </c>
      <c r="H82" s="8">
        <f>'orig. data'!G72</f>
        <v>0.7287780855</v>
      </c>
      <c r="K82" s="3"/>
    </row>
    <row r="83" spans="1:11" ht="12.75">
      <c r="A83" t="s">
        <v>202</v>
      </c>
      <c r="B83" s="2" t="s">
        <v>237</v>
      </c>
      <c r="C83" t="str">
        <f t="shared" si="6"/>
        <v>  </v>
      </c>
      <c r="D83" s="10">
        <f t="shared" si="7"/>
        <v>3.4151582564</v>
      </c>
      <c r="E83" s="3">
        <f>'orig. data'!D73</f>
        <v>4.8419810029</v>
      </c>
      <c r="F83" s="6">
        <f>'orig. data'!B73</f>
        <v>402</v>
      </c>
      <c r="G83" s="6">
        <f>'orig. data'!C73</f>
        <v>107868</v>
      </c>
      <c r="H83" s="8">
        <f>'orig. data'!G73</f>
        <v>3.405066E-12</v>
      </c>
      <c r="K83" s="3"/>
    </row>
    <row r="84" spans="1:11" ht="12.75">
      <c r="A84" t="s">
        <v>203</v>
      </c>
      <c r="B84" s="2" t="s">
        <v>237</v>
      </c>
      <c r="C84" t="str">
        <f t="shared" si="6"/>
        <v>  </v>
      </c>
      <c r="D84" s="10">
        <f t="shared" si="7"/>
        <v>3.4151582564</v>
      </c>
      <c r="E84" s="3">
        <f>'orig. data'!D74</f>
        <v>6.579808336</v>
      </c>
      <c r="F84" s="6">
        <f>'orig. data'!B74</f>
        <v>202</v>
      </c>
      <c r="G84" s="6">
        <f>'orig. data'!C74</f>
        <v>53412</v>
      </c>
      <c r="H84" s="8">
        <f>'orig. data'!G74</f>
        <v>1.546953E-20</v>
      </c>
      <c r="K84" s="3"/>
    </row>
    <row r="85" spans="1:11" ht="12.75">
      <c r="A85"/>
      <c r="C85"/>
      <c r="D85" s="10"/>
      <c r="E85" s="3"/>
      <c r="F85" s="6"/>
      <c r="G85" s="6"/>
      <c r="H85" s="8"/>
      <c r="K85" s="3"/>
    </row>
    <row r="86" spans="1:11" s="13" customFormat="1" ht="12.75">
      <c r="A86" s="12" t="s">
        <v>152</v>
      </c>
      <c r="B86" s="13" t="s">
        <v>238</v>
      </c>
      <c r="C86" s="12" t="str">
        <f t="shared" si="6"/>
        <v>  </v>
      </c>
      <c r="D86" s="14">
        <f t="shared" si="7"/>
        <v>3.4151582564</v>
      </c>
      <c r="E86" s="15">
        <f>'orig. data'!D75</f>
        <v>3.8635677407</v>
      </c>
      <c r="F86" s="16">
        <f>'orig. data'!B75</f>
        <v>330</v>
      </c>
      <c r="G86" s="16">
        <f>'orig. data'!C75</f>
        <v>143099</v>
      </c>
      <c r="H86" s="17">
        <f>'orig. data'!G75</f>
        <v>0.0258039125</v>
      </c>
      <c r="K86" s="15"/>
    </row>
    <row r="87" spans="1:11" ht="12.75">
      <c r="A87" t="s">
        <v>153</v>
      </c>
      <c r="B87" s="2" t="s">
        <v>238</v>
      </c>
      <c r="C87" t="str">
        <f t="shared" si="6"/>
        <v>  </v>
      </c>
      <c r="D87" s="10">
        <f t="shared" si="7"/>
        <v>3.4151582564</v>
      </c>
      <c r="E87" s="3">
        <f>'orig. data'!D76</f>
        <v>4.4674014169</v>
      </c>
      <c r="F87" s="6">
        <f>'orig. data'!B76</f>
        <v>36</v>
      </c>
      <c r="G87" s="6">
        <f>'orig. data'!C76</f>
        <v>14427</v>
      </c>
      <c r="H87" s="8">
        <f>'orig. data'!G76</f>
        <v>0.1072790406</v>
      </c>
      <c r="K87" s="3"/>
    </row>
    <row r="88" spans="1:11" ht="12.75">
      <c r="A88" t="s">
        <v>204</v>
      </c>
      <c r="B88" s="2" t="s">
        <v>237</v>
      </c>
      <c r="C88" t="str">
        <f t="shared" si="6"/>
        <v>  </v>
      </c>
      <c r="D88" s="10">
        <f t="shared" si="7"/>
        <v>3.4151582564</v>
      </c>
      <c r="E88" s="3">
        <f>'orig. data'!D77</f>
        <v>5.7944373587</v>
      </c>
      <c r="F88" s="6">
        <f>'orig. data'!B77</f>
        <v>110</v>
      </c>
      <c r="G88" s="6">
        <f>'orig. data'!C77</f>
        <v>29484</v>
      </c>
      <c r="H88" s="8">
        <f>'orig. data'!G77</f>
        <v>3.1039644E-08</v>
      </c>
      <c r="K88" s="3"/>
    </row>
    <row r="89" spans="1:11" ht="12.75">
      <c r="A89" t="s">
        <v>205</v>
      </c>
      <c r="B89" s="2" t="s">
        <v>237</v>
      </c>
      <c r="C89" t="str">
        <f t="shared" si="6"/>
        <v>  </v>
      </c>
      <c r="D89" s="10">
        <f t="shared" si="7"/>
        <v>3.4151582564</v>
      </c>
      <c r="E89" s="3">
        <f>'orig. data'!D78</f>
        <v>6.0711211536</v>
      </c>
      <c r="F89" s="6">
        <f>'orig. data'!B78</f>
        <v>43</v>
      </c>
      <c r="G89" s="6">
        <f>'orig. data'!C78</f>
        <v>9471</v>
      </c>
      <c r="H89" s="8">
        <f>'orig. data'!G78</f>
        <v>0.0001630637</v>
      </c>
      <c r="K89" s="3"/>
    </row>
    <row r="90" spans="1:11" ht="12.75">
      <c r="A90" t="s">
        <v>206</v>
      </c>
      <c r="B90" s="2" t="s">
        <v>237</v>
      </c>
      <c r="C90" t="str">
        <f t="shared" si="6"/>
        <v>  </v>
      </c>
      <c r="D90" s="10">
        <f t="shared" si="7"/>
        <v>3.4151582564</v>
      </c>
      <c r="E90" s="3">
        <f>'orig. data'!D79</f>
        <v>6.1056289297</v>
      </c>
      <c r="F90" s="6">
        <f>'orig. data'!B79</f>
        <v>114</v>
      </c>
      <c r="G90" s="6">
        <f>'orig. data'!C79</f>
        <v>33693</v>
      </c>
      <c r="H90" s="8">
        <f>'orig. data'!G79</f>
        <v>5.959262E-10</v>
      </c>
      <c r="K90" s="3"/>
    </row>
    <row r="91" spans="1:11" ht="12.75">
      <c r="A91" t="s">
        <v>207</v>
      </c>
      <c r="B91" s="2" t="s">
        <v>237</v>
      </c>
      <c r="C91" t="str">
        <f t="shared" si="6"/>
        <v>  </v>
      </c>
      <c r="D91" s="10">
        <f t="shared" si="7"/>
        <v>3.4151582564</v>
      </c>
      <c r="E91" s="3">
        <f>'orig. data'!D80</f>
        <v>6.1646648635</v>
      </c>
      <c r="F91" s="6">
        <f>'orig. data'!B80</f>
        <v>130</v>
      </c>
      <c r="G91" s="6">
        <f>'orig. data'!C80</f>
        <v>39071</v>
      </c>
      <c r="H91" s="8">
        <f>'orig. data'!G80</f>
        <v>1.822538E-11</v>
      </c>
      <c r="K91" s="3"/>
    </row>
    <row r="92" spans="1:11" ht="12.75">
      <c r="A92" t="s">
        <v>208</v>
      </c>
      <c r="B92" s="2" t="s">
        <v>237</v>
      </c>
      <c r="C92" t="str">
        <f t="shared" si="6"/>
        <v>  </v>
      </c>
      <c r="D92" s="10">
        <f t="shared" si="7"/>
        <v>3.4151582564</v>
      </c>
      <c r="E92" s="3">
        <f>'orig. data'!D81</f>
        <v>6.4846072629</v>
      </c>
      <c r="F92" s="6">
        <f>'orig. data'!B81</f>
        <v>57</v>
      </c>
      <c r="G92" s="6">
        <f>'orig. data'!C81</f>
        <v>15197</v>
      </c>
      <c r="H92" s="8">
        <f>'orig. data'!G81</f>
        <v>1.3203603E-06</v>
      </c>
      <c r="K92" s="3"/>
    </row>
    <row r="93" spans="1:11" ht="12.75">
      <c r="A93" t="s">
        <v>209</v>
      </c>
      <c r="B93" s="2" t="s">
        <v>237</v>
      </c>
      <c r="C93" t="str">
        <f t="shared" si="6"/>
        <v>  </v>
      </c>
      <c r="D93" s="10">
        <f t="shared" si="7"/>
        <v>3.4151582564</v>
      </c>
      <c r="E93" s="3">
        <f>'orig. data'!D82</f>
        <v>6.8643346668</v>
      </c>
      <c r="F93" s="6">
        <f>'orig. data'!B82</f>
        <v>166</v>
      </c>
      <c r="G93" s="6">
        <f>'orig. data'!C82</f>
        <v>43669</v>
      </c>
      <c r="H93" s="8">
        <f>'orig. data'!G82</f>
        <v>2.948331E-19</v>
      </c>
      <c r="K93" s="3"/>
    </row>
    <row r="94" spans="1:11" ht="12.75">
      <c r="A94" t="s">
        <v>210</v>
      </c>
      <c r="B94" s="2" t="s">
        <v>237</v>
      </c>
      <c r="C94" t="str">
        <f t="shared" si="6"/>
        <v>  </v>
      </c>
      <c r="D94" s="10">
        <f t="shared" si="7"/>
        <v>3.4151582564</v>
      </c>
      <c r="E94" s="3">
        <f>'orig. data'!D83</f>
        <v>7.0538775186</v>
      </c>
      <c r="F94" s="6">
        <f>'orig. data'!B83</f>
        <v>224</v>
      </c>
      <c r="G94" s="6">
        <f>'orig. data'!C83</f>
        <v>67242</v>
      </c>
      <c r="H94" s="8">
        <f>'orig. data'!G83</f>
        <v>3.145432E-27</v>
      </c>
      <c r="K94" s="3"/>
    </row>
    <row r="95" spans="1:11" ht="12.75">
      <c r="A95" t="s">
        <v>211</v>
      </c>
      <c r="B95" s="2" t="s">
        <v>237</v>
      </c>
      <c r="C95" t="str">
        <f t="shared" si="6"/>
        <v>  </v>
      </c>
      <c r="D95" s="10">
        <f t="shared" si="7"/>
        <v>3.4151582564</v>
      </c>
      <c r="E95" s="3">
        <f>'orig. data'!D84</f>
        <v>7.3974694104</v>
      </c>
      <c r="F95" s="6">
        <f>'orig. data'!B84</f>
        <v>118</v>
      </c>
      <c r="G95" s="6">
        <f>'orig. data'!C84</f>
        <v>29957</v>
      </c>
      <c r="H95" s="8">
        <f>'orig. data'!G84</f>
        <v>5.344042E-17</v>
      </c>
      <c r="K95" s="3"/>
    </row>
    <row r="96" spans="1:11" ht="12.75">
      <c r="A96" t="s">
        <v>212</v>
      </c>
      <c r="B96" s="2" t="s">
        <v>237</v>
      </c>
      <c r="C96" t="str">
        <f t="shared" si="6"/>
        <v>  </v>
      </c>
      <c r="D96" s="10">
        <f t="shared" si="7"/>
        <v>3.4151582564</v>
      </c>
      <c r="E96" s="3">
        <f>'orig. data'!D85</f>
        <v>8.1029547873</v>
      </c>
      <c r="F96" s="6">
        <f>'orig. data'!B85</f>
        <v>86</v>
      </c>
      <c r="G96" s="6">
        <f>'orig. data'!C85</f>
        <v>20817</v>
      </c>
      <c r="H96" s="8">
        <f>'orig. data'!G85</f>
        <v>1.243779E-15</v>
      </c>
      <c r="K96" s="3"/>
    </row>
    <row r="97" spans="1:11" ht="12.75">
      <c r="A97"/>
      <c r="C97"/>
      <c r="D97" s="10"/>
      <c r="E97" s="3"/>
      <c r="F97" s="6"/>
      <c r="G97" s="6"/>
      <c r="H97" s="8"/>
      <c r="K97" s="3"/>
    </row>
    <row r="98" spans="1:11" ht="12.75">
      <c r="A98" t="s">
        <v>213</v>
      </c>
      <c r="B98" s="2" t="s">
        <v>237</v>
      </c>
      <c r="C98" t="str">
        <f t="shared" si="6"/>
        <v>  </v>
      </c>
      <c r="D98" s="10">
        <f t="shared" si="7"/>
        <v>3.4151582564</v>
      </c>
      <c r="E98" s="3">
        <f>'orig. data'!D86</f>
        <v>2.2242099072</v>
      </c>
      <c r="F98" s="6">
        <f>'orig. data'!B86</f>
        <v>693</v>
      </c>
      <c r="G98" s="6">
        <f>'orig. data'!C86</f>
        <v>338084</v>
      </c>
      <c r="H98" s="8">
        <f>'orig. data'!G86</f>
        <v>4.945019E-29</v>
      </c>
      <c r="K98" s="3"/>
    </row>
    <row r="99" spans="1:11" ht="11.25" customHeight="1">
      <c r="A99" t="s">
        <v>214</v>
      </c>
      <c r="B99" s="2" t="s">
        <v>237</v>
      </c>
      <c r="C99" t="str">
        <f t="shared" si="6"/>
        <v>  </v>
      </c>
      <c r="D99" s="10">
        <f t="shared" si="7"/>
        <v>3.4151582564</v>
      </c>
      <c r="E99" s="3">
        <f>'orig. data'!D87</f>
        <v>2.5076399884</v>
      </c>
      <c r="F99" s="6">
        <f>'orig. data'!B87</f>
        <v>644</v>
      </c>
      <c r="G99" s="6">
        <f>'orig. data'!C87</f>
        <v>254173</v>
      </c>
      <c r="H99" s="8">
        <f>'orig. data'!G87</f>
        <v>7.811371E-15</v>
      </c>
      <c r="K99" s="3"/>
    </row>
    <row r="100" spans="1:11" ht="11.25" customHeight="1">
      <c r="A100"/>
      <c r="C100"/>
      <c r="D100" s="10"/>
      <c r="E100" s="3"/>
      <c r="F100" s="6"/>
      <c r="G100" s="6"/>
      <c r="H100" s="8"/>
      <c r="K100" s="3"/>
    </row>
    <row r="101" spans="1:11" ht="13.5" customHeight="1">
      <c r="A101" t="s">
        <v>174</v>
      </c>
      <c r="B101" s="2" t="s">
        <v>237</v>
      </c>
      <c r="C101" t="str">
        <f t="shared" si="6"/>
        <v>  </v>
      </c>
      <c r="D101" s="10">
        <f t="shared" si="7"/>
        <v>3.4151582564</v>
      </c>
      <c r="E101" s="3">
        <f>'orig. data'!D88</f>
        <v>2.4881135146</v>
      </c>
      <c r="F101" s="6">
        <f>'orig. data'!B88</f>
        <v>886</v>
      </c>
      <c r="G101" s="6">
        <f>'orig. data'!C88</f>
        <v>342009</v>
      </c>
      <c r="H101" s="8">
        <f>'orig. data'!G88</f>
        <v>1.229829E-20</v>
      </c>
      <c r="K101" s="3"/>
    </row>
    <row r="102" spans="1:11" ht="13.5" customHeight="1">
      <c r="A102"/>
      <c r="C102"/>
      <c r="D102" s="10"/>
      <c r="E102" s="3"/>
      <c r="F102" s="6"/>
      <c r="G102" s="6"/>
      <c r="H102" s="8"/>
      <c r="K102" s="3"/>
    </row>
    <row r="103" spans="1:11" ht="12.75">
      <c r="A103" t="s">
        <v>215</v>
      </c>
      <c r="B103" s="2" t="s">
        <v>237</v>
      </c>
      <c r="C103" t="str">
        <f t="shared" si="6"/>
        <v>  </v>
      </c>
      <c r="D103" s="10">
        <f t="shared" si="7"/>
        <v>3.4151582564</v>
      </c>
      <c r="E103" s="3">
        <f>'orig. data'!D89</f>
        <v>2.2858511039</v>
      </c>
      <c r="F103" s="6">
        <f>'orig. data'!B89</f>
        <v>725</v>
      </c>
      <c r="G103" s="6">
        <f>'orig. data'!C89</f>
        <v>307112</v>
      </c>
      <c r="H103" s="8">
        <f>'orig. data'!G89</f>
        <v>9.643432E-27</v>
      </c>
      <c r="K103" s="3"/>
    </row>
    <row r="104" spans="1:11" ht="12.75">
      <c r="A104" t="s">
        <v>216</v>
      </c>
      <c r="B104" s="2" t="s">
        <v>237</v>
      </c>
      <c r="C104" t="str">
        <f t="shared" si="6"/>
        <v>  </v>
      </c>
      <c r="D104" s="10">
        <f t="shared" si="7"/>
        <v>3.4151582564</v>
      </c>
      <c r="E104" s="3">
        <f>'orig. data'!D90</f>
        <v>4.0191925709</v>
      </c>
      <c r="F104" s="6">
        <f>'orig. data'!B90</f>
        <v>594</v>
      </c>
      <c r="G104" s="6">
        <f>'orig. data'!C90</f>
        <v>137356</v>
      </c>
      <c r="H104" s="8">
        <f>'orig. data'!G90</f>
        <v>8.24527E-05</v>
      </c>
      <c r="K104" s="3"/>
    </row>
    <row r="105" spans="1:11" ht="12.75">
      <c r="A105"/>
      <c r="C105"/>
      <c r="D105" s="10"/>
      <c r="E105" s="3"/>
      <c r="F105" s="6"/>
      <c r="G105" s="6"/>
      <c r="H105" s="8"/>
      <c r="K105" s="3"/>
    </row>
    <row r="106" spans="1:11" ht="12.75">
      <c r="A106" t="s">
        <v>217</v>
      </c>
      <c r="B106" s="2" t="s">
        <v>237</v>
      </c>
      <c r="C106" t="str">
        <f t="shared" si="6"/>
        <v>  </v>
      </c>
      <c r="D106" s="10">
        <f t="shared" si="7"/>
        <v>3.4151582564</v>
      </c>
      <c r="E106" s="3">
        <f>'orig. data'!D91</f>
        <v>2.5581316521</v>
      </c>
      <c r="F106" s="6">
        <f>'orig. data'!B91</f>
        <v>697</v>
      </c>
      <c r="G106" s="6">
        <f>'orig. data'!C91</f>
        <v>323006</v>
      </c>
      <c r="H106" s="8">
        <f>'orig. data'!G91</f>
        <v>4.176849E-14</v>
      </c>
      <c r="K106" s="3"/>
    </row>
    <row r="107" spans="1:11" ht="12.75">
      <c r="A107" t="s">
        <v>154</v>
      </c>
      <c r="B107" s="2" t="s">
        <v>238</v>
      </c>
      <c r="C107" t="str">
        <f t="shared" si="6"/>
        <v>  </v>
      </c>
      <c r="D107" s="10">
        <f t="shared" si="7"/>
        <v>3.4151582564</v>
      </c>
      <c r="E107" s="3">
        <f>'orig. data'!D92</f>
        <v>3.3654604746</v>
      </c>
      <c r="F107" s="6">
        <f>'orig. data'!B92</f>
        <v>960</v>
      </c>
      <c r="G107" s="6">
        <f>'orig. data'!C92</f>
        <v>246346</v>
      </c>
      <c r="H107" s="8">
        <f>'orig. data'!G92</f>
        <v>0.6539309545</v>
      </c>
      <c r="K107" s="3"/>
    </row>
    <row r="108" spans="1:11" ht="12.75">
      <c r="A108"/>
      <c r="C108"/>
      <c r="D108" s="10"/>
      <c r="E108" s="3"/>
      <c r="F108" s="6"/>
      <c r="G108" s="6"/>
      <c r="H108" s="8"/>
      <c r="K108" s="3"/>
    </row>
    <row r="109" spans="1:11" ht="12.75">
      <c r="A109" t="s">
        <v>177</v>
      </c>
      <c r="B109" s="2" t="s">
        <v>237</v>
      </c>
      <c r="C109" t="str">
        <f t="shared" si="6"/>
        <v>  </v>
      </c>
      <c r="D109" s="10">
        <f t="shared" si="7"/>
        <v>3.4151582564</v>
      </c>
      <c r="E109" s="3">
        <f>'orig. data'!D93</f>
        <v>3.0362978795</v>
      </c>
      <c r="F109" s="6">
        <f>'orig. data'!B93</f>
        <v>892</v>
      </c>
      <c r="G109" s="6">
        <f>'orig. data'!C93</f>
        <v>319651</v>
      </c>
      <c r="H109" s="8">
        <f>'orig. data'!G93</f>
        <v>0.0005208233</v>
      </c>
      <c r="K109" s="3"/>
    </row>
    <row r="110" spans="1:11" ht="12.75">
      <c r="A110"/>
      <c r="C110"/>
      <c r="D110" s="10"/>
      <c r="E110" s="3"/>
      <c r="F110" s="6"/>
      <c r="G110" s="6"/>
      <c r="H110" s="8"/>
      <c r="K110" s="3"/>
    </row>
    <row r="111" spans="1:11" ht="12.75">
      <c r="A111" t="s">
        <v>218</v>
      </c>
      <c r="B111" s="2" t="s">
        <v>237</v>
      </c>
      <c r="C111" t="str">
        <f t="shared" si="6"/>
        <v>  </v>
      </c>
      <c r="D111" s="10">
        <f t="shared" si="7"/>
        <v>3.4151582564</v>
      </c>
      <c r="E111" s="3">
        <f>'orig. data'!D94</f>
        <v>2.6569572234</v>
      </c>
      <c r="F111" s="6">
        <f>'orig. data'!B94</f>
        <v>913</v>
      </c>
      <c r="G111" s="6">
        <f>'orig. data'!C94</f>
        <v>320312</v>
      </c>
      <c r="H111" s="8">
        <f>'orig. data'!G94</f>
        <v>6.754426E-14</v>
      </c>
      <c r="K111" s="3"/>
    </row>
    <row r="112" spans="1:11" ht="12.75">
      <c r="A112" t="s">
        <v>219</v>
      </c>
      <c r="B112" s="2" t="s">
        <v>237</v>
      </c>
      <c r="C112" t="str">
        <f t="shared" si="6"/>
        <v>  </v>
      </c>
      <c r="D112" s="10">
        <f t="shared" si="7"/>
        <v>3.4151582564</v>
      </c>
      <c r="E112" s="3">
        <f>'orig. data'!D95</f>
        <v>3.8195268611</v>
      </c>
      <c r="F112" s="6">
        <f>'orig. data'!B95</f>
        <v>757</v>
      </c>
      <c r="G112" s="6">
        <f>'orig. data'!C95</f>
        <v>188586</v>
      </c>
      <c r="H112" s="8">
        <f>'orig. data'!G95</f>
        <v>0.0023107975</v>
      </c>
      <c r="K112" s="3"/>
    </row>
    <row r="113" spans="1:11" ht="12.75">
      <c r="A113"/>
      <c r="C113"/>
      <c r="D113" s="10"/>
      <c r="E113" s="3"/>
      <c r="F113" s="6"/>
      <c r="G113" s="6"/>
      <c r="H113" s="8"/>
      <c r="K113" s="3"/>
    </row>
    <row r="114" spans="1:11" ht="12.75">
      <c r="A114" t="s">
        <v>220</v>
      </c>
      <c r="B114" s="2" t="s">
        <v>237</v>
      </c>
      <c r="C114" t="str">
        <f t="shared" si="6"/>
        <v>  </v>
      </c>
      <c r="D114" s="10">
        <f t="shared" si="7"/>
        <v>3.4151582564</v>
      </c>
      <c r="E114" s="3">
        <f>'orig. data'!D96</f>
        <v>2.3051088609</v>
      </c>
      <c r="F114" s="6">
        <f>'orig. data'!B96</f>
        <v>178</v>
      </c>
      <c r="G114" s="6">
        <f>'orig. data'!C96</f>
        <v>80946</v>
      </c>
      <c r="H114" s="8">
        <f>'orig. data'!G96</f>
        <v>1.6825626E-07</v>
      </c>
      <c r="K114" s="3"/>
    </row>
    <row r="115" spans="1:11" ht="12.75">
      <c r="A115" t="s">
        <v>221</v>
      </c>
      <c r="B115" s="2" t="s">
        <v>237</v>
      </c>
      <c r="C115" t="str">
        <f t="shared" si="6"/>
        <v>  </v>
      </c>
      <c r="D115" s="10">
        <f t="shared" si="7"/>
        <v>3.4151582564</v>
      </c>
      <c r="E115" s="3">
        <f>'orig. data'!D97</f>
        <v>2.8185197431</v>
      </c>
      <c r="F115" s="6">
        <f>'orig. data'!B97</f>
        <v>660</v>
      </c>
      <c r="G115" s="6">
        <f>'orig. data'!C97</f>
        <v>265690</v>
      </c>
      <c r="H115" s="8">
        <f>'orig. data'!G97</f>
        <v>1.0147998E-06</v>
      </c>
      <c r="K115" s="3"/>
    </row>
    <row r="116" spans="1:11" ht="12.75">
      <c r="A116" t="s">
        <v>222</v>
      </c>
      <c r="B116" s="2" t="s">
        <v>237</v>
      </c>
      <c r="C116" t="str">
        <f t="shared" si="6"/>
        <v>  </v>
      </c>
      <c r="D116" s="10">
        <f t="shared" si="7"/>
        <v>3.4151582564</v>
      </c>
      <c r="E116" s="3">
        <f>'orig. data'!D98</f>
        <v>3.0878430904</v>
      </c>
      <c r="F116" s="6">
        <f>'orig. data'!B98</f>
        <v>1338</v>
      </c>
      <c r="G116" s="6">
        <f>'orig. data'!C98</f>
        <v>344547</v>
      </c>
      <c r="H116" s="8">
        <f>'orig. data'!G98</f>
        <v>0.000296338</v>
      </c>
      <c r="K116" s="3"/>
    </row>
    <row r="117" spans="1:11" ht="12.75">
      <c r="A117" t="s">
        <v>223</v>
      </c>
      <c r="B117" s="2" t="s">
        <v>237</v>
      </c>
      <c r="C117" t="str">
        <f t="shared" si="6"/>
        <v>  </v>
      </c>
      <c r="D117" s="10">
        <f t="shared" si="7"/>
        <v>3.4151582564</v>
      </c>
      <c r="E117" s="3">
        <f>'orig. data'!D99</f>
        <v>4.0990734832</v>
      </c>
      <c r="F117" s="6">
        <f>'orig. data'!B99</f>
        <v>601</v>
      </c>
      <c r="G117" s="6">
        <f>'orig. data'!C99</f>
        <v>168854</v>
      </c>
      <c r="H117" s="8">
        <f>'orig. data'!G99</f>
        <v>9.0649282E-06</v>
      </c>
      <c r="K117" s="3"/>
    </row>
    <row r="118" spans="1:11" ht="12.75">
      <c r="A118"/>
      <c r="C118"/>
      <c r="D118" s="10"/>
      <c r="E118" s="3"/>
      <c r="F118" s="6"/>
      <c r="G118" s="6"/>
      <c r="H118" s="8"/>
      <c r="K118" s="3"/>
    </row>
    <row r="119" spans="1:11" s="13" customFormat="1" ht="12.75">
      <c r="A119" s="12" t="s">
        <v>155</v>
      </c>
      <c r="B119" s="13" t="s">
        <v>238</v>
      </c>
      <c r="C119" s="12" t="str">
        <f t="shared" si="6"/>
        <v>  </v>
      </c>
      <c r="D119" s="14">
        <f t="shared" si="7"/>
        <v>3.4151582564</v>
      </c>
      <c r="E119" s="15">
        <f>'orig. data'!D100</f>
        <v>2.7143669429</v>
      </c>
      <c r="F119" s="16">
        <f>'orig. data'!B100</f>
        <v>108</v>
      </c>
      <c r="G119" s="16">
        <f>'orig. data'!C100</f>
        <v>36408</v>
      </c>
      <c r="H119" s="17">
        <f>'orig. data'!G100</f>
        <v>0.0171623265</v>
      </c>
      <c r="K119" s="15"/>
    </row>
    <row r="120" spans="1:11" ht="12.75">
      <c r="A120" t="s">
        <v>224</v>
      </c>
      <c r="B120" s="2" t="s">
        <v>237</v>
      </c>
      <c r="C120" t="str">
        <f t="shared" si="6"/>
        <v>  </v>
      </c>
      <c r="D120" s="10">
        <f t="shared" si="7"/>
        <v>3.4151582564</v>
      </c>
      <c r="E120" s="3">
        <f>'orig. data'!D101</f>
        <v>2.9658552342</v>
      </c>
      <c r="F120" s="6">
        <f>'orig. data'!B101</f>
        <v>524</v>
      </c>
      <c r="G120" s="6">
        <f>'orig. data'!C101</f>
        <v>204845</v>
      </c>
      <c r="H120" s="8">
        <f>'orig. data'!G101</f>
        <v>0.0013481018</v>
      </c>
      <c r="K120" s="3"/>
    </row>
    <row r="121" spans="1:11" ht="12.75">
      <c r="A121" t="s">
        <v>156</v>
      </c>
      <c r="B121" s="2" t="s">
        <v>238</v>
      </c>
      <c r="C121" t="str">
        <f t="shared" si="6"/>
        <v>  </v>
      </c>
      <c r="D121" s="10">
        <f t="shared" si="7"/>
        <v>3.4151582564</v>
      </c>
      <c r="E121" s="3">
        <f>'orig. data'!D102</f>
        <v>3.3966815221</v>
      </c>
      <c r="F121" s="6">
        <f>'orig. data'!B102</f>
        <v>1167</v>
      </c>
      <c r="G121" s="6">
        <f>'orig. data'!C102</f>
        <v>296418</v>
      </c>
      <c r="H121" s="8">
        <f>'orig. data'!G102</f>
        <v>0.855255999</v>
      </c>
      <c r="K121" s="3"/>
    </row>
    <row r="122" spans="1:11" ht="12.75">
      <c r="A122"/>
      <c r="C122"/>
      <c r="D122" s="10"/>
      <c r="E122" s="3"/>
      <c r="F122" s="6"/>
      <c r="G122" s="6"/>
      <c r="H122" s="8"/>
      <c r="K122" s="3"/>
    </row>
    <row r="123" spans="1:11" ht="12.75">
      <c r="A123" t="s">
        <v>225</v>
      </c>
      <c r="B123" s="2" t="s">
        <v>237</v>
      </c>
      <c r="C123" t="str">
        <f t="shared" si="6"/>
        <v>  </v>
      </c>
      <c r="D123" s="10">
        <f t="shared" si="7"/>
        <v>3.4151582564</v>
      </c>
      <c r="E123" s="3">
        <f>'orig. data'!D103</f>
        <v>2.6748869455</v>
      </c>
      <c r="F123" s="6">
        <f>'orig. data'!B103</f>
        <v>1009</v>
      </c>
      <c r="G123" s="6">
        <f>'orig. data'!C103</f>
        <v>304815</v>
      </c>
      <c r="H123" s="8">
        <f>'orig. data'!G103</f>
        <v>1.938308E-14</v>
      </c>
      <c r="K123" s="3"/>
    </row>
    <row r="124" spans="1:11" ht="12.75">
      <c r="A124" t="s">
        <v>226</v>
      </c>
      <c r="B124" s="2" t="s">
        <v>237</v>
      </c>
      <c r="C124" t="str">
        <f t="shared" si="6"/>
        <v>  </v>
      </c>
      <c r="D124" s="10">
        <f t="shared" si="7"/>
        <v>3.4151582564</v>
      </c>
      <c r="E124" s="3">
        <f>'orig. data'!D104</f>
        <v>3.9932336072</v>
      </c>
      <c r="F124" s="6">
        <f>'orig. data'!B104</f>
        <v>1123</v>
      </c>
      <c r="G124" s="6">
        <f>'orig. data'!C104</f>
        <v>239762</v>
      </c>
      <c r="H124" s="8">
        <f>'orig. data'!G104</f>
        <v>2.4567469E-07</v>
      </c>
      <c r="K124" s="3"/>
    </row>
    <row r="125" spans="1:11" ht="12.75">
      <c r="A125"/>
      <c r="C125"/>
      <c r="D125" s="10"/>
      <c r="E125" s="3"/>
      <c r="F125" s="6"/>
      <c r="G125" s="6"/>
      <c r="H125" s="8"/>
      <c r="K125" s="3"/>
    </row>
    <row r="126" spans="1:11" ht="12.75">
      <c r="A126" t="s">
        <v>227</v>
      </c>
      <c r="B126" s="2" t="s">
        <v>237</v>
      </c>
      <c r="C126" t="str">
        <f t="shared" si="6"/>
        <v>  </v>
      </c>
      <c r="D126" s="10">
        <f t="shared" si="7"/>
        <v>3.4151582564</v>
      </c>
      <c r="E126" s="3">
        <f>'orig. data'!D105</f>
        <v>2.3201905998</v>
      </c>
      <c r="F126" s="6">
        <f>'orig. data'!B105</f>
        <v>288</v>
      </c>
      <c r="G126" s="6">
        <f>'orig. data'!C105</f>
        <v>171223</v>
      </c>
      <c r="H126" s="8">
        <f>'orig. data'!G105</f>
        <v>6.433693E-11</v>
      </c>
      <c r="K126" s="3"/>
    </row>
    <row r="127" spans="1:11" ht="13.5" customHeight="1">
      <c r="A127" t="s">
        <v>228</v>
      </c>
      <c r="B127" s="2" t="s">
        <v>237</v>
      </c>
      <c r="C127" t="str">
        <f t="shared" si="6"/>
        <v>  </v>
      </c>
      <c r="D127" s="10">
        <f t="shared" si="7"/>
        <v>3.4151582564</v>
      </c>
      <c r="E127" s="3">
        <f>'orig. data'!D106</f>
        <v>4.9973561692</v>
      </c>
      <c r="F127" s="6">
        <f>'orig. data'!B106</f>
        <v>589</v>
      </c>
      <c r="G127" s="6">
        <f>'orig. data'!C106</f>
        <v>128751</v>
      </c>
      <c r="H127" s="8">
        <f>'orig. data'!G106</f>
        <v>4.938576E-20</v>
      </c>
      <c r="K127" s="3"/>
    </row>
    <row r="128" spans="1:11" ht="13.5" customHeight="1">
      <c r="A128"/>
      <c r="C128"/>
      <c r="D128" s="10"/>
      <c r="E128" s="3"/>
      <c r="F128" s="6"/>
      <c r="G128" s="6"/>
      <c r="H128" s="8"/>
      <c r="K128" s="3"/>
    </row>
    <row r="129" spans="1:11" ht="12.75">
      <c r="A129" t="s">
        <v>157</v>
      </c>
      <c r="B129" s="2" t="s">
        <v>238</v>
      </c>
      <c r="C129" t="str">
        <f t="shared" si="6"/>
        <v>  </v>
      </c>
      <c r="D129" s="10">
        <f t="shared" si="7"/>
        <v>3.4151582564</v>
      </c>
      <c r="E129" s="3">
        <f>'orig. data'!D107</f>
        <v>3.595075657</v>
      </c>
      <c r="F129" s="6">
        <f>'orig. data'!B107</f>
        <v>1118</v>
      </c>
      <c r="G129" s="6">
        <f>'orig. data'!C107</f>
        <v>355758</v>
      </c>
      <c r="H129" s="8">
        <f>'orig. data'!G107</f>
        <v>0.090865507</v>
      </c>
      <c r="K129" s="3"/>
    </row>
    <row r="130" spans="1:11" ht="12.75">
      <c r="A130" t="s">
        <v>229</v>
      </c>
      <c r="B130" s="2" t="s">
        <v>237</v>
      </c>
      <c r="C130" t="str">
        <f t="shared" si="6"/>
        <v>  </v>
      </c>
      <c r="D130" s="10">
        <f t="shared" si="7"/>
        <v>3.4151582564</v>
      </c>
      <c r="E130" s="3">
        <f>'orig. data'!D108</f>
        <v>6.450490621</v>
      </c>
      <c r="F130" s="6">
        <f>'orig. data'!B108</f>
        <v>1818</v>
      </c>
      <c r="G130" s="6">
        <f>'orig. data'!C108</f>
        <v>318022</v>
      </c>
      <c r="H130" s="8">
        <f>'orig. data'!G108</f>
        <v>2.97058E-154</v>
      </c>
      <c r="K130" s="3"/>
    </row>
    <row r="131" spans="1:11" ht="12.75">
      <c r="A131"/>
      <c r="C131"/>
      <c r="D131" s="10"/>
      <c r="E131" s="3"/>
      <c r="F131" s="6"/>
      <c r="G131" s="6"/>
      <c r="H131" s="8"/>
      <c r="K131" s="3"/>
    </row>
    <row r="132" spans="1:11" ht="12.75">
      <c r="A132" t="s">
        <v>230</v>
      </c>
      <c r="B132" s="2" t="s">
        <v>237</v>
      </c>
      <c r="C132" t="str">
        <f t="shared" si="6"/>
        <v>  </v>
      </c>
      <c r="D132" s="10">
        <f t="shared" si="7"/>
        <v>3.4151582564</v>
      </c>
      <c r="E132" s="3">
        <f>'orig. data'!D109</f>
        <v>4.0730185183</v>
      </c>
      <c r="F132" s="6">
        <f>'orig. data'!B109</f>
        <v>953</v>
      </c>
      <c r="G132" s="6">
        <f>'orig. data'!C109</f>
        <v>247444</v>
      </c>
      <c r="H132" s="8">
        <f>'orig. data'!G109</f>
        <v>7.9392275E-08</v>
      </c>
      <c r="K132" s="3"/>
    </row>
    <row r="133" spans="1:11" ht="12.75">
      <c r="A133" t="s">
        <v>231</v>
      </c>
      <c r="B133" s="2" t="s">
        <v>237</v>
      </c>
      <c r="C133" t="str">
        <f t="shared" si="6"/>
        <v>  </v>
      </c>
      <c r="D133" s="10">
        <f t="shared" si="7"/>
        <v>3.4151582564</v>
      </c>
      <c r="E133" s="3">
        <f>'orig. data'!D110</f>
        <v>7.586419355</v>
      </c>
      <c r="F133" s="6">
        <f>'orig. data'!B110</f>
        <v>879</v>
      </c>
      <c r="G133" s="6">
        <f>'orig. data'!C110</f>
        <v>132514</v>
      </c>
      <c r="H133" s="8">
        <f>'orig. data'!G110</f>
        <v>6.59954E-121</v>
      </c>
      <c r="K133" s="3"/>
    </row>
    <row r="134" spans="1:5" ht="12.75">
      <c r="A134"/>
      <c r="B134"/>
      <c r="C134" t="str">
        <f>IF(AND(F134&gt;0,F134&lt;=5),"T1c"," ")&amp;IF(AND(G134&gt;0,G134&lt;=5),"T1p"," ")</f>
        <v>  </v>
      </c>
      <c r="D134" s="11"/>
      <c r="E134" s="3"/>
    </row>
    <row r="135" spans="1:4" ht="12.75">
      <c r="A135"/>
      <c r="B135"/>
      <c r="C135"/>
      <c r="D135" s="11"/>
    </row>
    <row r="136" spans="1:4" ht="12.75">
      <c r="A136"/>
      <c r="B136"/>
      <c r="C136"/>
      <c r="D136" s="11"/>
    </row>
    <row r="137" spans="1:4" ht="12.75">
      <c r="A137"/>
      <c r="B137"/>
      <c r="C137"/>
      <c r="D137" s="11"/>
    </row>
    <row r="138" spans="1:4" ht="12.75">
      <c r="A138"/>
      <c r="B138"/>
      <c r="C138"/>
      <c r="D138" s="11"/>
    </row>
    <row r="139" spans="1:4" ht="12.75">
      <c r="A139"/>
      <c r="B139"/>
      <c r="C139"/>
      <c r="D139" s="11"/>
    </row>
    <row r="140" spans="1:4" ht="12.75">
      <c r="A140"/>
      <c r="B140"/>
      <c r="C140"/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9.140625" defaultRowHeight="12.75"/>
  <cols>
    <col min="1" max="1" width="27.7109375" style="0" customWidth="1"/>
  </cols>
  <sheetData>
    <row r="1" ht="12.75">
      <c r="A1" t="s">
        <v>121</v>
      </c>
    </row>
    <row r="3" spans="1:15" ht="12.75">
      <c r="A3" t="s">
        <v>0</v>
      </c>
      <c r="B3" t="s">
        <v>122</v>
      </c>
      <c r="C3" t="s">
        <v>123</v>
      </c>
      <c r="D3" t="s">
        <v>124</v>
      </c>
      <c r="E3" t="s">
        <v>125</v>
      </c>
      <c r="F3" t="s">
        <v>126</v>
      </c>
      <c r="G3" t="s">
        <v>127</v>
      </c>
      <c r="H3" t="s">
        <v>128</v>
      </c>
      <c r="I3" t="s">
        <v>232</v>
      </c>
      <c r="J3" t="s">
        <v>129</v>
      </c>
      <c r="K3" t="s">
        <v>130</v>
      </c>
      <c r="L3" t="s">
        <v>131</v>
      </c>
      <c r="M3" t="s">
        <v>132</v>
      </c>
      <c r="N3" t="s">
        <v>133</v>
      </c>
      <c r="O3" t="s">
        <v>134</v>
      </c>
    </row>
    <row r="4" spans="1:15" ht="12.75">
      <c r="A4" t="s">
        <v>3</v>
      </c>
      <c r="B4">
        <v>1220</v>
      </c>
      <c r="C4">
        <v>525369</v>
      </c>
      <c r="D4">
        <v>2.5959490621</v>
      </c>
      <c r="E4">
        <v>2.4520169034</v>
      </c>
      <c r="F4">
        <v>2.7483299662</v>
      </c>
      <c r="G4" s="4">
        <v>4.338112E-21</v>
      </c>
      <c r="H4">
        <v>2.3221773649</v>
      </c>
      <c r="I4">
        <v>0.0664837446</v>
      </c>
      <c r="J4">
        <v>-0.2743</v>
      </c>
      <c r="K4">
        <v>-0.331312922</v>
      </c>
      <c r="L4">
        <v>-0.217230391</v>
      </c>
      <c r="M4">
        <v>0.7601255541</v>
      </c>
      <c r="N4">
        <v>0.7179804622</v>
      </c>
      <c r="O4">
        <v>0.8047445418</v>
      </c>
    </row>
    <row r="5" spans="1:15" ht="12.75">
      <c r="A5" t="s">
        <v>1</v>
      </c>
      <c r="B5">
        <v>2596</v>
      </c>
      <c r="C5">
        <v>908657</v>
      </c>
      <c r="D5">
        <v>2.9846689226</v>
      </c>
      <c r="E5">
        <v>2.8681992045</v>
      </c>
      <c r="F5">
        <v>3.105868157</v>
      </c>
      <c r="G5" s="4">
        <v>3.259848E-11</v>
      </c>
      <c r="H5">
        <v>2.8569636287</v>
      </c>
      <c r="I5">
        <v>0.056072816</v>
      </c>
      <c r="J5">
        <v>-0.1347</v>
      </c>
      <c r="K5">
        <v>-0.174539456</v>
      </c>
      <c r="L5">
        <v>-0.094930558</v>
      </c>
      <c r="M5">
        <v>0.8739474714</v>
      </c>
      <c r="N5">
        <v>0.8398437171</v>
      </c>
      <c r="O5">
        <v>0.9094360858</v>
      </c>
    </row>
    <row r="6" spans="1:15" ht="12.75">
      <c r="A6" t="s">
        <v>10</v>
      </c>
      <c r="B6">
        <v>2435</v>
      </c>
      <c r="C6">
        <v>635706</v>
      </c>
      <c r="D6">
        <v>3.1384283777</v>
      </c>
      <c r="E6">
        <v>3.0122597804</v>
      </c>
      <c r="F6">
        <v>3.2698815508</v>
      </c>
      <c r="G6">
        <v>5.42761E-05</v>
      </c>
      <c r="H6">
        <v>3.8303870028</v>
      </c>
      <c r="I6">
        <v>0.0776234913</v>
      </c>
      <c r="J6">
        <v>-0.0845</v>
      </c>
      <c r="K6">
        <v>-0.125533279</v>
      </c>
      <c r="L6">
        <v>-0.043470072</v>
      </c>
      <c r="M6">
        <v>0.9189701156</v>
      </c>
      <c r="N6">
        <v>0.8820264111</v>
      </c>
      <c r="O6">
        <v>0.9574612083</v>
      </c>
    </row>
    <row r="7" spans="1:15" ht="12.75">
      <c r="A7" t="s">
        <v>9</v>
      </c>
      <c r="B7">
        <v>1432</v>
      </c>
      <c r="C7">
        <v>441083</v>
      </c>
      <c r="D7">
        <v>3.272120402</v>
      </c>
      <c r="E7">
        <v>3.1038562428</v>
      </c>
      <c r="F7">
        <v>3.4495063842</v>
      </c>
      <c r="G7">
        <v>0.1121874295</v>
      </c>
      <c r="H7">
        <v>3.2465545033</v>
      </c>
      <c r="I7">
        <v>0.0857928686</v>
      </c>
      <c r="J7">
        <v>-0.0428</v>
      </c>
      <c r="K7">
        <v>-0.095578546</v>
      </c>
      <c r="L7">
        <v>0.0100073103</v>
      </c>
      <c r="M7">
        <v>0.9581167713</v>
      </c>
      <c r="N7">
        <v>0.9088469728</v>
      </c>
      <c r="O7">
        <v>1.0100575509</v>
      </c>
    </row>
    <row r="8" spans="1:15" ht="12.75">
      <c r="A8" t="s">
        <v>11</v>
      </c>
      <c r="B8">
        <v>20114</v>
      </c>
      <c r="C8">
        <v>6072632</v>
      </c>
      <c r="D8">
        <v>3.3099607451</v>
      </c>
      <c r="E8">
        <v>3.2535476838</v>
      </c>
      <c r="F8">
        <v>3.3673519489</v>
      </c>
      <c r="G8">
        <v>0.0003607343</v>
      </c>
      <c r="H8">
        <v>3.3122375932</v>
      </c>
      <c r="I8">
        <v>0.0233545906</v>
      </c>
      <c r="J8">
        <v>-0.0313</v>
      </c>
      <c r="K8">
        <v>-0.048477837</v>
      </c>
      <c r="L8">
        <v>-0.01409717</v>
      </c>
      <c r="M8">
        <v>0.9691968854</v>
      </c>
      <c r="N8">
        <v>0.9526784528</v>
      </c>
      <c r="O8">
        <v>0.98600173</v>
      </c>
    </row>
    <row r="9" spans="1:15" ht="12.75">
      <c r="A9" t="s">
        <v>4</v>
      </c>
      <c r="B9">
        <v>2574</v>
      </c>
      <c r="C9">
        <v>703994</v>
      </c>
      <c r="D9">
        <v>3.3173874556</v>
      </c>
      <c r="E9">
        <v>3.1874126928</v>
      </c>
      <c r="F9">
        <v>3.4526622659</v>
      </c>
      <c r="G9">
        <v>0.1543367523</v>
      </c>
      <c r="H9">
        <v>3.6562811615</v>
      </c>
      <c r="I9">
        <v>0.0720668125</v>
      </c>
      <c r="J9">
        <v>-0.029</v>
      </c>
      <c r="K9">
        <v>-0.069014314</v>
      </c>
      <c r="L9">
        <v>0.0109217712</v>
      </c>
      <c r="M9">
        <v>0.9713715168</v>
      </c>
      <c r="N9">
        <v>0.9333133207</v>
      </c>
      <c r="O9">
        <v>1.0109816315</v>
      </c>
    </row>
    <row r="10" spans="1:15" ht="12.75">
      <c r="A10" t="s">
        <v>2</v>
      </c>
      <c r="B10">
        <v>1376</v>
      </c>
      <c r="C10">
        <v>372767</v>
      </c>
      <c r="D10">
        <v>3.4688232618</v>
      </c>
      <c r="E10">
        <v>3.2870511336</v>
      </c>
      <c r="F10">
        <v>3.6606472893</v>
      </c>
      <c r="G10">
        <v>0.5702041391</v>
      </c>
      <c r="H10">
        <v>3.691313877</v>
      </c>
      <c r="I10">
        <v>0.099511153</v>
      </c>
      <c r="J10">
        <v>0.0156</v>
      </c>
      <c r="K10">
        <v>-0.038232983</v>
      </c>
      <c r="L10">
        <v>0.0694161533</v>
      </c>
      <c r="M10">
        <v>1.0157137683</v>
      </c>
      <c r="N10">
        <v>0.9624886716</v>
      </c>
      <c r="O10">
        <v>1.0718821836</v>
      </c>
    </row>
    <row r="11" spans="1:15" ht="12.75">
      <c r="A11" t="s">
        <v>6</v>
      </c>
      <c r="B11">
        <v>1666</v>
      </c>
      <c r="C11">
        <v>393175</v>
      </c>
      <c r="D11">
        <v>3.5275816152</v>
      </c>
      <c r="E11">
        <v>3.3585330844</v>
      </c>
      <c r="F11">
        <v>3.705139041</v>
      </c>
      <c r="G11">
        <v>0.1961255971</v>
      </c>
      <c r="H11">
        <v>4.2372989127</v>
      </c>
      <c r="I11">
        <v>0.1038129669</v>
      </c>
      <c r="J11">
        <v>0.0324</v>
      </c>
      <c r="K11">
        <v>-0.016719537</v>
      </c>
      <c r="L11">
        <v>0.0814969525</v>
      </c>
      <c r="M11">
        <v>1.0329189309</v>
      </c>
      <c r="N11">
        <v>0.9834194589</v>
      </c>
      <c r="O11">
        <v>1.0849099113</v>
      </c>
    </row>
    <row r="12" spans="1:15" ht="12.75">
      <c r="A12" t="s">
        <v>8</v>
      </c>
      <c r="B12">
        <v>32</v>
      </c>
      <c r="C12">
        <v>10053</v>
      </c>
      <c r="D12">
        <v>4.3041155855</v>
      </c>
      <c r="E12">
        <v>3.0432717902</v>
      </c>
      <c r="F12">
        <v>6.0873337152</v>
      </c>
      <c r="G12">
        <v>0.1908436705</v>
      </c>
      <c r="H12">
        <v>3.1831294141</v>
      </c>
      <c r="I12">
        <v>0.5627030985</v>
      </c>
      <c r="J12">
        <v>0.2313</v>
      </c>
      <c r="K12">
        <v>-0.11529065</v>
      </c>
      <c r="L12">
        <v>0.5779863388</v>
      </c>
      <c r="M12">
        <v>1.2602975506</v>
      </c>
      <c r="N12">
        <v>0.891107106</v>
      </c>
      <c r="O12">
        <v>1.782445573</v>
      </c>
    </row>
    <row r="13" spans="1:15" ht="12.75">
      <c r="A13" t="s">
        <v>5</v>
      </c>
      <c r="B13">
        <v>860</v>
      </c>
      <c r="C13">
        <v>242406</v>
      </c>
      <c r="D13">
        <v>4.5179611266</v>
      </c>
      <c r="E13">
        <v>4.2224935847</v>
      </c>
      <c r="F13">
        <v>4.8341039085</v>
      </c>
      <c r="G13" s="4">
        <v>5.09234E-16</v>
      </c>
      <c r="H13">
        <v>3.5477669695</v>
      </c>
      <c r="I13">
        <v>0.1209778495</v>
      </c>
      <c r="J13">
        <v>0.2798</v>
      </c>
      <c r="K13">
        <v>0.2122020169</v>
      </c>
      <c r="L13">
        <v>0.3474719439</v>
      </c>
      <c r="M13">
        <v>1.3229141338</v>
      </c>
      <c r="N13">
        <v>1.2363976331</v>
      </c>
      <c r="O13">
        <v>1.4154845971</v>
      </c>
    </row>
    <row r="14" spans="1:15" ht="12.75">
      <c r="A14" t="s">
        <v>7</v>
      </c>
      <c r="B14">
        <v>1414</v>
      </c>
      <c r="C14">
        <v>446127</v>
      </c>
      <c r="D14">
        <v>5.6371867558</v>
      </c>
      <c r="E14">
        <v>5.3445691645</v>
      </c>
      <c r="F14">
        <v>5.9458252933</v>
      </c>
      <c r="G14" s="4">
        <v>7.919241E-76</v>
      </c>
      <c r="H14">
        <v>3.1695010614</v>
      </c>
      <c r="I14">
        <v>0.0842880869</v>
      </c>
      <c r="J14">
        <v>0.5012</v>
      </c>
      <c r="K14">
        <v>0.4478571024</v>
      </c>
      <c r="L14">
        <v>0.5544655084</v>
      </c>
      <c r="M14">
        <v>1.6506370518</v>
      </c>
      <c r="N14">
        <v>1.5649550514</v>
      </c>
      <c r="O14">
        <v>1.7410101808</v>
      </c>
    </row>
    <row r="15" spans="1:15" ht="12.75">
      <c r="A15" t="s">
        <v>14</v>
      </c>
      <c r="B15">
        <v>6251</v>
      </c>
      <c r="C15">
        <v>2069732</v>
      </c>
      <c r="D15">
        <v>2.9547738558</v>
      </c>
      <c r="E15">
        <v>2.8765863654</v>
      </c>
      <c r="F15">
        <v>3.0350865332</v>
      </c>
      <c r="G15" s="4">
        <v>3.583008E-26</v>
      </c>
      <c r="H15">
        <v>3.0201977841</v>
      </c>
      <c r="I15">
        <v>0.0381997601</v>
      </c>
      <c r="J15">
        <v>-0.1448</v>
      </c>
      <c r="K15">
        <v>-0.171619532</v>
      </c>
      <c r="L15">
        <v>-0.117983898</v>
      </c>
      <c r="M15">
        <v>0.8651938312</v>
      </c>
      <c r="N15">
        <v>0.8422995801</v>
      </c>
      <c r="O15">
        <v>0.8887103628</v>
      </c>
    </row>
    <row r="16" spans="1:15" ht="12.75">
      <c r="A16" t="s">
        <v>12</v>
      </c>
      <c r="B16">
        <v>5616</v>
      </c>
      <c r="C16">
        <v>1469936</v>
      </c>
      <c r="D16">
        <v>3.4151550633</v>
      </c>
      <c r="E16">
        <v>3.3205549981</v>
      </c>
      <c r="F16">
        <v>3.5124502118</v>
      </c>
      <c r="G16">
        <v>0.9999479502</v>
      </c>
      <c r="H16">
        <v>3.8205745012</v>
      </c>
      <c r="I16">
        <v>0.0509817951</v>
      </c>
      <c r="J16">
        <v>0</v>
      </c>
      <c r="K16">
        <v>-0.028091896</v>
      </c>
      <c r="L16">
        <v>0.0280900265</v>
      </c>
      <c r="M16">
        <v>0.999999065</v>
      </c>
      <c r="N16">
        <v>0.9722990119</v>
      </c>
      <c r="O16">
        <v>1.0284882714</v>
      </c>
    </row>
    <row r="17" spans="1:15" ht="12.75">
      <c r="A17" t="s">
        <v>13</v>
      </c>
      <c r="B17">
        <v>2306</v>
      </c>
      <c r="C17">
        <v>698586</v>
      </c>
      <c r="D17">
        <v>5.1344534736</v>
      </c>
      <c r="E17">
        <v>4.9222686594</v>
      </c>
      <c r="F17">
        <v>5.3557849635</v>
      </c>
      <c r="G17" s="4">
        <v>5.756071E-80</v>
      </c>
      <c r="H17">
        <v>3.3009536406</v>
      </c>
      <c r="I17">
        <v>0.0687400389</v>
      </c>
      <c r="J17">
        <v>0.4077</v>
      </c>
      <c r="K17">
        <v>0.3655457004</v>
      </c>
      <c r="L17">
        <v>0.4499534448</v>
      </c>
      <c r="M17">
        <v>1.5034306138</v>
      </c>
      <c r="N17">
        <v>1.4413003117</v>
      </c>
      <c r="O17">
        <v>1.5682391741</v>
      </c>
    </row>
    <row r="18" spans="1:15" ht="12.75">
      <c r="A18" t="s">
        <v>15</v>
      </c>
      <c r="B18">
        <v>36789</v>
      </c>
      <c r="C18">
        <v>10772268</v>
      </c>
      <c r="D18">
        <v>3.4151582564</v>
      </c>
      <c r="E18" t="s">
        <v>107</v>
      </c>
      <c r="F18" t="s">
        <v>107</v>
      </c>
      <c r="G18" t="s">
        <v>107</v>
      </c>
      <c r="H18">
        <v>3.4151582564</v>
      </c>
      <c r="I18">
        <v>0.0178054044</v>
      </c>
      <c r="J18" t="s">
        <v>107</v>
      </c>
      <c r="K18" t="s">
        <v>107</v>
      </c>
      <c r="L18" t="s">
        <v>107</v>
      </c>
      <c r="M18" t="s">
        <v>107</v>
      </c>
      <c r="N18" t="s">
        <v>107</v>
      </c>
      <c r="O18" t="s">
        <v>107</v>
      </c>
    </row>
    <row r="19" spans="1:15" ht="12.75">
      <c r="A19" t="s">
        <v>120</v>
      </c>
      <c r="B19">
        <v>1070</v>
      </c>
      <c r="C19">
        <v>20299</v>
      </c>
      <c r="D19">
        <v>21.954310167</v>
      </c>
      <c r="E19">
        <v>20.656980132</v>
      </c>
      <c r="F19">
        <v>23.333117032</v>
      </c>
      <c r="G19">
        <v>0</v>
      </c>
      <c r="H19">
        <v>52.711956254</v>
      </c>
      <c r="I19">
        <v>1.6114515231</v>
      </c>
      <c r="J19">
        <v>1.8607</v>
      </c>
      <c r="K19">
        <v>1.7998294497</v>
      </c>
      <c r="L19">
        <v>1.9216498498</v>
      </c>
      <c r="M19">
        <v>6.4284898442</v>
      </c>
      <c r="N19">
        <v>6.0486157832</v>
      </c>
      <c r="O19">
        <v>6.8322213145</v>
      </c>
    </row>
    <row r="20" spans="1:15" ht="12.75">
      <c r="A20" t="s">
        <v>72</v>
      </c>
      <c r="B20">
        <v>1337</v>
      </c>
      <c r="C20">
        <v>592257</v>
      </c>
      <c r="D20">
        <v>2.3528297812</v>
      </c>
      <c r="E20">
        <v>2.2278757277</v>
      </c>
      <c r="F20">
        <v>2.4847920871</v>
      </c>
      <c r="G20" s="4">
        <v>7.640666E-41</v>
      </c>
      <c r="H20">
        <v>2.2574659312</v>
      </c>
      <c r="I20">
        <v>0.0617384186</v>
      </c>
      <c r="J20">
        <v>-0.3726</v>
      </c>
      <c r="K20">
        <v>-0.42717529</v>
      </c>
      <c r="L20">
        <v>-0.318034845</v>
      </c>
      <c r="M20">
        <v>0.6889372628</v>
      </c>
      <c r="N20">
        <v>0.6523491916</v>
      </c>
      <c r="O20">
        <v>0.7275774358</v>
      </c>
    </row>
    <row r="21" spans="1:15" ht="12.75">
      <c r="A21" t="s">
        <v>71</v>
      </c>
      <c r="B21">
        <v>886</v>
      </c>
      <c r="C21">
        <v>342009</v>
      </c>
      <c r="D21">
        <v>2.4897559058</v>
      </c>
      <c r="E21">
        <v>2.3292394946</v>
      </c>
      <c r="F21">
        <v>2.6613340899</v>
      </c>
      <c r="G21" s="4">
        <v>1.476222E-20</v>
      </c>
      <c r="H21">
        <v>2.5905751018</v>
      </c>
      <c r="I21">
        <v>0.0870320726</v>
      </c>
      <c r="J21">
        <v>-0.316</v>
      </c>
      <c r="K21">
        <v>-0.382682016</v>
      </c>
      <c r="L21">
        <v>-0.249396299</v>
      </c>
      <c r="M21">
        <v>0.7290309025</v>
      </c>
      <c r="N21">
        <v>0.6820297391</v>
      </c>
      <c r="O21">
        <v>0.7792710879</v>
      </c>
    </row>
    <row r="22" spans="1:15" ht="12.75">
      <c r="A22" t="s">
        <v>74</v>
      </c>
      <c r="B22">
        <v>1319</v>
      </c>
      <c r="C22">
        <v>444468</v>
      </c>
      <c r="D22">
        <v>2.8372078019</v>
      </c>
      <c r="E22">
        <v>2.6855718053</v>
      </c>
      <c r="F22">
        <v>2.997405653</v>
      </c>
      <c r="G22" s="4">
        <v>3.695578E-11</v>
      </c>
      <c r="H22">
        <v>2.9675927176</v>
      </c>
      <c r="I22">
        <v>0.0817112584</v>
      </c>
      <c r="J22">
        <v>-0.1854</v>
      </c>
      <c r="K22">
        <v>-0.240330165</v>
      </c>
      <c r="L22">
        <v>-0.130476701</v>
      </c>
      <c r="M22">
        <v>0.8307690563</v>
      </c>
      <c r="N22">
        <v>0.7863681867</v>
      </c>
      <c r="O22">
        <v>0.8776769415</v>
      </c>
    </row>
    <row r="23" spans="1:15" ht="12.75">
      <c r="A23" t="s">
        <v>73</v>
      </c>
      <c r="B23">
        <v>1657</v>
      </c>
      <c r="C23">
        <v>569352</v>
      </c>
      <c r="D23">
        <v>2.9715563302</v>
      </c>
      <c r="E23">
        <v>2.8288235545</v>
      </c>
      <c r="F23">
        <v>3.1214909143</v>
      </c>
      <c r="G23" s="4">
        <v>3.0249072E-08</v>
      </c>
      <c r="H23">
        <v>2.9103261251</v>
      </c>
      <c r="I23">
        <v>0.0714957792</v>
      </c>
      <c r="J23">
        <v>-0.1391</v>
      </c>
      <c r="K23">
        <v>-0.188362913</v>
      </c>
      <c r="L23">
        <v>-0.089913089</v>
      </c>
      <c r="M23">
        <v>0.8701079444</v>
      </c>
      <c r="N23">
        <v>0.8283140464</v>
      </c>
      <c r="O23">
        <v>0.9140106197</v>
      </c>
    </row>
    <row r="24" spans="1:15" ht="12.75">
      <c r="A24" t="s">
        <v>75</v>
      </c>
      <c r="B24">
        <v>892</v>
      </c>
      <c r="C24">
        <v>319651</v>
      </c>
      <c r="D24">
        <v>3.0367780591</v>
      </c>
      <c r="E24">
        <v>2.8416302331</v>
      </c>
      <c r="F24">
        <v>3.2453275843</v>
      </c>
      <c r="G24">
        <v>0.0005299447</v>
      </c>
      <c r="H24">
        <v>2.7905434364</v>
      </c>
      <c r="I24">
        <v>0.0934343051</v>
      </c>
      <c r="J24">
        <v>-0.1174</v>
      </c>
      <c r="K24">
        <v>-0.18384592</v>
      </c>
      <c r="L24">
        <v>-0.051007538</v>
      </c>
      <c r="M24">
        <v>0.8892056623</v>
      </c>
      <c r="N24">
        <v>0.8320639982</v>
      </c>
      <c r="O24">
        <v>0.9502715074</v>
      </c>
    </row>
    <row r="25" spans="1:15" ht="12.75">
      <c r="A25" t="s">
        <v>81</v>
      </c>
      <c r="B25">
        <v>1670</v>
      </c>
      <c r="C25">
        <v>508898</v>
      </c>
      <c r="D25">
        <v>3.0820607482</v>
      </c>
      <c r="E25">
        <v>2.9345422173</v>
      </c>
      <c r="F25">
        <v>3.2369949901</v>
      </c>
      <c r="G25">
        <v>4.11354E-05</v>
      </c>
      <c r="H25">
        <v>3.2816006351</v>
      </c>
      <c r="I25">
        <v>0.0803022089</v>
      </c>
      <c r="J25">
        <v>-0.1026</v>
      </c>
      <c r="K25">
        <v>-0.151672366</v>
      </c>
      <c r="L25">
        <v>-0.053578406</v>
      </c>
      <c r="M25">
        <v>0.9024649861</v>
      </c>
      <c r="N25">
        <v>0.8592697606</v>
      </c>
      <c r="O25">
        <v>0.9478316222</v>
      </c>
    </row>
    <row r="26" spans="1:15" ht="12.75">
      <c r="A26" t="s">
        <v>76</v>
      </c>
      <c r="B26">
        <v>2777</v>
      </c>
      <c r="C26">
        <v>860037</v>
      </c>
      <c r="D26">
        <v>3.1157412311</v>
      </c>
      <c r="E26">
        <v>2.9978424879</v>
      </c>
      <c r="F26">
        <v>3.2382766801</v>
      </c>
      <c r="G26" s="4">
        <v>3.1287829E-06</v>
      </c>
      <c r="H26">
        <v>3.2289308483</v>
      </c>
      <c r="I26">
        <v>0.0612732342</v>
      </c>
      <c r="J26">
        <v>-0.0918</v>
      </c>
      <c r="K26">
        <v>-0.130330974</v>
      </c>
      <c r="L26">
        <v>-0.053182534</v>
      </c>
      <c r="M26">
        <v>0.9123270423</v>
      </c>
      <c r="N26">
        <v>0.877804852</v>
      </c>
      <c r="O26">
        <v>0.9482069166</v>
      </c>
    </row>
    <row r="27" spans="1:15" ht="12.75">
      <c r="A27" t="s">
        <v>77</v>
      </c>
      <c r="B27">
        <v>1799</v>
      </c>
      <c r="C27">
        <v>537671</v>
      </c>
      <c r="D27">
        <v>3.2129457911</v>
      </c>
      <c r="E27">
        <v>3.0644229115</v>
      </c>
      <c r="F27">
        <v>3.3686671046</v>
      </c>
      <c r="G27">
        <v>0.0114852033</v>
      </c>
      <c r="H27">
        <v>3.3459122772</v>
      </c>
      <c r="I27">
        <v>0.0788858245</v>
      </c>
      <c r="J27">
        <v>-0.061</v>
      </c>
      <c r="K27">
        <v>-0.108364565</v>
      </c>
      <c r="L27">
        <v>-0.013706685</v>
      </c>
      <c r="M27">
        <v>0.9407897233</v>
      </c>
      <c r="N27">
        <v>0.8973004123</v>
      </c>
      <c r="O27">
        <v>0.9863868236</v>
      </c>
    </row>
    <row r="28" spans="1:15" ht="12.75">
      <c r="A28" t="s">
        <v>70</v>
      </c>
      <c r="B28">
        <v>2132</v>
      </c>
      <c r="C28">
        <v>544577</v>
      </c>
      <c r="D28">
        <v>3.2380071205</v>
      </c>
      <c r="E28">
        <v>3.0996340223</v>
      </c>
      <c r="F28">
        <v>3.3825574364</v>
      </c>
      <c r="G28">
        <v>0.0168293367</v>
      </c>
      <c r="H28">
        <v>3.9149651932</v>
      </c>
      <c r="I28">
        <v>0.0847879832</v>
      </c>
      <c r="J28">
        <v>-0.0533</v>
      </c>
      <c r="K28">
        <v>-0.096939786</v>
      </c>
      <c r="L28">
        <v>-0.009591772</v>
      </c>
      <c r="M28">
        <v>0.9481279863</v>
      </c>
      <c r="N28">
        <v>0.9076106551</v>
      </c>
      <c r="O28">
        <v>0.9904540822</v>
      </c>
    </row>
    <row r="29" spans="1:15" ht="12.75">
      <c r="A29" t="s">
        <v>78</v>
      </c>
      <c r="B29">
        <v>877</v>
      </c>
      <c r="C29">
        <v>299974</v>
      </c>
      <c r="D29">
        <v>3.624273023</v>
      </c>
      <c r="E29">
        <v>3.3894617597</v>
      </c>
      <c r="F29">
        <v>3.875351273</v>
      </c>
      <c r="G29">
        <v>0.0820407401</v>
      </c>
      <c r="H29">
        <v>2.9235867108</v>
      </c>
      <c r="I29">
        <v>0.0987225086</v>
      </c>
      <c r="J29">
        <v>0.0594</v>
      </c>
      <c r="K29">
        <v>-0.007552698</v>
      </c>
      <c r="L29">
        <v>0.1264124763</v>
      </c>
      <c r="M29">
        <v>1.0612313547</v>
      </c>
      <c r="N29">
        <v>0.9924757523</v>
      </c>
      <c r="O29">
        <v>1.1347501293</v>
      </c>
    </row>
    <row r="30" spans="1:15" ht="12.75">
      <c r="A30" t="s">
        <v>80</v>
      </c>
      <c r="B30">
        <v>2936</v>
      </c>
      <c r="C30">
        <v>673780</v>
      </c>
      <c r="D30">
        <v>4.9510616203</v>
      </c>
      <c r="E30">
        <v>4.7683345519</v>
      </c>
      <c r="F30">
        <v>5.1407909619</v>
      </c>
      <c r="G30" s="4">
        <v>1.807968E-83</v>
      </c>
      <c r="H30">
        <v>4.3575054172</v>
      </c>
      <c r="I30">
        <v>0.0804192299</v>
      </c>
      <c r="J30">
        <v>0.3714</v>
      </c>
      <c r="K30">
        <v>0.3337732599</v>
      </c>
      <c r="L30">
        <v>0.4089831178</v>
      </c>
      <c r="M30">
        <v>1.4497312419</v>
      </c>
      <c r="N30">
        <v>1.3962265271</v>
      </c>
      <c r="O30">
        <v>1.5052863077</v>
      </c>
    </row>
    <row r="31" spans="1:15" ht="12.75">
      <c r="A31" t="s">
        <v>79</v>
      </c>
      <c r="B31">
        <v>1832</v>
      </c>
      <c r="C31">
        <v>379958</v>
      </c>
      <c r="D31">
        <v>5.2345594404</v>
      </c>
      <c r="E31">
        <v>4.9945982241</v>
      </c>
      <c r="F31">
        <v>5.4860493888</v>
      </c>
      <c r="G31" s="4">
        <v>3.639191E-71</v>
      </c>
      <c r="H31">
        <v>4.8215855437</v>
      </c>
      <c r="I31">
        <v>0.1126489484</v>
      </c>
      <c r="J31">
        <v>0.4271</v>
      </c>
      <c r="K31">
        <v>0.3801331398</v>
      </c>
      <c r="L31">
        <v>0.4739845617</v>
      </c>
      <c r="M31">
        <v>1.5327428621</v>
      </c>
      <c r="N31">
        <v>1.4624792906</v>
      </c>
      <c r="O31">
        <v>1.606382187</v>
      </c>
    </row>
    <row r="32" spans="1:15" ht="12.75">
      <c r="A32" t="s">
        <v>32</v>
      </c>
      <c r="B32">
        <v>328</v>
      </c>
      <c r="C32">
        <v>153898</v>
      </c>
      <c r="D32">
        <v>2.3949742976</v>
      </c>
      <c r="E32">
        <v>2.148276188</v>
      </c>
      <c r="F32">
        <v>2.6700020781</v>
      </c>
      <c r="G32" s="4">
        <v>1.575198E-10</v>
      </c>
      <c r="H32">
        <v>2.131281758</v>
      </c>
      <c r="I32">
        <v>0.1176803485</v>
      </c>
      <c r="J32">
        <v>-0.3549</v>
      </c>
      <c r="K32">
        <v>-0.463558086</v>
      </c>
      <c r="L32">
        <v>-0.246144583</v>
      </c>
      <c r="M32">
        <v>0.7012776914</v>
      </c>
      <c r="N32">
        <v>0.6290414753</v>
      </c>
      <c r="O32">
        <v>0.7818091806</v>
      </c>
    </row>
    <row r="33" spans="1:15" ht="12.75">
      <c r="A33" t="s">
        <v>31</v>
      </c>
      <c r="B33">
        <v>444</v>
      </c>
      <c r="C33">
        <v>214026</v>
      </c>
      <c r="D33">
        <v>2.5768081968</v>
      </c>
      <c r="E33">
        <v>2.3466006327</v>
      </c>
      <c r="F33">
        <v>2.8295997156</v>
      </c>
      <c r="G33" s="4">
        <v>3.6530796E-09</v>
      </c>
      <c r="H33">
        <v>2.0745143113</v>
      </c>
      <c r="I33">
        <v>0.0984520923</v>
      </c>
      <c r="J33">
        <v>-0.2817</v>
      </c>
      <c r="K33">
        <v>-0.375256092</v>
      </c>
      <c r="L33">
        <v>-0.188088575</v>
      </c>
      <c r="M33">
        <v>0.7545208753</v>
      </c>
      <c r="N33">
        <v>0.6871132921</v>
      </c>
      <c r="O33">
        <v>0.8285413159</v>
      </c>
    </row>
    <row r="34" spans="1:15" ht="12.75">
      <c r="A34" t="s">
        <v>34</v>
      </c>
      <c r="B34">
        <v>239</v>
      </c>
      <c r="C34">
        <v>104653</v>
      </c>
      <c r="D34">
        <v>2.6631813874</v>
      </c>
      <c r="E34">
        <v>2.3450956621</v>
      </c>
      <c r="F34">
        <v>3.0244118468</v>
      </c>
      <c r="G34">
        <v>0.0001269609</v>
      </c>
      <c r="H34">
        <v>2.2837376855</v>
      </c>
      <c r="I34">
        <v>0.1477227106</v>
      </c>
      <c r="J34">
        <v>-0.2487</v>
      </c>
      <c r="K34">
        <v>-0.375897638</v>
      </c>
      <c r="L34">
        <v>-0.121507192</v>
      </c>
      <c r="M34">
        <v>0.7798119992</v>
      </c>
      <c r="N34">
        <v>0.6866726184</v>
      </c>
      <c r="O34">
        <v>0.8855846844</v>
      </c>
    </row>
    <row r="35" spans="1:15" ht="12.75">
      <c r="A35" t="s">
        <v>33</v>
      </c>
      <c r="B35">
        <v>209</v>
      </c>
      <c r="C35">
        <v>52792</v>
      </c>
      <c r="D35">
        <v>2.9469793148</v>
      </c>
      <c r="E35">
        <v>2.5723240901</v>
      </c>
      <c r="F35">
        <v>3.3762025225</v>
      </c>
      <c r="G35">
        <v>0.0335589194</v>
      </c>
      <c r="H35">
        <v>3.9589331717</v>
      </c>
      <c r="I35">
        <v>0.2738451336</v>
      </c>
      <c r="J35">
        <v>-0.1474</v>
      </c>
      <c r="K35">
        <v>-0.283414028</v>
      </c>
      <c r="L35">
        <v>-0.01147227</v>
      </c>
      <c r="M35">
        <v>0.8629114945</v>
      </c>
      <c r="N35">
        <v>0.7532078741</v>
      </c>
      <c r="O35">
        <v>0.9885932859</v>
      </c>
    </row>
    <row r="36" spans="1:15" ht="12.75">
      <c r="A36" t="s">
        <v>23</v>
      </c>
      <c r="B36">
        <v>131</v>
      </c>
      <c r="C36">
        <v>80514</v>
      </c>
      <c r="D36">
        <v>1.8584713192</v>
      </c>
      <c r="E36">
        <v>1.5654977296</v>
      </c>
      <c r="F36">
        <v>2.2062731738</v>
      </c>
      <c r="G36" s="4">
        <v>3.607457E-12</v>
      </c>
      <c r="H36">
        <v>1.627046228</v>
      </c>
      <c r="I36">
        <v>0.142155689</v>
      </c>
      <c r="J36">
        <v>-0.6085</v>
      </c>
      <c r="K36">
        <v>-0.780020022</v>
      </c>
      <c r="L36">
        <v>-0.436919088</v>
      </c>
      <c r="M36">
        <v>0.5441830743</v>
      </c>
      <c r="N36">
        <v>0.4583968332</v>
      </c>
      <c r="O36">
        <v>0.6460237003</v>
      </c>
    </row>
    <row r="37" spans="1:15" ht="12.75">
      <c r="A37" t="s">
        <v>16</v>
      </c>
      <c r="B37">
        <v>111</v>
      </c>
      <c r="C37">
        <v>60276</v>
      </c>
      <c r="D37">
        <v>2.0773920371</v>
      </c>
      <c r="E37">
        <v>1.7242529794</v>
      </c>
      <c r="F37">
        <v>2.5028564412</v>
      </c>
      <c r="G37" s="4">
        <v>1.7015868E-07</v>
      </c>
      <c r="H37">
        <v>1.8415289668</v>
      </c>
      <c r="I37">
        <v>0.1747901943</v>
      </c>
      <c r="J37">
        <v>-0.4971</v>
      </c>
      <c r="K37">
        <v>-0.683429932</v>
      </c>
      <c r="L37">
        <v>-0.310791177</v>
      </c>
      <c r="M37">
        <v>0.6082857312</v>
      </c>
      <c r="N37">
        <v>0.504882307</v>
      </c>
      <c r="O37">
        <v>0.7328668991</v>
      </c>
    </row>
    <row r="38" spans="1:15" ht="12.75">
      <c r="A38" t="s">
        <v>21</v>
      </c>
      <c r="B38">
        <v>134</v>
      </c>
      <c r="C38">
        <v>41915</v>
      </c>
      <c r="D38">
        <v>2.6103662954</v>
      </c>
      <c r="E38">
        <v>2.203092616</v>
      </c>
      <c r="F38">
        <v>3.0929304317</v>
      </c>
      <c r="G38">
        <v>0.0019023647</v>
      </c>
      <c r="H38">
        <v>3.1969462006</v>
      </c>
      <c r="I38">
        <v>0.2761740881</v>
      </c>
      <c r="J38">
        <v>-0.2687</v>
      </c>
      <c r="K38">
        <v>-0.438361726</v>
      </c>
      <c r="L38">
        <v>-0.099104832</v>
      </c>
      <c r="M38">
        <v>0.7643470959</v>
      </c>
      <c r="N38">
        <v>0.6450923942</v>
      </c>
      <c r="O38">
        <v>0.905647762</v>
      </c>
    </row>
    <row r="39" spans="1:15" ht="12.75">
      <c r="A39" t="s">
        <v>22</v>
      </c>
      <c r="B39">
        <v>459</v>
      </c>
      <c r="C39">
        <v>191141</v>
      </c>
      <c r="D39">
        <v>2.7189712908</v>
      </c>
      <c r="E39">
        <v>2.4798449473</v>
      </c>
      <c r="F39">
        <v>2.9811560954</v>
      </c>
      <c r="G39" s="4">
        <v>1.2122148E-06</v>
      </c>
      <c r="H39">
        <v>2.4013686232</v>
      </c>
      <c r="I39">
        <v>0.1120862886</v>
      </c>
      <c r="J39">
        <v>-0.228</v>
      </c>
      <c r="K39">
        <v>-0.320027797</v>
      </c>
      <c r="L39">
        <v>-0.135912657</v>
      </c>
      <c r="M39">
        <v>0.7961479635</v>
      </c>
      <c r="N39">
        <v>0.7261288529</v>
      </c>
      <c r="O39">
        <v>0.8729188728</v>
      </c>
    </row>
    <row r="40" spans="1:15" ht="12.75">
      <c r="A40" t="s">
        <v>19</v>
      </c>
      <c r="B40">
        <v>287</v>
      </c>
      <c r="C40">
        <v>93341</v>
      </c>
      <c r="D40">
        <v>2.7482946822</v>
      </c>
      <c r="E40">
        <v>2.446928434</v>
      </c>
      <c r="F40">
        <v>3.0867775107</v>
      </c>
      <c r="G40">
        <v>0.0002464256</v>
      </c>
      <c r="H40">
        <v>3.0747474315</v>
      </c>
      <c r="I40">
        <v>0.1814966022</v>
      </c>
      <c r="J40">
        <v>-0.2172</v>
      </c>
      <c r="K40">
        <v>-0.333390296</v>
      </c>
      <c r="L40">
        <v>-0.101096164</v>
      </c>
      <c r="M40">
        <v>0.8047342102</v>
      </c>
      <c r="N40">
        <v>0.7164904963</v>
      </c>
      <c r="O40">
        <v>0.9038461116</v>
      </c>
    </row>
    <row r="41" spans="1:15" ht="12.75">
      <c r="A41" t="s">
        <v>24</v>
      </c>
      <c r="B41">
        <v>302</v>
      </c>
      <c r="C41">
        <v>119341</v>
      </c>
      <c r="D41">
        <v>2.7919660404</v>
      </c>
      <c r="E41">
        <v>2.4930295998</v>
      </c>
      <c r="F41">
        <v>3.126747621</v>
      </c>
      <c r="G41">
        <v>0.0004885396</v>
      </c>
      <c r="H41">
        <v>2.5305636789</v>
      </c>
      <c r="I41">
        <v>0.1456175765</v>
      </c>
      <c r="J41">
        <v>-0.2015</v>
      </c>
      <c r="K41">
        <v>-0.314725156</v>
      </c>
      <c r="L41">
        <v>-0.088230468</v>
      </c>
      <c r="M41">
        <v>0.8175217166</v>
      </c>
      <c r="N41">
        <v>0.72998948</v>
      </c>
      <c r="O41">
        <v>0.9155498476</v>
      </c>
    </row>
    <row r="42" spans="1:15" ht="12.75">
      <c r="A42" t="s">
        <v>20</v>
      </c>
      <c r="B42">
        <v>125</v>
      </c>
      <c r="C42">
        <v>33248</v>
      </c>
      <c r="D42">
        <v>3.5373906188</v>
      </c>
      <c r="E42">
        <v>2.9676860778</v>
      </c>
      <c r="F42">
        <v>4.2164609268</v>
      </c>
      <c r="G42">
        <v>0.694699477</v>
      </c>
      <c r="H42">
        <v>3.7596246391</v>
      </c>
      <c r="I42">
        <v>0.3362710505</v>
      </c>
      <c r="J42">
        <v>0.0352</v>
      </c>
      <c r="K42">
        <v>-0.140441283</v>
      </c>
      <c r="L42">
        <v>0.2107722998</v>
      </c>
      <c r="M42">
        <v>1.0357911269</v>
      </c>
      <c r="N42">
        <v>0.8689746873</v>
      </c>
      <c r="O42">
        <v>1.2346311972</v>
      </c>
    </row>
    <row r="43" spans="1:15" ht="12.75">
      <c r="A43" t="s">
        <v>17</v>
      </c>
      <c r="B43">
        <v>837</v>
      </c>
      <c r="C43">
        <v>234208</v>
      </c>
      <c r="D43">
        <v>3.6456312822</v>
      </c>
      <c r="E43">
        <v>3.4042206831</v>
      </c>
      <c r="F43">
        <v>3.9041615344</v>
      </c>
      <c r="G43">
        <v>0.0617343806</v>
      </c>
      <c r="H43">
        <v>3.5737464134</v>
      </c>
      <c r="I43">
        <v>0.1235267467</v>
      </c>
      <c r="J43">
        <v>0.0653</v>
      </c>
      <c r="K43">
        <v>-0.003207794</v>
      </c>
      <c r="L43">
        <v>0.1338192108</v>
      </c>
      <c r="M43">
        <v>1.0674853136</v>
      </c>
      <c r="N43">
        <v>0.9967973451</v>
      </c>
      <c r="O43">
        <v>1.1431861253</v>
      </c>
    </row>
    <row r="44" spans="1:15" ht="12.75">
      <c r="A44" t="s">
        <v>18</v>
      </c>
      <c r="B44">
        <v>210</v>
      </c>
      <c r="C44">
        <v>54673</v>
      </c>
      <c r="D44">
        <v>4.3751822545</v>
      </c>
      <c r="E44">
        <v>3.8202088722</v>
      </c>
      <c r="F44">
        <v>5.010778311</v>
      </c>
      <c r="G44">
        <v>0.0003442872</v>
      </c>
      <c r="H44">
        <v>3.8410184186</v>
      </c>
      <c r="I44">
        <v>0.2650554523</v>
      </c>
      <c r="J44">
        <v>0.2477</v>
      </c>
      <c r="K44">
        <v>0.1120812662</v>
      </c>
      <c r="L44">
        <v>0.383367421</v>
      </c>
      <c r="M44">
        <v>1.2811067383</v>
      </c>
      <c r="N44">
        <v>1.1186037616</v>
      </c>
      <c r="O44">
        <v>1.4672170174</v>
      </c>
    </row>
    <row r="45" spans="1:15" ht="12.75">
      <c r="A45" t="s">
        <v>67</v>
      </c>
      <c r="B45">
        <v>409</v>
      </c>
      <c r="C45">
        <v>119043</v>
      </c>
      <c r="D45">
        <v>2.7981727031</v>
      </c>
      <c r="E45">
        <v>2.5383323153</v>
      </c>
      <c r="F45">
        <v>3.0846120617</v>
      </c>
      <c r="G45">
        <v>6.14479E-05</v>
      </c>
      <c r="H45">
        <v>3.4357333065</v>
      </c>
      <c r="I45">
        <v>0.1698860783</v>
      </c>
      <c r="J45">
        <v>-0.1993</v>
      </c>
      <c r="K45">
        <v>-0.296716537</v>
      </c>
      <c r="L45">
        <v>-0.101797934</v>
      </c>
      <c r="M45">
        <v>0.8193391032</v>
      </c>
      <c r="N45">
        <v>0.7432546678</v>
      </c>
      <c r="O45">
        <v>0.9032120418</v>
      </c>
    </row>
    <row r="46" spans="1:15" ht="12.75">
      <c r="A46" t="s">
        <v>68</v>
      </c>
      <c r="B46">
        <v>307</v>
      </c>
      <c r="C46">
        <v>81873</v>
      </c>
      <c r="D46">
        <v>2.9675833383</v>
      </c>
      <c r="E46">
        <v>2.6522606048</v>
      </c>
      <c r="F46">
        <v>3.3203942531</v>
      </c>
      <c r="G46">
        <v>0.0142484039</v>
      </c>
      <c r="H46">
        <v>3.7497099166</v>
      </c>
      <c r="I46">
        <v>0.2140072486</v>
      </c>
      <c r="J46">
        <v>-0.1405</v>
      </c>
      <c r="K46">
        <v>-0.252811499</v>
      </c>
      <c r="L46">
        <v>-0.028140307</v>
      </c>
      <c r="M46">
        <v>0.8689446039</v>
      </c>
      <c r="N46">
        <v>0.7766142608</v>
      </c>
      <c r="O46">
        <v>0.9722519438</v>
      </c>
    </row>
    <row r="47" spans="1:15" ht="12.75">
      <c r="A47" t="s">
        <v>64</v>
      </c>
      <c r="B47">
        <v>453</v>
      </c>
      <c r="C47">
        <v>117668</v>
      </c>
      <c r="D47">
        <v>3.1451421309</v>
      </c>
      <c r="E47">
        <v>2.8667981028</v>
      </c>
      <c r="F47">
        <v>3.4505112215</v>
      </c>
      <c r="G47">
        <v>0.081484944</v>
      </c>
      <c r="H47">
        <v>3.849814733</v>
      </c>
      <c r="I47">
        <v>0.1808800749</v>
      </c>
      <c r="J47">
        <v>-0.0824</v>
      </c>
      <c r="K47">
        <v>-0.17502807</v>
      </c>
      <c r="L47">
        <v>0.0102985667</v>
      </c>
      <c r="M47">
        <v>0.9209359845</v>
      </c>
      <c r="N47">
        <v>0.8394334574</v>
      </c>
      <c r="O47">
        <v>1.0103517795</v>
      </c>
    </row>
    <row r="48" spans="1:15" ht="12.75">
      <c r="A48" t="s">
        <v>69</v>
      </c>
      <c r="B48">
        <v>503</v>
      </c>
      <c r="C48">
        <v>132951</v>
      </c>
      <c r="D48">
        <v>3.229642691</v>
      </c>
      <c r="E48">
        <v>2.957598867</v>
      </c>
      <c r="F48">
        <v>3.5267094628</v>
      </c>
      <c r="G48">
        <v>0.2134815687</v>
      </c>
      <c r="H48">
        <v>3.7833487525</v>
      </c>
      <c r="I48">
        <v>0.1686911832</v>
      </c>
      <c r="J48">
        <v>-0.0559</v>
      </c>
      <c r="K48">
        <v>-0.143846088</v>
      </c>
      <c r="L48">
        <v>0.0321414392</v>
      </c>
      <c r="M48">
        <v>0.9456787793</v>
      </c>
      <c r="N48">
        <v>0.8660210289</v>
      </c>
      <c r="O48">
        <v>1.0326635541</v>
      </c>
    </row>
    <row r="49" spans="1:15" ht="12.75">
      <c r="A49" t="s">
        <v>66</v>
      </c>
      <c r="B49">
        <v>365</v>
      </c>
      <c r="C49">
        <v>94392</v>
      </c>
      <c r="D49">
        <v>3.27724869</v>
      </c>
      <c r="E49">
        <v>2.9561931658</v>
      </c>
      <c r="F49">
        <v>3.6331722501</v>
      </c>
      <c r="G49">
        <v>0.4332849254</v>
      </c>
      <c r="H49">
        <v>3.8668531231</v>
      </c>
      <c r="I49">
        <v>0.202400343</v>
      </c>
      <c r="J49">
        <v>-0.0412</v>
      </c>
      <c r="K49">
        <v>-0.144321486</v>
      </c>
      <c r="L49">
        <v>0.0618823312</v>
      </c>
      <c r="M49">
        <v>0.9596183966</v>
      </c>
      <c r="N49">
        <v>0.8656094224</v>
      </c>
      <c r="O49">
        <v>1.063837157</v>
      </c>
    </row>
    <row r="50" spans="1:15" ht="12.75">
      <c r="A50" t="s">
        <v>65</v>
      </c>
      <c r="B50">
        <v>398</v>
      </c>
      <c r="C50">
        <v>89779</v>
      </c>
      <c r="D50">
        <v>3.4592475865</v>
      </c>
      <c r="E50">
        <v>3.1338638121</v>
      </c>
      <c r="F50">
        <v>3.8184154073</v>
      </c>
      <c r="G50">
        <v>0.7991065216</v>
      </c>
      <c r="H50">
        <v>4.4331079651</v>
      </c>
      <c r="I50">
        <v>0.2222116235</v>
      </c>
      <c r="J50">
        <v>0.0128</v>
      </c>
      <c r="K50">
        <v>-0.085957145</v>
      </c>
      <c r="L50">
        <v>0.1116116882</v>
      </c>
      <c r="M50">
        <v>1.0129098937</v>
      </c>
      <c r="N50">
        <v>0.9176335551</v>
      </c>
      <c r="O50">
        <v>1.1180786133</v>
      </c>
    </row>
    <row r="51" spans="1:15" ht="12.75">
      <c r="A51" t="s">
        <v>57</v>
      </c>
      <c r="B51">
        <v>99</v>
      </c>
      <c r="C51">
        <v>48613</v>
      </c>
      <c r="D51">
        <v>2.1941662319</v>
      </c>
      <c r="E51">
        <v>1.8013746413</v>
      </c>
      <c r="F51">
        <v>2.6726064322</v>
      </c>
      <c r="G51">
        <v>1.10237E-05</v>
      </c>
      <c r="H51">
        <v>2.0364922963</v>
      </c>
      <c r="I51">
        <v>0.2046751768</v>
      </c>
      <c r="J51">
        <v>-0.4424</v>
      </c>
      <c r="K51">
        <v>-0.63967377</v>
      </c>
      <c r="L51">
        <v>-0.245169645</v>
      </c>
      <c r="M51">
        <v>0.64247864</v>
      </c>
      <c r="N51">
        <v>0.5274644705</v>
      </c>
      <c r="O51">
        <v>0.7825717673</v>
      </c>
    </row>
    <row r="52" spans="1:15" ht="12.75">
      <c r="A52" t="s">
        <v>61</v>
      </c>
      <c r="B52">
        <v>91</v>
      </c>
      <c r="C52">
        <v>38711</v>
      </c>
      <c r="D52">
        <v>2.5843832988</v>
      </c>
      <c r="E52">
        <v>2.1038519099</v>
      </c>
      <c r="F52">
        <v>3.1746707094</v>
      </c>
      <c r="G52">
        <v>0.0079153472</v>
      </c>
      <c r="H52">
        <v>2.3507530159</v>
      </c>
      <c r="I52">
        <v>0.2464258741</v>
      </c>
      <c r="J52">
        <v>-0.2787</v>
      </c>
      <c r="K52">
        <v>-0.484453926</v>
      </c>
      <c r="L52">
        <v>-0.07301992</v>
      </c>
      <c r="M52">
        <v>0.7567389576</v>
      </c>
      <c r="N52">
        <v>0.6160335047</v>
      </c>
      <c r="O52">
        <v>0.9295823125</v>
      </c>
    </row>
    <row r="53" spans="1:15" ht="12.75">
      <c r="A53" t="s">
        <v>59</v>
      </c>
      <c r="B53">
        <v>318</v>
      </c>
      <c r="C53">
        <v>107320</v>
      </c>
      <c r="D53">
        <v>2.7271251864</v>
      </c>
      <c r="E53">
        <v>2.4421107675</v>
      </c>
      <c r="F53">
        <v>3.0454031329</v>
      </c>
      <c r="G53">
        <v>6.48048E-05</v>
      </c>
      <c r="H53">
        <v>2.9631010063</v>
      </c>
      <c r="I53">
        <v>0.1661624534</v>
      </c>
      <c r="J53">
        <v>-0.225</v>
      </c>
      <c r="K53">
        <v>-0.3353611</v>
      </c>
      <c r="L53">
        <v>-0.114590549</v>
      </c>
      <c r="M53">
        <v>0.7985355236</v>
      </c>
      <c r="N53">
        <v>0.7150798248</v>
      </c>
      <c r="O53">
        <v>0.8917311891</v>
      </c>
    </row>
    <row r="54" spans="1:15" ht="12.75">
      <c r="A54" t="s">
        <v>58</v>
      </c>
      <c r="B54">
        <v>169</v>
      </c>
      <c r="C54">
        <v>56421</v>
      </c>
      <c r="D54">
        <v>3.0270844398</v>
      </c>
      <c r="E54">
        <v>2.6025280709</v>
      </c>
      <c r="F54">
        <v>3.5208996622</v>
      </c>
      <c r="G54">
        <v>0.1177055229</v>
      </c>
      <c r="H54">
        <v>2.9953386151</v>
      </c>
      <c r="I54">
        <v>0.2304106627</v>
      </c>
      <c r="J54">
        <v>-0.1206</v>
      </c>
      <c r="K54">
        <v>-0.271740526</v>
      </c>
      <c r="L54">
        <v>0.0304927093</v>
      </c>
      <c r="M54">
        <v>0.8863672523</v>
      </c>
      <c r="N54">
        <v>0.7620519682</v>
      </c>
      <c r="O54">
        <v>1.0309623736</v>
      </c>
    </row>
    <row r="55" spans="1:15" ht="12.75">
      <c r="A55" t="s">
        <v>63</v>
      </c>
      <c r="B55">
        <v>177</v>
      </c>
      <c r="C55">
        <v>51225</v>
      </c>
      <c r="D55">
        <v>3.608730385</v>
      </c>
      <c r="E55">
        <v>3.1132908119</v>
      </c>
      <c r="F55">
        <v>4.1830126959</v>
      </c>
      <c r="G55">
        <v>0.4643402223</v>
      </c>
      <c r="H55">
        <v>3.4553440703</v>
      </c>
      <c r="I55">
        <v>0.2597195646</v>
      </c>
      <c r="J55">
        <v>0.0551</v>
      </c>
      <c r="K55">
        <v>-0.092543528</v>
      </c>
      <c r="L55">
        <v>0.2028078941</v>
      </c>
      <c r="M55">
        <v>1.0566802807</v>
      </c>
      <c r="N55">
        <v>0.9116095297</v>
      </c>
      <c r="O55">
        <v>1.2248371472</v>
      </c>
    </row>
    <row r="56" spans="1:15" ht="12.75">
      <c r="A56" t="s">
        <v>62</v>
      </c>
      <c r="B56">
        <v>233</v>
      </c>
      <c r="C56">
        <v>55801</v>
      </c>
      <c r="D56">
        <v>4.0825204778</v>
      </c>
      <c r="E56">
        <v>3.589106752</v>
      </c>
      <c r="F56">
        <v>4.6437664307</v>
      </c>
      <c r="G56">
        <v>0.0066100459</v>
      </c>
      <c r="H56">
        <v>4.1755524095</v>
      </c>
      <c r="I56">
        <v>0.2735495336</v>
      </c>
      <c r="J56">
        <v>0.1785</v>
      </c>
      <c r="K56">
        <v>0.049679522500000003</v>
      </c>
      <c r="L56">
        <v>0.3073019342</v>
      </c>
      <c r="M56">
        <v>1.1954117998</v>
      </c>
      <c r="N56">
        <v>1.0509342416</v>
      </c>
      <c r="O56">
        <v>1.3597514616</v>
      </c>
    </row>
    <row r="57" spans="1:15" ht="12.75">
      <c r="A57" t="s">
        <v>60</v>
      </c>
      <c r="B57">
        <v>345</v>
      </c>
      <c r="C57">
        <v>82992</v>
      </c>
      <c r="D57">
        <v>4.3828752256</v>
      </c>
      <c r="E57">
        <v>3.9419866922</v>
      </c>
      <c r="F57">
        <v>4.8730746052</v>
      </c>
      <c r="G57" s="4">
        <v>3.9864624E-06</v>
      </c>
      <c r="H57">
        <v>4.1570271833</v>
      </c>
      <c r="I57">
        <v>0.2238068202</v>
      </c>
      <c r="J57">
        <v>0.2495</v>
      </c>
      <c r="K57">
        <v>0.1434609993</v>
      </c>
      <c r="L57">
        <v>0.3555012402</v>
      </c>
      <c r="M57">
        <v>1.2833593341</v>
      </c>
      <c r="N57">
        <v>1.1542617929</v>
      </c>
      <c r="O57">
        <v>1.4268956925</v>
      </c>
    </row>
    <row r="58" spans="1:15" ht="12.75">
      <c r="A58" t="s">
        <v>38</v>
      </c>
      <c r="B58">
        <v>535</v>
      </c>
      <c r="C58">
        <v>178040</v>
      </c>
      <c r="D58">
        <v>2.9799030285</v>
      </c>
      <c r="E58">
        <v>2.7361104698</v>
      </c>
      <c r="F58">
        <v>3.2454179601</v>
      </c>
      <c r="G58">
        <v>0.0017444534</v>
      </c>
      <c r="H58">
        <v>3.0049427095</v>
      </c>
      <c r="I58">
        <v>0.1299150023</v>
      </c>
      <c r="J58">
        <v>-0.1363</v>
      </c>
      <c r="K58">
        <v>-0.221686458</v>
      </c>
      <c r="L58">
        <v>-0.05097969</v>
      </c>
      <c r="M58">
        <v>0.8725519595</v>
      </c>
      <c r="N58">
        <v>0.8011665242</v>
      </c>
      <c r="O58">
        <v>0.9502979705</v>
      </c>
    </row>
    <row r="59" spans="1:15" ht="12.75">
      <c r="A59" t="s">
        <v>35</v>
      </c>
      <c r="B59">
        <v>655</v>
      </c>
      <c r="C59">
        <v>163037</v>
      </c>
      <c r="D59">
        <v>3.2187298301</v>
      </c>
      <c r="E59">
        <v>2.9793672856</v>
      </c>
      <c r="F59">
        <v>3.4773227756</v>
      </c>
      <c r="G59">
        <v>0.1329832794</v>
      </c>
      <c r="H59">
        <v>4.0174929617</v>
      </c>
      <c r="I59">
        <v>0.1569764396</v>
      </c>
      <c r="J59">
        <v>-0.0592</v>
      </c>
      <c r="K59">
        <v>-0.136512876</v>
      </c>
      <c r="L59">
        <v>0.0180388469</v>
      </c>
      <c r="M59">
        <v>0.9424833605</v>
      </c>
      <c r="N59">
        <v>0.8723950874</v>
      </c>
      <c r="O59">
        <v>1.0182025296</v>
      </c>
    </row>
    <row r="60" spans="1:15" ht="12.75">
      <c r="A60" t="s">
        <v>37</v>
      </c>
      <c r="B60">
        <v>1009</v>
      </c>
      <c r="C60">
        <v>273636</v>
      </c>
      <c r="D60">
        <v>3.3915366871</v>
      </c>
      <c r="E60">
        <v>3.1858961244</v>
      </c>
      <c r="F60">
        <v>3.6104507652</v>
      </c>
      <c r="G60">
        <v>0.8278307634</v>
      </c>
      <c r="H60">
        <v>3.6873803155</v>
      </c>
      <c r="I60">
        <v>0.1160839961</v>
      </c>
      <c r="J60">
        <v>-0.0069</v>
      </c>
      <c r="K60">
        <v>-0.069490226</v>
      </c>
      <c r="L60">
        <v>0.0556087968</v>
      </c>
      <c r="M60">
        <v>0.9930833164</v>
      </c>
      <c r="N60">
        <v>0.9328692509</v>
      </c>
      <c r="O60">
        <v>1.057184029</v>
      </c>
    </row>
    <row r="61" spans="1:15" ht="12.75">
      <c r="A61" t="s">
        <v>36</v>
      </c>
      <c r="B61">
        <v>375</v>
      </c>
      <c r="C61">
        <v>89281</v>
      </c>
      <c r="D61">
        <v>3.9251984514</v>
      </c>
      <c r="E61">
        <v>3.545514846</v>
      </c>
      <c r="F61">
        <v>4.3455417765</v>
      </c>
      <c r="G61">
        <v>0.0073260712</v>
      </c>
      <c r="H61">
        <v>4.2002217717</v>
      </c>
      <c r="I61">
        <v>0.2168985196</v>
      </c>
      <c r="J61">
        <v>0.1392</v>
      </c>
      <c r="K61">
        <v>0.0374595475</v>
      </c>
      <c r="L61">
        <v>0.2409266071</v>
      </c>
      <c r="M61">
        <v>1.1493459912</v>
      </c>
      <c r="N61">
        <v>1.0381699997</v>
      </c>
      <c r="O61">
        <v>1.2724276447</v>
      </c>
    </row>
    <row r="62" spans="1:15" ht="12.75">
      <c r="A62" t="s">
        <v>27</v>
      </c>
      <c r="B62">
        <v>89</v>
      </c>
      <c r="C62">
        <v>28765</v>
      </c>
      <c r="D62">
        <v>2.4443221884</v>
      </c>
      <c r="E62">
        <v>1.9852711616</v>
      </c>
      <c r="F62">
        <v>3.0095188386</v>
      </c>
      <c r="G62">
        <v>0.0016251243</v>
      </c>
      <c r="H62">
        <v>3.0940378933</v>
      </c>
      <c r="I62">
        <v>0.3279673608</v>
      </c>
      <c r="J62">
        <v>-0.3345</v>
      </c>
      <c r="K62">
        <v>-0.542468323</v>
      </c>
      <c r="L62">
        <v>-0.126443622</v>
      </c>
      <c r="M62">
        <v>0.7157273558</v>
      </c>
      <c r="N62">
        <v>0.581311615</v>
      </c>
      <c r="O62">
        <v>0.88122383</v>
      </c>
    </row>
    <row r="63" spans="1:15" ht="12.75">
      <c r="A63" t="s">
        <v>28</v>
      </c>
      <c r="B63">
        <v>272</v>
      </c>
      <c r="C63">
        <v>115736</v>
      </c>
      <c r="D63">
        <v>2.5097436644</v>
      </c>
      <c r="E63">
        <v>2.2275270385</v>
      </c>
      <c r="F63">
        <v>2.8277157368</v>
      </c>
      <c r="G63" s="4">
        <v>4.1644052E-07</v>
      </c>
      <c r="H63">
        <v>2.3501762632</v>
      </c>
      <c r="I63">
        <v>0.1425003672</v>
      </c>
      <c r="J63">
        <v>-0.308</v>
      </c>
      <c r="K63">
        <v>-0.427331815</v>
      </c>
      <c r="L63">
        <v>-0.188754608</v>
      </c>
      <c r="M63">
        <v>0.734883562</v>
      </c>
      <c r="N63">
        <v>0.6522470911</v>
      </c>
      <c r="O63">
        <v>0.8279896639</v>
      </c>
    </row>
    <row r="64" spans="1:15" ht="12.75">
      <c r="A64" t="s">
        <v>30</v>
      </c>
      <c r="B64">
        <v>229</v>
      </c>
      <c r="C64">
        <v>53021</v>
      </c>
      <c r="D64">
        <v>2.8470335131</v>
      </c>
      <c r="E64">
        <v>2.5001069711</v>
      </c>
      <c r="F64">
        <v>3.2421012054</v>
      </c>
      <c r="G64">
        <v>0.0060636367</v>
      </c>
      <c r="H64">
        <v>4.3190433979</v>
      </c>
      <c r="I64">
        <v>0.2854104214</v>
      </c>
      <c r="J64">
        <v>-0.1819</v>
      </c>
      <c r="K64">
        <v>-0.311890314</v>
      </c>
      <c r="L64">
        <v>-0.052002194</v>
      </c>
      <c r="M64">
        <v>0.8336461444</v>
      </c>
      <c r="N64">
        <v>0.7320618207</v>
      </c>
      <c r="O64">
        <v>0.9493267843</v>
      </c>
    </row>
    <row r="65" spans="1:15" ht="12.75">
      <c r="A65" t="s">
        <v>26</v>
      </c>
      <c r="B65">
        <v>263</v>
      </c>
      <c r="C65">
        <v>65025</v>
      </c>
      <c r="D65">
        <v>3.5424885416</v>
      </c>
      <c r="E65">
        <v>3.1378530563</v>
      </c>
      <c r="F65">
        <v>3.9993029764</v>
      </c>
      <c r="G65">
        <v>0.5541727705</v>
      </c>
      <c r="H65">
        <v>4.0445982314</v>
      </c>
      <c r="I65">
        <v>0.2494006112</v>
      </c>
      <c r="J65">
        <v>0.0366</v>
      </c>
      <c r="K65">
        <v>-0.084685007</v>
      </c>
      <c r="L65">
        <v>0.1578962566</v>
      </c>
      <c r="M65">
        <v>1.0372838609</v>
      </c>
      <c r="N65">
        <v>0.9188016545</v>
      </c>
      <c r="O65">
        <v>1.1710447002</v>
      </c>
    </row>
    <row r="66" spans="1:15" ht="12.75">
      <c r="A66" t="s">
        <v>25</v>
      </c>
      <c r="B66">
        <v>316</v>
      </c>
      <c r="C66">
        <v>75897</v>
      </c>
      <c r="D66">
        <v>4.030625351</v>
      </c>
      <c r="E66">
        <v>3.6081159845</v>
      </c>
      <c r="F66">
        <v>4.5026104454</v>
      </c>
      <c r="G66">
        <v>0.0033596311</v>
      </c>
      <c r="H66">
        <v>4.1635374257</v>
      </c>
      <c r="I66">
        <v>0.2342172791</v>
      </c>
      <c r="J66">
        <v>0.1657</v>
      </c>
      <c r="K66">
        <v>0.0549619147</v>
      </c>
      <c r="L66">
        <v>0.2764334941</v>
      </c>
      <c r="M66">
        <v>1.1802162736</v>
      </c>
      <c r="N66">
        <v>1.0565003768</v>
      </c>
      <c r="O66">
        <v>1.3184192671</v>
      </c>
    </row>
    <row r="67" spans="1:15" ht="12.75">
      <c r="A67" t="s">
        <v>29</v>
      </c>
      <c r="B67">
        <v>207</v>
      </c>
      <c r="C67">
        <v>34323</v>
      </c>
      <c r="D67">
        <v>10.957546328</v>
      </c>
      <c r="E67">
        <v>9.5575472739</v>
      </c>
      <c r="F67">
        <v>12.562618639</v>
      </c>
      <c r="G67" s="4">
        <v>1.014157E-62</v>
      </c>
      <c r="H67">
        <v>6.0309413513</v>
      </c>
      <c r="I67">
        <v>0.4191794007</v>
      </c>
      <c r="J67">
        <v>1.1658</v>
      </c>
      <c r="K67">
        <v>1.0291072993</v>
      </c>
      <c r="L67">
        <v>1.3025017962</v>
      </c>
      <c r="M67">
        <v>3.2085032392</v>
      </c>
      <c r="N67">
        <v>2.7985664372</v>
      </c>
      <c r="O67">
        <v>3.6784879927</v>
      </c>
    </row>
    <row r="68" spans="1:15" ht="12.75">
      <c r="A68" t="s">
        <v>45</v>
      </c>
      <c r="B68">
        <v>202</v>
      </c>
      <c r="C68">
        <v>51762</v>
      </c>
      <c r="D68">
        <v>2.9701894276</v>
      </c>
      <c r="E68">
        <v>2.5865764192</v>
      </c>
      <c r="F68">
        <v>3.4106957637</v>
      </c>
      <c r="G68">
        <v>0.0478728591</v>
      </c>
      <c r="H68">
        <v>3.9024767204</v>
      </c>
      <c r="I68">
        <v>0.2745773039</v>
      </c>
      <c r="J68">
        <v>-0.1396</v>
      </c>
      <c r="K68">
        <v>-0.277888678</v>
      </c>
      <c r="L68">
        <v>-0.001307527</v>
      </c>
      <c r="M68">
        <v>0.8697076986</v>
      </c>
      <c r="N68">
        <v>0.75738113</v>
      </c>
      <c r="O68">
        <v>0.9986933277</v>
      </c>
    </row>
    <row r="69" spans="1:15" ht="12.75">
      <c r="A69" t="s">
        <v>43</v>
      </c>
      <c r="B69">
        <v>275</v>
      </c>
      <c r="C69">
        <v>72932</v>
      </c>
      <c r="D69">
        <v>3.3895822192</v>
      </c>
      <c r="E69">
        <v>3.0103932717</v>
      </c>
      <c r="F69">
        <v>3.8165337827</v>
      </c>
      <c r="G69">
        <v>0.9011650927</v>
      </c>
      <c r="H69">
        <v>3.7706356606</v>
      </c>
      <c r="I69">
        <v>0.2273778856</v>
      </c>
      <c r="J69">
        <v>-0.0075</v>
      </c>
      <c r="K69">
        <v>-0.126153108</v>
      </c>
      <c r="L69">
        <v>0.1111187905</v>
      </c>
      <c r="M69">
        <v>0.9925110243</v>
      </c>
      <c r="N69">
        <v>0.8814798746</v>
      </c>
      <c r="O69">
        <v>1.1175276506</v>
      </c>
    </row>
    <row r="70" spans="1:15" ht="12.75">
      <c r="A70" t="s">
        <v>42</v>
      </c>
      <c r="B70">
        <v>580</v>
      </c>
      <c r="C70">
        <v>126698</v>
      </c>
      <c r="D70">
        <v>3.4492348072</v>
      </c>
      <c r="E70">
        <v>3.1775645149</v>
      </c>
      <c r="F70">
        <v>3.7441319284</v>
      </c>
      <c r="G70">
        <v>0.8124979702</v>
      </c>
      <c r="H70">
        <v>4.5778149616</v>
      </c>
      <c r="I70">
        <v>0.1900834201</v>
      </c>
      <c r="J70">
        <v>0.0099</v>
      </c>
      <c r="K70">
        <v>-0.072108806</v>
      </c>
      <c r="L70">
        <v>0.0919659618</v>
      </c>
      <c r="M70">
        <v>1.0099780298</v>
      </c>
      <c r="N70">
        <v>0.930429654</v>
      </c>
      <c r="O70">
        <v>1.0963275044</v>
      </c>
    </row>
    <row r="71" spans="1:15" ht="12.75">
      <c r="A71" t="s">
        <v>44</v>
      </c>
      <c r="B71">
        <v>609</v>
      </c>
      <c r="C71">
        <v>141783</v>
      </c>
      <c r="D71">
        <v>3.9308739103</v>
      </c>
      <c r="E71">
        <v>3.6283545494</v>
      </c>
      <c r="F71">
        <v>4.2586162647</v>
      </c>
      <c r="G71">
        <v>0.0005773965</v>
      </c>
      <c r="H71">
        <v>4.2952963331</v>
      </c>
      <c r="I71">
        <v>0.174054191</v>
      </c>
      <c r="J71">
        <v>0.1406</v>
      </c>
      <c r="K71">
        <v>0.0605554199</v>
      </c>
      <c r="L71">
        <v>0.2207204535</v>
      </c>
      <c r="M71">
        <v>1.1510078348</v>
      </c>
      <c r="N71">
        <v>1.0624264755</v>
      </c>
      <c r="O71">
        <v>1.2469747944</v>
      </c>
    </row>
    <row r="72" spans="1:15" ht="12.75">
      <c r="A72" t="s">
        <v>39</v>
      </c>
      <c r="B72">
        <v>256</v>
      </c>
      <c r="C72">
        <v>81126</v>
      </c>
      <c r="D72">
        <v>3.3416869892</v>
      </c>
      <c r="E72">
        <v>2.9551453789</v>
      </c>
      <c r="F72">
        <v>3.7787893662</v>
      </c>
      <c r="G72">
        <v>0.7287780855</v>
      </c>
      <c r="H72">
        <v>3.1555851392</v>
      </c>
      <c r="I72">
        <v>0.1972240712</v>
      </c>
      <c r="J72">
        <v>-0.0217</v>
      </c>
      <c r="K72">
        <v>-0.144675986</v>
      </c>
      <c r="L72">
        <v>0.1011798514</v>
      </c>
      <c r="M72">
        <v>0.9784867167</v>
      </c>
      <c r="N72">
        <v>0.8653026177</v>
      </c>
      <c r="O72">
        <v>1.106475625</v>
      </c>
    </row>
    <row r="73" spans="1:15" ht="12.75">
      <c r="A73" t="s">
        <v>40</v>
      </c>
      <c r="B73">
        <v>402</v>
      </c>
      <c r="C73">
        <v>107868</v>
      </c>
      <c r="D73">
        <v>4.8419810029</v>
      </c>
      <c r="E73">
        <v>4.3886188977</v>
      </c>
      <c r="F73">
        <v>5.3421772496</v>
      </c>
      <c r="G73" s="4">
        <v>3.405066E-12</v>
      </c>
      <c r="H73">
        <v>3.7267771721</v>
      </c>
      <c r="I73">
        <v>0.1858747511</v>
      </c>
      <c r="J73">
        <v>0.3491</v>
      </c>
      <c r="K73">
        <v>0.2507907422</v>
      </c>
      <c r="L73">
        <v>0.447409461</v>
      </c>
      <c r="M73">
        <v>1.4177911064</v>
      </c>
      <c r="N73">
        <v>1.2850411513</v>
      </c>
      <c r="O73">
        <v>1.5642546695</v>
      </c>
    </row>
    <row r="74" spans="1:15" ht="12.75">
      <c r="A74" t="s">
        <v>41</v>
      </c>
      <c r="B74">
        <v>202</v>
      </c>
      <c r="C74">
        <v>53412</v>
      </c>
      <c r="D74">
        <v>6.579808336</v>
      </c>
      <c r="E74">
        <v>5.7296098469</v>
      </c>
      <c r="F74">
        <v>7.556165061</v>
      </c>
      <c r="G74" s="4">
        <v>1.546953E-20</v>
      </c>
      <c r="H74">
        <v>3.7819216655</v>
      </c>
      <c r="I74">
        <v>0.2660950798</v>
      </c>
      <c r="J74">
        <v>0.6558</v>
      </c>
      <c r="K74">
        <v>0.5174236054</v>
      </c>
      <c r="L74">
        <v>0.7941399609</v>
      </c>
      <c r="M74">
        <v>1.9266481498</v>
      </c>
      <c r="N74">
        <v>1.6776996604</v>
      </c>
      <c r="O74">
        <v>2.2125373098</v>
      </c>
    </row>
    <row r="75" spans="1:15" ht="12.75">
      <c r="A75" t="s">
        <v>46</v>
      </c>
      <c r="B75">
        <v>330</v>
      </c>
      <c r="C75">
        <v>143099</v>
      </c>
      <c r="D75">
        <v>3.8635677407</v>
      </c>
      <c r="E75">
        <v>3.466416418</v>
      </c>
      <c r="F75">
        <v>4.3062211481</v>
      </c>
      <c r="G75">
        <v>0.0258039125</v>
      </c>
      <c r="H75">
        <v>2.3060957798</v>
      </c>
      <c r="I75">
        <v>0.1269463946</v>
      </c>
      <c r="J75">
        <v>0.1234</v>
      </c>
      <c r="K75">
        <v>0.0148974943</v>
      </c>
      <c r="L75">
        <v>0.2318369222</v>
      </c>
      <c r="M75">
        <v>1.1312997673</v>
      </c>
      <c r="N75">
        <v>1.015009015</v>
      </c>
      <c r="O75">
        <v>1.260914085</v>
      </c>
    </row>
    <row r="76" spans="1:15" ht="12.75">
      <c r="A76" t="s">
        <v>48</v>
      </c>
      <c r="B76">
        <v>36</v>
      </c>
      <c r="C76">
        <v>14427</v>
      </c>
      <c r="D76">
        <v>4.4674014169</v>
      </c>
      <c r="E76">
        <v>3.2218404297</v>
      </c>
      <c r="F76">
        <v>6.1944953063</v>
      </c>
      <c r="G76">
        <v>0.1072790406</v>
      </c>
      <c r="H76">
        <v>2.4953212726</v>
      </c>
      <c r="I76">
        <v>0.4158868788</v>
      </c>
      <c r="J76">
        <v>0.2686</v>
      </c>
      <c r="K76">
        <v>-0.058271075</v>
      </c>
      <c r="L76">
        <v>0.5954372104</v>
      </c>
      <c r="M76">
        <v>1.308109634</v>
      </c>
      <c r="N76">
        <v>0.943394182</v>
      </c>
      <c r="O76">
        <v>1.8138237942</v>
      </c>
    </row>
    <row r="77" spans="1:15" ht="12.75">
      <c r="A77" t="s">
        <v>47</v>
      </c>
      <c r="B77">
        <v>110</v>
      </c>
      <c r="C77">
        <v>29484</v>
      </c>
      <c r="D77">
        <v>5.7944373587</v>
      </c>
      <c r="E77">
        <v>4.8052478955</v>
      </c>
      <c r="F77">
        <v>6.9872574807</v>
      </c>
      <c r="G77" s="4">
        <v>3.1039644E-08</v>
      </c>
      <c r="H77">
        <v>3.7308370642</v>
      </c>
      <c r="I77">
        <v>0.3557213567</v>
      </c>
      <c r="J77">
        <v>0.5287</v>
      </c>
      <c r="K77">
        <v>0.3414847987</v>
      </c>
      <c r="L77">
        <v>0.7158642968</v>
      </c>
      <c r="M77">
        <v>1.6966819467</v>
      </c>
      <c r="N77">
        <v>1.4070352044</v>
      </c>
      <c r="O77">
        <v>2.04595423</v>
      </c>
    </row>
    <row r="78" spans="1:15" ht="12.75">
      <c r="A78" t="s">
        <v>53</v>
      </c>
      <c r="B78">
        <v>43</v>
      </c>
      <c r="C78">
        <v>9471</v>
      </c>
      <c r="D78">
        <v>6.0711211536</v>
      </c>
      <c r="E78">
        <v>4.5017491543</v>
      </c>
      <c r="F78">
        <v>8.1875979312</v>
      </c>
      <c r="G78">
        <v>0.0001630637</v>
      </c>
      <c r="H78">
        <v>4.5401752719</v>
      </c>
      <c r="I78">
        <v>0.692370238</v>
      </c>
      <c r="J78">
        <v>0.5753</v>
      </c>
      <c r="K78">
        <v>0.2762421887</v>
      </c>
      <c r="L78">
        <v>0.8743967285</v>
      </c>
      <c r="M78">
        <v>1.7776983372</v>
      </c>
      <c r="N78">
        <v>1.3181670706</v>
      </c>
      <c r="O78">
        <v>2.3974285572</v>
      </c>
    </row>
    <row r="79" spans="1:15" ht="12.75">
      <c r="A79" t="s">
        <v>55</v>
      </c>
      <c r="B79">
        <v>114</v>
      </c>
      <c r="C79">
        <v>33693</v>
      </c>
      <c r="D79">
        <v>6.1056289297</v>
      </c>
      <c r="E79">
        <v>5.0799201337</v>
      </c>
      <c r="F79">
        <v>7.3384430554</v>
      </c>
      <c r="G79" s="4">
        <v>5.959262E-10</v>
      </c>
      <c r="H79">
        <v>3.38349212</v>
      </c>
      <c r="I79">
        <v>0.3168930713</v>
      </c>
      <c r="J79">
        <v>0.581</v>
      </c>
      <c r="K79">
        <v>0.3970717063</v>
      </c>
      <c r="L79">
        <v>0.7649028688</v>
      </c>
      <c r="M79">
        <v>1.787802635</v>
      </c>
      <c r="N79">
        <v>1.4874625866</v>
      </c>
      <c r="O79">
        <v>2.1487856505</v>
      </c>
    </row>
    <row r="80" spans="1:15" ht="12.75">
      <c r="A80" t="s">
        <v>51</v>
      </c>
      <c r="B80">
        <v>130</v>
      </c>
      <c r="C80">
        <v>39071</v>
      </c>
      <c r="D80">
        <v>6.1646648635</v>
      </c>
      <c r="E80">
        <v>5.189123725</v>
      </c>
      <c r="F80">
        <v>7.3236050813</v>
      </c>
      <c r="G80" s="4">
        <v>1.822538E-11</v>
      </c>
      <c r="H80">
        <v>3.3272759847</v>
      </c>
      <c r="I80">
        <v>0.2918214085</v>
      </c>
      <c r="J80">
        <v>0.5906</v>
      </c>
      <c r="K80">
        <v>0.4183410103</v>
      </c>
      <c r="L80">
        <v>0.7628788707</v>
      </c>
      <c r="M80">
        <v>1.8050890766</v>
      </c>
      <c r="N80">
        <v>1.5194387304</v>
      </c>
      <c r="O80">
        <v>2.1444409106</v>
      </c>
    </row>
    <row r="81" spans="1:15" ht="12.75">
      <c r="A81" t="s">
        <v>54</v>
      </c>
      <c r="B81">
        <v>57</v>
      </c>
      <c r="C81">
        <v>15197</v>
      </c>
      <c r="D81">
        <v>6.4846072629</v>
      </c>
      <c r="E81">
        <v>5.0007827364</v>
      </c>
      <c r="F81">
        <v>8.40870991</v>
      </c>
      <c r="G81" s="4">
        <v>1.3203603E-06</v>
      </c>
      <c r="H81">
        <v>3.7507402777</v>
      </c>
      <c r="I81">
        <v>0.4967976861</v>
      </c>
      <c r="J81">
        <v>0.6412</v>
      </c>
      <c r="K81">
        <v>0.381370614</v>
      </c>
      <c r="L81">
        <v>0.9010442292</v>
      </c>
      <c r="M81">
        <v>1.8987721142</v>
      </c>
      <c r="N81">
        <v>1.4642901913</v>
      </c>
      <c r="O81">
        <v>2.462172842</v>
      </c>
    </row>
    <row r="82" spans="1:15" ht="12.75">
      <c r="A82" t="s">
        <v>50</v>
      </c>
      <c r="B82">
        <v>166</v>
      </c>
      <c r="C82">
        <v>43669</v>
      </c>
      <c r="D82">
        <v>6.8643346668</v>
      </c>
      <c r="E82">
        <v>5.8932645717</v>
      </c>
      <c r="F82">
        <v>7.9954140603</v>
      </c>
      <c r="G82" s="4">
        <v>2.948331E-19</v>
      </c>
      <c r="H82">
        <v>3.8013235934</v>
      </c>
      <c r="I82">
        <v>0.2950399305</v>
      </c>
      <c r="J82">
        <v>0.6981</v>
      </c>
      <c r="K82">
        <v>0.5455862673</v>
      </c>
      <c r="L82">
        <v>0.8506443014</v>
      </c>
      <c r="M82">
        <v>2.0099609305</v>
      </c>
      <c r="N82">
        <v>1.7256197603</v>
      </c>
      <c r="O82">
        <v>2.3411547753</v>
      </c>
    </row>
    <row r="83" spans="1:15" ht="12.75">
      <c r="A83" t="s">
        <v>52</v>
      </c>
      <c r="B83">
        <v>224</v>
      </c>
      <c r="C83">
        <v>67242</v>
      </c>
      <c r="D83">
        <v>7.0538775186</v>
      </c>
      <c r="E83">
        <v>6.1844765275</v>
      </c>
      <c r="F83">
        <v>8.045497113</v>
      </c>
      <c r="G83" s="4">
        <v>3.145432E-27</v>
      </c>
      <c r="H83">
        <v>3.3312513013</v>
      </c>
      <c r="I83">
        <v>0.22257859</v>
      </c>
      <c r="J83">
        <v>0.7254</v>
      </c>
      <c r="K83">
        <v>0.593818533</v>
      </c>
      <c r="L83">
        <v>0.8568887366</v>
      </c>
      <c r="M83">
        <v>2.0654613898</v>
      </c>
      <c r="N83">
        <v>1.8108901735</v>
      </c>
      <c r="O83">
        <v>2.3558197041</v>
      </c>
    </row>
    <row r="84" spans="1:15" ht="12.75">
      <c r="A84" t="s">
        <v>56</v>
      </c>
      <c r="B84">
        <v>118</v>
      </c>
      <c r="C84">
        <v>29957</v>
      </c>
      <c r="D84">
        <v>7.3974694104</v>
      </c>
      <c r="E84">
        <v>6.1739557332</v>
      </c>
      <c r="F84">
        <v>8.863450929</v>
      </c>
      <c r="G84" s="4">
        <v>5.344042E-17</v>
      </c>
      <c r="H84">
        <v>3.9389792035</v>
      </c>
      <c r="I84">
        <v>0.3626124275</v>
      </c>
      <c r="J84">
        <v>0.7729</v>
      </c>
      <c r="K84">
        <v>0.5921159227</v>
      </c>
      <c r="L84">
        <v>0.9537123507</v>
      </c>
      <c r="M84">
        <v>2.1660692873</v>
      </c>
      <c r="N84">
        <v>1.8078095566</v>
      </c>
      <c r="O84">
        <v>2.5953265599</v>
      </c>
    </row>
    <row r="85" spans="1:15" ht="12.75">
      <c r="A85" t="s">
        <v>49</v>
      </c>
      <c r="B85">
        <v>86</v>
      </c>
      <c r="C85">
        <v>20817</v>
      </c>
      <c r="D85">
        <v>8.1029547873</v>
      </c>
      <c r="E85">
        <v>6.5571269483</v>
      </c>
      <c r="F85">
        <v>10.013208041</v>
      </c>
      <c r="G85" s="4">
        <v>1.243779E-15</v>
      </c>
      <c r="H85">
        <v>4.1312388913</v>
      </c>
      <c r="I85">
        <v>0.4454829464</v>
      </c>
      <c r="J85">
        <v>0.864</v>
      </c>
      <c r="K85">
        <v>0.6523287083</v>
      </c>
      <c r="L85">
        <v>1.0756811921</v>
      </c>
      <c r="M85">
        <v>2.3726440121</v>
      </c>
      <c r="N85">
        <v>1.9200067628</v>
      </c>
      <c r="O85">
        <v>2.9319894685</v>
      </c>
    </row>
    <row r="86" spans="1:15" ht="12.75">
      <c r="A86" t="s">
        <v>87</v>
      </c>
      <c r="B86">
        <v>693</v>
      </c>
      <c r="C86">
        <v>338084</v>
      </c>
      <c r="D86">
        <v>2.2242099072</v>
      </c>
      <c r="E86">
        <v>2.0631717551</v>
      </c>
      <c r="F86">
        <v>2.39781768</v>
      </c>
      <c r="G86" s="4">
        <v>4.945019E-29</v>
      </c>
      <c r="H86">
        <v>2.0497864436</v>
      </c>
      <c r="I86">
        <v>0.0778649482</v>
      </c>
      <c r="J86">
        <v>-0.4288</v>
      </c>
      <c r="K86">
        <v>-0.503979348</v>
      </c>
      <c r="L86">
        <v>-0.35366481</v>
      </c>
      <c r="M86">
        <v>0.6512757946</v>
      </c>
      <c r="N86">
        <v>0.6041218592</v>
      </c>
      <c r="O86">
        <v>0.7021102684</v>
      </c>
    </row>
    <row r="87" spans="1:15" ht="12.75">
      <c r="A87" t="s">
        <v>86</v>
      </c>
      <c r="B87">
        <v>644</v>
      </c>
      <c r="C87">
        <v>254173</v>
      </c>
      <c r="D87">
        <v>2.5076399884</v>
      </c>
      <c r="E87">
        <v>2.3196896802</v>
      </c>
      <c r="F87">
        <v>2.7108187637</v>
      </c>
      <c r="G87" s="4">
        <v>7.811371E-15</v>
      </c>
      <c r="H87">
        <v>2.5337073568</v>
      </c>
      <c r="I87">
        <v>0.0998420567</v>
      </c>
      <c r="J87">
        <v>-0.3089</v>
      </c>
      <c r="K87">
        <v>-0.386790415</v>
      </c>
      <c r="L87">
        <v>-0.230973117</v>
      </c>
      <c r="M87">
        <v>0.73426758</v>
      </c>
      <c r="N87">
        <v>0.679233437</v>
      </c>
      <c r="O87">
        <v>0.7937608041</v>
      </c>
    </row>
    <row r="88" spans="1:15" ht="12.75">
      <c r="A88" t="s">
        <v>82</v>
      </c>
      <c r="B88">
        <v>886</v>
      </c>
      <c r="C88">
        <v>342009</v>
      </c>
      <c r="D88">
        <v>2.4881135146</v>
      </c>
      <c r="E88">
        <v>2.3277029898</v>
      </c>
      <c r="F88">
        <v>2.6595785151</v>
      </c>
      <c r="G88" s="4">
        <v>1.229829E-20</v>
      </c>
      <c r="H88">
        <v>2.5905751018</v>
      </c>
      <c r="I88">
        <v>0.0870320726</v>
      </c>
      <c r="J88">
        <v>-0.3167</v>
      </c>
      <c r="K88">
        <v>-0.383341893</v>
      </c>
      <c r="L88">
        <v>-0.250056176</v>
      </c>
      <c r="M88">
        <v>0.7285499903</v>
      </c>
      <c r="N88">
        <v>0.6815798318</v>
      </c>
      <c r="O88">
        <v>0.7787570342</v>
      </c>
    </row>
    <row r="89" spans="1:15" ht="12.75">
      <c r="A89" t="s">
        <v>91</v>
      </c>
      <c r="B89">
        <v>725</v>
      </c>
      <c r="C89">
        <v>307112</v>
      </c>
      <c r="D89">
        <v>2.2858511039</v>
      </c>
      <c r="E89">
        <v>2.123851074</v>
      </c>
      <c r="F89">
        <v>2.4602079369</v>
      </c>
      <c r="G89" s="4">
        <v>9.643432E-27</v>
      </c>
      <c r="H89">
        <v>2.3607022845</v>
      </c>
      <c r="I89">
        <v>0.0876742818</v>
      </c>
      <c r="J89">
        <v>-0.4015</v>
      </c>
      <c r="K89">
        <v>-0.474992848</v>
      </c>
      <c r="L89">
        <v>-0.32797796</v>
      </c>
      <c r="M89">
        <v>0.669325089</v>
      </c>
      <c r="N89">
        <v>0.621889504</v>
      </c>
      <c r="O89">
        <v>0.7203788967</v>
      </c>
    </row>
    <row r="90" spans="1:15" ht="12.75">
      <c r="A90" t="s">
        <v>90</v>
      </c>
      <c r="B90">
        <v>594</v>
      </c>
      <c r="C90">
        <v>137356</v>
      </c>
      <c r="D90">
        <v>4.0191925709</v>
      </c>
      <c r="E90">
        <v>3.7062061924</v>
      </c>
      <c r="F90">
        <v>4.3586104181</v>
      </c>
      <c r="G90">
        <v>8.24527E-05</v>
      </c>
      <c r="H90">
        <v>4.3245289612</v>
      </c>
      <c r="I90">
        <v>0.1774375725</v>
      </c>
      <c r="J90">
        <v>0.1629</v>
      </c>
      <c r="K90">
        <v>0.0817849303</v>
      </c>
      <c r="L90">
        <v>0.2439294616</v>
      </c>
      <c r="M90">
        <v>1.1768686161</v>
      </c>
      <c r="N90">
        <v>1.0852223862</v>
      </c>
      <c r="O90">
        <v>1.2762543024</v>
      </c>
    </row>
    <row r="91" spans="1:15" ht="12.75">
      <c r="A91" t="s">
        <v>89</v>
      </c>
      <c r="B91">
        <v>697</v>
      </c>
      <c r="C91">
        <v>323006</v>
      </c>
      <c r="D91">
        <v>2.5581316521</v>
      </c>
      <c r="E91">
        <v>2.3733928111</v>
      </c>
      <c r="F91">
        <v>2.7572500932</v>
      </c>
      <c r="G91" s="4">
        <v>4.176849E-14</v>
      </c>
      <c r="H91">
        <v>2.1578546529</v>
      </c>
      <c r="I91">
        <v>0.0817345732</v>
      </c>
      <c r="J91">
        <v>-0.2889</v>
      </c>
      <c r="K91">
        <v>-0.363903336</v>
      </c>
      <c r="L91">
        <v>-0.213989994</v>
      </c>
      <c r="M91">
        <v>0.7490521552</v>
      </c>
      <c r="N91">
        <v>0.6949583688</v>
      </c>
      <c r="O91">
        <v>0.8073564638</v>
      </c>
    </row>
    <row r="92" spans="1:15" ht="12.75">
      <c r="A92" t="s">
        <v>88</v>
      </c>
      <c r="B92">
        <v>960</v>
      </c>
      <c r="C92">
        <v>246346</v>
      </c>
      <c r="D92">
        <v>3.3654604746</v>
      </c>
      <c r="E92">
        <v>3.1565407901</v>
      </c>
      <c r="F92">
        <v>3.5882077753</v>
      </c>
      <c r="G92">
        <v>0.6539309545</v>
      </c>
      <c r="H92">
        <v>3.8969579372</v>
      </c>
      <c r="I92">
        <v>0.1257737766</v>
      </c>
      <c r="J92">
        <v>-0.0147</v>
      </c>
      <c r="K92">
        <v>-0.078747092</v>
      </c>
      <c r="L92">
        <v>0.0494290174</v>
      </c>
      <c r="M92">
        <v>0.9854478832</v>
      </c>
      <c r="N92">
        <v>0.9242736509</v>
      </c>
      <c r="O92">
        <v>1.0506710102</v>
      </c>
    </row>
    <row r="93" spans="1:15" ht="12.75">
      <c r="A93" t="s">
        <v>83</v>
      </c>
      <c r="B93">
        <v>892</v>
      </c>
      <c r="C93">
        <v>319651</v>
      </c>
      <c r="D93">
        <v>3.0362978795</v>
      </c>
      <c r="E93">
        <v>2.8411809037</v>
      </c>
      <c r="F93">
        <v>3.2448144364</v>
      </c>
      <c r="G93">
        <v>0.0005208233</v>
      </c>
      <c r="H93">
        <v>2.7905434364</v>
      </c>
      <c r="I93">
        <v>0.0934343051</v>
      </c>
      <c r="J93">
        <v>-0.1176</v>
      </c>
      <c r="K93">
        <v>-0.184004057</v>
      </c>
      <c r="L93">
        <v>-0.051165669</v>
      </c>
      <c r="M93">
        <v>0.8890650598</v>
      </c>
      <c r="N93">
        <v>0.831932429</v>
      </c>
      <c r="O93">
        <v>0.9501212514</v>
      </c>
    </row>
    <row r="94" spans="1:15" ht="12.75">
      <c r="A94" t="s">
        <v>105</v>
      </c>
      <c r="B94">
        <v>913</v>
      </c>
      <c r="C94">
        <v>320312</v>
      </c>
      <c r="D94">
        <v>2.6569572234</v>
      </c>
      <c r="E94">
        <v>2.4880814092</v>
      </c>
      <c r="F94">
        <v>2.8372952995</v>
      </c>
      <c r="G94" s="4">
        <v>6.754426E-14</v>
      </c>
      <c r="H94">
        <v>2.8503459127</v>
      </c>
      <c r="I94">
        <v>0.0943326814</v>
      </c>
      <c r="J94">
        <v>-0.251</v>
      </c>
      <c r="K94">
        <v>-0.316711938</v>
      </c>
      <c r="L94">
        <v>-0.185372594</v>
      </c>
      <c r="M94">
        <v>0.777989488</v>
      </c>
      <c r="N94">
        <v>0.7285405895</v>
      </c>
      <c r="O94">
        <v>0.8307946767</v>
      </c>
    </row>
    <row r="95" spans="1:15" ht="12.75">
      <c r="A95" t="s">
        <v>106</v>
      </c>
      <c r="B95">
        <v>757</v>
      </c>
      <c r="C95">
        <v>188586</v>
      </c>
      <c r="D95">
        <v>3.8195268611</v>
      </c>
      <c r="E95">
        <v>3.5542625443</v>
      </c>
      <c r="F95">
        <v>4.104588578</v>
      </c>
      <c r="G95">
        <v>0.0023107975</v>
      </c>
      <c r="H95">
        <v>4.0140837602</v>
      </c>
      <c r="I95">
        <v>0.1458943558</v>
      </c>
      <c r="J95">
        <v>0.1119</v>
      </c>
      <c r="K95">
        <v>0.0399237664</v>
      </c>
      <c r="L95">
        <v>0.1838816798</v>
      </c>
      <c r="M95">
        <v>1.1184040605</v>
      </c>
      <c r="N95">
        <v>1.0407314325</v>
      </c>
      <c r="O95">
        <v>1.2018736087</v>
      </c>
    </row>
    <row r="96" spans="1:15" ht="12.75">
      <c r="A96" t="s">
        <v>95</v>
      </c>
      <c r="B96">
        <v>178</v>
      </c>
      <c r="C96">
        <v>80946</v>
      </c>
      <c r="D96">
        <v>2.3051088609</v>
      </c>
      <c r="E96">
        <v>1.9894380904</v>
      </c>
      <c r="F96">
        <v>2.6708681643</v>
      </c>
      <c r="G96" s="4">
        <v>1.6825626E-07</v>
      </c>
      <c r="H96">
        <v>2.1989968621</v>
      </c>
      <c r="I96">
        <v>0.1648217832</v>
      </c>
      <c r="J96">
        <v>-0.3931</v>
      </c>
      <c r="K96">
        <v>-0.540371601</v>
      </c>
      <c r="L96">
        <v>-0.245820259</v>
      </c>
      <c r="M96">
        <v>0.6749639952</v>
      </c>
      <c r="N96">
        <v>0.5825317426</v>
      </c>
      <c r="O96">
        <v>0.7820627812</v>
      </c>
    </row>
    <row r="97" spans="1:15" ht="12.75">
      <c r="A97" t="s">
        <v>94</v>
      </c>
      <c r="B97">
        <v>660</v>
      </c>
      <c r="C97">
        <v>265690</v>
      </c>
      <c r="D97">
        <v>2.8185197431</v>
      </c>
      <c r="E97">
        <v>2.6096905528</v>
      </c>
      <c r="F97">
        <v>3.0440595855</v>
      </c>
      <c r="G97" s="4">
        <v>1.0147998E-06</v>
      </c>
      <c r="H97">
        <v>2.484098009</v>
      </c>
      <c r="I97">
        <v>0.0966933839</v>
      </c>
      <c r="J97">
        <v>-0.192</v>
      </c>
      <c r="K97">
        <v>-0.268992181</v>
      </c>
      <c r="L97">
        <v>-0.115031819</v>
      </c>
      <c r="M97">
        <v>0.8252969648</v>
      </c>
      <c r="N97">
        <v>0.7641492302</v>
      </c>
      <c r="O97">
        <v>0.891337782</v>
      </c>
    </row>
    <row r="98" spans="1:15" ht="12.75">
      <c r="A98" t="s">
        <v>93</v>
      </c>
      <c r="B98">
        <v>1338</v>
      </c>
      <c r="C98">
        <v>344547</v>
      </c>
      <c r="D98">
        <v>3.0878430904</v>
      </c>
      <c r="E98">
        <v>2.9238482357</v>
      </c>
      <c r="F98">
        <v>3.2610362037</v>
      </c>
      <c r="G98">
        <v>0.000296338</v>
      </c>
      <c r="H98">
        <v>3.8833598899</v>
      </c>
      <c r="I98">
        <v>0.1061645648</v>
      </c>
      <c r="J98">
        <v>-0.1008</v>
      </c>
      <c r="K98">
        <v>-0.155323196</v>
      </c>
      <c r="L98">
        <v>-0.046178835</v>
      </c>
      <c r="M98">
        <v>0.9041581264</v>
      </c>
      <c r="N98">
        <v>0.8561384323</v>
      </c>
      <c r="O98">
        <v>0.9548711828</v>
      </c>
    </row>
    <row r="99" spans="1:15" ht="12.75">
      <c r="A99" t="s">
        <v>92</v>
      </c>
      <c r="B99">
        <v>601</v>
      </c>
      <c r="C99">
        <v>168854</v>
      </c>
      <c r="D99">
        <v>4.0990734832</v>
      </c>
      <c r="E99">
        <v>3.781622374</v>
      </c>
      <c r="F99">
        <v>4.4431732624</v>
      </c>
      <c r="G99" s="4">
        <v>9.0649282E-06</v>
      </c>
      <c r="H99">
        <v>3.5592879055</v>
      </c>
      <c r="I99">
        <v>0.145186382</v>
      </c>
      <c r="J99">
        <v>0.1825</v>
      </c>
      <c r="K99">
        <v>0.1019292835</v>
      </c>
      <c r="L99">
        <v>0.2631449864</v>
      </c>
      <c r="M99">
        <v>1.2002587217</v>
      </c>
      <c r="N99">
        <v>1.1073051643</v>
      </c>
      <c r="O99">
        <v>1.3010153348</v>
      </c>
    </row>
    <row r="100" spans="1:15" ht="12.75">
      <c r="A100" t="s">
        <v>98</v>
      </c>
      <c r="B100">
        <v>108</v>
      </c>
      <c r="C100">
        <v>36408</v>
      </c>
      <c r="D100">
        <v>2.7143669429</v>
      </c>
      <c r="E100">
        <v>2.2471913743</v>
      </c>
      <c r="F100">
        <v>3.2786650862</v>
      </c>
      <c r="G100">
        <v>0.0171623265</v>
      </c>
      <c r="H100">
        <v>2.9663810152</v>
      </c>
      <c r="I100">
        <v>0.2854401463</v>
      </c>
      <c r="J100">
        <v>-0.2297</v>
      </c>
      <c r="K100">
        <v>-0.418542675</v>
      </c>
      <c r="L100">
        <v>-0.04078748</v>
      </c>
      <c r="M100">
        <v>0.7947997543</v>
      </c>
      <c r="N100">
        <v>0.6580050486</v>
      </c>
      <c r="O100">
        <v>0.9600331347</v>
      </c>
    </row>
    <row r="101" spans="1:15" ht="12.75">
      <c r="A101" t="s">
        <v>96</v>
      </c>
      <c r="B101">
        <v>524</v>
      </c>
      <c r="C101">
        <v>204845</v>
      </c>
      <c r="D101">
        <v>2.9658552342</v>
      </c>
      <c r="E101">
        <v>2.7207784053</v>
      </c>
      <c r="F101">
        <v>3.2330076029</v>
      </c>
      <c r="G101">
        <v>0.0013481018</v>
      </c>
      <c r="H101">
        <v>2.5580316825</v>
      </c>
      <c r="I101">
        <v>0.1117481329</v>
      </c>
      <c r="J101">
        <v>-0.1411</v>
      </c>
      <c r="K101">
        <v>-0.227305816</v>
      </c>
      <c r="L101">
        <v>-0.054810983</v>
      </c>
      <c r="M101">
        <v>0.8684385939</v>
      </c>
      <c r="N101">
        <v>0.7966771087</v>
      </c>
      <c r="O101">
        <v>0.9466640666</v>
      </c>
    </row>
    <row r="102" spans="1:15" ht="12.75">
      <c r="A102" t="s">
        <v>97</v>
      </c>
      <c r="B102">
        <v>1167</v>
      </c>
      <c r="C102">
        <v>296418</v>
      </c>
      <c r="D102">
        <v>3.3966815221</v>
      </c>
      <c r="E102">
        <v>3.2043566271</v>
      </c>
      <c r="F102">
        <v>3.6005497218</v>
      </c>
      <c r="G102">
        <v>0.855255999</v>
      </c>
      <c r="H102">
        <v>3.937007874</v>
      </c>
      <c r="I102">
        <v>0.1152473254</v>
      </c>
      <c r="J102">
        <v>-0.0054</v>
      </c>
      <c r="K102">
        <v>-0.063712504</v>
      </c>
      <c r="L102">
        <v>0.0528627008</v>
      </c>
      <c r="M102">
        <v>0.9945897868</v>
      </c>
      <c r="N102">
        <v>0.9382747113</v>
      </c>
      <c r="O102">
        <v>1.0542848827</v>
      </c>
    </row>
    <row r="103" spans="1:15" ht="12.75">
      <c r="A103" t="s">
        <v>84</v>
      </c>
      <c r="B103">
        <v>1009</v>
      </c>
      <c r="C103">
        <v>304815</v>
      </c>
      <c r="D103">
        <v>2.6748869455</v>
      </c>
      <c r="E103">
        <v>2.5126806206</v>
      </c>
      <c r="F103">
        <v>2.8475645144</v>
      </c>
      <c r="G103" s="4">
        <v>1.938308E-14</v>
      </c>
      <c r="H103">
        <v>3.3102045503</v>
      </c>
      <c r="I103">
        <v>0.1042099646</v>
      </c>
      <c r="J103">
        <v>-0.2443</v>
      </c>
      <c r="K103">
        <v>-0.306873674</v>
      </c>
      <c r="L103">
        <v>-0.181759761</v>
      </c>
      <c r="M103">
        <v>0.7832395294</v>
      </c>
      <c r="N103">
        <v>0.7357435387</v>
      </c>
      <c r="O103">
        <v>0.8338016281</v>
      </c>
    </row>
    <row r="104" spans="1:15" ht="12.75">
      <c r="A104" t="s">
        <v>85</v>
      </c>
      <c r="B104">
        <v>1123</v>
      </c>
      <c r="C104">
        <v>239762</v>
      </c>
      <c r="D104">
        <v>3.9932336072</v>
      </c>
      <c r="E104">
        <v>3.7629919472</v>
      </c>
      <c r="F104">
        <v>4.2375627867</v>
      </c>
      <c r="G104" s="4">
        <v>2.4567469E-07</v>
      </c>
      <c r="H104">
        <v>4.6838114464</v>
      </c>
      <c r="I104">
        <v>0.1397685712</v>
      </c>
      <c r="J104">
        <v>0.1564</v>
      </c>
      <c r="K104">
        <v>0.0969905381</v>
      </c>
      <c r="L104">
        <v>0.215764456</v>
      </c>
      <c r="M104">
        <v>1.1692675148</v>
      </c>
      <c r="N104">
        <v>1.101849948</v>
      </c>
      <c r="O104">
        <v>1.2408100792</v>
      </c>
    </row>
    <row r="105" spans="1:15" ht="12.75">
      <c r="A105" t="s">
        <v>99</v>
      </c>
      <c r="B105">
        <v>288</v>
      </c>
      <c r="C105">
        <v>171223</v>
      </c>
      <c r="D105">
        <v>2.3201905998</v>
      </c>
      <c r="E105">
        <v>2.0661324817</v>
      </c>
      <c r="F105">
        <v>2.6054884995</v>
      </c>
      <c r="G105" s="4">
        <v>6.433693E-11</v>
      </c>
      <c r="H105">
        <v>1.6820170187</v>
      </c>
      <c r="I105">
        <v>0.0991138033</v>
      </c>
      <c r="J105">
        <v>-0.3866</v>
      </c>
      <c r="K105">
        <v>-0.50254534</v>
      </c>
      <c r="L105">
        <v>-0.270603652</v>
      </c>
      <c r="M105">
        <v>0.6793801123</v>
      </c>
      <c r="N105">
        <v>0.604988796</v>
      </c>
      <c r="O105">
        <v>0.7629188178</v>
      </c>
    </row>
    <row r="106" spans="1:15" ht="12.75">
      <c r="A106" t="s">
        <v>100</v>
      </c>
      <c r="B106">
        <v>589</v>
      </c>
      <c r="C106">
        <v>128751</v>
      </c>
      <c r="D106">
        <v>4.9973561692</v>
      </c>
      <c r="E106">
        <v>4.6066522994</v>
      </c>
      <c r="F106">
        <v>5.4211967951</v>
      </c>
      <c r="G106" s="4">
        <v>4.938576E-20</v>
      </c>
      <c r="H106">
        <v>4.5747217497</v>
      </c>
      <c r="I106">
        <v>0.1884981258</v>
      </c>
      <c r="J106">
        <v>0.3807</v>
      </c>
      <c r="K106">
        <v>0.2992775774</v>
      </c>
      <c r="L106">
        <v>0.4620927685</v>
      </c>
      <c r="M106">
        <v>1.4632868506</v>
      </c>
      <c r="N106">
        <v>1.3488839912</v>
      </c>
      <c r="O106">
        <v>1.5873925564</v>
      </c>
    </row>
    <row r="107" spans="1:15" ht="12.75">
      <c r="A107" t="s">
        <v>103</v>
      </c>
      <c r="B107">
        <v>1118</v>
      </c>
      <c r="C107">
        <v>355758</v>
      </c>
      <c r="D107">
        <v>3.595075657</v>
      </c>
      <c r="E107">
        <v>3.3873652599</v>
      </c>
      <c r="F107">
        <v>3.8155226814</v>
      </c>
      <c r="G107">
        <v>0.090865507</v>
      </c>
      <c r="H107">
        <v>3.1425856903</v>
      </c>
      <c r="I107">
        <v>0.0939866623</v>
      </c>
      <c r="J107">
        <v>0.0513</v>
      </c>
      <c r="K107">
        <v>-0.008171424</v>
      </c>
      <c r="L107">
        <v>0.1108538288</v>
      </c>
      <c r="M107">
        <v>1.0526820098</v>
      </c>
      <c r="N107">
        <v>0.9918618716</v>
      </c>
      <c r="O107">
        <v>1.1172315878</v>
      </c>
    </row>
    <row r="108" spans="1:15" ht="12.75">
      <c r="A108" t="s">
        <v>104</v>
      </c>
      <c r="B108">
        <v>1818</v>
      </c>
      <c r="C108">
        <v>318022</v>
      </c>
      <c r="D108">
        <v>6.450490621</v>
      </c>
      <c r="E108">
        <v>6.1536596717</v>
      </c>
      <c r="F108">
        <v>6.7616396538</v>
      </c>
      <c r="G108" s="4">
        <v>2.97058E-154</v>
      </c>
      <c r="H108">
        <v>5.716585645</v>
      </c>
      <c r="I108">
        <v>0.1340725208</v>
      </c>
      <c r="J108">
        <v>0.6359</v>
      </c>
      <c r="K108">
        <v>0.5888231399</v>
      </c>
      <c r="L108">
        <v>0.6830415795</v>
      </c>
      <c r="M108">
        <v>1.8887823453</v>
      </c>
      <c r="N108">
        <v>1.8018666222</v>
      </c>
      <c r="O108">
        <v>1.9798905779</v>
      </c>
    </row>
    <row r="109" spans="1:15" ht="12.75">
      <c r="A109" t="s">
        <v>101</v>
      </c>
      <c r="B109">
        <v>953</v>
      </c>
      <c r="C109">
        <v>247444</v>
      </c>
      <c r="D109">
        <v>4.0730185183</v>
      </c>
      <c r="E109">
        <v>3.8193134703</v>
      </c>
      <c r="F109">
        <v>4.3435763991</v>
      </c>
      <c r="G109" s="4">
        <v>7.9392275E-08</v>
      </c>
      <c r="H109">
        <v>3.8513764731</v>
      </c>
      <c r="I109">
        <v>0.1247583214</v>
      </c>
      <c r="J109">
        <v>0.1762</v>
      </c>
      <c r="K109">
        <v>0.1118468531</v>
      </c>
      <c r="L109">
        <v>0.2404742304</v>
      </c>
      <c r="M109">
        <v>1.1926295101</v>
      </c>
      <c r="N109">
        <v>1.118341577</v>
      </c>
      <c r="O109">
        <v>1.2718521582</v>
      </c>
    </row>
    <row r="110" spans="1:15" ht="12.75">
      <c r="A110" t="s">
        <v>102</v>
      </c>
      <c r="B110">
        <v>879</v>
      </c>
      <c r="C110">
        <v>132514</v>
      </c>
      <c r="D110">
        <v>7.586419355</v>
      </c>
      <c r="E110">
        <v>7.0954626913</v>
      </c>
      <c r="F110">
        <v>8.1113468048</v>
      </c>
      <c r="G110" s="4">
        <v>6.59954E-121</v>
      </c>
      <c r="H110">
        <v>6.6332613912</v>
      </c>
      <c r="I110">
        <v>0.2237343538</v>
      </c>
      <c r="J110">
        <v>0.7981</v>
      </c>
      <c r="K110">
        <v>0.7312316887</v>
      </c>
      <c r="L110">
        <v>0.865040088</v>
      </c>
      <c r="M110">
        <v>2.2213961361</v>
      </c>
      <c r="N110">
        <v>2.0776380357</v>
      </c>
      <c r="O110">
        <v>2.3751012972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16.28125" style="0" customWidth="1"/>
    <col min="3" max="3" width="6.00390625" style="0" customWidth="1"/>
    <col min="5" max="5" width="6.00390625" style="0" customWidth="1"/>
    <col min="7" max="7" width="6.00390625" style="0" customWidth="1"/>
  </cols>
  <sheetData>
    <row r="1" spans="1:7" ht="13.5" thickBot="1">
      <c r="A1" s="19" t="s">
        <v>241</v>
      </c>
      <c r="B1" s="20"/>
      <c r="C1" s="20"/>
      <c r="D1" s="20"/>
      <c r="E1" s="20"/>
      <c r="F1" s="20"/>
      <c r="G1" s="20"/>
    </row>
    <row r="2" spans="1:7" ht="21.75" customHeight="1" thickBot="1">
      <c r="A2" s="21" t="s">
        <v>242</v>
      </c>
      <c r="B2" s="37" t="s">
        <v>243</v>
      </c>
      <c r="C2" s="38"/>
      <c r="D2" s="39" t="s">
        <v>244</v>
      </c>
      <c r="E2" s="40"/>
      <c r="F2" s="37" t="s">
        <v>245</v>
      </c>
      <c r="G2" s="38"/>
    </row>
    <row r="3" spans="1:7" ht="12.75">
      <c r="A3" s="22" t="s">
        <v>246</v>
      </c>
      <c r="B3" s="43">
        <f>'orig_Append_ data'!B4</f>
        <v>1220</v>
      </c>
      <c r="C3" s="44"/>
      <c r="D3" s="31">
        <f>'orig_Append_ data'!H4</f>
        <v>2.3221773649</v>
      </c>
      <c r="E3" s="32"/>
      <c r="F3" s="31">
        <f>'orig_Append_ data'!D4</f>
        <v>2.5959490679</v>
      </c>
      <c r="G3" s="32"/>
    </row>
    <row r="4" spans="1:7" ht="12.75">
      <c r="A4" s="23" t="s">
        <v>247</v>
      </c>
      <c r="B4" s="35">
        <f>'orig_Append_ data'!B5</f>
        <v>2596</v>
      </c>
      <c r="C4" s="36"/>
      <c r="D4" s="25">
        <f>'orig_Append_ data'!H5</f>
        <v>2.8570359463</v>
      </c>
      <c r="E4" s="26"/>
      <c r="F4" s="25">
        <f>'orig_Append_ data'!D5</f>
        <v>2.9847271209</v>
      </c>
      <c r="G4" s="26"/>
    </row>
    <row r="5" spans="1:7" ht="12.75">
      <c r="A5" s="22" t="s">
        <v>248</v>
      </c>
      <c r="B5" s="33">
        <f>'orig_Append_ data'!B6</f>
        <v>2435</v>
      </c>
      <c r="C5" s="34"/>
      <c r="D5" s="27">
        <f>'orig_Append_ data'!H6</f>
        <v>3.8303870028</v>
      </c>
      <c r="E5" s="28"/>
      <c r="F5" s="27">
        <f>'orig_Append_ data'!D6</f>
        <v>3.138428324</v>
      </c>
      <c r="G5" s="28"/>
    </row>
    <row r="6" spans="1:7" ht="12.75">
      <c r="A6" s="23" t="s">
        <v>108</v>
      </c>
      <c r="B6" s="35">
        <f>'orig_Append_ data'!B7</f>
        <v>1432</v>
      </c>
      <c r="C6" s="36"/>
      <c r="D6" s="25">
        <f>'orig_Append_ data'!H7</f>
        <v>3.2465545033</v>
      </c>
      <c r="E6" s="26"/>
      <c r="F6" s="25">
        <f>'orig_Append_ data'!D7</f>
        <v>3.2721204046</v>
      </c>
      <c r="G6" s="26"/>
    </row>
    <row r="7" spans="1:7" ht="12.75">
      <c r="A7" s="22" t="s">
        <v>249</v>
      </c>
      <c r="B7" s="33">
        <f>'orig_Append_ data'!B8</f>
        <v>20114</v>
      </c>
      <c r="C7" s="34"/>
      <c r="D7" s="27">
        <f>'orig_Append_ data'!H8</f>
        <v>3.3122375932</v>
      </c>
      <c r="E7" s="28"/>
      <c r="F7" s="27">
        <f>'orig_Append_ data'!D8</f>
        <v>3.3099607586</v>
      </c>
      <c r="G7" s="28"/>
    </row>
    <row r="8" spans="1:7" ht="12.75">
      <c r="A8" s="23" t="s">
        <v>112</v>
      </c>
      <c r="B8" s="35">
        <f>'orig_Append_ data'!B9</f>
        <v>2574</v>
      </c>
      <c r="C8" s="36"/>
      <c r="D8" s="25">
        <f>'orig_Append_ data'!H9</f>
        <v>3.656161712</v>
      </c>
      <c r="E8" s="26"/>
      <c r="F8" s="25">
        <f>'orig_Append_ data'!D9</f>
        <v>3.3173149088</v>
      </c>
      <c r="G8" s="26"/>
    </row>
    <row r="9" spans="1:7" ht="12.75">
      <c r="A9" s="22" t="s">
        <v>113</v>
      </c>
      <c r="B9" s="33">
        <f>'orig_Append_ data'!B10</f>
        <v>1376</v>
      </c>
      <c r="C9" s="34"/>
      <c r="D9" s="27">
        <f>'orig_Append_ data'!H10</f>
        <v>3.691313877</v>
      </c>
      <c r="E9" s="28"/>
      <c r="F9" s="27">
        <f>'orig_Append_ data'!D10</f>
        <v>3.4688232289</v>
      </c>
      <c r="G9" s="28"/>
    </row>
    <row r="10" spans="1:7" ht="12.75">
      <c r="A10" s="23" t="s">
        <v>111</v>
      </c>
      <c r="B10" s="35">
        <f>'orig_Append_ data'!B11</f>
        <v>1666</v>
      </c>
      <c r="C10" s="36"/>
      <c r="D10" s="25">
        <f>'orig_Append_ data'!H11</f>
        <v>4.2372989127</v>
      </c>
      <c r="E10" s="26"/>
      <c r="F10" s="25">
        <f>'orig_Append_ data'!D11</f>
        <v>3.5275815622</v>
      </c>
      <c r="G10" s="26"/>
    </row>
    <row r="11" spans="1:7" ht="12.75">
      <c r="A11" s="22" t="s">
        <v>114</v>
      </c>
      <c r="B11" s="33">
        <f>'orig_Append_ data'!B12</f>
        <v>32</v>
      </c>
      <c r="C11" s="34"/>
      <c r="D11" s="27">
        <f>'orig_Append_ data'!H12</f>
        <v>3.1831294141</v>
      </c>
      <c r="E11" s="28"/>
      <c r="F11" s="27">
        <f>'orig_Append_ data'!D12</f>
        <v>4.3041156603</v>
      </c>
      <c r="G11" s="28"/>
    </row>
    <row r="12" spans="1:7" ht="12.75">
      <c r="A12" s="23" t="s">
        <v>250</v>
      </c>
      <c r="B12" s="35">
        <f>'orig_Append_ data'!B13</f>
        <v>860</v>
      </c>
      <c r="C12" s="36"/>
      <c r="D12" s="25">
        <f>'orig_Append_ data'!H13</f>
        <v>3.5477669695</v>
      </c>
      <c r="E12" s="26"/>
      <c r="F12" s="25">
        <f>'orig_Append_ data'!D13</f>
        <v>4.5179611956</v>
      </c>
      <c r="G12" s="26"/>
    </row>
    <row r="13" spans="1:7" ht="12.75">
      <c r="A13" s="22" t="s">
        <v>251</v>
      </c>
      <c r="B13" s="33">
        <f>'orig_Append_ data'!B14</f>
        <v>1414</v>
      </c>
      <c r="C13" s="34"/>
      <c r="D13" s="27">
        <f>'orig_Append_ data'!H14</f>
        <v>3.1695010614</v>
      </c>
      <c r="E13" s="28"/>
      <c r="F13" s="27">
        <f>'orig_Append_ data'!D14</f>
        <v>5.6371870307</v>
      </c>
      <c r="G13" s="28"/>
    </row>
    <row r="14" spans="1:7" ht="12.75">
      <c r="A14" s="23" t="s">
        <v>252</v>
      </c>
      <c r="B14" s="35">
        <f>'orig_Append_ data'!B15</f>
        <v>6251</v>
      </c>
      <c r="C14" s="36"/>
      <c r="D14" s="25">
        <f>'orig_Append_ data'!H15</f>
        <v>3.0202313465</v>
      </c>
      <c r="E14" s="26"/>
      <c r="F14" s="25">
        <f>'orig_Append_ data'!D15</f>
        <v>2.9547974527</v>
      </c>
      <c r="G14" s="26"/>
    </row>
    <row r="15" spans="1:7" ht="12.75">
      <c r="A15" s="22" t="s">
        <v>116</v>
      </c>
      <c r="B15" s="33">
        <f>'orig_Append_ data'!B16</f>
        <v>5616</v>
      </c>
      <c r="C15" s="34"/>
      <c r="D15" s="27">
        <f>'orig_Append_ data'!H16</f>
        <v>3.8205147218</v>
      </c>
      <c r="E15" s="28"/>
      <c r="F15" s="27">
        <f>'orig_Append_ data'!D16</f>
        <v>3.4151199056</v>
      </c>
      <c r="G15" s="28"/>
    </row>
    <row r="16" spans="1:7" ht="12.75">
      <c r="A16" s="23" t="s">
        <v>253</v>
      </c>
      <c r="B16" s="35">
        <f>'orig_Append_ data'!B17</f>
        <v>2306</v>
      </c>
      <c r="C16" s="36"/>
      <c r="D16" s="25">
        <f>'orig_Append_ data'!H17</f>
        <v>3.3009536406</v>
      </c>
      <c r="E16" s="26"/>
      <c r="F16" s="25">
        <f>'orig_Append_ data'!D17</f>
        <v>5.1344536142</v>
      </c>
      <c r="G16" s="26"/>
    </row>
    <row r="17" spans="1:7" ht="13.5" thickBot="1">
      <c r="A17" s="24" t="s">
        <v>115</v>
      </c>
      <c r="B17" s="41">
        <f>'orig_Append_ data'!B18</f>
        <v>36789</v>
      </c>
      <c r="C17" s="42"/>
      <c r="D17" s="29">
        <f>'orig_Append_ data'!H18</f>
        <v>3.4151582564</v>
      </c>
      <c r="E17" s="30"/>
      <c r="F17" s="29">
        <f>'orig_Append_ data'!D18</f>
        <v>3.4151582564</v>
      </c>
      <c r="G17" s="30"/>
    </row>
    <row r="18" spans="1:7" ht="12.75">
      <c r="A18" s="20" t="s">
        <v>254</v>
      </c>
      <c r="B18" s="20"/>
      <c r="C18" s="20"/>
      <c r="D18" s="20"/>
      <c r="E18" s="20"/>
      <c r="F18" s="20"/>
      <c r="G18" s="20"/>
    </row>
    <row r="19" spans="1:7" ht="12.75">
      <c r="A19" s="20"/>
      <c r="B19" s="20"/>
      <c r="C19" s="20"/>
      <c r="D19" s="20"/>
      <c r="E19" s="20"/>
      <c r="F19" s="20"/>
      <c r="G19" s="20"/>
    </row>
  </sheetData>
  <sheetProtection/>
  <mergeCells count="48">
    <mergeCell ref="B17:C17"/>
    <mergeCell ref="F2:G2"/>
    <mergeCell ref="B3:C3"/>
    <mergeCell ref="B8:C8"/>
    <mergeCell ref="B9:C9"/>
    <mergeCell ref="B10:C10"/>
    <mergeCell ref="B11:C11"/>
    <mergeCell ref="D3:E3"/>
    <mergeCell ref="D4:E4"/>
    <mergeCell ref="D5:E5"/>
    <mergeCell ref="B2:C2"/>
    <mergeCell ref="B12:C12"/>
    <mergeCell ref="B13:C13"/>
    <mergeCell ref="B14:C14"/>
    <mergeCell ref="D2:E2"/>
    <mergeCell ref="D7:E7"/>
    <mergeCell ref="D6:E6"/>
    <mergeCell ref="B4:C4"/>
    <mergeCell ref="B5:C5"/>
    <mergeCell ref="B6:C6"/>
    <mergeCell ref="B15:C15"/>
    <mergeCell ref="B16:C16"/>
    <mergeCell ref="D14:E14"/>
    <mergeCell ref="D15:E15"/>
    <mergeCell ref="D16:E16"/>
    <mergeCell ref="B7:C7"/>
    <mergeCell ref="D11:E11"/>
    <mergeCell ref="D12:E12"/>
    <mergeCell ref="D13:E13"/>
    <mergeCell ref="F15:G15"/>
    <mergeCell ref="F16:G16"/>
    <mergeCell ref="F17:G17"/>
    <mergeCell ref="D17:E17"/>
    <mergeCell ref="F3:G3"/>
    <mergeCell ref="F4:G4"/>
    <mergeCell ref="F5:G5"/>
    <mergeCell ref="F6:G6"/>
    <mergeCell ref="F7:G7"/>
    <mergeCell ref="F8:G8"/>
    <mergeCell ref="D8:E8"/>
    <mergeCell ref="D9:E9"/>
    <mergeCell ref="D10:E10"/>
    <mergeCell ref="F14:G14"/>
    <mergeCell ref="F9:G9"/>
    <mergeCell ref="F10:G10"/>
    <mergeCell ref="F11:G11"/>
    <mergeCell ref="F12:G12"/>
    <mergeCell ref="F13:G13"/>
  </mergeCells>
  <printOptions/>
  <pageMargins left="0.75" right="0.75" top="1" bottom="1" header="0.5" footer="0.5"/>
  <pageSetup horizontalDpi="600" verticalDpi="600" orientation="portrait" r:id="rId1"/>
  <headerFooter alignWithMargins="0">
    <oddHeader>&amp;C&amp;Z&amp;F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421875" style="0" customWidth="1"/>
  </cols>
  <sheetData>
    <row r="1" ht="12.75">
      <c r="A1" t="s">
        <v>121</v>
      </c>
    </row>
    <row r="3" spans="1:17" ht="12.75">
      <c r="A3" t="s">
        <v>0</v>
      </c>
      <c r="B3" t="s">
        <v>122</v>
      </c>
      <c r="C3" t="s">
        <v>123</v>
      </c>
      <c r="D3" t="s">
        <v>124</v>
      </c>
      <c r="E3" t="s">
        <v>125</v>
      </c>
      <c r="F3" t="s">
        <v>126</v>
      </c>
      <c r="G3" t="s">
        <v>127</v>
      </c>
      <c r="H3" t="s">
        <v>128</v>
      </c>
      <c r="I3" t="s">
        <v>232</v>
      </c>
      <c r="J3" t="s">
        <v>129</v>
      </c>
      <c r="K3" t="s">
        <v>130</v>
      </c>
      <c r="L3" t="s">
        <v>131</v>
      </c>
      <c r="M3" t="s">
        <v>132</v>
      </c>
      <c r="N3" t="s">
        <v>133</v>
      </c>
      <c r="O3" t="s">
        <v>134</v>
      </c>
      <c r="P3" t="s">
        <v>255</v>
      </c>
      <c r="Q3" t="s">
        <v>256</v>
      </c>
    </row>
    <row r="4" spans="1:17" ht="12.75">
      <c r="A4" t="s">
        <v>3</v>
      </c>
      <c r="B4">
        <v>1220</v>
      </c>
      <c r="C4">
        <v>525369</v>
      </c>
      <c r="D4">
        <v>2.5959490679</v>
      </c>
      <c r="E4">
        <v>2.4520169088</v>
      </c>
      <c r="F4">
        <v>2.7483299723</v>
      </c>
      <c r="G4" s="4">
        <v>4.338115E-21</v>
      </c>
      <c r="H4">
        <v>2.3221773649</v>
      </c>
      <c r="I4">
        <v>0.0664837446</v>
      </c>
      <c r="J4">
        <v>-0.2743</v>
      </c>
      <c r="K4">
        <v>-0.33131292</v>
      </c>
      <c r="L4">
        <v>-0.217230389</v>
      </c>
      <c r="M4">
        <v>0.7601255558</v>
      </c>
      <c r="N4">
        <v>0.7179804638</v>
      </c>
      <c r="O4">
        <v>0.8047445436</v>
      </c>
      <c r="P4" t="s">
        <v>237</v>
      </c>
      <c r="Q4" t="s">
        <v>107</v>
      </c>
    </row>
    <row r="5" spans="1:17" ht="12.75">
      <c r="A5" t="s">
        <v>1</v>
      </c>
      <c r="B5">
        <v>2596</v>
      </c>
      <c r="C5">
        <v>908634</v>
      </c>
      <c r="D5">
        <v>2.9847271209</v>
      </c>
      <c r="E5">
        <v>2.8682551276</v>
      </c>
      <c r="F5">
        <v>3.1059287232</v>
      </c>
      <c r="G5" s="4">
        <v>3.281138E-11</v>
      </c>
      <c r="H5">
        <v>2.8570359463</v>
      </c>
      <c r="I5">
        <v>0.0560742354</v>
      </c>
      <c r="J5">
        <v>-0.1347</v>
      </c>
      <c r="K5">
        <v>-0.174519958</v>
      </c>
      <c r="L5">
        <v>-0.094911057</v>
      </c>
      <c r="M5">
        <v>0.8739645126</v>
      </c>
      <c r="N5">
        <v>0.8398600921</v>
      </c>
      <c r="O5">
        <v>0.9094538203</v>
      </c>
      <c r="P5" t="s">
        <v>237</v>
      </c>
      <c r="Q5" t="s">
        <v>107</v>
      </c>
    </row>
    <row r="6" spans="1:17" ht="12.75">
      <c r="A6" t="s">
        <v>10</v>
      </c>
      <c r="B6">
        <v>2435</v>
      </c>
      <c r="C6">
        <v>635706</v>
      </c>
      <c r="D6">
        <v>3.138428324</v>
      </c>
      <c r="E6">
        <v>3.0122597288</v>
      </c>
      <c r="F6">
        <v>3.2698814948</v>
      </c>
      <c r="G6">
        <v>5.42759E-05</v>
      </c>
      <c r="H6">
        <v>3.8303870028</v>
      </c>
      <c r="I6">
        <v>0.0776234913</v>
      </c>
      <c r="J6">
        <v>-0.0845</v>
      </c>
      <c r="K6">
        <v>-0.125533296</v>
      </c>
      <c r="L6">
        <v>-0.043470089</v>
      </c>
      <c r="M6">
        <v>0.9189700999</v>
      </c>
      <c r="N6">
        <v>0.882026396</v>
      </c>
      <c r="O6">
        <v>0.957461192</v>
      </c>
      <c r="P6" t="s">
        <v>237</v>
      </c>
      <c r="Q6" t="s">
        <v>107</v>
      </c>
    </row>
    <row r="7" spans="1:17" ht="12.75">
      <c r="A7" t="s">
        <v>9</v>
      </c>
      <c r="B7">
        <v>1432</v>
      </c>
      <c r="C7">
        <v>441083</v>
      </c>
      <c r="D7">
        <v>3.2721204046</v>
      </c>
      <c r="E7">
        <v>3.1038562453</v>
      </c>
      <c r="F7">
        <v>3.449506387</v>
      </c>
      <c r="G7">
        <v>0.1121874363</v>
      </c>
      <c r="H7">
        <v>3.2465545033</v>
      </c>
      <c r="I7">
        <v>0.0857928686</v>
      </c>
      <c r="J7">
        <v>-0.0428</v>
      </c>
      <c r="K7">
        <v>-0.095578545</v>
      </c>
      <c r="L7">
        <v>0.0100073111</v>
      </c>
      <c r="M7">
        <v>0.9581167721</v>
      </c>
      <c r="N7">
        <v>0.9088469735</v>
      </c>
      <c r="O7">
        <v>1.0100575517</v>
      </c>
      <c r="P7" t="s">
        <v>107</v>
      </c>
      <c r="Q7" t="s">
        <v>107</v>
      </c>
    </row>
    <row r="8" spans="1:17" ht="12.75">
      <c r="A8" t="s">
        <v>11</v>
      </c>
      <c r="B8">
        <v>20114</v>
      </c>
      <c r="C8">
        <v>6072632</v>
      </c>
      <c r="D8">
        <v>3.3099607586</v>
      </c>
      <c r="E8">
        <v>3.2535476971</v>
      </c>
      <c r="F8">
        <v>3.3673519626</v>
      </c>
      <c r="G8">
        <v>0.0003607349</v>
      </c>
      <c r="H8">
        <v>3.3122375932</v>
      </c>
      <c r="I8">
        <v>0.0233545906</v>
      </c>
      <c r="J8">
        <v>-0.0313</v>
      </c>
      <c r="K8">
        <v>-0.048477833</v>
      </c>
      <c r="L8">
        <v>-0.014097166</v>
      </c>
      <c r="M8">
        <v>0.9691968893</v>
      </c>
      <c r="N8">
        <v>0.9526784567</v>
      </c>
      <c r="O8">
        <v>0.986001734</v>
      </c>
      <c r="P8" t="s">
        <v>237</v>
      </c>
      <c r="Q8" t="s">
        <v>107</v>
      </c>
    </row>
    <row r="9" spans="1:17" ht="12.75">
      <c r="A9" t="s">
        <v>4</v>
      </c>
      <c r="B9">
        <v>2574</v>
      </c>
      <c r="C9">
        <v>704017</v>
      </c>
      <c r="D9">
        <v>3.3173149088</v>
      </c>
      <c r="E9">
        <v>3.187342991</v>
      </c>
      <c r="F9">
        <v>3.4525867581</v>
      </c>
      <c r="G9">
        <v>0.1540267101</v>
      </c>
      <c r="H9">
        <v>3.656161712</v>
      </c>
      <c r="I9">
        <v>0.0720644581</v>
      </c>
      <c r="J9">
        <v>-0.0291</v>
      </c>
      <c r="K9">
        <v>-0.069036182</v>
      </c>
      <c r="L9">
        <v>0.0108999016</v>
      </c>
      <c r="M9">
        <v>0.9713502742</v>
      </c>
      <c r="N9">
        <v>0.9332929111</v>
      </c>
      <c r="O9">
        <v>1.0109595219</v>
      </c>
      <c r="P9" t="s">
        <v>107</v>
      </c>
      <c r="Q9" t="s">
        <v>107</v>
      </c>
    </row>
    <row r="10" spans="1:17" ht="12.75">
      <c r="A10" t="s">
        <v>2</v>
      </c>
      <c r="B10">
        <v>1376</v>
      </c>
      <c r="C10">
        <v>372767</v>
      </c>
      <c r="D10">
        <v>3.4688232289</v>
      </c>
      <c r="E10">
        <v>3.2870511024</v>
      </c>
      <c r="F10">
        <v>3.6606472545</v>
      </c>
      <c r="G10">
        <v>0.5702043737</v>
      </c>
      <c r="H10">
        <v>3.691313877</v>
      </c>
      <c r="I10">
        <v>0.099511153</v>
      </c>
      <c r="J10">
        <v>0.0156</v>
      </c>
      <c r="K10">
        <v>-0.038232992</v>
      </c>
      <c r="L10">
        <v>0.0694161438</v>
      </c>
      <c r="M10">
        <v>1.0157137586</v>
      </c>
      <c r="N10">
        <v>0.9624886625</v>
      </c>
      <c r="O10">
        <v>1.0718821735</v>
      </c>
      <c r="P10" t="s">
        <v>107</v>
      </c>
      <c r="Q10" t="s">
        <v>107</v>
      </c>
    </row>
    <row r="11" spans="1:17" ht="12.75">
      <c r="A11" t="s">
        <v>6</v>
      </c>
      <c r="B11">
        <v>1666</v>
      </c>
      <c r="C11">
        <v>393175</v>
      </c>
      <c r="D11">
        <v>3.5275815622</v>
      </c>
      <c r="E11">
        <v>3.358533034</v>
      </c>
      <c r="F11">
        <v>3.7051389853</v>
      </c>
      <c r="G11">
        <v>0.1961258046</v>
      </c>
      <c r="H11">
        <v>4.2372989127</v>
      </c>
      <c r="I11">
        <v>0.1038129669</v>
      </c>
      <c r="J11">
        <v>0.0324</v>
      </c>
      <c r="K11">
        <v>-0.016719552</v>
      </c>
      <c r="L11">
        <v>0.0814969375</v>
      </c>
      <c r="M11">
        <v>1.0329189154</v>
      </c>
      <c r="N11">
        <v>0.9834194441</v>
      </c>
      <c r="O11">
        <v>1.084909895</v>
      </c>
      <c r="P11" t="s">
        <v>107</v>
      </c>
      <c r="Q11" t="s">
        <v>107</v>
      </c>
    </row>
    <row r="12" spans="1:17" ht="12.75">
      <c r="A12" t="s">
        <v>8</v>
      </c>
      <c r="B12">
        <v>32</v>
      </c>
      <c r="C12">
        <v>10053</v>
      </c>
      <c r="D12">
        <v>4.3041156603</v>
      </c>
      <c r="E12">
        <v>3.0432718431</v>
      </c>
      <c r="F12">
        <v>6.087333821</v>
      </c>
      <c r="G12">
        <v>0.1908436372</v>
      </c>
      <c r="H12">
        <v>3.1831294141</v>
      </c>
      <c r="I12">
        <v>0.5627030985</v>
      </c>
      <c r="J12">
        <v>0.2313</v>
      </c>
      <c r="K12">
        <v>-0.115290633</v>
      </c>
      <c r="L12">
        <v>0.5779863562</v>
      </c>
      <c r="M12">
        <v>1.2602975725</v>
      </c>
      <c r="N12">
        <v>0.8911071214</v>
      </c>
      <c r="O12">
        <v>1.782445604</v>
      </c>
      <c r="P12" t="s">
        <v>107</v>
      </c>
      <c r="Q12" t="s">
        <v>107</v>
      </c>
    </row>
    <row r="13" spans="1:17" ht="12.75">
      <c r="A13" t="s">
        <v>5</v>
      </c>
      <c r="B13">
        <v>860</v>
      </c>
      <c r="C13">
        <v>242406</v>
      </c>
      <c r="D13">
        <v>4.5179611956</v>
      </c>
      <c r="E13">
        <v>4.2224936491</v>
      </c>
      <c r="F13">
        <v>4.8341039823</v>
      </c>
      <c r="G13" s="4">
        <v>5.092321E-16</v>
      </c>
      <c r="H13">
        <v>3.5477669695</v>
      </c>
      <c r="I13">
        <v>0.1209778495</v>
      </c>
      <c r="J13">
        <v>0.2798</v>
      </c>
      <c r="K13">
        <v>0.2122020322</v>
      </c>
      <c r="L13">
        <v>0.3474719592</v>
      </c>
      <c r="M13">
        <v>1.322914154</v>
      </c>
      <c r="N13">
        <v>1.2363976519</v>
      </c>
      <c r="O13">
        <v>1.4154846187</v>
      </c>
      <c r="P13" t="s">
        <v>237</v>
      </c>
      <c r="Q13" t="s">
        <v>107</v>
      </c>
    </row>
    <row r="14" spans="1:17" ht="12.75">
      <c r="A14" t="s">
        <v>7</v>
      </c>
      <c r="B14">
        <v>1414</v>
      </c>
      <c r="C14">
        <v>446127</v>
      </c>
      <c r="D14">
        <v>5.6371870307</v>
      </c>
      <c r="E14">
        <v>5.3445694253</v>
      </c>
      <c r="F14">
        <v>5.945825583</v>
      </c>
      <c r="G14" s="4">
        <v>7.918977E-76</v>
      </c>
      <c r="H14">
        <v>3.1695010614</v>
      </c>
      <c r="I14">
        <v>0.0842880869</v>
      </c>
      <c r="J14">
        <v>0.5012</v>
      </c>
      <c r="K14">
        <v>0.4478571512</v>
      </c>
      <c r="L14">
        <v>0.5544655572</v>
      </c>
      <c r="M14">
        <v>1.6506371323</v>
      </c>
      <c r="N14">
        <v>1.5649551277</v>
      </c>
      <c r="O14">
        <v>1.7410102656</v>
      </c>
      <c r="P14" t="s">
        <v>237</v>
      </c>
      <c r="Q14" t="s">
        <v>107</v>
      </c>
    </row>
    <row r="15" spans="1:17" ht="12.75">
      <c r="A15" t="s">
        <v>14</v>
      </c>
      <c r="B15">
        <v>6251</v>
      </c>
      <c r="C15">
        <v>2069709</v>
      </c>
      <c r="D15">
        <v>2.9547974527</v>
      </c>
      <c r="E15">
        <v>2.8766093346</v>
      </c>
      <c r="F15">
        <v>3.0351107748</v>
      </c>
      <c r="G15" s="4">
        <v>3.605419E-26</v>
      </c>
      <c r="H15">
        <v>3.0202313465</v>
      </c>
      <c r="I15">
        <v>0.0382001846</v>
      </c>
      <c r="J15">
        <v>-0.1448</v>
      </c>
      <c r="K15">
        <v>-0.171611547</v>
      </c>
      <c r="L15">
        <v>-0.117975911</v>
      </c>
      <c r="M15">
        <v>0.8652007406</v>
      </c>
      <c r="N15">
        <v>0.8423063058</v>
      </c>
      <c r="O15">
        <v>0.8887174611</v>
      </c>
      <c r="P15" t="s">
        <v>237</v>
      </c>
      <c r="Q15" t="s">
        <v>107</v>
      </c>
    </row>
    <row r="16" spans="1:17" ht="12.75">
      <c r="A16" t="s">
        <v>12</v>
      </c>
      <c r="B16">
        <v>5616</v>
      </c>
      <c r="C16">
        <v>1469959</v>
      </c>
      <c r="D16">
        <v>3.4151199056</v>
      </c>
      <c r="E16">
        <v>3.3205208174</v>
      </c>
      <c r="F16">
        <v>3.5124140492</v>
      </c>
      <c r="G16">
        <v>0.9993748456</v>
      </c>
      <c r="H16">
        <v>3.8205147218</v>
      </c>
      <c r="I16">
        <v>0.0509809974</v>
      </c>
      <c r="J16">
        <v>0</v>
      </c>
      <c r="K16">
        <v>-0.02810219</v>
      </c>
      <c r="L16">
        <v>0.0280797309</v>
      </c>
      <c r="M16">
        <v>0.9999887704</v>
      </c>
      <c r="N16">
        <v>0.9722890034</v>
      </c>
      <c r="O16">
        <v>1.0284776826</v>
      </c>
      <c r="P16" t="s">
        <v>107</v>
      </c>
      <c r="Q16" t="s">
        <v>107</v>
      </c>
    </row>
    <row r="17" spans="1:17" ht="12.75">
      <c r="A17" t="s">
        <v>13</v>
      </c>
      <c r="B17">
        <v>2306</v>
      </c>
      <c r="C17">
        <v>698586</v>
      </c>
      <c r="D17">
        <v>5.1344536142</v>
      </c>
      <c r="E17">
        <v>4.9222687942</v>
      </c>
      <c r="F17">
        <v>5.3557851102</v>
      </c>
      <c r="G17" s="4">
        <v>5.755931E-80</v>
      </c>
      <c r="H17">
        <v>3.3009536406</v>
      </c>
      <c r="I17">
        <v>0.0687400389</v>
      </c>
      <c r="J17">
        <v>0.4077</v>
      </c>
      <c r="K17">
        <v>0.3655457278</v>
      </c>
      <c r="L17">
        <v>0.4499534722</v>
      </c>
      <c r="M17">
        <v>1.503430655</v>
      </c>
      <c r="N17">
        <v>1.4413003512</v>
      </c>
      <c r="O17">
        <v>1.5682392171</v>
      </c>
      <c r="P17" t="s">
        <v>237</v>
      </c>
      <c r="Q17" t="s">
        <v>107</v>
      </c>
    </row>
    <row r="18" spans="1:17" ht="12.75">
      <c r="A18" t="s">
        <v>15</v>
      </c>
      <c r="B18">
        <v>36789</v>
      </c>
      <c r="C18">
        <v>10772268</v>
      </c>
      <c r="D18">
        <v>3.4151582564</v>
      </c>
      <c r="E18" t="s">
        <v>107</v>
      </c>
      <c r="F18" t="s">
        <v>107</v>
      </c>
      <c r="G18" t="s">
        <v>107</v>
      </c>
      <c r="H18">
        <v>3.4151582564</v>
      </c>
      <c r="I18">
        <v>0.0178054044</v>
      </c>
      <c r="J18" t="s">
        <v>107</v>
      </c>
      <c r="K18" t="s">
        <v>107</v>
      </c>
      <c r="L18" t="s">
        <v>107</v>
      </c>
      <c r="M18" t="s">
        <v>107</v>
      </c>
      <c r="N18" t="s">
        <v>107</v>
      </c>
      <c r="O18" t="s">
        <v>107</v>
      </c>
      <c r="P18" t="s">
        <v>107</v>
      </c>
      <c r="Q18" t="s">
        <v>107</v>
      </c>
    </row>
    <row r="19" spans="1:17" ht="12.75">
      <c r="A19" t="s">
        <v>120</v>
      </c>
      <c r="B19">
        <v>1070</v>
      </c>
      <c r="C19">
        <v>20299</v>
      </c>
      <c r="D19">
        <v>21.954308971</v>
      </c>
      <c r="E19">
        <v>20.656979006</v>
      </c>
      <c r="F19">
        <v>23.333115759</v>
      </c>
      <c r="G19" s="4">
        <v>1E-100</v>
      </c>
      <c r="H19">
        <v>52.711956254</v>
      </c>
      <c r="I19">
        <v>1.6114515231</v>
      </c>
      <c r="J19">
        <v>1.8607</v>
      </c>
      <c r="K19">
        <v>1.7998293952</v>
      </c>
      <c r="L19">
        <v>1.9216497953</v>
      </c>
      <c r="M19">
        <v>6.4284894939</v>
      </c>
      <c r="N19">
        <v>6.0486154538</v>
      </c>
      <c r="O19">
        <v>6.832220942</v>
      </c>
      <c r="P19" t="s">
        <v>237</v>
      </c>
      <c r="Q19" t="s">
        <v>107</v>
      </c>
    </row>
    <row r="20" spans="1:17" ht="12.75">
      <c r="A20" t="s">
        <v>72</v>
      </c>
      <c r="B20">
        <v>1337</v>
      </c>
      <c r="C20">
        <v>592257</v>
      </c>
      <c r="D20">
        <v>2.3528297939</v>
      </c>
      <c r="E20">
        <v>2.2278757398</v>
      </c>
      <c r="F20">
        <v>2.4847921006</v>
      </c>
      <c r="G20" s="4">
        <v>7.640686E-41</v>
      </c>
      <c r="H20">
        <v>2.2574659312</v>
      </c>
      <c r="I20">
        <v>0.0617384186</v>
      </c>
      <c r="J20">
        <v>-0.3726</v>
      </c>
      <c r="K20">
        <v>-0.427175285</v>
      </c>
      <c r="L20">
        <v>-0.318034839</v>
      </c>
      <c r="M20">
        <v>0.6889372665</v>
      </c>
      <c r="N20">
        <v>0.6523491951</v>
      </c>
      <c r="O20">
        <v>0.7275774398</v>
      </c>
      <c r="P20" t="s">
        <v>237</v>
      </c>
      <c r="Q20" t="s">
        <v>107</v>
      </c>
    </row>
    <row r="21" spans="1:17" ht="12.75">
      <c r="A21" t="s">
        <v>71</v>
      </c>
      <c r="B21">
        <v>886</v>
      </c>
      <c r="C21">
        <v>342009</v>
      </c>
      <c r="D21">
        <v>2.4897559227</v>
      </c>
      <c r="E21">
        <v>2.3292395105</v>
      </c>
      <c r="F21">
        <v>2.661334108</v>
      </c>
      <c r="G21" s="4">
        <v>1.476224E-20</v>
      </c>
      <c r="H21">
        <v>2.5905751018</v>
      </c>
      <c r="I21">
        <v>0.0870320726</v>
      </c>
      <c r="J21">
        <v>-0.316</v>
      </c>
      <c r="K21">
        <v>-0.38268201</v>
      </c>
      <c r="L21">
        <v>-0.249396292</v>
      </c>
      <c r="M21">
        <v>0.7290309075</v>
      </c>
      <c r="N21">
        <v>0.6820297438</v>
      </c>
      <c r="O21">
        <v>0.7792710932</v>
      </c>
      <c r="P21" t="s">
        <v>237</v>
      </c>
      <c r="Q21" t="s">
        <v>107</v>
      </c>
    </row>
    <row r="22" spans="1:17" ht="12.75">
      <c r="A22" t="s">
        <v>74</v>
      </c>
      <c r="B22">
        <v>1319</v>
      </c>
      <c r="C22">
        <v>444468</v>
      </c>
      <c r="D22">
        <v>2.8372077986</v>
      </c>
      <c r="E22">
        <v>2.6855718023</v>
      </c>
      <c r="F22">
        <v>2.9974056496</v>
      </c>
      <c r="G22" s="4">
        <v>3.695577E-11</v>
      </c>
      <c r="H22">
        <v>2.9675927176</v>
      </c>
      <c r="I22">
        <v>0.0817112584</v>
      </c>
      <c r="J22">
        <v>-0.1854</v>
      </c>
      <c r="K22">
        <v>-0.240330166</v>
      </c>
      <c r="L22">
        <v>-0.130476702</v>
      </c>
      <c r="M22">
        <v>0.8307690554</v>
      </c>
      <c r="N22">
        <v>0.7863681858</v>
      </c>
      <c r="O22">
        <v>0.8776769405</v>
      </c>
      <c r="P22" t="s">
        <v>237</v>
      </c>
      <c r="Q22" t="s">
        <v>107</v>
      </c>
    </row>
    <row r="23" spans="1:17" ht="12.75">
      <c r="A23" t="s">
        <v>73</v>
      </c>
      <c r="B23">
        <v>1657</v>
      </c>
      <c r="C23">
        <v>569352</v>
      </c>
      <c r="D23">
        <v>2.9715563508</v>
      </c>
      <c r="E23">
        <v>2.8288235741</v>
      </c>
      <c r="F23">
        <v>3.1214909359</v>
      </c>
      <c r="G23" s="4">
        <v>3.024912E-08</v>
      </c>
      <c r="H23">
        <v>2.9103261251</v>
      </c>
      <c r="I23">
        <v>0.0714957792</v>
      </c>
      <c r="J23">
        <v>-0.1391</v>
      </c>
      <c r="K23">
        <v>-0.188362906</v>
      </c>
      <c r="L23">
        <v>-0.089913082</v>
      </c>
      <c r="M23">
        <v>0.8701079504</v>
      </c>
      <c r="N23">
        <v>0.8283140522</v>
      </c>
      <c r="O23">
        <v>0.914010626</v>
      </c>
      <c r="P23" t="s">
        <v>237</v>
      </c>
      <c r="Q23" t="s">
        <v>107</v>
      </c>
    </row>
    <row r="24" spans="1:17" ht="12.75">
      <c r="A24" t="s">
        <v>75</v>
      </c>
      <c r="B24">
        <v>892</v>
      </c>
      <c r="C24">
        <v>319651</v>
      </c>
      <c r="D24">
        <v>3.0367780712</v>
      </c>
      <c r="E24">
        <v>2.8416302445</v>
      </c>
      <c r="F24">
        <v>3.2453275973</v>
      </c>
      <c r="G24">
        <v>0.000529945</v>
      </c>
      <c r="H24">
        <v>2.7905434364</v>
      </c>
      <c r="I24">
        <v>0.0934343051</v>
      </c>
      <c r="J24">
        <v>-0.1174</v>
      </c>
      <c r="K24">
        <v>-0.183845916</v>
      </c>
      <c r="L24">
        <v>-0.051007534</v>
      </c>
      <c r="M24">
        <v>0.8892056658</v>
      </c>
      <c r="N24">
        <v>0.8320640015</v>
      </c>
      <c r="O24">
        <v>0.9502715112</v>
      </c>
      <c r="P24" t="s">
        <v>237</v>
      </c>
      <c r="Q24" t="s">
        <v>107</v>
      </c>
    </row>
    <row r="25" spans="1:17" ht="12.75">
      <c r="A25" t="s">
        <v>81</v>
      </c>
      <c r="B25">
        <v>1670</v>
      </c>
      <c r="C25">
        <v>508898</v>
      </c>
      <c r="D25">
        <v>3.0820607626</v>
      </c>
      <c r="E25">
        <v>2.9345422311</v>
      </c>
      <c r="F25">
        <v>3.2369950052</v>
      </c>
      <c r="G25">
        <v>4.11355E-05</v>
      </c>
      <c r="H25">
        <v>3.2816006351</v>
      </c>
      <c r="I25">
        <v>0.0803022089</v>
      </c>
      <c r="J25">
        <v>-0.1026</v>
      </c>
      <c r="K25">
        <v>-0.151672361</v>
      </c>
      <c r="L25">
        <v>-0.053578402</v>
      </c>
      <c r="M25">
        <v>0.9024649903</v>
      </c>
      <c r="N25">
        <v>0.8592697646</v>
      </c>
      <c r="O25">
        <v>0.9478316266</v>
      </c>
      <c r="P25" t="s">
        <v>237</v>
      </c>
      <c r="Q25" t="s">
        <v>107</v>
      </c>
    </row>
    <row r="26" spans="1:17" ht="12.75">
      <c r="A26" t="s">
        <v>76</v>
      </c>
      <c r="B26">
        <v>2777</v>
      </c>
      <c r="C26">
        <v>860037</v>
      </c>
      <c r="D26">
        <v>3.1157412309</v>
      </c>
      <c r="E26">
        <v>2.9978424878</v>
      </c>
      <c r="F26">
        <v>3.2382766799</v>
      </c>
      <c r="G26" s="4">
        <v>3.1287829E-06</v>
      </c>
      <c r="H26">
        <v>3.2289308483</v>
      </c>
      <c r="I26">
        <v>0.0612732342</v>
      </c>
      <c r="J26">
        <v>-0.0918</v>
      </c>
      <c r="K26">
        <v>-0.130330974</v>
      </c>
      <c r="L26">
        <v>-0.053182534</v>
      </c>
      <c r="M26">
        <v>0.9123270423</v>
      </c>
      <c r="N26">
        <v>0.877804852</v>
      </c>
      <c r="O26">
        <v>0.9482069166</v>
      </c>
      <c r="P26" t="s">
        <v>237</v>
      </c>
      <c r="Q26" t="s">
        <v>107</v>
      </c>
    </row>
    <row r="27" spans="1:17" ht="12.75">
      <c r="A27" t="s">
        <v>77</v>
      </c>
      <c r="B27">
        <v>1799</v>
      </c>
      <c r="C27">
        <v>537671</v>
      </c>
      <c r="D27">
        <v>3.2129458055</v>
      </c>
      <c r="E27">
        <v>3.0644229253</v>
      </c>
      <c r="F27">
        <v>3.3686671197</v>
      </c>
      <c r="G27">
        <v>0.0114852094</v>
      </c>
      <c r="H27">
        <v>3.3459122772</v>
      </c>
      <c r="I27">
        <v>0.0788858245</v>
      </c>
      <c r="J27">
        <v>-0.061</v>
      </c>
      <c r="K27">
        <v>-0.108364561</v>
      </c>
      <c r="L27">
        <v>-0.013706681</v>
      </c>
      <c r="M27">
        <v>0.9407897275</v>
      </c>
      <c r="N27">
        <v>0.8973004163</v>
      </c>
      <c r="O27">
        <v>0.986386828</v>
      </c>
      <c r="P27" t="s">
        <v>107</v>
      </c>
      <c r="Q27" t="s">
        <v>107</v>
      </c>
    </row>
    <row r="28" spans="1:17" ht="12.75">
      <c r="A28" t="s">
        <v>70</v>
      </c>
      <c r="B28">
        <v>2132</v>
      </c>
      <c r="C28">
        <v>544577</v>
      </c>
      <c r="D28">
        <v>3.2380070872</v>
      </c>
      <c r="E28">
        <v>3.0996339905</v>
      </c>
      <c r="F28">
        <v>3.3825574017</v>
      </c>
      <c r="G28">
        <v>0.0168293156</v>
      </c>
      <c r="H28">
        <v>3.9149651932</v>
      </c>
      <c r="I28">
        <v>0.0847879832</v>
      </c>
      <c r="J28">
        <v>-0.0533</v>
      </c>
      <c r="K28">
        <v>-0.096939797</v>
      </c>
      <c r="L28">
        <v>-0.009591782</v>
      </c>
      <c r="M28">
        <v>0.9481279766</v>
      </c>
      <c r="N28">
        <v>0.9076106458</v>
      </c>
      <c r="O28">
        <v>0.990454072</v>
      </c>
      <c r="P28" t="s">
        <v>107</v>
      </c>
      <c r="Q28" t="s">
        <v>107</v>
      </c>
    </row>
    <row r="29" spans="1:17" ht="12.75">
      <c r="A29" t="s">
        <v>78</v>
      </c>
      <c r="B29">
        <v>877</v>
      </c>
      <c r="C29">
        <v>299974</v>
      </c>
      <c r="D29">
        <v>3.6242730948</v>
      </c>
      <c r="E29">
        <v>3.3894618268</v>
      </c>
      <c r="F29">
        <v>3.8753513498</v>
      </c>
      <c r="G29">
        <v>0.0820406382</v>
      </c>
      <c r="H29">
        <v>2.9235867108</v>
      </c>
      <c r="I29">
        <v>0.0987225086</v>
      </c>
      <c r="J29">
        <v>0.0594</v>
      </c>
      <c r="K29">
        <v>-0.007552678</v>
      </c>
      <c r="L29">
        <v>0.1264124961</v>
      </c>
      <c r="M29">
        <v>1.0612313758</v>
      </c>
      <c r="N29">
        <v>0.992475772</v>
      </c>
      <c r="O29">
        <v>1.1347501518</v>
      </c>
      <c r="P29" t="s">
        <v>107</v>
      </c>
      <c r="Q29" t="s">
        <v>107</v>
      </c>
    </row>
    <row r="30" spans="1:17" ht="12.75">
      <c r="A30" t="s">
        <v>80</v>
      </c>
      <c r="B30">
        <v>2936</v>
      </c>
      <c r="C30">
        <v>673780</v>
      </c>
      <c r="D30">
        <v>4.9510616573</v>
      </c>
      <c r="E30">
        <v>4.7683345876</v>
      </c>
      <c r="F30">
        <v>5.1407910003</v>
      </c>
      <c r="G30" s="4">
        <v>1.807955E-83</v>
      </c>
      <c r="H30">
        <v>4.3575054172</v>
      </c>
      <c r="I30">
        <v>0.0804192299</v>
      </c>
      <c r="J30">
        <v>0.3714</v>
      </c>
      <c r="K30">
        <v>0.3337732674</v>
      </c>
      <c r="L30">
        <v>0.4089831253</v>
      </c>
      <c r="M30">
        <v>1.4497312527</v>
      </c>
      <c r="N30">
        <v>1.3962265376</v>
      </c>
      <c r="O30">
        <v>1.5052863189</v>
      </c>
      <c r="P30" t="s">
        <v>237</v>
      </c>
      <c r="Q30" t="s">
        <v>107</v>
      </c>
    </row>
    <row r="31" spans="1:17" ht="12.75">
      <c r="A31" t="s">
        <v>79</v>
      </c>
      <c r="B31">
        <v>1832</v>
      </c>
      <c r="C31">
        <v>379958</v>
      </c>
      <c r="D31">
        <v>5.2345594646</v>
      </c>
      <c r="E31">
        <v>4.9945982472</v>
      </c>
      <c r="F31">
        <v>5.4860494142</v>
      </c>
      <c r="G31" s="4">
        <v>3.639178E-71</v>
      </c>
      <c r="H31">
        <v>4.8215855437</v>
      </c>
      <c r="I31">
        <v>0.1126489484</v>
      </c>
      <c r="J31">
        <v>0.4271</v>
      </c>
      <c r="K31">
        <v>0.3801331444</v>
      </c>
      <c r="L31">
        <v>0.4739845663</v>
      </c>
      <c r="M31">
        <v>1.5327428692</v>
      </c>
      <c r="N31">
        <v>1.4624792974</v>
      </c>
      <c r="O31">
        <v>1.6063821944</v>
      </c>
      <c r="P31" t="s">
        <v>237</v>
      </c>
      <c r="Q31" t="s">
        <v>107</v>
      </c>
    </row>
    <row r="32" spans="1:17" ht="12.75">
      <c r="A32" t="s">
        <v>32</v>
      </c>
      <c r="B32">
        <v>328</v>
      </c>
      <c r="C32">
        <v>153898</v>
      </c>
      <c r="D32">
        <v>2.3949743306</v>
      </c>
      <c r="E32">
        <v>2.1482762176</v>
      </c>
      <c r="F32">
        <v>2.6700021149</v>
      </c>
      <c r="G32" s="4">
        <v>1.5752E-10</v>
      </c>
      <c r="H32">
        <v>2.131281758</v>
      </c>
      <c r="I32">
        <v>0.1176803485</v>
      </c>
      <c r="J32">
        <v>-0.3549</v>
      </c>
      <c r="K32">
        <v>-0.463558072</v>
      </c>
      <c r="L32">
        <v>-0.246144569</v>
      </c>
      <c r="M32">
        <v>0.701277701</v>
      </c>
      <c r="N32">
        <v>0.629041484</v>
      </c>
      <c r="O32">
        <v>0.7818091914</v>
      </c>
      <c r="P32" t="s">
        <v>237</v>
      </c>
      <c r="Q32" t="s">
        <v>107</v>
      </c>
    </row>
    <row r="33" spans="1:17" ht="12.75">
      <c r="A33" t="s">
        <v>31</v>
      </c>
      <c r="B33">
        <v>444</v>
      </c>
      <c r="C33">
        <v>214026</v>
      </c>
      <c r="D33">
        <v>2.5768082329</v>
      </c>
      <c r="E33">
        <v>2.3466006656</v>
      </c>
      <c r="F33">
        <v>2.8295997553</v>
      </c>
      <c r="G33" s="4">
        <v>3.6530861E-09</v>
      </c>
      <c r="H33">
        <v>2.0745143113</v>
      </c>
      <c r="I33">
        <v>0.0984520923</v>
      </c>
      <c r="J33">
        <v>-0.2817</v>
      </c>
      <c r="K33">
        <v>-0.375256078</v>
      </c>
      <c r="L33">
        <v>-0.188088561</v>
      </c>
      <c r="M33">
        <v>0.7545208858</v>
      </c>
      <c r="N33">
        <v>0.6871133018</v>
      </c>
      <c r="O33">
        <v>0.8285413275</v>
      </c>
      <c r="P33" t="s">
        <v>237</v>
      </c>
      <c r="Q33" t="s">
        <v>107</v>
      </c>
    </row>
    <row r="34" spans="1:17" ht="12.75">
      <c r="A34" t="s">
        <v>34</v>
      </c>
      <c r="B34">
        <v>239</v>
      </c>
      <c r="C34">
        <v>104653</v>
      </c>
      <c r="D34">
        <v>2.6631814752</v>
      </c>
      <c r="E34">
        <v>2.3450957394</v>
      </c>
      <c r="F34">
        <v>3.0244119466</v>
      </c>
      <c r="G34">
        <v>0.0001269611</v>
      </c>
      <c r="H34">
        <v>2.2837376855</v>
      </c>
      <c r="I34">
        <v>0.1477227106</v>
      </c>
      <c r="J34">
        <v>-0.2487</v>
      </c>
      <c r="K34">
        <v>-0.375897605</v>
      </c>
      <c r="L34">
        <v>-0.121507159</v>
      </c>
      <c r="M34">
        <v>0.7798120249</v>
      </c>
      <c r="N34">
        <v>0.686672641</v>
      </c>
      <c r="O34">
        <v>0.8855847137</v>
      </c>
      <c r="P34" t="s">
        <v>237</v>
      </c>
      <c r="Q34" t="s">
        <v>107</v>
      </c>
    </row>
    <row r="35" spans="1:17" ht="12.75">
      <c r="A35" t="s">
        <v>33</v>
      </c>
      <c r="B35">
        <v>209</v>
      </c>
      <c r="C35">
        <v>52792</v>
      </c>
      <c r="D35">
        <v>2.9469791247</v>
      </c>
      <c r="E35">
        <v>2.5723239242</v>
      </c>
      <c r="F35">
        <v>3.3762023048</v>
      </c>
      <c r="G35">
        <v>0.0335588419</v>
      </c>
      <c r="H35">
        <v>3.9589331717</v>
      </c>
      <c r="I35">
        <v>0.2738451336</v>
      </c>
      <c r="J35">
        <v>-0.1474</v>
      </c>
      <c r="K35">
        <v>-0.283414093</v>
      </c>
      <c r="L35">
        <v>-0.011472334</v>
      </c>
      <c r="M35">
        <v>0.8629114388</v>
      </c>
      <c r="N35">
        <v>0.7532078256</v>
      </c>
      <c r="O35">
        <v>0.9885932221</v>
      </c>
      <c r="P35" t="s">
        <v>107</v>
      </c>
      <c r="Q35" t="s">
        <v>107</v>
      </c>
    </row>
    <row r="36" spans="1:17" ht="12.75">
      <c r="A36" t="s">
        <v>23</v>
      </c>
      <c r="B36">
        <v>131</v>
      </c>
      <c r="C36">
        <v>80514</v>
      </c>
      <c r="D36">
        <v>1.8584712905</v>
      </c>
      <c r="E36">
        <v>1.5654977053</v>
      </c>
      <c r="F36">
        <v>2.2062731397</v>
      </c>
      <c r="G36" s="4">
        <v>3.607453E-12</v>
      </c>
      <c r="H36">
        <v>1.627046228</v>
      </c>
      <c r="I36">
        <v>0.142155689</v>
      </c>
      <c r="J36">
        <v>-0.6085</v>
      </c>
      <c r="K36">
        <v>-0.780020037</v>
      </c>
      <c r="L36">
        <v>-0.436919104</v>
      </c>
      <c r="M36">
        <v>0.5441830659</v>
      </c>
      <c r="N36">
        <v>0.4583968261</v>
      </c>
      <c r="O36">
        <v>0.6460236903</v>
      </c>
      <c r="P36" t="s">
        <v>237</v>
      </c>
      <c r="Q36" t="s">
        <v>107</v>
      </c>
    </row>
    <row r="37" spans="1:17" ht="12.75">
      <c r="A37" t="s">
        <v>16</v>
      </c>
      <c r="B37">
        <v>111</v>
      </c>
      <c r="C37">
        <v>60253</v>
      </c>
      <c r="D37">
        <v>2.0780551428</v>
      </c>
      <c r="E37">
        <v>1.7248033657</v>
      </c>
      <c r="F37">
        <v>2.5036553515</v>
      </c>
      <c r="G37" s="4">
        <v>1.7327565E-07</v>
      </c>
      <c r="H37">
        <v>1.8422319221</v>
      </c>
      <c r="I37">
        <v>0.1748569159</v>
      </c>
      <c r="J37">
        <v>-0.4968</v>
      </c>
      <c r="K37">
        <v>-0.68311078</v>
      </c>
      <c r="L37">
        <v>-0.310472029</v>
      </c>
      <c r="M37">
        <v>0.6084798966</v>
      </c>
      <c r="N37">
        <v>0.5050434669</v>
      </c>
      <c r="O37">
        <v>0.7331008298</v>
      </c>
      <c r="P37" t="s">
        <v>237</v>
      </c>
      <c r="Q37" t="s">
        <v>107</v>
      </c>
    </row>
    <row r="38" spans="1:17" ht="12.75">
      <c r="A38" t="s">
        <v>21</v>
      </c>
      <c r="B38">
        <v>134</v>
      </c>
      <c r="C38">
        <v>41915</v>
      </c>
      <c r="D38">
        <v>2.6103661711</v>
      </c>
      <c r="E38">
        <v>2.2030925112</v>
      </c>
      <c r="F38">
        <v>3.0929302845</v>
      </c>
      <c r="G38">
        <v>0.0019023612</v>
      </c>
      <c r="H38">
        <v>3.1969462006</v>
      </c>
      <c r="I38">
        <v>0.2761740881</v>
      </c>
      <c r="J38">
        <v>-0.2687</v>
      </c>
      <c r="K38">
        <v>-0.438361773</v>
      </c>
      <c r="L38">
        <v>-0.09910488</v>
      </c>
      <c r="M38">
        <v>0.7643470595</v>
      </c>
      <c r="N38">
        <v>0.6450923635</v>
      </c>
      <c r="O38">
        <v>0.9056477189</v>
      </c>
      <c r="P38" t="s">
        <v>237</v>
      </c>
      <c r="Q38" t="s">
        <v>107</v>
      </c>
    </row>
    <row r="39" spans="1:17" ht="12.75">
      <c r="A39" t="s">
        <v>22</v>
      </c>
      <c r="B39">
        <v>459</v>
      </c>
      <c r="C39">
        <v>191141</v>
      </c>
      <c r="D39">
        <v>2.7189712553</v>
      </c>
      <c r="E39">
        <v>2.4798449149</v>
      </c>
      <c r="F39">
        <v>2.9811560565</v>
      </c>
      <c r="G39" s="4">
        <v>1.2122131E-06</v>
      </c>
      <c r="H39">
        <v>2.4013686232</v>
      </c>
      <c r="I39">
        <v>0.1120862886</v>
      </c>
      <c r="J39">
        <v>-0.228</v>
      </c>
      <c r="K39">
        <v>-0.32002781</v>
      </c>
      <c r="L39">
        <v>-0.13591267</v>
      </c>
      <c r="M39">
        <v>0.7961479531</v>
      </c>
      <c r="N39">
        <v>0.7261288434</v>
      </c>
      <c r="O39">
        <v>0.8729188613</v>
      </c>
      <c r="P39" t="s">
        <v>237</v>
      </c>
      <c r="Q39" t="s">
        <v>107</v>
      </c>
    </row>
    <row r="40" spans="1:17" ht="12.75">
      <c r="A40" t="s">
        <v>19</v>
      </c>
      <c r="B40">
        <v>287</v>
      </c>
      <c r="C40">
        <v>93341</v>
      </c>
      <c r="D40">
        <v>2.7482945559</v>
      </c>
      <c r="E40">
        <v>2.4469283216</v>
      </c>
      <c r="F40">
        <v>3.0867773689</v>
      </c>
      <c r="G40">
        <v>0.0002464249</v>
      </c>
      <c r="H40">
        <v>3.0747474315</v>
      </c>
      <c r="I40">
        <v>0.1814966022</v>
      </c>
      <c r="J40">
        <v>-0.2172</v>
      </c>
      <c r="K40">
        <v>-0.333390342</v>
      </c>
      <c r="L40">
        <v>-0.10109621</v>
      </c>
      <c r="M40">
        <v>0.8047341732</v>
      </c>
      <c r="N40">
        <v>0.7164904634</v>
      </c>
      <c r="O40">
        <v>0.9038460701</v>
      </c>
      <c r="P40" t="s">
        <v>237</v>
      </c>
      <c r="Q40" t="s">
        <v>107</v>
      </c>
    </row>
    <row r="41" spans="1:17" ht="12.75">
      <c r="A41" t="s">
        <v>24</v>
      </c>
      <c r="B41">
        <v>302</v>
      </c>
      <c r="C41">
        <v>119341</v>
      </c>
      <c r="D41">
        <v>2.7919660786</v>
      </c>
      <c r="E41">
        <v>2.493029634</v>
      </c>
      <c r="F41">
        <v>3.1267476638</v>
      </c>
      <c r="G41">
        <v>0.0004885401</v>
      </c>
      <c r="H41">
        <v>2.5305636789</v>
      </c>
      <c r="I41">
        <v>0.1456175765</v>
      </c>
      <c r="J41">
        <v>-0.2015</v>
      </c>
      <c r="K41">
        <v>-0.314725142</v>
      </c>
      <c r="L41">
        <v>-0.088230454</v>
      </c>
      <c r="M41">
        <v>0.8175217278</v>
      </c>
      <c r="N41">
        <v>0.72998949</v>
      </c>
      <c r="O41">
        <v>0.9155498601</v>
      </c>
      <c r="P41" t="s">
        <v>237</v>
      </c>
      <c r="Q41" t="s">
        <v>107</v>
      </c>
    </row>
    <row r="42" spans="1:17" ht="12.75">
      <c r="A42" t="s">
        <v>20</v>
      </c>
      <c r="B42">
        <v>125</v>
      </c>
      <c r="C42">
        <v>33248</v>
      </c>
      <c r="D42">
        <v>3.5373903823</v>
      </c>
      <c r="E42">
        <v>2.9676858794</v>
      </c>
      <c r="F42">
        <v>4.2164606448</v>
      </c>
      <c r="G42">
        <v>0.6947000283</v>
      </c>
      <c r="H42">
        <v>3.7596246391</v>
      </c>
      <c r="I42">
        <v>0.3362710505</v>
      </c>
      <c r="J42">
        <v>0.0352</v>
      </c>
      <c r="K42">
        <v>-0.14044135</v>
      </c>
      <c r="L42">
        <v>0.2107722329</v>
      </c>
      <c r="M42">
        <v>1.0357910576</v>
      </c>
      <c r="N42">
        <v>0.8689746292</v>
      </c>
      <c r="O42">
        <v>1.2346311147</v>
      </c>
      <c r="P42" t="s">
        <v>107</v>
      </c>
      <c r="Q42" t="s">
        <v>107</v>
      </c>
    </row>
    <row r="43" spans="1:17" ht="12.75">
      <c r="A43" t="s">
        <v>17</v>
      </c>
      <c r="B43">
        <v>837</v>
      </c>
      <c r="C43">
        <v>234208</v>
      </c>
      <c r="D43">
        <v>3.6456312612</v>
      </c>
      <c r="E43">
        <v>3.4042206635</v>
      </c>
      <c r="F43">
        <v>3.9041615119</v>
      </c>
      <c r="G43">
        <v>0.0617344036</v>
      </c>
      <c r="H43">
        <v>3.5737464134</v>
      </c>
      <c r="I43">
        <v>0.1235267467</v>
      </c>
      <c r="J43">
        <v>0.0653</v>
      </c>
      <c r="K43">
        <v>-0.0032078</v>
      </c>
      <c r="L43">
        <v>0.1338192051</v>
      </c>
      <c r="M43">
        <v>1.0674853074</v>
      </c>
      <c r="N43">
        <v>0.9967973394</v>
      </c>
      <c r="O43">
        <v>1.1431861187</v>
      </c>
      <c r="P43" t="s">
        <v>107</v>
      </c>
      <c r="Q43" t="s">
        <v>107</v>
      </c>
    </row>
    <row r="44" spans="1:17" ht="12.75">
      <c r="A44" t="s">
        <v>18</v>
      </c>
      <c r="B44">
        <v>210</v>
      </c>
      <c r="C44">
        <v>54673</v>
      </c>
      <c r="D44">
        <v>4.375182133</v>
      </c>
      <c r="E44">
        <v>3.8202087661</v>
      </c>
      <c r="F44">
        <v>5.0107781718</v>
      </c>
      <c r="G44">
        <v>0.0003442878</v>
      </c>
      <c r="H44">
        <v>3.8410184186</v>
      </c>
      <c r="I44">
        <v>0.2650554523</v>
      </c>
      <c r="J44">
        <v>0.2477</v>
      </c>
      <c r="K44">
        <v>0.1120812384</v>
      </c>
      <c r="L44">
        <v>0.3833673932</v>
      </c>
      <c r="M44">
        <v>1.2811067027</v>
      </c>
      <c r="N44">
        <v>1.1186037306</v>
      </c>
      <c r="O44">
        <v>1.4672169767</v>
      </c>
      <c r="P44" t="s">
        <v>237</v>
      </c>
      <c r="Q44" t="s">
        <v>107</v>
      </c>
    </row>
    <row r="45" spans="1:17" ht="12.75">
      <c r="A45" t="s">
        <v>67</v>
      </c>
      <c r="B45">
        <v>409</v>
      </c>
      <c r="C45">
        <v>119043</v>
      </c>
      <c r="D45">
        <v>2.7981725581</v>
      </c>
      <c r="E45">
        <v>2.5383321837</v>
      </c>
      <c r="F45">
        <v>3.0846119018</v>
      </c>
      <c r="G45">
        <v>6.14477E-05</v>
      </c>
      <c r="H45">
        <v>3.4357333065</v>
      </c>
      <c r="I45">
        <v>0.1698860783</v>
      </c>
      <c r="J45">
        <v>-0.1993</v>
      </c>
      <c r="K45">
        <v>-0.296716589</v>
      </c>
      <c r="L45">
        <v>-0.101797986</v>
      </c>
      <c r="M45">
        <v>0.8193390607</v>
      </c>
      <c r="N45">
        <v>0.7432546293</v>
      </c>
      <c r="O45">
        <v>0.903211995</v>
      </c>
      <c r="P45" t="s">
        <v>237</v>
      </c>
      <c r="Q45" t="s">
        <v>107</v>
      </c>
    </row>
    <row r="46" spans="1:17" ht="12.75">
      <c r="A46" t="s">
        <v>68</v>
      </c>
      <c r="B46">
        <v>307</v>
      </c>
      <c r="C46">
        <v>81873</v>
      </c>
      <c r="D46">
        <v>2.9675831629</v>
      </c>
      <c r="E46">
        <v>2.6522604481</v>
      </c>
      <c r="F46">
        <v>3.3203940568</v>
      </c>
      <c r="G46">
        <v>0.0142483631</v>
      </c>
      <c r="H46">
        <v>3.7497099166</v>
      </c>
      <c r="I46">
        <v>0.2140072486</v>
      </c>
      <c r="J46">
        <v>-0.1405</v>
      </c>
      <c r="K46">
        <v>-0.252811558</v>
      </c>
      <c r="L46">
        <v>-0.028140366</v>
      </c>
      <c r="M46">
        <v>0.8689445525</v>
      </c>
      <c r="N46">
        <v>0.7766142149</v>
      </c>
      <c r="O46">
        <v>0.9722518863</v>
      </c>
      <c r="P46" t="s">
        <v>107</v>
      </c>
      <c r="Q46" t="s">
        <v>107</v>
      </c>
    </row>
    <row r="47" spans="1:17" ht="12.75">
      <c r="A47" t="s">
        <v>64</v>
      </c>
      <c r="B47">
        <v>453</v>
      </c>
      <c r="C47">
        <v>117668</v>
      </c>
      <c r="D47">
        <v>3.1451419406</v>
      </c>
      <c r="E47">
        <v>2.8667979293</v>
      </c>
      <c r="F47">
        <v>3.4505110128</v>
      </c>
      <c r="G47">
        <v>0.0814847202</v>
      </c>
      <c r="H47">
        <v>3.849814733</v>
      </c>
      <c r="I47">
        <v>0.1808800749</v>
      </c>
      <c r="J47">
        <v>-0.0824</v>
      </c>
      <c r="K47">
        <v>-0.175028131</v>
      </c>
      <c r="L47">
        <v>0.0102985062</v>
      </c>
      <c r="M47">
        <v>0.9209359287</v>
      </c>
      <c r="N47">
        <v>0.8394334066</v>
      </c>
      <c r="O47">
        <v>1.0103517184</v>
      </c>
      <c r="P47" t="s">
        <v>107</v>
      </c>
      <c r="Q47" t="s">
        <v>107</v>
      </c>
    </row>
    <row r="48" spans="1:17" ht="12.75">
      <c r="A48" t="s">
        <v>69</v>
      </c>
      <c r="B48">
        <v>503</v>
      </c>
      <c r="C48">
        <v>132951</v>
      </c>
      <c r="D48">
        <v>3.2296425425</v>
      </c>
      <c r="E48">
        <v>2.957598731</v>
      </c>
      <c r="F48">
        <v>3.5267093007</v>
      </c>
      <c r="G48">
        <v>0.2134811918</v>
      </c>
      <c r="H48">
        <v>3.7833487525</v>
      </c>
      <c r="I48">
        <v>0.1686911832</v>
      </c>
      <c r="J48">
        <v>-0.0559</v>
      </c>
      <c r="K48">
        <v>-0.143846134</v>
      </c>
      <c r="L48">
        <v>0.0321413932</v>
      </c>
      <c r="M48">
        <v>0.9456787358</v>
      </c>
      <c r="N48">
        <v>0.8660209891</v>
      </c>
      <c r="O48">
        <v>1.0326635066</v>
      </c>
      <c r="P48" t="s">
        <v>107</v>
      </c>
      <c r="Q48" t="s">
        <v>107</v>
      </c>
    </row>
    <row r="49" spans="1:17" ht="12.75">
      <c r="A49" t="s">
        <v>66</v>
      </c>
      <c r="B49">
        <v>365</v>
      </c>
      <c r="C49">
        <v>94392</v>
      </c>
      <c r="D49">
        <v>3.2772485511</v>
      </c>
      <c r="E49">
        <v>2.9561930406</v>
      </c>
      <c r="F49">
        <v>3.6331720961</v>
      </c>
      <c r="G49">
        <v>0.4332844527</v>
      </c>
      <c r="H49">
        <v>3.8668531231</v>
      </c>
      <c r="I49">
        <v>0.202400343</v>
      </c>
      <c r="J49">
        <v>-0.0412</v>
      </c>
      <c r="K49">
        <v>-0.144321528</v>
      </c>
      <c r="L49">
        <v>0.0618822889</v>
      </c>
      <c r="M49">
        <v>0.9596183559</v>
      </c>
      <c r="N49">
        <v>0.8656093858</v>
      </c>
      <c r="O49">
        <v>1.0638371119</v>
      </c>
      <c r="P49" t="s">
        <v>107</v>
      </c>
      <c r="Q49" t="s">
        <v>107</v>
      </c>
    </row>
    <row r="50" spans="1:17" ht="12.75">
      <c r="A50" t="s">
        <v>65</v>
      </c>
      <c r="B50">
        <v>398</v>
      </c>
      <c r="C50">
        <v>89779</v>
      </c>
      <c r="D50">
        <v>3.4592474043</v>
      </c>
      <c r="E50">
        <v>3.133863647</v>
      </c>
      <c r="F50">
        <v>3.8184152062</v>
      </c>
      <c r="G50">
        <v>0.799107329</v>
      </c>
      <c r="H50">
        <v>4.4331079651</v>
      </c>
      <c r="I50">
        <v>0.2222116235</v>
      </c>
      <c r="J50">
        <v>0.0128</v>
      </c>
      <c r="K50">
        <v>-0.085957198</v>
      </c>
      <c r="L50">
        <v>0.1116116356</v>
      </c>
      <c r="M50">
        <v>1.0129098404</v>
      </c>
      <c r="N50">
        <v>0.9176335068</v>
      </c>
      <c r="O50">
        <v>1.1180785544</v>
      </c>
      <c r="P50" t="s">
        <v>107</v>
      </c>
      <c r="Q50" t="s">
        <v>107</v>
      </c>
    </row>
    <row r="51" spans="1:17" ht="12.75">
      <c r="A51" t="s">
        <v>57</v>
      </c>
      <c r="B51">
        <v>99</v>
      </c>
      <c r="C51">
        <v>48613</v>
      </c>
      <c r="D51">
        <v>2.1941662517</v>
      </c>
      <c r="E51">
        <v>1.8013746575</v>
      </c>
      <c r="F51">
        <v>2.6726064564</v>
      </c>
      <c r="G51">
        <v>1.10237E-05</v>
      </c>
      <c r="H51">
        <v>2.0364922963</v>
      </c>
      <c r="I51">
        <v>0.2046751768</v>
      </c>
      <c r="J51">
        <v>-0.4424</v>
      </c>
      <c r="K51">
        <v>-0.639673761</v>
      </c>
      <c r="L51">
        <v>-0.245169636</v>
      </c>
      <c r="M51">
        <v>0.6424786458</v>
      </c>
      <c r="N51">
        <v>0.5274644752</v>
      </c>
      <c r="O51">
        <v>0.7825717744</v>
      </c>
      <c r="P51" t="s">
        <v>237</v>
      </c>
      <c r="Q51" t="s">
        <v>107</v>
      </c>
    </row>
    <row r="52" spans="1:17" ht="12.75">
      <c r="A52" t="s">
        <v>61</v>
      </c>
      <c r="B52">
        <v>91</v>
      </c>
      <c r="C52">
        <v>38711</v>
      </c>
      <c r="D52">
        <v>2.5843834454</v>
      </c>
      <c r="E52">
        <v>2.1038520292</v>
      </c>
      <c r="F52">
        <v>3.1746708894</v>
      </c>
      <c r="G52">
        <v>0.0079153599</v>
      </c>
      <c r="H52">
        <v>2.3507530159</v>
      </c>
      <c r="I52">
        <v>0.2464258741</v>
      </c>
      <c r="J52">
        <v>-0.2787</v>
      </c>
      <c r="K52">
        <v>-0.484453869</v>
      </c>
      <c r="L52">
        <v>-0.073019863</v>
      </c>
      <c r="M52">
        <v>0.7567390005</v>
      </c>
      <c r="N52">
        <v>0.6160335397</v>
      </c>
      <c r="O52">
        <v>0.9295823652</v>
      </c>
      <c r="P52" t="s">
        <v>107</v>
      </c>
      <c r="Q52" t="s">
        <v>107</v>
      </c>
    </row>
    <row r="53" spans="1:17" ht="12.75">
      <c r="A53" t="s">
        <v>59</v>
      </c>
      <c r="B53">
        <v>318</v>
      </c>
      <c r="C53">
        <v>107320</v>
      </c>
      <c r="D53">
        <v>2.7271251636</v>
      </c>
      <c r="E53">
        <v>2.4421107471</v>
      </c>
      <c r="F53">
        <v>3.0454031075</v>
      </c>
      <c r="G53">
        <v>6.48048E-05</v>
      </c>
      <c r="H53">
        <v>2.9631010063</v>
      </c>
      <c r="I53">
        <v>0.1661624534</v>
      </c>
      <c r="J53">
        <v>-0.225</v>
      </c>
      <c r="K53">
        <v>-0.335361108</v>
      </c>
      <c r="L53">
        <v>-0.114590558</v>
      </c>
      <c r="M53">
        <v>0.7985355169</v>
      </c>
      <c r="N53">
        <v>0.7150798188</v>
      </c>
      <c r="O53">
        <v>0.8917311817</v>
      </c>
      <c r="P53" t="s">
        <v>237</v>
      </c>
      <c r="Q53" t="s">
        <v>107</v>
      </c>
    </row>
    <row r="54" spans="1:17" ht="12.75">
      <c r="A54" t="s">
        <v>58</v>
      </c>
      <c r="B54">
        <v>169</v>
      </c>
      <c r="C54">
        <v>56421</v>
      </c>
      <c r="D54">
        <v>3.027084403</v>
      </c>
      <c r="E54">
        <v>2.6025280392</v>
      </c>
      <c r="F54">
        <v>3.5208996194</v>
      </c>
      <c r="G54">
        <v>0.1177054859</v>
      </c>
      <c r="H54">
        <v>2.9953386151</v>
      </c>
      <c r="I54">
        <v>0.2304106627</v>
      </c>
      <c r="J54">
        <v>-0.1206</v>
      </c>
      <c r="K54">
        <v>-0.271740538</v>
      </c>
      <c r="L54">
        <v>0.0304926972</v>
      </c>
      <c r="M54">
        <v>0.8863672415</v>
      </c>
      <c r="N54">
        <v>0.7620519589</v>
      </c>
      <c r="O54">
        <v>1.0309623611</v>
      </c>
      <c r="P54" t="s">
        <v>107</v>
      </c>
      <c r="Q54" t="s">
        <v>107</v>
      </c>
    </row>
    <row r="55" spans="1:17" ht="12.75">
      <c r="A55" t="s">
        <v>63</v>
      </c>
      <c r="B55">
        <v>177</v>
      </c>
      <c r="C55">
        <v>51225</v>
      </c>
      <c r="D55">
        <v>3.6087304416</v>
      </c>
      <c r="E55">
        <v>3.1132908606</v>
      </c>
      <c r="F55">
        <v>4.1830127614</v>
      </c>
      <c r="G55">
        <v>0.4643400954</v>
      </c>
      <c r="H55">
        <v>3.4553440703</v>
      </c>
      <c r="I55">
        <v>0.2597195646</v>
      </c>
      <c r="J55">
        <v>0.0551</v>
      </c>
      <c r="K55">
        <v>-0.092543512</v>
      </c>
      <c r="L55">
        <v>0.2028079097</v>
      </c>
      <c r="M55">
        <v>1.0566802973</v>
      </c>
      <c r="N55">
        <v>0.911609544</v>
      </c>
      <c r="O55">
        <v>1.2248371664</v>
      </c>
      <c r="P55" t="s">
        <v>107</v>
      </c>
      <c r="Q55" t="s">
        <v>107</v>
      </c>
    </row>
    <row r="56" spans="1:17" ht="12.75">
      <c r="A56" t="s">
        <v>62</v>
      </c>
      <c r="B56">
        <v>233</v>
      </c>
      <c r="C56">
        <v>55801</v>
      </c>
      <c r="D56">
        <v>4.0825203355</v>
      </c>
      <c r="E56">
        <v>3.589106627</v>
      </c>
      <c r="F56">
        <v>4.6437662689</v>
      </c>
      <c r="G56">
        <v>0.0066100564</v>
      </c>
      <c r="H56">
        <v>4.1755524095</v>
      </c>
      <c r="I56">
        <v>0.2735495336</v>
      </c>
      <c r="J56">
        <v>0.1785</v>
      </c>
      <c r="K56">
        <v>0.0496794876</v>
      </c>
      <c r="L56">
        <v>0.3073018994</v>
      </c>
      <c r="M56">
        <v>1.1954117581</v>
      </c>
      <c r="N56">
        <v>1.050934205</v>
      </c>
      <c r="O56">
        <v>1.3597514142</v>
      </c>
      <c r="P56" t="s">
        <v>107</v>
      </c>
      <c r="Q56" t="s">
        <v>107</v>
      </c>
    </row>
    <row r="57" spans="1:17" ht="12.75">
      <c r="A57" t="s">
        <v>60</v>
      </c>
      <c r="B57">
        <v>345</v>
      </c>
      <c r="C57">
        <v>82992</v>
      </c>
      <c r="D57">
        <v>4.3828751365</v>
      </c>
      <c r="E57">
        <v>3.941986612</v>
      </c>
      <c r="F57">
        <v>4.8730745061</v>
      </c>
      <c r="G57" s="4">
        <v>3.9864696E-06</v>
      </c>
      <c r="H57">
        <v>4.1570271833</v>
      </c>
      <c r="I57">
        <v>0.2238068202</v>
      </c>
      <c r="J57">
        <v>0.2495</v>
      </c>
      <c r="K57">
        <v>0.143460979</v>
      </c>
      <c r="L57">
        <v>0.3555012198</v>
      </c>
      <c r="M57">
        <v>1.283359308</v>
      </c>
      <c r="N57">
        <v>1.1542617695</v>
      </c>
      <c r="O57">
        <v>1.4268956635</v>
      </c>
      <c r="P57" t="s">
        <v>237</v>
      </c>
      <c r="Q57" t="s">
        <v>107</v>
      </c>
    </row>
    <row r="58" spans="1:17" ht="12.75">
      <c r="A58" t="s">
        <v>38</v>
      </c>
      <c r="B58">
        <v>535</v>
      </c>
      <c r="C58">
        <v>178040</v>
      </c>
      <c r="D58">
        <v>2.9799030469</v>
      </c>
      <c r="E58">
        <v>2.7361104867</v>
      </c>
      <c r="F58">
        <v>3.2454179801</v>
      </c>
      <c r="G58">
        <v>0.0017444542</v>
      </c>
      <c r="H58">
        <v>3.0049427095</v>
      </c>
      <c r="I58">
        <v>0.1299150023</v>
      </c>
      <c r="J58">
        <v>-0.1363</v>
      </c>
      <c r="K58">
        <v>-0.221686452</v>
      </c>
      <c r="L58">
        <v>-0.050979684</v>
      </c>
      <c r="M58">
        <v>0.8725519649</v>
      </c>
      <c r="N58">
        <v>0.8011665291</v>
      </c>
      <c r="O58">
        <v>0.9502979764</v>
      </c>
      <c r="P58" t="s">
        <v>237</v>
      </c>
      <c r="Q58" t="s">
        <v>107</v>
      </c>
    </row>
    <row r="59" spans="1:17" ht="12.75">
      <c r="A59" t="s">
        <v>35</v>
      </c>
      <c r="B59">
        <v>655</v>
      </c>
      <c r="C59">
        <v>163037</v>
      </c>
      <c r="D59">
        <v>3.2187296413</v>
      </c>
      <c r="E59">
        <v>2.9793671108</v>
      </c>
      <c r="F59">
        <v>3.4773225717</v>
      </c>
      <c r="G59">
        <v>0.1329828955</v>
      </c>
      <c r="H59">
        <v>4.0174929617</v>
      </c>
      <c r="I59">
        <v>0.1569764396</v>
      </c>
      <c r="J59">
        <v>-0.0592</v>
      </c>
      <c r="K59">
        <v>-0.136512934</v>
      </c>
      <c r="L59">
        <v>0.0180387882</v>
      </c>
      <c r="M59">
        <v>0.9424833052</v>
      </c>
      <c r="N59">
        <v>0.8723950362</v>
      </c>
      <c r="O59">
        <v>1.0182024699</v>
      </c>
      <c r="P59" t="s">
        <v>107</v>
      </c>
      <c r="Q59" t="s">
        <v>107</v>
      </c>
    </row>
    <row r="60" spans="1:17" ht="12.75">
      <c r="A60" t="s">
        <v>37</v>
      </c>
      <c r="B60">
        <v>1009</v>
      </c>
      <c r="C60">
        <v>273659</v>
      </c>
      <c r="D60">
        <v>3.3913424074</v>
      </c>
      <c r="E60">
        <v>3.1857136152</v>
      </c>
      <c r="F60">
        <v>3.6102439557</v>
      </c>
      <c r="G60">
        <v>0.826432306</v>
      </c>
      <c r="H60">
        <v>3.6870704051</v>
      </c>
      <c r="I60">
        <v>0.1160742397</v>
      </c>
      <c r="J60">
        <v>-0.007</v>
      </c>
      <c r="K60">
        <v>-0.069547515</v>
      </c>
      <c r="L60">
        <v>0.0555515143</v>
      </c>
      <c r="M60">
        <v>0.9930264289</v>
      </c>
      <c r="N60">
        <v>0.93281581</v>
      </c>
      <c r="O60">
        <v>1.0571234727</v>
      </c>
      <c r="P60" t="s">
        <v>107</v>
      </c>
      <c r="Q60" t="s">
        <v>107</v>
      </c>
    </row>
    <row r="61" spans="1:17" ht="12.75">
      <c r="A61" t="s">
        <v>36</v>
      </c>
      <c r="B61">
        <v>375</v>
      </c>
      <c r="C61">
        <v>89281</v>
      </c>
      <c r="D61">
        <v>3.9251982859</v>
      </c>
      <c r="E61">
        <v>3.5455146965</v>
      </c>
      <c r="F61">
        <v>4.3455415933</v>
      </c>
      <c r="G61">
        <v>0.007326089</v>
      </c>
      <c r="H61">
        <v>4.2002217717</v>
      </c>
      <c r="I61">
        <v>0.2168985196</v>
      </c>
      <c r="J61">
        <v>0.1392</v>
      </c>
      <c r="K61">
        <v>0.0374595054</v>
      </c>
      <c r="L61">
        <v>0.2409265649</v>
      </c>
      <c r="M61">
        <v>1.1493459428</v>
      </c>
      <c r="N61">
        <v>1.0381699559</v>
      </c>
      <c r="O61">
        <v>1.2724275911</v>
      </c>
      <c r="P61" t="s">
        <v>107</v>
      </c>
      <c r="Q61" t="s">
        <v>107</v>
      </c>
    </row>
    <row r="62" spans="1:17" ht="12.75">
      <c r="A62" t="s">
        <v>27</v>
      </c>
      <c r="B62">
        <v>89</v>
      </c>
      <c r="C62">
        <v>28765</v>
      </c>
      <c r="D62">
        <v>2.4443220811</v>
      </c>
      <c r="E62">
        <v>1.9852710745</v>
      </c>
      <c r="F62">
        <v>3.0095187064</v>
      </c>
      <c r="G62">
        <v>0.001625122</v>
      </c>
      <c r="H62">
        <v>3.0940378933</v>
      </c>
      <c r="I62">
        <v>0.3279673608</v>
      </c>
      <c r="J62">
        <v>-0.3345</v>
      </c>
      <c r="K62">
        <v>-0.542468367</v>
      </c>
      <c r="L62">
        <v>-0.126443666</v>
      </c>
      <c r="M62">
        <v>0.7157273243</v>
      </c>
      <c r="N62">
        <v>0.5813115895</v>
      </c>
      <c r="O62">
        <v>0.8812237913</v>
      </c>
      <c r="P62" t="s">
        <v>237</v>
      </c>
      <c r="Q62" t="s">
        <v>107</v>
      </c>
    </row>
    <row r="63" spans="1:17" ht="12.75">
      <c r="A63" t="s">
        <v>28</v>
      </c>
      <c r="B63">
        <v>272</v>
      </c>
      <c r="C63">
        <v>115736</v>
      </c>
      <c r="D63">
        <v>2.5097438035</v>
      </c>
      <c r="E63">
        <v>2.227527162</v>
      </c>
      <c r="F63">
        <v>2.8277158936</v>
      </c>
      <c r="G63" s="4">
        <v>4.1644251E-07</v>
      </c>
      <c r="H63">
        <v>2.3501762632</v>
      </c>
      <c r="I63">
        <v>0.1425003672</v>
      </c>
      <c r="J63">
        <v>-0.308</v>
      </c>
      <c r="K63">
        <v>-0.427331759</v>
      </c>
      <c r="L63">
        <v>-0.188754552</v>
      </c>
      <c r="M63">
        <v>0.7348836028</v>
      </c>
      <c r="N63">
        <v>0.6522471273</v>
      </c>
      <c r="O63">
        <v>0.8279897098</v>
      </c>
      <c r="P63" t="s">
        <v>237</v>
      </c>
      <c r="Q63" t="s">
        <v>107</v>
      </c>
    </row>
    <row r="64" spans="1:17" ht="12.75">
      <c r="A64" t="s">
        <v>30</v>
      </c>
      <c r="B64">
        <v>229</v>
      </c>
      <c r="C64">
        <v>53021</v>
      </c>
      <c r="D64">
        <v>2.8470334432</v>
      </c>
      <c r="E64">
        <v>2.5001069097</v>
      </c>
      <c r="F64">
        <v>3.2421011258</v>
      </c>
      <c r="G64">
        <v>0.0060636299</v>
      </c>
      <c r="H64">
        <v>4.3190433979</v>
      </c>
      <c r="I64">
        <v>0.2854104214</v>
      </c>
      <c r="J64">
        <v>-0.1819</v>
      </c>
      <c r="K64">
        <v>-0.311890339</v>
      </c>
      <c r="L64">
        <v>-0.052002218</v>
      </c>
      <c r="M64">
        <v>0.833646124</v>
      </c>
      <c r="N64">
        <v>0.7320618027</v>
      </c>
      <c r="O64">
        <v>0.949326761</v>
      </c>
      <c r="P64" t="s">
        <v>107</v>
      </c>
      <c r="Q64" t="s">
        <v>107</v>
      </c>
    </row>
    <row r="65" spans="1:17" ht="12.75">
      <c r="A65" t="s">
        <v>26</v>
      </c>
      <c r="B65">
        <v>263</v>
      </c>
      <c r="C65">
        <v>65025</v>
      </c>
      <c r="D65">
        <v>3.5424884381</v>
      </c>
      <c r="E65">
        <v>3.1378529645</v>
      </c>
      <c r="F65">
        <v>3.9993028595</v>
      </c>
      <c r="G65">
        <v>0.5541730869</v>
      </c>
      <c r="H65">
        <v>4.0445982314</v>
      </c>
      <c r="I65">
        <v>0.2494006112</v>
      </c>
      <c r="J65">
        <v>0.0366</v>
      </c>
      <c r="K65">
        <v>-0.084685037</v>
      </c>
      <c r="L65">
        <v>0.1578962273</v>
      </c>
      <c r="M65">
        <v>1.0372838305</v>
      </c>
      <c r="N65">
        <v>0.9188016276</v>
      </c>
      <c r="O65">
        <v>1.171044666</v>
      </c>
      <c r="P65" t="s">
        <v>107</v>
      </c>
      <c r="Q65" t="s">
        <v>107</v>
      </c>
    </row>
    <row r="66" spans="1:17" ht="12.75">
      <c r="A66" t="s">
        <v>25</v>
      </c>
      <c r="B66">
        <v>316</v>
      </c>
      <c r="C66">
        <v>75897</v>
      </c>
      <c r="D66">
        <v>4.0306252515</v>
      </c>
      <c r="E66">
        <v>3.6081158954</v>
      </c>
      <c r="F66">
        <v>4.5026103342</v>
      </c>
      <c r="G66">
        <v>0.0033596359</v>
      </c>
      <c r="H66">
        <v>4.1635374257</v>
      </c>
      <c r="I66">
        <v>0.2342172791</v>
      </c>
      <c r="J66">
        <v>0.1657</v>
      </c>
      <c r="K66">
        <v>0.05496189</v>
      </c>
      <c r="L66">
        <v>0.2764334694</v>
      </c>
      <c r="M66">
        <v>1.1802162444</v>
      </c>
      <c r="N66">
        <v>1.0565003507</v>
      </c>
      <c r="O66">
        <v>1.3184192345</v>
      </c>
      <c r="P66" t="s">
        <v>237</v>
      </c>
      <c r="Q66" t="s">
        <v>107</v>
      </c>
    </row>
    <row r="67" spans="1:17" ht="12.75">
      <c r="A67" t="s">
        <v>29</v>
      </c>
      <c r="B67">
        <v>207</v>
      </c>
      <c r="C67">
        <v>34323</v>
      </c>
      <c r="D67">
        <v>10.957546449</v>
      </c>
      <c r="E67">
        <v>9.5575473797</v>
      </c>
      <c r="F67">
        <v>12.562618778</v>
      </c>
      <c r="G67" s="4">
        <v>1.014154E-62</v>
      </c>
      <c r="H67">
        <v>6.0309413513</v>
      </c>
      <c r="I67">
        <v>0.4191794007</v>
      </c>
      <c r="J67">
        <v>1.1658</v>
      </c>
      <c r="K67">
        <v>1.0291073104</v>
      </c>
      <c r="L67">
        <v>1.3025018073</v>
      </c>
      <c r="M67">
        <v>3.2085032747</v>
      </c>
      <c r="N67">
        <v>2.7985664682</v>
      </c>
      <c r="O67">
        <v>3.6784880334</v>
      </c>
      <c r="P67" t="s">
        <v>237</v>
      </c>
      <c r="Q67" t="s">
        <v>107</v>
      </c>
    </row>
    <row r="68" spans="1:17" ht="12.75">
      <c r="A68" t="s">
        <v>45</v>
      </c>
      <c r="B68">
        <v>202</v>
      </c>
      <c r="C68">
        <v>51762</v>
      </c>
      <c r="D68">
        <v>2.9701892683</v>
      </c>
      <c r="E68">
        <v>2.5865762806</v>
      </c>
      <c r="F68">
        <v>3.4106955809</v>
      </c>
      <c r="G68">
        <v>0.0478727735</v>
      </c>
      <c r="H68">
        <v>3.9024767204</v>
      </c>
      <c r="I68">
        <v>0.2745773039</v>
      </c>
      <c r="J68">
        <v>-0.1396</v>
      </c>
      <c r="K68">
        <v>-0.277888732</v>
      </c>
      <c r="L68">
        <v>-0.00130758</v>
      </c>
      <c r="M68">
        <v>0.869707652</v>
      </c>
      <c r="N68">
        <v>0.7573810894</v>
      </c>
      <c r="O68">
        <v>0.9986932742</v>
      </c>
      <c r="P68" t="s">
        <v>107</v>
      </c>
      <c r="Q68" t="s">
        <v>107</v>
      </c>
    </row>
    <row r="69" spans="1:17" ht="12.75">
      <c r="A69" t="s">
        <v>43</v>
      </c>
      <c r="B69">
        <v>275</v>
      </c>
      <c r="C69">
        <v>72932</v>
      </c>
      <c r="D69">
        <v>3.3895821233</v>
      </c>
      <c r="E69">
        <v>3.0103931865</v>
      </c>
      <c r="F69">
        <v>3.8165336747</v>
      </c>
      <c r="G69">
        <v>0.9011647225</v>
      </c>
      <c r="H69">
        <v>3.7706356606</v>
      </c>
      <c r="I69">
        <v>0.2273778856</v>
      </c>
      <c r="J69">
        <v>-0.0075</v>
      </c>
      <c r="K69">
        <v>-0.126153137</v>
      </c>
      <c r="L69">
        <v>0.1111187622</v>
      </c>
      <c r="M69">
        <v>0.9925109962</v>
      </c>
      <c r="N69">
        <v>0.8814798497</v>
      </c>
      <c r="O69">
        <v>1.117527619</v>
      </c>
      <c r="P69" t="s">
        <v>107</v>
      </c>
      <c r="Q69" t="s">
        <v>107</v>
      </c>
    </row>
    <row r="70" spans="1:17" ht="12.75">
      <c r="A70" t="s">
        <v>42</v>
      </c>
      <c r="B70">
        <v>580</v>
      </c>
      <c r="C70">
        <v>126698</v>
      </c>
      <c r="D70">
        <v>3.4492346083</v>
      </c>
      <c r="E70">
        <v>3.1775643318</v>
      </c>
      <c r="F70">
        <v>3.7441317125</v>
      </c>
      <c r="G70">
        <v>0.8124990386</v>
      </c>
      <c r="H70">
        <v>4.5778149616</v>
      </c>
      <c r="I70">
        <v>0.1900834201</v>
      </c>
      <c r="J70">
        <v>0.0099</v>
      </c>
      <c r="K70">
        <v>-0.072108864</v>
      </c>
      <c r="L70">
        <v>0.0919659041</v>
      </c>
      <c r="M70">
        <v>1.0099779716</v>
      </c>
      <c r="N70">
        <v>0.9304296004</v>
      </c>
      <c r="O70">
        <v>1.0963274412</v>
      </c>
      <c r="P70" t="s">
        <v>107</v>
      </c>
      <c r="Q70" t="s">
        <v>107</v>
      </c>
    </row>
    <row r="71" spans="1:17" ht="12.75">
      <c r="A71" t="s">
        <v>44</v>
      </c>
      <c r="B71">
        <v>609</v>
      </c>
      <c r="C71">
        <v>141783</v>
      </c>
      <c r="D71">
        <v>3.9308737543</v>
      </c>
      <c r="E71">
        <v>3.6283544055</v>
      </c>
      <c r="F71">
        <v>4.2586160957</v>
      </c>
      <c r="G71">
        <v>0.0005773985</v>
      </c>
      <c r="H71">
        <v>4.2952963331</v>
      </c>
      <c r="I71">
        <v>0.174054191</v>
      </c>
      <c r="J71">
        <v>0.1406</v>
      </c>
      <c r="K71">
        <v>0.0605553802</v>
      </c>
      <c r="L71">
        <v>0.2207204139</v>
      </c>
      <c r="M71">
        <v>1.1510077892</v>
      </c>
      <c r="N71">
        <v>1.0624264333</v>
      </c>
      <c r="O71">
        <v>1.246974745</v>
      </c>
      <c r="P71" t="s">
        <v>237</v>
      </c>
      <c r="Q71" t="s">
        <v>107</v>
      </c>
    </row>
    <row r="72" spans="1:17" ht="12.75">
      <c r="A72" t="s">
        <v>39</v>
      </c>
      <c r="B72">
        <v>256</v>
      </c>
      <c r="C72">
        <v>81126</v>
      </c>
      <c r="D72">
        <v>3.3416870539</v>
      </c>
      <c r="E72">
        <v>2.9551454362</v>
      </c>
      <c r="F72">
        <v>3.7787894395</v>
      </c>
      <c r="G72">
        <v>0.7287783177</v>
      </c>
      <c r="H72">
        <v>3.1555851392</v>
      </c>
      <c r="I72">
        <v>0.1972240712</v>
      </c>
      <c r="J72">
        <v>-0.0217</v>
      </c>
      <c r="K72">
        <v>-0.144675967</v>
      </c>
      <c r="L72">
        <v>0.1011798707</v>
      </c>
      <c r="M72">
        <v>0.9784867356</v>
      </c>
      <c r="N72">
        <v>0.8653026344</v>
      </c>
      <c r="O72">
        <v>1.1064756465</v>
      </c>
      <c r="P72" t="s">
        <v>107</v>
      </c>
      <c r="Q72" t="s">
        <v>107</v>
      </c>
    </row>
    <row r="73" spans="1:17" ht="12.75">
      <c r="A73" t="s">
        <v>40</v>
      </c>
      <c r="B73">
        <v>402</v>
      </c>
      <c r="C73">
        <v>107868</v>
      </c>
      <c r="D73">
        <v>4.8419813385</v>
      </c>
      <c r="E73">
        <v>4.3886192019</v>
      </c>
      <c r="F73">
        <v>5.3421776199</v>
      </c>
      <c r="G73" s="4">
        <v>3.405033E-12</v>
      </c>
      <c r="H73">
        <v>3.7267771721</v>
      </c>
      <c r="I73">
        <v>0.1858747511</v>
      </c>
      <c r="J73">
        <v>0.3491</v>
      </c>
      <c r="K73">
        <v>0.2507908115</v>
      </c>
      <c r="L73">
        <v>0.4474095303</v>
      </c>
      <c r="M73">
        <v>1.4177912047</v>
      </c>
      <c r="N73">
        <v>1.2850412404</v>
      </c>
      <c r="O73">
        <v>1.5642547779</v>
      </c>
      <c r="P73" t="s">
        <v>237</v>
      </c>
      <c r="Q73" t="s">
        <v>107</v>
      </c>
    </row>
    <row r="74" spans="1:17" ht="12.75">
      <c r="A74" t="s">
        <v>41</v>
      </c>
      <c r="B74">
        <v>202</v>
      </c>
      <c r="C74">
        <v>53412</v>
      </c>
      <c r="D74">
        <v>6.579808535</v>
      </c>
      <c r="E74">
        <v>5.7296100203</v>
      </c>
      <c r="F74">
        <v>7.5561652895</v>
      </c>
      <c r="G74" s="4">
        <v>1.546947E-20</v>
      </c>
      <c r="H74">
        <v>3.7819216655</v>
      </c>
      <c r="I74">
        <v>0.2660950798</v>
      </c>
      <c r="J74">
        <v>0.6558</v>
      </c>
      <c r="K74">
        <v>0.5174236356</v>
      </c>
      <c r="L74">
        <v>0.7941399912</v>
      </c>
      <c r="M74">
        <v>1.9266482081</v>
      </c>
      <c r="N74">
        <v>1.6776997112</v>
      </c>
      <c r="O74">
        <v>2.2125373767</v>
      </c>
      <c r="P74" t="s">
        <v>237</v>
      </c>
      <c r="Q74" t="s">
        <v>107</v>
      </c>
    </row>
    <row r="75" spans="1:17" ht="12.75">
      <c r="A75" t="s">
        <v>46</v>
      </c>
      <c r="B75">
        <v>330</v>
      </c>
      <c r="C75">
        <v>143099</v>
      </c>
      <c r="D75">
        <v>3.8635683806</v>
      </c>
      <c r="E75">
        <v>3.4664169919</v>
      </c>
      <c r="F75">
        <v>4.3062218614</v>
      </c>
      <c r="G75">
        <v>0.0258037135</v>
      </c>
      <c r="H75">
        <v>2.3060957798</v>
      </c>
      <c r="I75">
        <v>0.1269463946</v>
      </c>
      <c r="J75">
        <v>0.1234</v>
      </c>
      <c r="K75">
        <v>0.0148976598</v>
      </c>
      <c r="L75">
        <v>0.2318370879</v>
      </c>
      <c r="M75">
        <v>1.1312999547</v>
      </c>
      <c r="N75">
        <v>1.0150091831</v>
      </c>
      <c r="O75">
        <v>1.2609142939</v>
      </c>
      <c r="P75" t="s">
        <v>107</v>
      </c>
      <c r="Q75" t="s">
        <v>107</v>
      </c>
    </row>
    <row r="76" spans="1:17" ht="12.75">
      <c r="A76" t="s">
        <v>48</v>
      </c>
      <c r="B76">
        <v>36</v>
      </c>
      <c r="C76">
        <v>14427</v>
      </c>
      <c r="D76">
        <v>4.4674019528</v>
      </c>
      <c r="E76">
        <v>3.2218408162</v>
      </c>
      <c r="F76">
        <v>6.1944960495</v>
      </c>
      <c r="G76">
        <v>0.1072788837</v>
      </c>
      <c r="H76">
        <v>2.4953212726</v>
      </c>
      <c r="I76">
        <v>0.4158868788</v>
      </c>
      <c r="J76">
        <v>0.2686</v>
      </c>
      <c r="K76">
        <v>-0.058270955</v>
      </c>
      <c r="L76">
        <v>0.5954373303</v>
      </c>
      <c r="M76">
        <v>1.308109791</v>
      </c>
      <c r="N76">
        <v>0.9433942952</v>
      </c>
      <c r="O76">
        <v>1.8138240118</v>
      </c>
      <c r="P76" t="s">
        <v>107</v>
      </c>
      <c r="Q76" t="s">
        <v>107</v>
      </c>
    </row>
    <row r="77" spans="1:17" ht="12.75">
      <c r="A77" t="s">
        <v>47</v>
      </c>
      <c r="B77">
        <v>110</v>
      </c>
      <c r="C77">
        <v>29484</v>
      </c>
      <c r="D77">
        <v>5.79443798</v>
      </c>
      <c r="E77">
        <v>4.8052484106</v>
      </c>
      <c r="F77">
        <v>6.98725823</v>
      </c>
      <c r="G77" s="4">
        <v>3.1039445E-08</v>
      </c>
      <c r="H77">
        <v>3.7308370642</v>
      </c>
      <c r="I77">
        <v>0.3557213567</v>
      </c>
      <c r="J77">
        <v>0.5287</v>
      </c>
      <c r="K77">
        <v>0.341484906</v>
      </c>
      <c r="L77">
        <v>0.715864404</v>
      </c>
      <c r="M77">
        <v>1.6966821286</v>
      </c>
      <c r="N77">
        <v>1.4070353553</v>
      </c>
      <c r="O77">
        <v>2.0459544494</v>
      </c>
      <c r="P77" t="s">
        <v>237</v>
      </c>
      <c r="Q77" t="s">
        <v>107</v>
      </c>
    </row>
    <row r="78" spans="1:17" ht="12.75">
      <c r="A78" t="s">
        <v>53</v>
      </c>
      <c r="B78">
        <v>43</v>
      </c>
      <c r="C78">
        <v>9471</v>
      </c>
      <c r="D78">
        <v>6.0711211962</v>
      </c>
      <c r="E78">
        <v>4.5017491858</v>
      </c>
      <c r="F78">
        <v>8.1875979886</v>
      </c>
      <c r="G78">
        <v>0.0001630637</v>
      </c>
      <c r="H78">
        <v>4.5401752719</v>
      </c>
      <c r="I78">
        <v>0.692370238</v>
      </c>
      <c r="J78">
        <v>0.5753</v>
      </c>
      <c r="K78">
        <v>0.2762421957</v>
      </c>
      <c r="L78">
        <v>0.8743967355</v>
      </c>
      <c r="M78">
        <v>1.7776983497</v>
      </c>
      <c r="N78">
        <v>1.3181670798</v>
      </c>
      <c r="O78">
        <v>2.397428574</v>
      </c>
      <c r="P78" t="s">
        <v>237</v>
      </c>
      <c r="Q78" t="s">
        <v>107</v>
      </c>
    </row>
    <row r="79" spans="1:17" ht="12.75">
      <c r="A79" t="s">
        <v>55</v>
      </c>
      <c r="B79">
        <v>114</v>
      </c>
      <c r="C79">
        <v>33693</v>
      </c>
      <c r="D79">
        <v>6.1056291539</v>
      </c>
      <c r="E79">
        <v>5.0799203202</v>
      </c>
      <c r="F79">
        <v>7.3384433248</v>
      </c>
      <c r="G79" s="4">
        <v>5.959247E-10</v>
      </c>
      <c r="H79">
        <v>3.38349212</v>
      </c>
      <c r="I79">
        <v>0.3168930713</v>
      </c>
      <c r="J79">
        <v>0.581</v>
      </c>
      <c r="K79">
        <v>0.397071743</v>
      </c>
      <c r="L79">
        <v>0.7649029056</v>
      </c>
      <c r="M79">
        <v>1.7878027006</v>
      </c>
      <c r="N79">
        <v>1.4874626412</v>
      </c>
      <c r="O79">
        <v>2.1487857294</v>
      </c>
      <c r="P79" t="s">
        <v>237</v>
      </c>
      <c r="Q79" t="s">
        <v>107</v>
      </c>
    </row>
    <row r="80" spans="1:17" ht="12.75">
      <c r="A80" t="s">
        <v>51</v>
      </c>
      <c r="B80">
        <v>130</v>
      </c>
      <c r="C80">
        <v>39071</v>
      </c>
      <c r="D80">
        <v>6.1646651138</v>
      </c>
      <c r="E80">
        <v>5.1891239357</v>
      </c>
      <c r="F80">
        <v>7.3236053786</v>
      </c>
      <c r="G80" s="4">
        <v>1.822532E-11</v>
      </c>
      <c r="H80">
        <v>3.3272759847</v>
      </c>
      <c r="I80">
        <v>0.2918214085</v>
      </c>
      <c r="J80">
        <v>0.5906</v>
      </c>
      <c r="K80">
        <v>0.4183410509</v>
      </c>
      <c r="L80">
        <v>0.7628789113</v>
      </c>
      <c r="M80">
        <v>1.8050891499</v>
      </c>
      <c r="N80">
        <v>1.519438792</v>
      </c>
      <c r="O80">
        <v>2.1444409977</v>
      </c>
      <c r="P80" t="s">
        <v>237</v>
      </c>
      <c r="Q80" t="s">
        <v>107</v>
      </c>
    </row>
    <row r="81" spans="1:17" ht="12.75">
      <c r="A81" t="s">
        <v>54</v>
      </c>
      <c r="B81">
        <v>57</v>
      </c>
      <c r="C81">
        <v>15197</v>
      </c>
      <c r="D81">
        <v>6.4846074785</v>
      </c>
      <c r="E81">
        <v>5.0007829027</v>
      </c>
      <c r="F81">
        <v>8.4087101895</v>
      </c>
      <c r="G81" s="4">
        <v>1.3203587E-06</v>
      </c>
      <c r="H81">
        <v>3.7507402777</v>
      </c>
      <c r="I81">
        <v>0.4967976861</v>
      </c>
      <c r="J81">
        <v>0.6412</v>
      </c>
      <c r="K81">
        <v>0.3813706472</v>
      </c>
      <c r="L81">
        <v>0.9010442624</v>
      </c>
      <c r="M81">
        <v>1.8987721774</v>
      </c>
      <c r="N81">
        <v>1.46429024</v>
      </c>
      <c r="O81">
        <v>2.4621729239</v>
      </c>
      <c r="P81" t="s">
        <v>237</v>
      </c>
      <c r="Q81" t="s">
        <v>107</v>
      </c>
    </row>
    <row r="82" spans="1:17" ht="12.75">
      <c r="A82" t="s">
        <v>50</v>
      </c>
      <c r="B82">
        <v>166</v>
      </c>
      <c r="C82">
        <v>43669</v>
      </c>
      <c r="D82">
        <v>6.8643352088</v>
      </c>
      <c r="E82">
        <v>5.893265037</v>
      </c>
      <c r="F82">
        <v>7.9954146917</v>
      </c>
      <c r="G82" s="4">
        <v>2.948304E-19</v>
      </c>
      <c r="H82">
        <v>3.8013235934</v>
      </c>
      <c r="I82">
        <v>0.2950399305</v>
      </c>
      <c r="J82">
        <v>0.6981</v>
      </c>
      <c r="K82">
        <v>0.5455863462</v>
      </c>
      <c r="L82">
        <v>0.8506443803</v>
      </c>
      <c r="M82">
        <v>2.0099610892</v>
      </c>
      <c r="N82">
        <v>1.7256198965</v>
      </c>
      <c r="O82">
        <v>2.3411549602</v>
      </c>
      <c r="P82" t="s">
        <v>237</v>
      </c>
      <c r="Q82" t="s">
        <v>107</v>
      </c>
    </row>
    <row r="83" spans="1:17" ht="12.75">
      <c r="A83" t="s">
        <v>52</v>
      </c>
      <c r="B83">
        <v>224</v>
      </c>
      <c r="C83">
        <v>67242</v>
      </c>
      <c r="D83">
        <v>7.0538782232</v>
      </c>
      <c r="E83">
        <v>6.1844771451</v>
      </c>
      <c r="F83">
        <v>8.0454979168</v>
      </c>
      <c r="G83" s="4">
        <v>3.145381E-27</v>
      </c>
      <c r="H83">
        <v>3.3312513013</v>
      </c>
      <c r="I83">
        <v>0.22257859</v>
      </c>
      <c r="J83">
        <v>0.7254</v>
      </c>
      <c r="K83">
        <v>0.5938186328</v>
      </c>
      <c r="L83">
        <v>0.8568888365</v>
      </c>
      <c r="M83">
        <v>2.0654615961</v>
      </c>
      <c r="N83">
        <v>1.8108903544</v>
      </c>
      <c r="O83">
        <v>2.3558199395</v>
      </c>
      <c r="P83" t="s">
        <v>237</v>
      </c>
      <c r="Q83" t="s">
        <v>107</v>
      </c>
    </row>
    <row r="84" spans="1:17" ht="12.75">
      <c r="A84" t="s">
        <v>56</v>
      </c>
      <c r="B84">
        <v>118</v>
      </c>
      <c r="C84">
        <v>29957</v>
      </c>
      <c r="D84">
        <v>7.3974699071</v>
      </c>
      <c r="E84">
        <v>6.1739561476</v>
      </c>
      <c r="F84">
        <v>8.8634515241</v>
      </c>
      <c r="G84" s="4">
        <v>5.344009E-17</v>
      </c>
      <c r="H84">
        <v>3.9389792035</v>
      </c>
      <c r="I84">
        <v>0.3626124275</v>
      </c>
      <c r="J84">
        <v>0.7729</v>
      </c>
      <c r="K84">
        <v>0.5921159898</v>
      </c>
      <c r="L84">
        <v>0.9537124178</v>
      </c>
      <c r="M84">
        <v>2.1660694327</v>
      </c>
      <c r="N84">
        <v>1.807809678</v>
      </c>
      <c r="O84">
        <v>2.5953267341</v>
      </c>
      <c r="P84" t="s">
        <v>237</v>
      </c>
      <c r="Q84" t="s">
        <v>107</v>
      </c>
    </row>
    <row r="85" spans="1:17" ht="12.75">
      <c r="A85" t="s">
        <v>49</v>
      </c>
      <c r="B85">
        <v>86</v>
      </c>
      <c r="C85">
        <v>20817</v>
      </c>
      <c r="D85">
        <v>8.1029554189</v>
      </c>
      <c r="E85">
        <v>6.5571274594</v>
      </c>
      <c r="F85">
        <v>10.013208822</v>
      </c>
      <c r="G85" s="4">
        <v>1.243772E-15</v>
      </c>
      <c r="H85">
        <v>4.1312388913</v>
      </c>
      <c r="I85">
        <v>0.4454829464</v>
      </c>
      <c r="J85">
        <v>0.864</v>
      </c>
      <c r="K85">
        <v>0.6523287863</v>
      </c>
      <c r="L85">
        <v>1.0756812701</v>
      </c>
      <c r="M85">
        <v>2.372644197</v>
      </c>
      <c r="N85">
        <v>1.9200069125</v>
      </c>
      <c r="O85">
        <v>2.9319896971</v>
      </c>
      <c r="P85" t="s">
        <v>237</v>
      </c>
      <c r="Q85" t="s">
        <v>107</v>
      </c>
    </row>
    <row r="86" spans="1:17" ht="12.75">
      <c r="A86" t="s">
        <v>87</v>
      </c>
      <c r="B86">
        <v>693</v>
      </c>
      <c r="C86">
        <v>338084</v>
      </c>
      <c r="D86">
        <v>2.2242100277</v>
      </c>
      <c r="E86">
        <v>2.0631718669</v>
      </c>
      <c r="F86">
        <v>2.3978178099</v>
      </c>
      <c r="G86" s="4">
        <v>4.945098E-29</v>
      </c>
      <c r="H86">
        <v>2.0497864436</v>
      </c>
      <c r="I86">
        <v>0.0778649482</v>
      </c>
      <c r="J86">
        <v>-0.4288</v>
      </c>
      <c r="K86">
        <v>-0.503979294</v>
      </c>
      <c r="L86">
        <v>-0.353664756</v>
      </c>
      <c r="M86">
        <v>0.6512758299</v>
      </c>
      <c r="N86">
        <v>0.6041218919</v>
      </c>
      <c r="O86">
        <v>0.7021103064</v>
      </c>
      <c r="P86" t="s">
        <v>237</v>
      </c>
      <c r="Q86" t="s">
        <v>107</v>
      </c>
    </row>
    <row r="87" spans="1:17" ht="12.75">
      <c r="A87" t="s">
        <v>86</v>
      </c>
      <c r="B87">
        <v>644</v>
      </c>
      <c r="C87">
        <v>254173</v>
      </c>
      <c r="D87">
        <v>2.5076399675</v>
      </c>
      <c r="E87">
        <v>2.3196896609</v>
      </c>
      <c r="F87">
        <v>2.7108187412</v>
      </c>
      <c r="G87" s="4">
        <v>7.811358E-15</v>
      </c>
      <c r="H87">
        <v>2.5337073568</v>
      </c>
      <c r="I87">
        <v>0.0998420567</v>
      </c>
      <c r="J87">
        <v>-0.3089</v>
      </c>
      <c r="K87">
        <v>-0.386790424</v>
      </c>
      <c r="L87">
        <v>-0.230973126</v>
      </c>
      <c r="M87">
        <v>0.7342675739</v>
      </c>
      <c r="N87">
        <v>0.6792334313</v>
      </c>
      <c r="O87">
        <v>0.7937607975</v>
      </c>
      <c r="P87" t="s">
        <v>237</v>
      </c>
      <c r="Q87" t="s">
        <v>107</v>
      </c>
    </row>
    <row r="88" spans="1:17" ht="12.75">
      <c r="A88" t="s">
        <v>82</v>
      </c>
      <c r="B88">
        <v>886</v>
      </c>
      <c r="C88">
        <v>342009</v>
      </c>
      <c r="D88">
        <v>2.488113649</v>
      </c>
      <c r="E88">
        <v>2.3277031156</v>
      </c>
      <c r="F88">
        <v>2.6595786588</v>
      </c>
      <c r="G88" s="4">
        <v>1.229848E-20</v>
      </c>
      <c r="H88">
        <v>2.5905751018</v>
      </c>
      <c r="I88">
        <v>0.0870320726</v>
      </c>
      <c r="J88">
        <v>-0.3167</v>
      </c>
      <c r="K88">
        <v>-0.383341839</v>
      </c>
      <c r="L88">
        <v>-0.250056122</v>
      </c>
      <c r="M88">
        <v>0.7285500297</v>
      </c>
      <c r="N88">
        <v>0.6815798686</v>
      </c>
      <c r="O88">
        <v>0.7787570763</v>
      </c>
      <c r="P88" t="s">
        <v>237</v>
      </c>
      <c r="Q88" t="s">
        <v>107</v>
      </c>
    </row>
    <row r="89" spans="1:17" ht="12.75">
      <c r="A89" t="s">
        <v>91</v>
      </c>
      <c r="B89">
        <v>725</v>
      </c>
      <c r="C89">
        <v>307112</v>
      </c>
      <c r="D89">
        <v>2.2858511458</v>
      </c>
      <c r="E89">
        <v>2.123851113</v>
      </c>
      <c r="F89">
        <v>2.460207982</v>
      </c>
      <c r="G89" s="4">
        <v>9.643483E-27</v>
      </c>
      <c r="H89">
        <v>2.3607022845</v>
      </c>
      <c r="I89">
        <v>0.0876742818</v>
      </c>
      <c r="J89">
        <v>-0.4015</v>
      </c>
      <c r="K89">
        <v>-0.47499283</v>
      </c>
      <c r="L89">
        <v>-0.327977942</v>
      </c>
      <c r="M89">
        <v>0.6693251013</v>
      </c>
      <c r="N89">
        <v>0.6218895154</v>
      </c>
      <c r="O89">
        <v>0.72037891</v>
      </c>
      <c r="P89" t="s">
        <v>237</v>
      </c>
      <c r="Q89" t="s">
        <v>107</v>
      </c>
    </row>
    <row r="90" spans="1:17" ht="12.75">
      <c r="A90" t="s">
        <v>90</v>
      </c>
      <c r="B90">
        <v>594</v>
      </c>
      <c r="C90">
        <v>137356</v>
      </c>
      <c r="D90">
        <v>4.0191924796</v>
      </c>
      <c r="E90">
        <v>3.7062061082</v>
      </c>
      <c r="F90">
        <v>4.3586103192</v>
      </c>
      <c r="G90">
        <v>8.24529E-05</v>
      </c>
      <c r="H90">
        <v>4.3245289612</v>
      </c>
      <c r="I90">
        <v>0.1774375725</v>
      </c>
      <c r="J90">
        <v>0.1629</v>
      </c>
      <c r="K90">
        <v>0.0817849076</v>
      </c>
      <c r="L90">
        <v>0.2439294389</v>
      </c>
      <c r="M90">
        <v>1.1768685894</v>
      </c>
      <c r="N90">
        <v>1.0852223616</v>
      </c>
      <c r="O90">
        <v>1.2762542735</v>
      </c>
      <c r="P90" t="s">
        <v>237</v>
      </c>
      <c r="Q90" t="s">
        <v>107</v>
      </c>
    </row>
    <row r="91" spans="1:17" ht="12.75">
      <c r="A91" t="s">
        <v>89</v>
      </c>
      <c r="B91">
        <v>697</v>
      </c>
      <c r="C91">
        <v>323006</v>
      </c>
      <c r="D91">
        <v>2.558131841</v>
      </c>
      <c r="E91">
        <v>2.3733929864</v>
      </c>
      <c r="F91">
        <v>2.7572502968</v>
      </c>
      <c r="G91" s="4">
        <v>4.176911E-14</v>
      </c>
      <c r="H91">
        <v>2.1578546529</v>
      </c>
      <c r="I91">
        <v>0.0817345732</v>
      </c>
      <c r="J91">
        <v>-0.2889</v>
      </c>
      <c r="K91">
        <v>-0.363903262</v>
      </c>
      <c r="L91">
        <v>-0.21398992</v>
      </c>
      <c r="M91">
        <v>0.7490522105</v>
      </c>
      <c r="N91">
        <v>0.6949584201</v>
      </c>
      <c r="O91">
        <v>0.8073565234</v>
      </c>
      <c r="P91" t="s">
        <v>237</v>
      </c>
      <c r="Q91" t="s">
        <v>107</v>
      </c>
    </row>
    <row r="92" spans="1:17" ht="12.75">
      <c r="A92" t="s">
        <v>88</v>
      </c>
      <c r="B92">
        <v>960</v>
      </c>
      <c r="C92">
        <v>246346</v>
      </c>
      <c r="D92">
        <v>3.3654603706</v>
      </c>
      <c r="E92">
        <v>3.1565406926</v>
      </c>
      <c r="F92">
        <v>3.5882076644</v>
      </c>
      <c r="G92">
        <v>0.6539302724</v>
      </c>
      <c r="H92">
        <v>3.8969579372</v>
      </c>
      <c r="I92">
        <v>0.1257737766</v>
      </c>
      <c r="J92">
        <v>-0.0147</v>
      </c>
      <c r="K92">
        <v>-0.078747123</v>
      </c>
      <c r="L92">
        <v>0.0494289865</v>
      </c>
      <c r="M92">
        <v>0.9854478528</v>
      </c>
      <c r="N92">
        <v>0.9242736224</v>
      </c>
      <c r="O92">
        <v>1.0506709778</v>
      </c>
      <c r="P92" t="s">
        <v>107</v>
      </c>
      <c r="Q92" t="s">
        <v>107</v>
      </c>
    </row>
    <row r="93" spans="1:17" ht="12.75">
      <c r="A93" t="s">
        <v>83</v>
      </c>
      <c r="B93">
        <v>892</v>
      </c>
      <c r="C93">
        <v>319651</v>
      </c>
      <c r="D93">
        <v>3.0362979442</v>
      </c>
      <c r="E93">
        <v>2.8411809643</v>
      </c>
      <c r="F93">
        <v>3.2448145056</v>
      </c>
      <c r="G93">
        <v>0.0005208245</v>
      </c>
      <c r="H93">
        <v>2.7905434364</v>
      </c>
      <c r="I93">
        <v>0.0934343051</v>
      </c>
      <c r="J93">
        <v>-0.1176</v>
      </c>
      <c r="K93">
        <v>-0.184004035</v>
      </c>
      <c r="L93">
        <v>-0.051165648</v>
      </c>
      <c r="M93">
        <v>0.8890650788</v>
      </c>
      <c r="N93">
        <v>0.8319324468</v>
      </c>
      <c r="O93">
        <v>0.9501212717</v>
      </c>
      <c r="P93" t="s">
        <v>237</v>
      </c>
      <c r="Q93" t="s">
        <v>107</v>
      </c>
    </row>
    <row r="94" spans="1:17" ht="12.75">
      <c r="A94" t="s">
        <v>105</v>
      </c>
      <c r="B94">
        <v>913</v>
      </c>
      <c r="C94">
        <v>320312</v>
      </c>
      <c r="D94">
        <v>2.6569572529</v>
      </c>
      <c r="E94">
        <v>2.4880814368</v>
      </c>
      <c r="F94">
        <v>2.8372953309</v>
      </c>
      <c r="G94" s="4">
        <v>6.754443E-14</v>
      </c>
      <c r="H94">
        <v>2.8503459127</v>
      </c>
      <c r="I94">
        <v>0.0943326814</v>
      </c>
      <c r="J94">
        <v>-0.251</v>
      </c>
      <c r="K94">
        <v>-0.316711927</v>
      </c>
      <c r="L94">
        <v>-0.185372583</v>
      </c>
      <c r="M94">
        <v>0.7779894967</v>
      </c>
      <c r="N94">
        <v>0.7285405975</v>
      </c>
      <c r="O94">
        <v>0.8307946859</v>
      </c>
      <c r="P94" t="s">
        <v>237</v>
      </c>
      <c r="Q94" t="s">
        <v>107</v>
      </c>
    </row>
    <row r="95" spans="1:17" ht="12.75">
      <c r="A95" t="s">
        <v>106</v>
      </c>
      <c r="B95">
        <v>757</v>
      </c>
      <c r="C95">
        <v>188586</v>
      </c>
      <c r="D95">
        <v>3.8195268472</v>
      </c>
      <c r="E95">
        <v>3.5542625313</v>
      </c>
      <c r="F95">
        <v>4.1045885631</v>
      </c>
      <c r="G95">
        <v>0.0023107983</v>
      </c>
      <c r="H95">
        <v>4.0140837602</v>
      </c>
      <c r="I95">
        <v>0.1458943558</v>
      </c>
      <c r="J95">
        <v>0.1119</v>
      </c>
      <c r="K95">
        <v>0.0399237628</v>
      </c>
      <c r="L95">
        <v>0.1838816761</v>
      </c>
      <c r="M95">
        <v>1.1184040564</v>
      </c>
      <c r="N95">
        <v>1.0407314287</v>
      </c>
      <c r="O95">
        <v>1.2018736044</v>
      </c>
      <c r="P95" t="s">
        <v>237</v>
      </c>
      <c r="Q95" t="s">
        <v>107</v>
      </c>
    </row>
    <row r="96" spans="1:17" ht="12.75">
      <c r="A96" t="s">
        <v>95</v>
      </c>
      <c r="B96">
        <v>178</v>
      </c>
      <c r="C96">
        <v>80946</v>
      </c>
      <c r="D96">
        <v>2.3051090489</v>
      </c>
      <c r="E96">
        <v>1.9894382527</v>
      </c>
      <c r="F96">
        <v>2.6708683822</v>
      </c>
      <c r="G96" s="4">
        <v>1.6825725E-07</v>
      </c>
      <c r="H96">
        <v>2.1989968621</v>
      </c>
      <c r="I96">
        <v>0.1648217832</v>
      </c>
      <c r="J96">
        <v>-0.3931</v>
      </c>
      <c r="K96">
        <v>-0.54037152</v>
      </c>
      <c r="L96">
        <v>-0.245820177</v>
      </c>
      <c r="M96">
        <v>0.6749640502</v>
      </c>
      <c r="N96">
        <v>0.5825317901</v>
      </c>
      <c r="O96">
        <v>0.782062845</v>
      </c>
      <c r="P96" t="s">
        <v>237</v>
      </c>
      <c r="Q96" t="s">
        <v>107</v>
      </c>
    </row>
    <row r="97" spans="1:17" ht="12.75">
      <c r="A97" t="s">
        <v>94</v>
      </c>
      <c r="B97">
        <v>660</v>
      </c>
      <c r="C97">
        <v>265690</v>
      </c>
      <c r="D97">
        <v>2.8185198882</v>
      </c>
      <c r="E97">
        <v>2.609690687</v>
      </c>
      <c r="F97">
        <v>3.0440597422</v>
      </c>
      <c r="G97" s="4">
        <v>1.0148066E-06</v>
      </c>
      <c r="H97">
        <v>2.484098009</v>
      </c>
      <c r="I97">
        <v>0.0966933839</v>
      </c>
      <c r="J97">
        <v>-0.192</v>
      </c>
      <c r="K97">
        <v>-0.26899213</v>
      </c>
      <c r="L97">
        <v>-0.115031767</v>
      </c>
      <c r="M97">
        <v>0.8252970072</v>
      </c>
      <c r="N97">
        <v>0.7641492696</v>
      </c>
      <c r="O97">
        <v>0.8913378279</v>
      </c>
      <c r="P97" t="s">
        <v>237</v>
      </c>
      <c r="Q97" t="s">
        <v>107</v>
      </c>
    </row>
    <row r="98" spans="1:17" ht="12.75">
      <c r="A98" t="s">
        <v>93</v>
      </c>
      <c r="B98">
        <v>1338</v>
      </c>
      <c r="C98">
        <v>344547</v>
      </c>
      <c r="D98">
        <v>3.0878429311</v>
      </c>
      <c r="E98">
        <v>2.9238480849</v>
      </c>
      <c r="F98">
        <v>3.2610360355</v>
      </c>
      <c r="G98">
        <v>0.0002963359</v>
      </c>
      <c r="H98">
        <v>3.8833598899</v>
      </c>
      <c r="I98">
        <v>0.1061645648</v>
      </c>
      <c r="J98">
        <v>-0.1008</v>
      </c>
      <c r="K98">
        <v>-0.155323248</v>
      </c>
      <c r="L98">
        <v>-0.046178886</v>
      </c>
      <c r="M98">
        <v>0.9041580797</v>
      </c>
      <c r="N98">
        <v>0.8561383881</v>
      </c>
      <c r="O98">
        <v>0.9548711336</v>
      </c>
      <c r="P98" t="s">
        <v>237</v>
      </c>
      <c r="Q98" t="s">
        <v>107</v>
      </c>
    </row>
    <row r="99" spans="1:17" ht="12.75">
      <c r="A99" t="s">
        <v>92</v>
      </c>
      <c r="B99">
        <v>601</v>
      </c>
      <c r="C99">
        <v>168854</v>
      </c>
      <c r="D99">
        <v>4.099073455</v>
      </c>
      <c r="E99">
        <v>3.781622348</v>
      </c>
      <c r="F99">
        <v>4.4431732318</v>
      </c>
      <c r="G99" s="4">
        <v>9.0649353E-06</v>
      </c>
      <c r="H99">
        <v>3.5592879055</v>
      </c>
      <c r="I99">
        <v>0.145186382</v>
      </c>
      <c r="J99">
        <v>0.1825</v>
      </c>
      <c r="K99">
        <v>0.1019292766</v>
      </c>
      <c r="L99">
        <v>0.2631449795</v>
      </c>
      <c r="M99">
        <v>1.2002587134</v>
      </c>
      <c r="N99">
        <v>1.1073051566</v>
      </c>
      <c r="O99">
        <v>1.3010153259</v>
      </c>
      <c r="P99" t="s">
        <v>237</v>
      </c>
      <c r="Q99" t="s">
        <v>107</v>
      </c>
    </row>
    <row r="100" spans="1:17" ht="12.75">
      <c r="A100" t="s">
        <v>98</v>
      </c>
      <c r="B100">
        <v>108</v>
      </c>
      <c r="C100">
        <v>36408</v>
      </c>
      <c r="D100">
        <v>2.7143670157</v>
      </c>
      <c r="E100">
        <v>2.2471914345</v>
      </c>
      <c r="F100">
        <v>3.278665174</v>
      </c>
      <c r="G100">
        <v>0.0171623395</v>
      </c>
      <c r="H100">
        <v>2.9663810152</v>
      </c>
      <c r="I100">
        <v>0.2854401463</v>
      </c>
      <c r="J100">
        <v>-0.2297</v>
      </c>
      <c r="K100">
        <v>-0.418542648</v>
      </c>
      <c r="L100">
        <v>-0.040787453</v>
      </c>
      <c r="M100">
        <v>0.7947997756</v>
      </c>
      <c r="N100">
        <v>0.6580050662</v>
      </c>
      <c r="O100">
        <v>0.9600331604</v>
      </c>
      <c r="P100" t="s">
        <v>107</v>
      </c>
      <c r="Q100" t="s">
        <v>107</v>
      </c>
    </row>
    <row r="101" spans="1:17" ht="12.75">
      <c r="A101" t="s">
        <v>96</v>
      </c>
      <c r="B101">
        <v>524</v>
      </c>
      <c r="C101">
        <v>204845</v>
      </c>
      <c r="D101">
        <v>2.9658555765</v>
      </c>
      <c r="E101">
        <v>2.7207787194</v>
      </c>
      <c r="F101">
        <v>3.2330079761</v>
      </c>
      <c r="G101">
        <v>0.0013481141</v>
      </c>
      <c r="H101">
        <v>2.5580316825</v>
      </c>
      <c r="I101">
        <v>0.1117481329</v>
      </c>
      <c r="J101">
        <v>-0.1411</v>
      </c>
      <c r="K101">
        <v>-0.2273057</v>
      </c>
      <c r="L101">
        <v>-0.054810868</v>
      </c>
      <c r="M101">
        <v>0.8684386942</v>
      </c>
      <c r="N101">
        <v>0.7966772006</v>
      </c>
      <c r="O101">
        <v>0.9466641758</v>
      </c>
      <c r="P101" t="s">
        <v>237</v>
      </c>
      <c r="Q101" t="s">
        <v>107</v>
      </c>
    </row>
    <row r="102" spans="1:17" ht="12.75">
      <c r="A102" t="s">
        <v>97</v>
      </c>
      <c r="B102">
        <v>1167</v>
      </c>
      <c r="C102">
        <v>296418</v>
      </c>
      <c r="D102">
        <v>3.3966814141</v>
      </c>
      <c r="E102">
        <v>3.2043565253</v>
      </c>
      <c r="F102">
        <v>3.6005496074</v>
      </c>
      <c r="G102">
        <v>0.8552551606</v>
      </c>
      <c r="H102">
        <v>3.937007874</v>
      </c>
      <c r="I102">
        <v>0.1152473254</v>
      </c>
      <c r="J102">
        <v>-0.0054</v>
      </c>
      <c r="K102">
        <v>-0.063712535</v>
      </c>
      <c r="L102">
        <v>0.052862669</v>
      </c>
      <c r="M102">
        <v>0.9945897552</v>
      </c>
      <c r="N102">
        <v>0.9382746815</v>
      </c>
      <c r="O102">
        <v>1.0542848492</v>
      </c>
      <c r="P102" t="s">
        <v>107</v>
      </c>
      <c r="Q102" t="s">
        <v>107</v>
      </c>
    </row>
    <row r="103" spans="1:17" ht="12.75">
      <c r="A103" t="s">
        <v>84</v>
      </c>
      <c r="B103">
        <v>1009</v>
      </c>
      <c r="C103">
        <v>304815</v>
      </c>
      <c r="D103">
        <v>2.6748869337</v>
      </c>
      <c r="E103">
        <v>2.5126806095</v>
      </c>
      <c r="F103">
        <v>2.8475645019</v>
      </c>
      <c r="G103" s="4">
        <v>1.938306E-14</v>
      </c>
      <c r="H103">
        <v>3.3102045503</v>
      </c>
      <c r="I103">
        <v>0.1042099646</v>
      </c>
      <c r="J103">
        <v>-0.2443</v>
      </c>
      <c r="K103">
        <v>-0.306873678</v>
      </c>
      <c r="L103">
        <v>-0.181759765</v>
      </c>
      <c r="M103">
        <v>0.7832395259</v>
      </c>
      <c r="N103">
        <v>0.7357435354</v>
      </c>
      <c r="O103">
        <v>0.8338016244</v>
      </c>
      <c r="P103" t="s">
        <v>237</v>
      </c>
      <c r="Q103" t="s">
        <v>107</v>
      </c>
    </row>
    <row r="104" spans="1:17" ht="12.75">
      <c r="A104" t="s">
        <v>85</v>
      </c>
      <c r="B104">
        <v>1123</v>
      </c>
      <c r="C104">
        <v>239762</v>
      </c>
      <c r="D104">
        <v>3.9932334104</v>
      </c>
      <c r="E104">
        <v>3.7629917617</v>
      </c>
      <c r="F104">
        <v>4.2375625778</v>
      </c>
      <c r="G104" s="4">
        <v>2.4567682E-07</v>
      </c>
      <c r="H104">
        <v>4.6838114464</v>
      </c>
      <c r="I104">
        <v>0.1397685712</v>
      </c>
      <c r="J104">
        <v>0.1564</v>
      </c>
      <c r="K104">
        <v>0.0969904888</v>
      </c>
      <c r="L104">
        <v>0.2157644067</v>
      </c>
      <c r="M104">
        <v>1.1692674572</v>
      </c>
      <c r="N104">
        <v>1.1018498937</v>
      </c>
      <c r="O104">
        <v>1.2408100181</v>
      </c>
      <c r="P104" t="s">
        <v>237</v>
      </c>
      <c r="Q104" t="s">
        <v>107</v>
      </c>
    </row>
    <row r="105" spans="1:17" ht="12.75">
      <c r="A105" t="s">
        <v>99</v>
      </c>
      <c r="B105">
        <v>288</v>
      </c>
      <c r="C105">
        <v>171223</v>
      </c>
      <c r="D105">
        <v>2.3201908493</v>
      </c>
      <c r="E105">
        <v>2.0661327038</v>
      </c>
      <c r="F105">
        <v>2.6054887797</v>
      </c>
      <c r="G105" s="4">
        <v>6.433771E-11</v>
      </c>
      <c r="H105">
        <v>1.6820170187</v>
      </c>
      <c r="I105">
        <v>0.0991138033</v>
      </c>
      <c r="J105">
        <v>-0.3866</v>
      </c>
      <c r="K105">
        <v>-0.502545233</v>
      </c>
      <c r="L105">
        <v>-0.270603545</v>
      </c>
      <c r="M105">
        <v>0.6793801854</v>
      </c>
      <c r="N105">
        <v>0.6049888611</v>
      </c>
      <c r="O105">
        <v>0.7629188998</v>
      </c>
      <c r="P105" t="s">
        <v>237</v>
      </c>
      <c r="Q105" t="s">
        <v>107</v>
      </c>
    </row>
    <row r="106" spans="1:17" ht="12.75">
      <c r="A106" t="s">
        <v>100</v>
      </c>
      <c r="B106">
        <v>589</v>
      </c>
      <c r="C106">
        <v>128751</v>
      </c>
      <c r="D106">
        <v>4.9973561191</v>
      </c>
      <c r="E106">
        <v>4.6066522533</v>
      </c>
      <c r="F106">
        <v>5.4211967408</v>
      </c>
      <c r="G106" s="4">
        <v>4.938587E-20</v>
      </c>
      <c r="H106">
        <v>4.5747217497</v>
      </c>
      <c r="I106">
        <v>0.1884981258</v>
      </c>
      <c r="J106">
        <v>0.3807</v>
      </c>
      <c r="K106">
        <v>0.2992775674</v>
      </c>
      <c r="L106">
        <v>0.4620927585</v>
      </c>
      <c r="M106">
        <v>1.4632868359</v>
      </c>
      <c r="N106">
        <v>1.3488839777</v>
      </c>
      <c r="O106">
        <v>1.5873925405</v>
      </c>
      <c r="P106" t="s">
        <v>237</v>
      </c>
      <c r="Q106" t="s">
        <v>107</v>
      </c>
    </row>
    <row r="107" spans="1:17" ht="12.75">
      <c r="A107" t="s">
        <v>103</v>
      </c>
      <c r="B107">
        <v>1118</v>
      </c>
      <c r="C107">
        <v>355758</v>
      </c>
      <c r="D107">
        <v>3.5950757252</v>
      </c>
      <c r="E107">
        <v>3.3873653242</v>
      </c>
      <c r="F107">
        <v>3.8155227537</v>
      </c>
      <c r="G107">
        <v>0.0908653877</v>
      </c>
      <c r="H107">
        <v>3.1425856903</v>
      </c>
      <c r="I107">
        <v>0.0939866623</v>
      </c>
      <c r="J107">
        <v>0.0513</v>
      </c>
      <c r="K107">
        <v>-0.008171405</v>
      </c>
      <c r="L107">
        <v>0.1108538477</v>
      </c>
      <c r="M107">
        <v>1.0526820297</v>
      </c>
      <c r="N107">
        <v>0.9918618904</v>
      </c>
      <c r="O107">
        <v>1.117231609</v>
      </c>
      <c r="P107" t="s">
        <v>107</v>
      </c>
      <c r="Q107" t="s">
        <v>107</v>
      </c>
    </row>
    <row r="108" spans="1:17" ht="12.75">
      <c r="A108" t="s">
        <v>104</v>
      </c>
      <c r="B108">
        <v>1818</v>
      </c>
      <c r="C108">
        <v>318022</v>
      </c>
      <c r="D108">
        <v>6.450490557</v>
      </c>
      <c r="E108">
        <v>6.1536596106</v>
      </c>
      <c r="F108">
        <v>6.7616395866</v>
      </c>
      <c r="G108" s="4">
        <v>2.97061E-154</v>
      </c>
      <c r="H108">
        <v>5.716585645</v>
      </c>
      <c r="I108">
        <v>0.1340725208</v>
      </c>
      <c r="J108">
        <v>0.6359</v>
      </c>
      <c r="K108">
        <v>0.58882313</v>
      </c>
      <c r="L108">
        <v>0.6830415696</v>
      </c>
      <c r="M108">
        <v>1.8887823266</v>
      </c>
      <c r="N108">
        <v>1.8018666043</v>
      </c>
      <c r="O108">
        <v>1.9798905582</v>
      </c>
      <c r="P108" t="s">
        <v>237</v>
      </c>
      <c r="Q108" t="s">
        <v>107</v>
      </c>
    </row>
    <row r="109" spans="1:17" ht="12.75">
      <c r="A109" t="s">
        <v>101</v>
      </c>
      <c r="B109">
        <v>953</v>
      </c>
      <c r="C109">
        <v>247444</v>
      </c>
      <c r="D109">
        <v>4.0730184588</v>
      </c>
      <c r="E109">
        <v>3.8193134145</v>
      </c>
      <c r="F109">
        <v>4.3435763357</v>
      </c>
      <c r="G109" s="4">
        <v>7.9392471E-08</v>
      </c>
      <c r="H109">
        <v>3.8513764731</v>
      </c>
      <c r="I109">
        <v>0.1247583214</v>
      </c>
      <c r="J109">
        <v>0.1762</v>
      </c>
      <c r="K109">
        <v>0.1118468385</v>
      </c>
      <c r="L109">
        <v>0.2404742158</v>
      </c>
      <c r="M109">
        <v>1.1926294927</v>
      </c>
      <c r="N109">
        <v>1.1183415607</v>
      </c>
      <c r="O109">
        <v>1.2718521397</v>
      </c>
      <c r="P109" t="s">
        <v>237</v>
      </c>
      <c r="Q109" t="s">
        <v>107</v>
      </c>
    </row>
    <row r="110" spans="1:17" ht="12.75">
      <c r="A110" t="s">
        <v>102</v>
      </c>
      <c r="B110">
        <v>879</v>
      </c>
      <c r="C110">
        <v>132514</v>
      </c>
      <c r="D110">
        <v>7.5864192803</v>
      </c>
      <c r="E110">
        <v>7.0954626215</v>
      </c>
      <c r="F110">
        <v>8.1113467249</v>
      </c>
      <c r="G110" s="4">
        <v>6.59958E-121</v>
      </c>
      <c r="H110">
        <v>6.6332613912</v>
      </c>
      <c r="I110">
        <v>0.2237343538</v>
      </c>
      <c r="J110">
        <v>0.7981</v>
      </c>
      <c r="K110">
        <v>0.7312316789</v>
      </c>
      <c r="L110">
        <v>0.8650400782</v>
      </c>
      <c r="M110">
        <v>2.2213961143</v>
      </c>
      <c r="N110">
        <v>2.0776380152</v>
      </c>
      <c r="O110">
        <v>2.3751012738</v>
      </c>
      <c r="P110" t="s">
        <v>237</v>
      </c>
      <c r="Q110" t="s">
        <v>107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2009-03-18T18:56:25Z</cp:lastPrinted>
  <dcterms:created xsi:type="dcterms:W3CDTF">2006-01-23T20:42:54Z</dcterms:created>
  <dcterms:modified xsi:type="dcterms:W3CDTF">2009-10-08T19:59:06Z</dcterms:modified>
  <cp:category/>
  <cp:version/>
  <cp:contentType/>
  <cp:contentStatus/>
</cp:coreProperties>
</file>