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0380" windowHeight="9540" tabRatio="790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<sst xmlns="http://schemas.openxmlformats.org/spreadsheetml/2006/main" count="1294" uniqueCount="351">
  <si>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</si>
  <si>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</si>
  <si>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</si>
  <si>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</si>
  <si>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</si>
  <si>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</si>
  <si>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</si>
  <si>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</si>
  <si>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</si>
  <si>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</si>
  <si>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</si>
  <si>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</si>
  <si>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</si>
  <si>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</si>
  <si>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</si>
  <si>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</si>
  <si>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</si>
  <si>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</si>
  <si>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</si>
  <si>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</si>
  <si>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</si>
  <si>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</si>
  <si>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</si>
  <si>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</si>
  <si>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</si>
  <si>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</si>
  <si>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</si>
  <si>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</si>
  <si>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</si>
  <si>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</si>
  <si>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</si>
  <si>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</si>
  <si>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</si>
  <si>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</si>
  <si>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</si>
  <si>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</si>
  <si>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</si>
  <si>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</si>
  <si>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</si>
  <si>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</si>
  <si>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</si>
  <si>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</si>
  <si>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</si>
  <si>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</si>
  <si>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</si>
  <si>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</si>
  <si>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</si>
  <si>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</si>
  <si>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</si>
  <si>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</si>
  <si>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</si>
  <si>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</si>
  <si>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</si>
  <si>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</si>
  <si>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</si>
  <si>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</si>
  <si>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</si>
  <si>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</si>
  <si>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</si>
  <si>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</si>
  <si>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</si>
  <si>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</si>
  <si>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</si>
  <si>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</si>
  <si>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</si>
  <si>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</si>
  <si>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</si>
  <si>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</si>
  <si>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</si>
  <si>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</si>
  <si>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</si>
  <si>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</si>
  <si>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</si>
  <si>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</si>
  <si>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</si>
  <si>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</si>
  <si>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</si>
  <si>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</si>
  <si>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</si>
  <si>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</si>
  <si>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</si>
  <si>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</si>
  <si>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</si>
  <si>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</si>
  <si>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</si>
  <si>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</si>
  <si>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</si>
  <si>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</si>
  <si>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</si>
  <si>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</si>
  <si>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</si>
  <si>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</si>
  <si>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</si>
  <si>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</si>
  <si>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</si>
  <si>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</si>
  <si>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</si>
  <si>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</si>
  <si>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</si>
  <si>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</si>
  <si>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</si>
  <si>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</si>
  <si>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</si>
  <si>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</si>
  <si>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</si>
  <si>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</si>
  <si>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</si>
  <si>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</si>
  <si>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CI work</t>
  </si>
  <si>
    <t>BDN Southeast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</si>
  <si>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</si>
  <si>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</si>
  <si>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</si>
  <si>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</si>
  <si>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</si>
  <si>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</si>
  <si>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</si>
  <si>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</si>
  <si>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</si>
  <si>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</si>
  <si>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</si>
  <si>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</si>
  <si>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</si>
  <si>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</si>
  <si>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</si>
  <si>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</si>
  <si>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</si>
  <si>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</si>
  <si>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</si>
  <si>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</si>
  <si>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</si>
  <si>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</si>
  <si>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</si>
  <si>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</si>
  <si>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</si>
  <si>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</si>
  <si>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</si>
  <si>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</si>
  <si>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</si>
  <si>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</si>
  <si>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</si>
  <si>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</si>
  <si>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</si>
  <si>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</si>
  <si>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</si>
  <si>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</si>
  <si>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</si>
  <si>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</si>
  <si>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</si>
  <si>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</si>
  <si>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</si>
  <si>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</si>
  <si>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</si>
  <si>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</si>
  <si>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</si>
  <si>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</si>
  <si>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</si>
  <si>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</si>
  <si>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</si>
  <si>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</si>
  <si>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</si>
  <si>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</si>
  <si>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</si>
  <si>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</si>
  <si>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</si>
  <si>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</si>
  <si>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</si>
  <si>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</si>
  <si>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</si>
  <si>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</si>
  <si>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</si>
  <si>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</si>
  <si>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</si>
  <si>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</si>
  <si>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</si>
  <si>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</si>
  <si>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</si>
  <si>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</si>
  <si>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</si>
  <si>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</si>
  <si>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</si>
  <si>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</si>
  <si>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</si>
  <si>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</si>
  <si>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</si>
  <si>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</si>
  <si>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</si>
  <si>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</si>
  <si>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</si>
  <si>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</si>
  <si>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</si>
  <si>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</si>
  <si>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</si>
  <si>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</si>
  <si>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</si>
  <si>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</si>
  <si>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</si>
  <si>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</si>
  <si>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</si>
  <si>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</si>
  <si>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</si>
  <si>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</si>
  <si>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</si>
  <si>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</si>
  <si>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</si>
  <si>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</si>
  <si>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</si>
  <si>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</si>
  <si>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</si>
  <si>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</si>
  <si>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</si>
  <si>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</si>
  <si>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</si>
  <si>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</si>
  <si>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</si>
  <si>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</si>
  <si>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</si>
  <si>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</si>
  <si>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</si>
  <si>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</si>
  <si>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Ypop</t>
  </si>
  <si>
    <t>Y_adj_rate</t>
  </si>
  <si>
    <t>Y_Lci_adj</t>
  </si>
  <si>
    <t>Y_Uci_adj</t>
  </si>
  <si>
    <t>Yprob</t>
  </si>
  <si>
    <t>Y_crd_rate</t>
  </si>
  <si>
    <t>Y_std_error</t>
  </si>
  <si>
    <t>Y_estimate</t>
  </si>
  <si>
    <t>Y_Lci_est</t>
  </si>
  <si>
    <t>Y_Uci_est</t>
  </si>
  <si>
    <t>Y_rate_ratio</t>
  </si>
  <si>
    <t>Y_Lci_ratio</t>
  </si>
  <si>
    <t>Y_Uci_ratio</t>
  </si>
  <si>
    <t>Npop</t>
  </si>
  <si>
    <t>N_adj_rate</t>
  </si>
  <si>
    <t>N_Lci_adj</t>
  </si>
  <si>
    <t>N_Uci_adj</t>
  </si>
  <si>
    <t>Nprob</t>
  </si>
  <si>
    <t>N_crd_rate</t>
  </si>
  <si>
    <t>N_std_error</t>
  </si>
  <si>
    <t>N_estimate</t>
  </si>
  <si>
    <t>N_Lci_est</t>
  </si>
  <si>
    <t>N_Uci_est</t>
  </si>
  <si>
    <t>N_rate_ratio</t>
  </si>
  <si>
    <t>N_Lci_ratio</t>
  </si>
  <si>
    <t>N_Uci_ratio</t>
  </si>
  <si>
    <t>YNprob</t>
  </si>
  <si>
    <t>YN_estimate</t>
  </si>
  <si>
    <t>YN_Lci_est</t>
  </si>
  <si>
    <t>YN_Uci_est</t>
  </si>
  <si>
    <t>Ysign</t>
  </si>
  <si>
    <t>Nsign</t>
  </si>
  <si>
    <t>YNsign</t>
  </si>
  <si>
    <t>Ysuppress</t>
  </si>
  <si>
    <t>Nsuppress</t>
  </si>
  <si>
    <t>percent</t>
  </si>
  <si>
    <t>(%)</t>
  </si>
  <si>
    <t>w avg</t>
  </si>
  <si>
    <t>w adj</t>
  </si>
  <si>
    <t>w/o adj</t>
  </si>
  <si>
    <t>w/o avg</t>
  </si>
  <si>
    <t>w pop</t>
  </si>
  <si>
    <t>w prob</t>
  </si>
  <si>
    <t>w/o pop</t>
  </si>
  <si>
    <t>w/o prob</t>
  </si>
  <si>
    <t>w &amp; w/o prob</t>
  </si>
  <si>
    <t>Source: Manitoba Centre for Health Policy, 2009</t>
  </si>
  <si>
    <t>Rural South</t>
  </si>
  <si>
    <t>y</t>
  </si>
  <si>
    <t>n</t>
  </si>
  <si>
    <t>d</t>
  </si>
  <si>
    <t>s</t>
  </si>
  <si>
    <t>with IHD</t>
  </si>
  <si>
    <t xml:space="preserve"> w/o IHD</t>
  </si>
  <si>
    <t>without IHD</t>
  </si>
  <si>
    <t>MB Avg with IHD</t>
  </si>
  <si>
    <t>MB Avg without IHD</t>
  </si>
  <si>
    <t>Crude and Adjusted Mortality Rates for Males with (Y) and without (N) Ischemic Heart Disease, 2001/02-2005/06, age 19+</t>
  </si>
  <si>
    <t>adj rate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</si>
  <si>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</si>
  <si>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</si>
  <si>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</si>
  <si>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</si>
  <si>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</si>
  <si>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</si>
  <si>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</si>
  <si>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</si>
  <si>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</si>
  <si>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</si>
  <si>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</si>
  <si>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</si>
  <si>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</si>
  <si>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</si>
  <si>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</si>
  <si>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</si>
  <si>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</si>
  <si>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Mortality Rates for Males with (Y) and without (N) Ischemic Heart Disease by Income Quintile, 2001/02-2005/06, age 19+</t>
  </si>
  <si>
    <t>chronic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</si>
  <si>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</si>
  <si>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</si>
  <si>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</si>
  <si>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</si>
  <si>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</si>
  <si>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</si>
  <si>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</si>
  <si>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</si>
  <si>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</si>
  <si>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</si>
  <si>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</si>
  <si>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</si>
  <si>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</si>
  <si>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</si>
  <si>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</si>
  <si>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</si>
  <si>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</si>
  <si>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</si>
  <si>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</si>
  <si>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</si>
  <si>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IHD</t>
  </si>
  <si>
    <t>NF</t>
  </si>
  <si>
    <t>*</t>
  </si>
  <si>
    <t>R1</t>
  </si>
  <si>
    <t>Linear Trend For Rural Non-Diabetics</t>
  </si>
  <si>
    <t>R5</t>
  </si>
  <si>
    <t>U1</t>
  </si>
  <si>
    <t>Linear Trend For Urban Non-Diabetics</t>
  </si>
  <si>
    <t>U5</t>
  </si>
  <si>
    <t>Z</t>
  </si>
  <si>
    <t>Compare Rural Trends</t>
  </si>
  <si>
    <t>No IHD</t>
  </si>
  <si>
    <t>Linear Trend For Rural Diabetics</t>
  </si>
  <si>
    <t>Linear Trend For Urban Diabetics</t>
  </si>
  <si>
    <t>Compare Urban Trends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</si>
  <si>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2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</si>
  <si>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2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</si>
  <si>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2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</si>
  <si>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2"/>
      </rPr>
      <t xml:space="preserve"> T2</t>
    </r>
  </si>
  <si>
    <t>CRUDE</t>
  </si>
  <si>
    <t>Regional
Health
Authority</t>
  </si>
  <si>
    <t>Winnipeg
Community
Area</t>
  </si>
  <si>
    <t>Income Quintile</t>
  </si>
  <si>
    <t>linear trend rural T1</t>
  </si>
  <si>
    <t>linear trend rural T2</t>
  </si>
  <si>
    <t>linear trend urban T1</t>
  </si>
  <si>
    <t>linear trend urban T2</t>
  </si>
  <si>
    <t>ADJUSTED 
percent (%)</t>
  </si>
  <si>
    <t>IHD mort male</t>
  </si>
  <si>
    <t>IHD mort Male</t>
  </si>
  <si>
    <t>CE Morden/Winkler</t>
  </si>
  <si>
    <t>BW Nelson House</t>
  </si>
  <si>
    <t>Appendix Table 3.13: Five-Year Mortality for Males With and Without Ischemic Heart Disease (IHD), 2001/02-2005/06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</si>
</sst>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sz val="9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56" applyFont="1" applyAlignment="1">
      <alignment horizontal="left"/>
      <protection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4" fillId="0" borderId="0" xfId="59" applyNumberFormat="1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8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/>
    </xf>
    <xf numFmtId="2" fontId="10" fillId="0" borderId="22" xfId="0" applyNumberFormat="1" applyFont="1" applyFill="1" applyBorder="1" applyAlignment="1" quotePrefix="1">
      <alignment horizontal="right" indent="1"/>
    </xf>
    <xf numFmtId="2" fontId="10" fillId="0" borderId="18" xfId="0" applyNumberFormat="1" applyFont="1" applyFill="1" applyBorder="1" applyAlignment="1">
      <alignment horizontal="right" indent="1"/>
    </xf>
    <xf numFmtId="2" fontId="10" fillId="33" borderId="22" xfId="0" applyNumberFormat="1" applyFont="1" applyFill="1" applyBorder="1" applyAlignment="1" quotePrefix="1">
      <alignment horizontal="right" indent="1"/>
    </xf>
    <xf numFmtId="2" fontId="10" fillId="33" borderId="18" xfId="0" applyNumberFormat="1" applyFont="1" applyFill="1" applyBorder="1" applyAlignment="1">
      <alignment horizontal="right" indent="1"/>
    </xf>
    <xf numFmtId="2" fontId="10" fillId="0" borderId="23" xfId="0" applyNumberFormat="1" applyFont="1" applyFill="1" applyBorder="1" applyAlignment="1" quotePrefix="1">
      <alignment horizontal="right" indent="1"/>
    </xf>
    <xf numFmtId="2" fontId="10" fillId="0" borderId="24" xfId="0" applyNumberFormat="1" applyFont="1" applyFill="1" applyBorder="1" applyAlignment="1">
      <alignment horizontal="right" indent="1"/>
    </xf>
    <xf numFmtId="2" fontId="10" fillId="0" borderId="25" xfId="0" applyNumberFormat="1" applyFont="1" applyFill="1" applyBorder="1" applyAlignment="1" quotePrefix="1">
      <alignment horizontal="righ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2" fontId="10" fillId="0" borderId="26" xfId="59" applyNumberFormat="1" applyFont="1" applyBorder="1" applyAlignment="1">
      <alignment horizontal="right" indent="1"/>
    </xf>
    <xf numFmtId="2" fontId="10" fillId="0" borderId="12" xfId="0" applyNumberFormat="1" applyFont="1" applyBorder="1" applyAlignment="1">
      <alignment horizontal="right" indent="1"/>
    </xf>
    <xf numFmtId="2" fontId="10" fillId="0" borderId="27" xfId="59" applyNumberFormat="1" applyFont="1" applyBorder="1" applyAlignment="1">
      <alignment horizontal="right" indent="1"/>
    </xf>
    <xf numFmtId="2" fontId="10" fillId="0" borderId="18" xfId="0" applyNumberFormat="1" applyFont="1" applyBorder="1" applyAlignment="1">
      <alignment horizontal="right" indent="1"/>
    </xf>
    <xf numFmtId="2" fontId="10" fillId="0" borderId="28" xfId="59" applyNumberFormat="1" applyFont="1" applyBorder="1" applyAlignment="1">
      <alignment horizontal="right" indent="1"/>
    </xf>
    <xf numFmtId="2" fontId="10" fillId="0" borderId="24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168" fontId="9" fillId="0" borderId="29" xfId="0" applyNumberFormat="1" applyFont="1" applyBorder="1" applyAlignment="1">
      <alignment horizontal="center" vertical="center" wrapText="1"/>
    </xf>
    <xf numFmtId="166" fontId="9" fillId="0" borderId="30" xfId="0" applyNumberFormat="1" applyFont="1" applyBorder="1" applyAlignment="1">
      <alignment horizontal="center" vertical="center" wrapText="1"/>
    </xf>
    <xf numFmtId="168" fontId="0" fillId="0" borderId="0" xfId="59" applyNumberFormat="1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2125"/>
          <c:w val="0.9625"/>
          <c:h val="0.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IHD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(n)</c:v>
                </c:pt>
                <c:pt idx="10">
                  <c:v>Burntwood (y,n,d)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0.070477049</c:v>
                </c:pt>
                <c:pt idx="1">
                  <c:v>0.070477049</c:v>
                </c:pt>
                <c:pt idx="2">
                  <c:v>0.070477049</c:v>
                </c:pt>
                <c:pt idx="3">
                  <c:v>0.070477049</c:v>
                </c:pt>
                <c:pt idx="4">
                  <c:v>0.070477049</c:v>
                </c:pt>
                <c:pt idx="5">
                  <c:v>0.070477049</c:v>
                </c:pt>
                <c:pt idx="6">
                  <c:v>0.070477049</c:v>
                </c:pt>
                <c:pt idx="7">
                  <c:v>0.070477049</c:v>
                </c:pt>
                <c:pt idx="8">
                  <c:v>0.070477049</c:v>
                </c:pt>
                <c:pt idx="9">
                  <c:v>0.070477049</c:v>
                </c:pt>
                <c:pt idx="10">
                  <c:v>0.070477049</c:v>
                </c:pt>
                <c:pt idx="12">
                  <c:v>0.070477049</c:v>
                </c:pt>
                <c:pt idx="13">
                  <c:v>0.070477049</c:v>
                </c:pt>
                <c:pt idx="14">
                  <c:v>0.070477049</c:v>
                </c:pt>
                <c:pt idx="15">
                  <c:v>0.070477049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with IHD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(n)</c:v>
                </c:pt>
                <c:pt idx="10">
                  <c:v>Burntwood (y,n,d)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0.063182678</c:v>
                </c:pt>
                <c:pt idx="1">
                  <c:v>0.066108998</c:v>
                </c:pt>
                <c:pt idx="2">
                  <c:v>0.064908969</c:v>
                </c:pt>
                <c:pt idx="3">
                  <c:v>0.0679555</c:v>
                </c:pt>
                <c:pt idx="4">
                  <c:v>0.071011924</c:v>
                </c:pt>
                <c:pt idx="5">
                  <c:v>0.074689916</c:v>
                </c:pt>
                <c:pt idx="6">
                  <c:v>0.06750355</c:v>
                </c:pt>
                <c:pt idx="7">
                  <c:v>0.072216635</c:v>
                </c:pt>
                <c:pt idx="8">
                  <c:v>0</c:v>
                </c:pt>
                <c:pt idx="9">
                  <c:v>0.074905704</c:v>
                </c:pt>
                <c:pt idx="10">
                  <c:v>0.106443382</c:v>
                </c:pt>
                <c:pt idx="12">
                  <c:v>0.06736151</c:v>
                </c:pt>
                <c:pt idx="13">
                  <c:v>0.075125709</c:v>
                </c:pt>
                <c:pt idx="14">
                  <c:v>0.094071321</c:v>
                </c:pt>
                <c:pt idx="15">
                  <c:v>0.070477049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without IHD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(n)</c:v>
                </c:pt>
                <c:pt idx="10">
                  <c:v>Burntwood (y,n,d)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0.039193379</c:v>
                </c:pt>
                <c:pt idx="1">
                  <c:v>0.043212639</c:v>
                </c:pt>
                <c:pt idx="2">
                  <c:v>0.046419777</c:v>
                </c:pt>
                <c:pt idx="3">
                  <c:v>0.045367881</c:v>
                </c:pt>
                <c:pt idx="4">
                  <c:v>0.044656315</c:v>
                </c:pt>
                <c:pt idx="5">
                  <c:v>0.047235404</c:v>
                </c:pt>
                <c:pt idx="6">
                  <c:v>0.046360548</c:v>
                </c:pt>
                <c:pt idx="7">
                  <c:v>0.04838821</c:v>
                </c:pt>
                <c:pt idx="8">
                  <c:v>0.085232568</c:v>
                </c:pt>
                <c:pt idx="9">
                  <c:v>0.059629383</c:v>
                </c:pt>
                <c:pt idx="10">
                  <c:v>0.073938768</c:v>
                </c:pt>
                <c:pt idx="12">
                  <c:v>0.043422096</c:v>
                </c:pt>
                <c:pt idx="13">
                  <c:v>0.047627475</c:v>
                </c:pt>
                <c:pt idx="14">
                  <c:v>0.067513934</c:v>
                </c:pt>
                <c:pt idx="15">
                  <c:v>0.046577109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IHD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(n)</c:v>
                </c:pt>
                <c:pt idx="10">
                  <c:v>Burntwood (y,n,d)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0.046577109</c:v>
                </c:pt>
                <c:pt idx="1">
                  <c:v>0.046577109</c:v>
                </c:pt>
                <c:pt idx="2">
                  <c:v>0.046577109</c:v>
                </c:pt>
                <c:pt idx="3">
                  <c:v>0.046577109</c:v>
                </c:pt>
                <c:pt idx="4">
                  <c:v>0.046577109</c:v>
                </c:pt>
                <c:pt idx="5">
                  <c:v>0.046577109</c:v>
                </c:pt>
                <c:pt idx="6">
                  <c:v>0.046577109</c:v>
                </c:pt>
                <c:pt idx="7">
                  <c:v>0.046577109</c:v>
                </c:pt>
                <c:pt idx="8">
                  <c:v>0.046577109</c:v>
                </c:pt>
                <c:pt idx="9">
                  <c:v>0.046577109</c:v>
                </c:pt>
                <c:pt idx="10">
                  <c:v>0.046577109</c:v>
                </c:pt>
                <c:pt idx="12">
                  <c:v>0.046577109</c:v>
                </c:pt>
                <c:pt idx="13">
                  <c:v>0.046577109</c:v>
                </c:pt>
                <c:pt idx="14">
                  <c:v>0.046577109</c:v>
                </c:pt>
                <c:pt idx="15">
                  <c:v>0.046577109</c:v>
                </c:pt>
              </c:numCache>
            </c:numRef>
          </c:val>
        </c:ser>
        <c:gapWidth val="0"/>
        <c:axId val="62341991"/>
        <c:axId val="24207008"/>
      </c:barChart>
      <c:catAx>
        <c:axId val="623419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207008"/>
        <c:crosses val="autoZero"/>
        <c:auto val="1"/>
        <c:lblOffset val="100"/>
        <c:tickLblSkip val="1"/>
        <c:noMultiLvlLbl val="0"/>
      </c:catAx>
      <c:valAx>
        <c:axId val="24207008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35"/>
          <c:y val="0.13975"/>
          <c:w val="0.325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5375"/>
          <c:w val="0.9415"/>
          <c:h val="0.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IHD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(n,d)</c:v>
                </c:pt>
                <c:pt idx="2">
                  <c:v>SE Western (d)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 (d)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(d)</c:v>
                </c:pt>
                <c:pt idx="25">
                  <c:v>BDN Southwest (d)</c:v>
                </c:pt>
                <c:pt idx="26">
                  <c:v>BDN North End</c:v>
                </c:pt>
                <c:pt idx="27">
                  <c:v>BDN East (d)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 (d)</c:v>
                </c:pt>
                <c:pt idx="36">
                  <c:v>NE Springfield (d)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(n)</c:v>
                </c:pt>
                <c:pt idx="42">
                  <c:v>PL West (d)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(d)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(n,s)</c:v>
                </c:pt>
                <c:pt idx="58">
                  <c:v>BW Norway House (n)</c:v>
                </c:pt>
                <c:pt idx="59">
                  <c:v>BW Island Lake (y,n,d)</c:v>
                </c:pt>
                <c:pt idx="60">
                  <c:v>BW Sha/York/Split/War (n)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0.070477049</c:v>
                </c:pt>
                <c:pt idx="1">
                  <c:v>0.070477049</c:v>
                </c:pt>
                <c:pt idx="2">
                  <c:v>0.070477049</c:v>
                </c:pt>
                <c:pt idx="3">
                  <c:v>0.070477049</c:v>
                </c:pt>
                <c:pt idx="5">
                  <c:v>0.070477049</c:v>
                </c:pt>
                <c:pt idx="6">
                  <c:v>0.070477049</c:v>
                </c:pt>
                <c:pt idx="7">
                  <c:v>0.070477049</c:v>
                </c:pt>
                <c:pt idx="8">
                  <c:v>0.070477049</c:v>
                </c:pt>
                <c:pt idx="9">
                  <c:v>0.070477049</c:v>
                </c:pt>
                <c:pt idx="10">
                  <c:v>0.070477049</c:v>
                </c:pt>
                <c:pt idx="11">
                  <c:v>0.070477049</c:v>
                </c:pt>
                <c:pt idx="12">
                  <c:v>0.070477049</c:v>
                </c:pt>
                <c:pt idx="13">
                  <c:v>0.070477049</c:v>
                </c:pt>
                <c:pt idx="15">
                  <c:v>0.070477049</c:v>
                </c:pt>
                <c:pt idx="16">
                  <c:v>0.070477049</c:v>
                </c:pt>
                <c:pt idx="17">
                  <c:v>0.070477049</c:v>
                </c:pt>
                <c:pt idx="18">
                  <c:v>0.070477049</c:v>
                </c:pt>
                <c:pt idx="19">
                  <c:v>0.070477049</c:v>
                </c:pt>
                <c:pt idx="20">
                  <c:v>0.070477049</c:v>
                </c:pt>
                <c:pt idx="22">
                  <c:v>0.070477049</c:v>
                </c:pt>
                <c:pt idx="23">
                  <c:v>0.070477049</c:v>
                </c:pt>
                <c:pt idx="24">
                  <c:v>0.070477049</c:v>
                </c:pt>
                <c:pt idx="25">
                  <c:v>0.070477049</c:v>
                </c:pt>
                <c:pt idx="26">
                  <c:v>0.070477049</c:v>
                </c:pt>
                <c:pt idx="27">
                  <c:v>0.070477049</c:v>
                </c:pt>
                <c:pt idx="28">
                  <c:v>0.070477049</c:v>
                </c:pt>
                <c:pt idx="30">
                  <c:v>0.070477049</c:v>
                </c:pt>
                <c:pt idx="31">
                  <c:v>0.070477049</c:v>
                </c:pt>
                <c:pt idx="32">
                  <c:v>0.070477049</c:v>
                </c:pt>
                <c:pt idx="33">
                  <c:v>0.070477049</c:v>
                </c:pt>
                <c:pt idx="35">
                  <c:v>0.070477049</c:v>
                </c:pt>
                <c:pt idx="36">
                  <c:v>0.070477049</c:v>
                </c:pt>
                <c:pt idx="37">
                  <c:v>0.070477049</c:v>
                </c:pt>
                <c:pt idx="38">
                  <c:v>0.070477049</c:v>
                </c:pt>
                <c:pt idx="39">
                  <c:v>0.070477049</c:v>
                </c:pt>
                <c:pt idx="40">
                  <c:v>0.070477049</c:v>
                </c:pt>
                <c:pt idx="42">
                  <c:v>0.070477049</c:v>
                </c:pt>
                <c:pt idx="43">
                  <c:v>0.070477049</c:v>
                </c:pt>
                <c:pt idx="44">
                  <c:v>0.070477049</c:v>
                </c:pt>
                <c:pt idx="45">
                  <c:v>0.070477049</c:v>
                </c:pt>
                <c:pt idx="47">
                  <c:v>0.070477049</c:v>
                </c:pt>
                <c:pt idx="48">
                  <c:v>0.070477049</c:v>
                </c:pt>
                <c:pt idx="49">
                  <c:v>0.070477049</c:v>
                </c:pt>
                <c:pt idx="51">
                  <c:v>0.070477049</c:v>
                </c:pt>
                <c:pt idx="52">
                  <c:v>0.070477049</c:v>
                </c:pt>
                <c:pt idx="53">
                  <c:v>0.070477049</c:v>
                </c:pt>
                <c:pt idx="54">
                  <c:v>0.070477049</c:v>
                </c:pt>
                <c:pt idx="55">
                  <c:v>0.070477049</c:v>
                </c:pt>
                <c:pt idx="56">
                  <c:v>0.070477049</c:v>
                </c:pt>
                <c:pt idx="57">
                  <c:v>0.070477049</c:v>
                </c:pt>
                <c:pt idx="58">
                  <c:v>0.070477049</c:v>
                </c:pt>
                <c:pt idx="59">
                  <c:v>0.070477049</c:v>
                </c:pt>
                <c:pt idx="60">
                  <c:v>0.070477049</c:v>
                </c:pt>
                <c:pt idx="61">
                  <c:v>0.070477049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with IHD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(n,d)</c:v>
                </c:pt>
                <c:pt idx="2">
                  <c:v>SE Western (d)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 (d)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(d)</c:v>
                </c:pt>
                <c:pt idx="25">
                  <c:v>BDN Southwest (d)</c:v>
                </c:pt>
                <c:pt idx="26">
                  <c:v>BDN North End</c:v>
                </c:pt>
                <c:pt idx="27">
                  <c:v>BDN East (d)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 (d)</c:v>
                </c:pt>
                <c:pt idx="36">
                  <c:v>NE Springfield (d)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(n)</c:v>
                </c:pt>
                <c:pt idx="42">
                  <c:v>PL West (d)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(d)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(n,s)</c:v>
                </c:pt>
                <c:pt idx="58">
                  <c:v>BW Norway House (n)</c:v>
                </c:pt>
                <c:pt idx="59">
                  <c:v>BW Island Lake (y,n,d)</c:v>
                </c:pt>
                <c:pt idx="60">
                  <c:v>BW Sha/York/Split/War (n)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0.073417651</c:v>
                </c:pt>
                <c:pt idx="1">
                  <c:v>0.061765926</c:v>
                </c:pt>
                <c:pt idx="2">
                  <c:v>0.060443631</c:v>
                </c:pt>
                <c:pt idx="3">
                  <c:v>0.055238236</c:v>
                </c:pt>
                <c:pt idx="5">
                  <c:v>0.056173557</c:v>
                </c:pt>
                <c:pt idx="6">
                  <c:v>0.057712964</c:v>
                </c:pt>
                <c:pt idx="7">
                  <c:v>0.058156686</c:v>
                </c:pt>
                <c:pt idx="8">
                  <c:v>0.062507085</c:v>
                </c:pt>
                <c:pt idx="9">
                  <c:v>0.070982</c:v>
                </c:pt>
                <c:pt idx="10">
                  <c:v>0.060008966</c:v>
                </c:pt>
                <c:pt idx="11">
                  <c:v>0.046305866</c:v>
                </c:pt>
                <c:pt idx="12">
                  <c:v>0.074992168</c:v>
                </c:pt>
                <c:pt idx="13">
                  <c:v>0.090510603</c:v>
                </c:pt>
                <c:pt idx="15">
                  <c:v>0.060752959</c:v>
                </c:pt>
                <c:pt idx="16">
                  <c:v>0.060611836</c:v>
                </c:pt>
                <c:pt idx="17">
                  <c:v>0.067060449</c:v>
                </c:pt>
                <c:pt idx="18">
                  <c:v>0.065378462</c:v>
                </c:pt>
                <c:pt idx="19">
                  <c:v>0.063667895</c:v>
                </c:pt>
                <c:pt idx="20">
                  <c:v>0.075625566</c:v>
                </c:pt>
                <c:pt idx="22">
                  <c:v>0.034143578</c:v>
                </c:pt>
                <c:pt idx="23">
                  <c:v>0.048330355</c:v>
                </c:pt>
                <c:pt idx="24">
                  <c:v>0.062630943</c:v>
                </c:pt>
                <c:pt idx="25">
                  <c:v>0.06821453</c:v>
                </c:pt>
                <c:pt idx="26">
                  <c:v>0.06301074</c:v>
                </c:pt>
                <c:pt idx="27">
                  <c:v>0.081592706</c:v>
                </c:pt>
                <c:pt idx="28">
                  <c:v>0.086068638</c:v>
                </c:pt>
                <c:pt idx="30">
                  <c:v>0.070043456</c:v>
                </c:pt>
                <c:pt idx="31">
                  <c:v>0.079233164</c:v>
                </c:pt>
                <c:pt idx="32">
                  <c:v>0.072034643</c:v>
                </c:pt>
                <c:pt idx="33">
                  <c:v>0.076587393</c:v>
                </c:pt>
                <c:pt idx="35">
                  <c:v>0.062289071</c:v>
                </c:pt>
                <c:pt idx="36">
                  <c:v>0.064231029</c:v>
                </c:pt>
                <c:pt idx="37">
                  <c:v>0.069212597</c:v>
                </c:pt>
                <c:pt idx="38">
                  <c:v>0.061755911</c:v>
                </c:pt>
                <c:pt idx="39">
                  <c:v>0.065343383</c:v>
                </c:pt>
                <c:pt idx="40">
                  <c:v>0.140530008</c:v>
                </c:pt>
                <c:pt idx="42">
                  <c:v>0.068183725</c:v>
                </c:pt>
                <c:pt idx="43">
                  <c:v>0.066842954</c:v>
                </c:pt>
                <c:pt idx="44">
                  <c:v>0.073436311</c:v>
                </c:pt>
                <c:pt idx="45">
                  <c:v>0.077017677</c:v>
                </c:pt>
                <c:pt idx="47">
                  <c:v>0.063963799</c:v>
                </c:pt>
                <c:pt idx="48">
                  <c:v>0.070662546</c:v>
                </c:pt>
                <c:pt idx="49">
                  <c:v>0.13602839</c:v>
                </c:pt>
                <c:pt idx="51">
                  <c:v>0.096922607</c:v>
                </c:pt>
                <c:pt idx="52">
                  <c:v>0.166723306</c:v>
                </c:pt>
                <c:pt idx="53">
                  <c:v>0.137740854</c:v>
                </c:pt>
                <c:pt idx="54">
                  <c:v>0</c:v>
                </c:pt>
                <c:pt idx="55">
                  <c:v>0.046560114</c:v>
                </c:pt>
                <c:pt idx="56">
                  <c:v>0.102323742</c:v>
                </c:pt>
                <c:pt idx="57">
                  <c:v>0</c:v>
                </c:pt>
                <c:pt idx="58">
                  <c:v>0.134097621</c:v>
                </c:pt>
                <c:pt idx="59">
                  <c:v>0.150823844</c:v>
                </c:pt>
                <c:pt idx="60">
                  <c:v>0.079541494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without IHD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(n,d)</c:v>
                </c:pt>
                <c:pt idx="2">
                  <c:v>SE Western (d)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 (d)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(d)</c:v>
                </c:pt>
                <c:pt idx="25">
                  <c:v>BDN Southwest (d)</c:v>
                </c:pt>
                <c:pt idx="26">
                  <c:v>BDN North End</c:v>
                </c:pt>
                <c:pt idx="27">
                  <c:v>BDN East (d)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 (d)</c:v>
                </c:pt>
                <c:pt idx="36">
                  <c:v>NE Springfield (d)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(n)</c:v>
                </c:pt>
                <c:pt idx="42">
                  <c:v>PL West (d)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(d)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(n,s)</c:v>
                </c:pt>
                <c:pt idx="58">
                  <c:v>BW Norway House (n)</c:v>
                </c:pt>
                <c:pt idx="59">
                  <c:v>BW Island Lake (y,n,d)</c:v>
                </c:pt>
                <c:pt idx="60">
                  <c:v>BW Sha/York/Split/War (n)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0.040845707</c:v>
                </c:pt>
                <c:pt idx="1">
                  <c:v>0.03594504</c:v>
                </c:pt>
                <c:pt idx="2">
                  <c:v>0.033334729</c:v>
                </c:pt>
                <c:pt idx="3">
                  <c:v>0.046488001</c:v>
                </c:pt>
                <c:pt idx="5">
                  <c:v>0.033346115</c:v>
                </c:pt>
                <c:pt idx="6">
                  <c:v>0.034511238</c:v>
                </c:pt>
                <c:pt idx="7">
                  <c:v>0.046215575</c:v>
                </c:pt>
                <c:pt idx="8">
                  <c:v>0.038105781</c:v>
                </c:pt>
                <c:pt idx="9">
                  <c:v>0.039475712</c:v>
                </c:pt>
                <c:pt idx="10">
                  <c:v>0.043103083</c:v>
                </c:pt>
                <c:pt idx="11">
                  <c:v>0.053674313</c:v>
                </c:pt>
                <c:pt idx="12">
                  <c:v>0.046153088</c:v>
                </c:pt>
                <c:pt idx="13">
                  <c:v>0.055221421</c:v>
                </c:pt>
                <c:pt idx="15">
                  <c:v>0.046350666</c:v>
                </c:pt>
                <c:pt idx="16">
                  <c:v>0.040296167</c:v>
                </c:pt>
                <c:pt idx="17">
                  <c:v>0.044910169</c:v>
                </c:pt>
                <c:pt idx="18">
                  <c:v>0.047726255</c:v>
                </c:pt>
                <c:pt idx="19">
                  <c:v>0.046806345</c:v>
                </c:pt>
                <c:pt idx="20">
                  <c:v>0.049357965</c:v>
                </c:pt>
                <c:pt idx="22">
                  <c:v>0.035060006</c:v>
                </c:pt>
                <c:pt idx="23">
                  <c:v>0.036400615</c:v>
                </c:pt>
                <c:pt idx="24">
                  <c:v>0.039320466</c:v>
                </c:pt>
                <c:pt idx="25">
                  <c:v>0.037440721</c:v>
                </c:pt>
                <c:pt idx="26">
                  <c:v>0.042189479</c:v>
                </c:pt>
                <c:pt idx="27">
                  <c:v>0.05424749</c:v>
                </c:pt>
                <c:pt idx="28">
                  <c:v>0.058895752</c:v>
                </c:pt>
                <c:pt idx="30">
                  <c:v>0.03876376</c:v>
                </c:pt>
                <c:pt idx="31">
                  <c:v>0.045711363</c:v>
                </c:pt>
                <c:pt idx="32">
                  <c:v>0.049249223</c:v>
                </c:pt>
                <c:pt idx="33">
                  <c:v>0.053885448</c:v>
                </c:pt>
                <c:pt idx="35">
                  <c:v>0.034461802</c:v>
                </c:pt>
                <c:pt idx="36">
                  <c:v>0.037897509</c:v>
                </c:pt>
                <c:pt idx="37">
                  <c:v>0.048789898</c:v>
                </c:pt>
                <c:pt idx="38">
                  <c:v>0.052650602</c:v>
                </c:pt>
                <c:pt idx="39">
                  <c:v>0.040367332</c:v>
                </c:pt>
                <c:pt idx="40">
                  <c:v>0.089479175</c:v>
                </c:pt>
                <c:pt idx="42">
                  <c:v>0.043991559</c:v>
                </c:pt>
                <c:pt idx="43">
                  <c:v>0.043049179</c:v>
                </c:pt>
                <c:pt idx="44">
                  <c:v>0.045451967</c:v>
                </c:pt>
                <c:pt idx="45">
                  <c:v>0.054594591</c:v>
                </c:pt>
                <c:pt idx="47">
                  <c:v>0.052045114</c:v>
                </c:pt>
                <c:pt idx="48">
                  <c:v>0.057720533</c:v>
                </c:pt>
                <c:pt idx="49">
                  <c:v>0.077587948</c:v>
                </c:pt>
                <c:pt idx="51">
                  <c:v>0.054571179</c:v>
                </c:pt>
                <c:pt idx="52">
                  <c:v>0.048897711</c:v>
                </c:pt>
                <c:pt idx="53">
                  <c:v>0.086896129</c:v>
                </c:pt>
                <c:pt idx="54">
                  <c:v>0.08745055</c:v>
                </c:pt>
                <c:pt idx="55">
                  <c:v>0.073165211</c:v>
                </c:pt>
                <c:pt idx="56">
                  <c:v>0.068690074</c:v>
                </c:pt>
                <c:pt idx="57">
                  <c:v>0.108740009</c:v>
                </c:pt>
                <c:pt idx="58">
                  <c:v>0.08589344</c:v>
                </c:pt>
                <c:pt idx="59">
                  <c:v>0.082170603</c:v>
                </c:pt>
                <c:pt idx="60">
                  <c:v>0.085962612</c:v>
                </c:pt>
                <c:pt idx="61">
                  <c:v>0.069400654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IHD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(n,d)</c:v>
                </c:pt>
                <c:pt idx="2">
                  <c:v>SE Western (d)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 (d)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(d)</c:v>
                </c:pt>
                <c:pt idx="25">
                  <c:v>BDN Southwest (d)</c:v>
                </c:pt>
                <c:pt idx="26">
                  <c:v>BDN North End</c:v>
                </c:pt>
                <c:pt idx="27">
                  <c:v>BDN East (d)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 (d)</c:v>
                </c:pt>
                <c:pt idx="36">
                  <c:v>NE Springfield (d)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(n)</c:v>
                </c:pt>
                <c:pt idx="42">
                  <c:v>PL West (d)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(d)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(n,s)</c:v>
                </c:pt>
                <c:pt idx="58">
                  <c:v>BW Norway House (n)</c:v>
                </c:pt>
                <c:pt idx="59">
                  <c:v>BW Island Lake (y,n,d)</c:v>
                </c:pt>
                <c:pt idx="60">
                  <c:v>BW Sha/York/Split/War (n)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0.046577109</c:v>
                </c:pt>
                <c:pt idx="1">
                  <c:v>0.046577109</c:v>
                </c:pt>
                <c:pt idx="2">
                  <c:v>0.046577109</c:v>
                </c:pt>
                <c:pt idx="3">
                  <c:v>0.046577109</c:v>
                </c:pt>
                <c:pt idx="5">
                  <c:v>0.046577109</c:v>
                </c:pt>
                <c:pt idx="6">
                  <c:v>0.046577109</c:v>
                </c:pt>
                <c:pt idx="7">
                  <c:v>0.046577109</c:v>
                </c:pt>
                <c:pt idx="8">
                  <c:v>0.046577109</c:v>
                </c:pt>
                <c:pt idx="9">
                  <c:v>0.046577109</c:v>
                </c:pt>
                <c:pt idx="10">
                  <c:v>0.046577109</c:v>
                </c:pt>
                <c:pt idx="11">
                  <c:v>0.046577109</c:v>
                </c:pt>
                <c:pt idx="12">
                  <c:v>0.046577109</c:v>
                </c:pt>
                <c:pt idx="13">
                  <c:v>0.046577109</c:v>
                </c:pt>
                <c:pt idx="15">
                  <c:v>0.046577109</c:v>
                </c:pt>
                <c:pt idx="16">
                  <c:v>0.046577109</c:v>
                </c:pt>
                <c:pt idx="17">
                  <c:v>0.046577109</c:v>
                </c:pt>
                <c:pt idx="18">
                  <c:v>0.046577109</c:v>
                </c:pt>
                <c:pt idx="19">
                  <c:v>0.046577109</c:v>
                </c:pt>
                <c:pt idx="20">
                  <c:v>0.046577109</c:v>
                </c:pt>
                <c:pt idx="22">
                  <c:v>0.046577109</c:v>
                </c:pt>
                <c:pt idx="23">
                  <c:v>0.046577109</c:v>
                </c:pt>
                <c:pt idx="24">
                  <c:v>0.046577109</c:v>
                </c:pt>
                <c:pt idx="25">
                  <c:v>0.046577109</c:v>
                </c:pt>
                <c:pt idx="26">
                  <c:v>0.046577109</c:v>
                </c:pt>
                <c:pt idx="27">
                  <c:v>0.046577109</c:v>
                </c:pt>
                <c:pt idx="28">
                  <c:v>0.046577109</c:v>
                </c:pt>
                <c:pt idx="30">
                  <c:v>0.046577109</c:v>
                </c:pt>
                <c:pt idx="31">
                  <c:v>0.046577109</c:v>
                </c:pt>
                <c:pt idx="32">
                  <c:v>0.046577109</c:v>
                </c:pt>
                <c:pt idx="33">
                  <c:v>0.046577109</c:v>
                </c:pt>
                <c:pt idx="35">
                  <c:v>0.046577109</c:v>
                </c:pt>
                <c:pt idx="36">
                  <c:v>0.046577109</c:v>
                </c:pt>
                <c:pt idx="37">
                  <c:v>0.046577109</c:v>
                </c:pt>
                <c:pt idx="38">
                  <c:v>0.046577109</c:v>
                </c:pt>
                <c:pt idx="39">
                  <c:v>0.046577109</c:v>
                </c:pt>
                <c:pt idx="40">
                  <c:v>0.046577109</c:v>
                </c:pt>
                <c:pt idx="42">
                  <c:v>0.046577109</c:v>
                </c:pt>
                <c:pt idx="43">
                  <c:v>0.046577109</c:v>
                </c:pt>
                <c:pt idx="44">
                  <c:v>0.046577109</c:v>
                </c:pt>
                <c:pt idx="45">
                  <c:v>0.046577109</c:v>
                </c:pt>
                <c:pt idx="47">
                  <c:v>0.046577109</c:v>
                </c:pt>
                <c:pt idx="48">
                  <c:v>0.046577109</c:v>
                </c:pt>
                <c:pt idx="49">
                  <c:v>0.046577109</c:v>
                </c:pt>
                <c:pt idx="51">
                  <c:v>0.046577109</c:v>
                </c:pt>
                <c:pt idx="52">
                  <c:v>0.046577109</c:v>
                </c:pt>
                <c:pt idx="53">
                  <c:v>0.046577109</c:v>
                </c:pt>
                <c:pt idx="54">
                  <c:v>0.046577109</c:v>
                </c:pt>
                <c:pt idx="55">
                  <c:v>0.046577109</c:v>
                </c:pt>
                <c:pt idx="56">
                  <c:v>0.046577109</c:v>
                </c:pt>
                <c:pt idx="57">
                  <c:v>0.046577109</c:v>
                </c:pt>
                <c:pt idx="58">
                  <c:v>0.046577109</c:v>
                </c:pt>
                <c:pt idx="59">
                  <c:v>0.046577109</c:v>
                </c:pt>
                <c:pt idx="60">
                  <c:v>0.046577109</c:v>
                </c:pt>
                <c:pt idx="61">
                  <c:v>0.046577109</c:v>
                </c:pt>
              </c:numCache>
            </c:numRef>
          </c:val>
        </c:ser>
        <c:gapWidth val="0"/>
        <c:axId val="16536481"/>
        <c:axId val="14610602"/>
      </c:barChart>
      <c:catAx>
        <c:axId val="165364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48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875"/>
          <c:y val="0.102"/>
          <c:w val="0.271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83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IHD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(y,n,d)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(d)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0.070477049</c:v>
                </c:pt>
                <c:pt idx="1">
                  <c:v>0.070477049</c:v>
                </c:pt>
                <c:pt idx="3">
                  <c:v>0.070477049</c:v>
                </c:pt>
                <c:pt idx="5">
                  <c:v>0.070477049</c:v>
                </c:pt>
                <c:pt idx="6">
                  <c:v>0.070477049</c:v>
                </c:pt>
                <c:pt idx="8">
                  <c:v>0.070477049</c:v>
                </c:pt>
                <c:pt idx="9">
                  <c:v>0.070477049</c:v>
                </c:pt>
                <c:pt idx="11">
                  <c:v>0.070477049</c:v>
                </c:pt>
                <c:pt idx="13">
                  <c:v>0.070477049</c:v>
                </c:pt>
                <c:pt idx="14">
                  <c:v>0.070477049</c:v>
                </c:pt>
                <c:pt idx="16">
                  <c:v>0.070477049</c:v>
                </c:pt>
                <c:pt idx="17">
                  <c:v>0.070477049</c:v>
                </c:pt>
                <c:pt idx="18">
                  <c:v>0.070477049</c:v>
                </c:pt>
                <c:pt idx="19">
                  <c:v>0.070477049</c:v>
                </c:pt>
                <c:pt idx="21">
                  <c:v>0.070477049</c:v>
                </c:pt>
                <c:pt idx="22">
                  <c:v>0.070477049</c:v>
                </c:pt>
                <c:pt idx="23">
                  <c:v>0.070477049</c:v>
                </c:pt>
                <c:pt idx="25">
                  <c:v>0.070477049</c:v>
                </c:pt>
                <c:pt idx="26">
                  <c:v>0.070477049</c:v>
                </c:pt>
                <c:pt idx="28">
                  <c:v>0.070477049</c:v>
                </c:pt>
                <c:pt idx="29">
                  <c:v>0.070477049</c:v>
                </c:pt>
                <c:pt idx="31">
                  <c:v>0.070477049</c:v>
                </c:pt>
                <c:pt idx="32">
                  <c:v>0.070477049</c:v>
                </c:pt>
                <c:pt idx="34">
                  <c:v>0.070477049</c:v>
                </c:pt>
                <c:pt idx="35">
                  <c:v>0.070477049</c:v>
                </c:pt>
                <c:pt idx="37">
                  <c:v>0.070477049</c:v>
                </c:pt>
                <c:pt idx="38">
                  <c:v>0.070477049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with IHD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(y,n,d)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(d)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0.055861099</c:v>
                </c:pt>
                <c:pt idx="1">
                  <c:v>0.064412237</c:v>
                </c:pt>
                <c:pt idx="3">
                  <c:v>0.055010191</c:v>
                </c:pt>
                <c:pt idx="5">
                  <c:v>0.056995835</c:v>
                </c:pt>
                <c:pt idx="6">
                  <c:v>0.062078223</c:v>
                </c:pt>
                <c:pt idx="8">
                  <c:v>0.052843927</c:v>
                </c:pt>
                <c:pt idx="9">
                  <c:v>0.06228227</c:v>
                </c:pt>
                <c:pt idx="11">
                  <c:v>0.075994744</c:v>
                </c:pt>
                <c:pt idx="13">
                  <c:v>0.068087775</c:v>
                </c:pt>
                <c:pt idx="14">
                  <c:v>0.070179567</c:v>
                </c:pt>
                <c:pt idx="16">
                  <c:v>0.044335423</c:v>
                </c:pt>
                <c:pt idx="17">
                  <c:v>0.077048248</c:v>
                </c:pt>
                <c:pt idx="18">
                  <c:v>0.064170028</c:v>
                </c:pt>
                <c:pt idx="19">
                  <c:v>0.084544802</c:v>
                </c:pt>
                <c:pt idx="21">
                  <c:v>0.060987369</c:v>
                </c:pt>
                <c:pt idx="22">
                  <c:v>0.074629084</c:v>
                </c:pt>
                <c:pt idx="23">
                  <c:v>0.069367651</c:v>
                </c:pt>
                <c:pt idx="25">
                  <c:v>0.063193536</c:v>
                </c:pt>
                <c:pt idx="26">
                  <c:v>0.071238459</c:v>
                </c:pt>
                <c:pt idx="28">
                  <c:v>0.052192839</c:v>
                </c:pt>
                <c:pt idx="29">
                  <c:v>0.083774892</c:v>
                </c:pt>
                <c:pt idx="31">
                  <c:v>0.077714146</c:v>
                </c:pt>
                <c:pt idx="32">
                  <c:v>0.097552454</c:v>
                </c:pt>
                <c:pt idx="34">
                  <c:v>0.072874973</c:v>
                </c:pt>
                <c:pt idx="35">
                  <c:v>0.082989633</c:v>
                </c:pt>
                <c:pt idx="37">
                  <c:v>0.071011924</c:v>
                </c:pt>
                <c:pt idx="38">
                  <c:v>0.070477049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without IHD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(y,n,d)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(d)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0.035192318</c:v>
                </c:pt>
                <c:pt idx="1">
                  <c:v>0.03687423</c:v>
                </c:pt>
                <c:pt idx="3">
                  <c:v>0.035507212</c:v>
                </c:pt>
                <c:pt idx="5">
                  <c:v>0.032701302</c:v>
                </c:pt>
                <c:pt idx="6">
                  <c:v>0.057367401</c:v>
                </c:pt>
                <c:pt idx="8">
                  <c:v>0.032758283</c:v>
                </c:pt>
                <c:pt idx="9">
                  <c:v>0.043039387</c:v>
                </c:pt>
                <c:pt idx="11">
                  <c:v>0.042192956</c:v>
                </c:pt>
                <c:pt idx="13">
                  <c:v>0.038865407</c:v>
                </c:pt>
                <c:pt idx="14">
                  <c:v>0.048818673</c:v>
                </c:pt>
                <c:pt idx="16">
                  <c:v>0.030707342</c:v>
                </c:pt>
                <c:pt idx="17">
                  <c:v>0.041231721</c:v>
                </c:pt>
                <c:pt idx="18">
                  <c:v>0.039377968</c:v>
                </c:pt>
                <c:pt idx="19">
                  <c:v>0.054571168</c:v>
                </c:pt>
                <c:pt idx="21">
                  <c:v>0.0428581</c:v>
                </c:pt>
                <c:pt idx="22">
                  <c:v>0.038296227</c:v>
                </c:pt>
                <c:pt idx="23">
                  <c:v>0.045117903</c:v>
                </c:pt>
                <c:pt idx="25">
                  <c:v>0.038030442</c:v>
                </c:pt>
                <c:pt idx="26">
                  <c:v>0.046164352</c:v>
                </c:pt>
                <c:pt idx="28">
                  <c:v>0.033191137</c:v>
                </c:pt>
                <c:pt idx="29">
                  <c:v>0.057587201</c:v>
                </c:pt>
                <c:pt idx="31">
                  <c:v>0.052699749</c:v>
                </c:pt>
                <c:pt idx="32">
                  <c:v>0.078949939</c:v>
                </c:pt>
                <c:pt idx="34">
                  <c:v>0.055952392</c:v>
                </c:pt>
                <c:pt idx="35">
                  <c:v>0.073054166</c:v>
                </c:pt>
                <c:pt idx="37">
                  <c:v>0.044656315</c:v>
                </c:pt>
                <c:pt idx="38">
                  <c:v>0.046577109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IHD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(y,n,d)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(d)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0.046577109</c:v>
                </c:pt>
                <c:pt idx="1">
                  <c:v>0.046577109</c:v>
                </c:pt>
                <c:pt idx="3">
                  <c:v>0.046577109</c:v>
                </c:pt>
                <c:pt idx="5">
                  <c:v>0.046577109</c:v>
                </c:pt>
                <c:pt idx="6">
                  <c:v>0.046577109</c:v>
                </c:pt>
                <c:pt idx="8">
                  <c:v>0.046577109</c:v>
                </c:pt>
                <c:pt idx="9">
                  <c:v>0.046577109</c:v>
                </c:pt>
                <c:pt idx="11">
                  <c:v>0.046577109</c:v>
                </c:pt>
                <c:pt idx="13">
                  <c:v>0.046577109</c:v>
                </c:pt>
                <c:pt idx="14">
                  <c:v>0.046577109</c:v>
                </c:pt>
                <c:pt idx="16">
                  <c:v>0.046577109</c:v>
                </c:pt>
                <c:pt idx="17">
                  <c:v>0.046577109</c:v>
                </c:pt>
                <c:pt idx="18">
                  <c:v>0.046577109</c:v>
                </c:pt>
                <c:pt idx="19">
                  <c:v>0.046577109</c:v>
                </c:pt>
                <c:pt idx="21">
                  <c:v>0.046577109</c:v>
                </c:pt>
                <c:pt idx="22">
                  <c:v>0.046577109</c:v>
                </c:pt>
                <c:pt idx="23">
                  <c:v>0.046577109</c:v>
                </c:pt>
                <c:pt idx="25">
                  <c:v>0.046577109</c:v>
                </c:pt>
                <c:pt idx="26">
                  <c:v>0.046577109</c:v>
                </c:pt>
                <c:pt idx="28">
                  <c:v>0.046577109</c:v>
                </c:pt>
                <c:pt idx="29">
                  <c:v>0.046577109</c:v>
                </c:pt>
                <c:pt idx="31">
                  <c:v>0.046577109</c:v>
                </c:pt>
                <c:pt idx="32">
                  <c:v>0.046577109</c:v>
                </c:pt>
                <c:pt idx="34">
                  <c:v>0.046577109</c:v>
                </c:pt>
                <c:pt idx="35">
                  <c:v>0.046577109</c:v>
                </c:pt>
                <c:pt idx="37">
                  <c:v>0.046577109</c:v>
                </c:pt>
                <c:pt idx="38">
                  <c:v>0.046577109</c:v>
                </c:pt>
              </c:numCache>
            </c:numRef>
          </c:val>
        </c:ser>
        <c:gapWidth val="0"/>
        <c:axId val="64386555"/>
        <c:axId val="42608084"/>
      </c:barChart>
      <c:catAx>
        <c:axId val="643865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 val="autoZero"/>
        <c:auto val="1"/>
        <c:lblOffset val="100"/>
        <c:tickLblSkip val="1"/>
        <c:noMultiLvlLbl val="0"/>
      </c:catAx>
      <c:valAx>
        <c:axId val="42608084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4386555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325"/>
          <c:y val="0.08225"/>
          <c:w val="0.25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75"/>
          <c:w val="0.98325"/>
          <c:h val="0.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IHD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(y,n,d)</c:v>
                </c:pt>
                <c:pt idx="2">
                  <c:v>St. Boniface (d)</c:v>
                </c:pt>
                <c:pt idx="3">
                  <c:v>St. Vital (y,n,d)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0.070477049</c:v>
                </c:pt>
                <c:pt idx="1">
                  <c:v>0.070477049</c:v>
                </c:pt>
                <c:pt idx="2">
                  <c:v>0.070477049</c:v>
                </c:pt>
                <c:pt idx="3">
                  <c:v>0.070477049</c:v>
                </c:pt>
                <c:pt idx="4">
                  <c:v>0.070477049</c:v>
                </c:pt>
                <c:pt idx="5">
                  <c:v>0.070477049</c:v>
                </c:pt>
                <c:pt idx="6">
                  <c:v>0.070477049</c:v>
                </c:pt>
                <c:pt idx="7">
                  <c:v>0.070477049</c:v>
                </c:pt>
                <c:pt idx="8">
                  <c:v>0.070477049</c:v>
                </c:pt>
                <c:pt idx="9">
                  <c:v>0.070477049</c:v>
                </c:pt>
                <c:pt idx="10">
                  <c:v>0.070477049</c:v>
                </c:pt>
                <c:pt idx="11">
                  <c:v>0.070477049</c:v>
                </c:pt>
                <c:pt idx="13">
                  <c:v>0.070477049</c:v>
                </c:pt>
                <c:pt idx="14">
                  <c:v>0.070477049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with IHD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(y,n,d)</c:v>
                </c:pt>
                <c:pt idx="2">
                  <c:v>St. Boniface (d)</c:v>
                </c:pt>
                <c:pt idx="3">
                  <c:v>St. Vital (y,n,d)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0.059644409</c:v>
                </c:pt>
                <c:pt idx="1">
                  <c:v>0.055869909</c:v>
                </c:pt>
                <c:pt idx="2">
                  <c:v>0.059822762</c:v>
                </c:pt>
                <c:pt idx="3">
                  <c:v>0.059147806</c:v>
                </c:pt>
                <c:pt idx="4">
                  <c:v>0.076550954</c:v>
                </c:pt>
                <c:pt idx="5">
                  <c:v>0.067747621</c:v>
                </c:pt>
                <c:pt idx="6">
                  <c:v>0.069058551</c:v>
                </c:pt>
                <c:pt idx="7">
                  <c:v>0.068737566</c:v>
                </c:pt>
                <c:pt idx="8">
                  <c:v>0.067958701</c:v>
                </c:pt>
                <c:pt idx="9">
                  <c:v>0.075664047</c:v>
                </c:pt>
                <c:pt idx="10">
                  <c:v>0.085229672</c:v>
                </c:pt>
                <c:pt idx="11">
                  <c:v>0.076200635</c:v>
                </c:pt>
                <c:pt idx="13">
                  <c:v>0.071011924</c:v>
                </c:pt>
                <c:pt idx="14">
                  <c:v>0.070477049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without IHD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(y,n,d)</c:v>
                </c:pt>
                <c:pt idx="2">
                  <c:v>St. Boniface (d)</c:v>
                </c:pt>
                <c:pt idx="3">
                  <c:v>St. Vital (y,n,d)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0.036922889</c:v>
                </c:pt>
                <c:pt idx="1">
                  <c:v>0.036192785</c:v>
                </c:pt>
                <c:pt idx="2">
                  <c:v>0.042890255</c:v>
                </c:pt>
                <c:pt idx="3">
                  <c:v>0.038775028</c:v>
                </c:pt>
                <c:pt idx="4">
                  <c:v>0.043636424</c:v>
                </c:pt>
                <c:pt idx="5">
                  <c:v>0.043567566</c:v>
                </c:pt>
                <c:pt idx="6">
                  <c:v>0.042804132</c:v>
                </c:pt>
                <c:pt idx="7">
                  <c:v>0.043968768</c:v>
                </c:pt>
                <c:pt idx="8">
                  <c:v>0.043286621</c:v>
                </c:pt>
                <c:pt idx="9">
                  <c:v>0.046952948</c:v>
                </c:pt>
                <c:pt idx="10">
                  <c:v>0.065475666</c:v>
                </c:pt>
                <c:pt idx="11">
                  <c:v>0.062343051</c:v>
                </c:pt>
                <c:pt idx="13">
                  <c:v>0.044656315</c:v>
                </c:pt>
                <c:pt idx="14">
                  <c:v>0.046577109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IHD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(y,n,d)</c:v>
                </c:pt>
                <c:pt idx="2">
                  <c:v>St. Boniface (d)</c:v>
                </c:pt>
                <c:pt idx="3">
                  <c:v>St. Vital (y,n,d)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0.046577109</c:v>
                </c:pt>
                <c:pt idx="1">
                  <c:v>0.046577109</c:v>
                </c:pt>
                <c:pt idx="2">
                  <c:v>0.046577109</c:v>
                </c:pt>
                <c:pt idx="3">
                  <c:v>0.046577109</c:v>
                </c:pt>
                <c:pt idx="4">
                  <c:v>0.046577109</c:v>
                </c:pt>
                <c:pt idx="5">
                  <c:v>0.046577109</c:v>
                </c:pt>
                <c:pt idx="6">
                  <c:v>0.046577109</c:v>
                </c:pt>
                <c:pt idx="7">
                  <c:v>0.046577109</c:v>
                </c:pt>
                <c:pt idx="8">
                  <c:v>0.046577109</c:v>
                </c:pt>
                <c:pt idx="9">
                  <c:v>0.046577109</c:v>
                </c:pt>
                <c:pt idx="10">
                  <c:v>0.046577109</c:v>
                </c:pt>
                <c:pt idx="11">
                  <c:v>0.046577109</c:v>
                </c:pt>
                <c:pt idx="13">
                  <c:v>0.046577109</c:v>
                </c:pt>
                <c:pt idx="14">
                  <c:v>0.046577109</c:v>
                </c:pt>
              </c:numCache>
            </c:numRef>
          </c:val>
        </c:ser>
        <c:gapWidth val="0"/>
        <c:axId val="47928437"/>
        <c:axId val="28702750"/>
      </c:barChart>
      <c:catAx>
        <c:axId val="479284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 val="autoZero"/>
        <c:auto val="1"/>
        <c:lblOffset val="100"/>
        <c:tickLblSkip val="1"/>
        <c:noMultiLvlLbl val="0"/>
      </c:catAx>
      <c:valAx>
        <c:axId val="28702750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437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65"/>
          <c:y val="0.14025"/>
          <c:w val="0.25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IHD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0.070477049</c:v>
                </c:pt>
                <c:pt idx="1">
                  <c:v>0.070477049</c:v>
                </c:pt>
                <c:pt idx="2">
                  <c:v>0.070477049</c:v>
                </c:pt>
                <c:pt idx="3">
                  <c:v>0.070477049</c:v>
                </c:pt>
                <c:pt idx="4">
                  <c:v>0.070477049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with IHD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0.06736151</c:v>
                </c:pt>
                <c:pt idx="1">
                  <c:v>0.075125709</c:v>
                </c:pt>
                <c:pt idx="2">
                  <c:v>0.094071321</c:v>
                </c:pt>
                <c:pt idx="3">
                  <c:v>0.071011924</c:v>
                </c:pt>
                <c:pt idx="4">
                  <c:v>0.070477049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without IHD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0.043422096</c:v>
                </c:pt>
                <c:pt idx="1">
                  <c:v>0.047627475</c:v>
                </c:pt>
                <c:pt idx="2">
                  <c:v>0.067513934</c:v>
                </c:pt>
                <c:pt idx="3">
                  <c:v>0.044656315</c:v>
                </c:pt>
                <c:pt idx="4">
                  <c:v>0.046577109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IHD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IHD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0.046577109</c:v>
                </c:pt>
                <c:pt idx="1">
                  <c:v>0.046577109</c:v>
                </c:pt>
                <c:pt idx="2">
                  <c:v>0.046577109</c:v>
                </c:pt>
                <c:pt idx="3">
                  <c:v>0.046577109</c:v>
                </c:pt>
                <c:pt idx="4">
                  <c:v>0.046577109</c:v>
                </c:pt>
              </c:numCache>
            </c:numRef>
          </c:val>
        </c:ser>
        <c:axId val="56998159"/>
        <c:axId val="43221384"/>
      </c:barChart>
      <c:catAx>
        <c:axId val="569981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699815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825"/>
          <c:y val="0.1455"/>
          <c:w val="0.361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325"/>
          <c:h val="0.71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No IHD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0.069122063</c:v>
                </c:pt>
                <c:pt idx="2">
                  <c:v>0.052020607</c:v>
                </c:pt>
                <c:pt idx="3">
                  <c:v>0.046235374</c:v>
                </c:pt>
                <c:pt idx="4">
                  <c:v>0.045770667</c:v>
                </c:pt>
                <c:pt idx="5">
                  <c:v>0.043017936</c:v>
                </c:pt>
                <c:pt idx="6">
                  <c:v>0.042510535</c:v>
                </c:pt>
                <c:pt idx="8">
                  <c:v>0.055198615</c:v>
                </c:pt>
                <c:pt idx="9">
                  <c:v>0.045924191</c:v>
                </c:pt>
                <c:pt idx="10">
                  <c:v>0.043913906</c:v>
                </c:pt>
                <c:pt idx="11">
                  <c:v>0.037703839</c:v>
                </c:pt>
                <c:pt idx="12">
                  <c:v>0.036256108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IHD</c:v>
                </c:pt>
              </c:strCache>
            </c:strRef>
          </c:tx>
          <c:spPr>
            <a:solidFill>
              <a:srgbClr val="3333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0.167444056</c:v>
                </c:pt>
                <c:pt idx="2">
                  <c:v>0.087365192</c:v>
                </c:pt>
                <c:pt idx="3">
                  <c:v>0.073977453</c:v>
                </c:pt>
                <c:pt idx="4">
                  <c:v>0.074660276</c:v>
                </c:pt>
                <c:pt idx="5">
                  <c:v>0.066176983</c:v>
                </c:pt>
                <c:pt idx="6">
                  <c:v>0.058708442</c:v>
                </c:pt>
                <c:pt idx="8">
                  <c:v>0.101502982</c:v>
                </c:pt>
                <c:pt idx="9">
                  <c:v>0.070588578</c:v>
                </c:pt>
                <c:pt idx="10">
                  <c:v>0.066962693</c:v>
                </c:pt>
                <c:pt idx="11">
                  <c:v>0.052582532</c:v>
                </c:pt>
                <c:pt idx="12">
                  <c:v>0.04712846</c:v>
                </c:pt>
              </c:numCache>
            </c:numRef>
          </c:val>
        </c:ser>
        <c:gapWidth val="200"/>
        <c:axId val="53448137"/>
        <c:axId val="11271186"/>
      </c:barChart>
      <c:catAx>
        <c:axId val="534481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1271186"/>
        <c:crosses val="autoZero"/>
        <c:auto val="0"/>
        <c:lblOffset val="100"/>
        <c:tickLblSkip val="1"/>
        <c:noMultiLvlLbl val="0"/>
      </c:catAx>
      <c:valAx>
        <c:axId val="11271186"/>
        <c:scaling>
          <c:orientation val="minMax"/>
          <c:max val="0.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4813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176"/>
          <c:w val="0.093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0.88325</cdr:y>
    </cdr:from>
    <cdr:to>
      <cdr:x>0.925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904875" y="4410075"/>
          <a:ext cx="43815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was statistically different from Manitoba average with IHD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was statistically different from Manitoba average without IHD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0.6135</cdr:x>
      <cdr:y>0.966</cdr:y>
    </cdr:from>
    <cdr:to>
      <cdr:x>0.99575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05200" y="4829175"/>
          <a:ext cx="2181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0.99575</cdr:x>
      <cdr:y>0.12275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864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Ischemic Heart Disease (IHD)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0.96075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81375" y="4143375"/>
          <a:ext cx="2333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0.97225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38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 Significant (p&lt;.01)  </a:t>
          </a:r>
        </a:p>
      </cdr:txBody>
    </cdr:sp>
  </cdr:relSizeAnchor>
  <cdr:relSizeAnchor xmlns:cdr="http://schemas.openxmlformats.org/drawingml/2006/chartDrawing">
    <cdr:from>
      <cdr:x>0.00475</cdr:x>
      <cdr:y>0</cdr:y>
    </cdr:from>
    <cdr:to>
      <cdr:x>1</cdr:x>
      <cdr:y>0.12925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" y="0"/>
          <a:ext cx="5686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Ischemic Heart Disease (IHD)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Income Quintile, 2001/02-2005/06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0.92225</cdr:x>
      <cdr:y>0.7185</cdr:y>
    </cdr:from>
    <cdr:to>
      <cdr:x>0.97025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267325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0.969</cdr:y>
    </cdr:from>
    <cdr:to>
      <cdr:x>0.967</cdr:x>
      <cdr:y>0.98675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38650" y="9420225"/>
          <a:ext cx="2581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2009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0.04725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7267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Ischemic Heart Disease (IHD)
 by District, 2001/02-2005/06  
            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37350" y="832237350"/>
        <a:ext cx="7267575" cy="972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0.982</cdr:y>
    </cdr:from>
    <cdr:to>
      <cdr:x>0.987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8048625"/>
          <a:ext cx="2114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0.06925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Ischemic Heart Disease (IHD)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0.211</cdr:x>
      <cdr:y>0.93125</cdr:y>
    </cdr:from>
    <cdr:to>
      <cdr:x>0.9945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1200150" y="7629525"/>
          <a:ext cx="4476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was statistically different from Manitoba average with IHD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was statistically different from Manitoba average without IHD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0.9745</cdr:y>
    </cdr:from>
    <cdr:to>
      <cdr:x>0.98075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448050" y="5314950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0.117</cdr:y>
    </cdr:to>
    <cdr:sp>
      <cdr:nvSpPr>
        <cdr:cNvPr id="2" name="Text Box 9"/>
        <cdr:cNvSpPr txBox="1">
          <a:spLocks noChangeArrowheads="1"/>
        </cdr:cNvSpPr>
      </cdr:nvSpPr>
      <cdr:spPr>
        <a:xfrm>
          <a:off x="0" y="0"/>
          <a:ext cx="5686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Ischemic Heart Disease (IHD)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0.2105</cdr:x>
      <cdr:y>0.8955</cdr:y>
    </cdr:from>
    <cdr:to>
      <cdr:x>0.99425</cdr:x>
      <cdr:y>1</cdr:y>
    </cdr:to>
    <cdr:sp>
      <cdr:nvSpPr>
        <cdr:cNvPr id="3" name="Text Box 11"/>
        <cdr:cNvSpPr txBox="1">
          <a:spLocks noChangeArrowheads="1"/>
        </cdr:cNvSpPr>
      </cdr:nvSpPr>
      <cdr:spPr>
        <a:xfrm>
          <a:off x="1200150" y="4886325"/>
          <a:ext cx="4476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was statistically different from Manitoba average with IHD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was statistically different from Manitoba average without IHD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</cdr:x>
      <cdr:y>0.96725</cdr:y>
    </cdr:from>
    <cdr:to>
      <cdr:x>0.9895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4391025"/>
          <a:ext cx="2247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0.99425</cdr:x>
      <cdr:y>0.13875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5686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Ischemic Heart Disease (IHD)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9.28125" style="22" customWidth="1"/>
    <col min="4" max="4" width="2.7109375" style="22" customWidth="1"/>
    <col min="5" max="5" width="18.140625" style="22" customWidth="1"/>
    <col min="6" max="7" width="9.28125" style="22" customWidth="1"/>
    <col min="8" max="8" width="2.7109375" style="22" customWidth="1"/>
    <col min="9" max="9" width="15.28125" style="22" customWidth="1"/>
    <col min="10" max="16384" width="9.140625" style="22" customWidth="1"/>
  </cols>
  <sheetData>
    <row r="1" spans="1:3" ht="15.75" thickBot="1">
      <c r="A1" s="14" t="s">
        <v>350</v>
      </c>
      <c r="B1" s="14"/>
      <c r="C1" s="14"/>
    </row>
    <row r="2" spans="1:11" ht="12.75">
      <c r="A2" s="96" t="s">
        <v>338</v>
      </c>
      <c r="B2" s="69" t="s">
        <v>337</v>
      </c>
      <c r="C2" s="18" t="s">
        <v>337</v>
      </c>
      <c r="E2" s="96" t="s">
        <v>339</v>
      </c>
      <c r="F2" s="69" t="s">
        <v>337</v>
      </c>
      <c r="G2" s="18" t="s">
        <v>337</v>
      </c>
      <c r="I2" s="99" t="s">
        <v>340</v>
      </c>
      <c r="J2" s="100" t="s">
        <v>345</v>
      </c>
      <c r="K2" s="101"/>
    </row>
    <row r="3" spans="1:11" ht="12.75">
      <c r="A3" s="97"/>
      <c r="B3" s="15" t="s">
        <v>255</v>
      </c>
      <c r="C3" s="42" t="s">
        <v>255</v>
      </c>
      <c r="E3" s="97"/>
      <c r="F3" s="15" t="s">
        <v>255</v>
      </c>
      <c r="G3" s="42" t="s">
        <v>255</v>
      </c>
      <c r="I3" s="97"/>
      <c r="J3" s="102"/>
      <c r="K3" s="103"/>
    </row>
    <row r="4" spans="1:11" ht="12.75">
      <c r="A4" s="97"/>
      <c r="B4" s="16" t="s">
        <v>256</v>
      </c>
      <c r="C4" s="43" t="s">
        <v>256</v>
      </c>
      <c r="E4" s="97"/>
      <c r="F4" s="16" t="s">
        <v>256</v>
      </c>
      <c r="G4" s="43" t="s">
        <v>256</v>
      </c>
      <c r="I4" s="97"/>
      <c r="J4" s="104"/>
      <c r="K4" s="105"/>
    </row>
    <row r="5" spans="1:11" ht="13.5" thickBot="1">
      <c r="A5" s="98"/>
      <c r="B5" s="93" t="s">
        <v>272</v>
      </c>
      <c r="C5" s="94" t="s">
        <v>273</v>
      </c>
      <c r="E5" s="98"/>
      <c r="F5" s="93" t="s">
        <v>272</v>
      </c>
      <c r="G5" s="94" t="s">
        <v>273</v>
      </c>
      <c r="I5" s="98"/>
      <c r="J5" s="79" t="s">
        <v>272</v>
      </c>
      <c r="K5" s="80" t="s">
        <v>273</v>
      </c>
    </row>
    <row r="6" spans="1:11" ht="12.75">
      <c r="A6" s="23" t="s">
        <v>111</v>
      </c>
      <c r="B6" s="70">
        <f>'orig. data'!G4*100</f>
        <v>22.1362229</v>
      </c>
      <c r="C6" s="71">
        <f>'orig. data'!T4*100</f>
        <v>3.3742528000000003</v>
      </c>
      <c r="E6" s="24" t="s">
        <v>125</v>
      </c>
      <c r="F6" s="70">
        <f>'orig. data'!G20*100</f>
        <v>20.9895053</v>
      </c>
      <c r="G6" s="71">
        <f>'orig. data'!T20*100</f>
        <v>3.3142167000000002</v>
      </c>
      <c r="I6" s="67" t="s">
        <v>283</v>
      </c>
      <c r="J6" s="81">
        <f>'ordered inc data'!$B$4*100</f>
        <v>16.7444056</v>
      </c>
      <c r="K6" s="82">
        <f>'ordered inc data'!$C$4*100</f>
        <v>6.912206299999999</v>
      </c>
    </row>
    <row r="7" spans="1:11" ht="12.75">
      <c r="A7" s="25" t="s">
        <v>112</v>
      </c>
      <c r="B7" s="70">
        <f>'orig. data'!G5*100</f>
        <v>26.731011300000002</v>
      </c>
      <c r="C7" s="71">
        <f>'orig. data'!T5*100</f>
        <v>4.6304115999999995</v>
      </c>
      <c r="E7" s="26" t="s">
        <v>126</v>
      </c>
      <c r="F7" s="70">
        <f>'orig. data'!G21*100</f>
        <v>19.9268739</v>
      </c>
      <c r="G7" s="71">
        <f>'orig. data'!T21*100</f>
        <v>3.6213089</v>
      </c>
      <c r="I7" s="67" t="s">
        <v>284</v>
      </c>
      <c r="J7" s="83">
        <f>'ordered inc data'!$B$6*100</f>
        <v>8.7365192</v>
      </c>
      <c r="K7" s="84">
        <f>'ordered inc data'!$C$6*100</f>
        <v>5.2020607000000005</v>
      </c>
    </row>
    <row r="8" spans="1:11" ht="12.75">
      <c r="A8" s="25" t="s">
        <v>113</v>
      </c>
      <c r="B8" s="70">
        <f>'orig. data'!G6*100</f>
        <v>28.5514672</v>
      </c>
      <c r="C8" s="71">
        <f>'orig. data'!T6*100</f>
        <v>6.512000799999999</v>
      </c>
      <c r="E8" s="26" t="s">
        <v>130</v>
      </c>
      <c r="F8" s="70">
        <f>'orig. data'!G22*100</f>
        <v>20.7501995</v>
      </c>
      <c r="G8" s="71">
        <f>'orig. data'!T22*100</f>
        <v>4.0260764</v>
      </c>
      <c r="I8" s="67" t="s">
        <v>285</v>
      </c>
      <c r="J8" s="83">
        <f>'ordered inc data'!$B$7*100</f>
        <v>7.3977452999999995</v>
      </c>
      <c r="K8" s="84">
        <f>'ordered inc data'!$C$7*100</f>
        <v>4.6235374</v>
      </c>
    </row>
    <row r="9" spans="1:11" ht="12.75">
      <c r="A9" s="25" t="s">
        <v>107</v>
      </c>
      <c r="B9" s="70">
        <f>'orig. data'!G7*100</f>
        <v>25.821167900000003</v>
      </c>
      <c r="C9" s="71">
        <f>'orig. data'!T7*100</f>
        <v>4.8671507</v>
      </c>
      <c r="E9" s="26" t="s">
        <v>128</v>
      </c>
      <c r="F9" s="70">
        <f>'orig. data'!G23*100</f>
        <v>21.0932476</v>
      </c>
      <c r="G9" s="71">
        <f>'orig. data'!T23*100</f>
        <v>3.4541603</v>
      </c>
      <c r="I9" s="67" t="s">
        <v>286</v>
      </c>
      <c r="J9" s="83">
        <f>'ordered inc data'!$B$8*100</f>
        <v>7.466027599999999</v>
      </c>
      <c r="K9" s="84">
        <f>'ordered inc data'!$C$8*100</f>
        <v>4.5770667000000005</v>
      </c>
    </row>
    <row r="10" spans="1:11" ht="12.75">
      <c r="A10" s="25" t="s">
        <v>121</v>
      </c>
      <c r="B10" s="70">
        <f>'orig. data'!G8*100</f>
        <v>24.5987398</v>
      </c>
      <c r="C10" s="71">
        <f>'orig. data'!T8*100</f>
        <v>4.2373578</v>
      </c>
      <c r="E10" s="26" t="s">
        <v>131</v>
      </c>
      <c r="F10" s="70">
        <f>'orig. data'!G24*100</f>
        <v>21.322537099999998</v>
      </c>
      <c r="G10" s="71">
        <f>'orig. data'!T24*100</f>
        <v>3.3575047</v>
      </c>
      <c r="I10" s="67" t="s">
        <v>287</v>
      </c>
      <c r="J10" s="83">
        <f>'ordered inc data'!$B$9*100</f>
        <v>6.6176983</v>
      </c>
      <c r="K10" s="84">
        <f>'ordered inc data'!$C$9*100</f>
        <v>4.3017936</v>
      </c>
    </row>
    <row r="11" spans="1:11" ht="12.75">
      <c r="A11" s="25" t="s">
        <v>115</v>
      </c>
      <c r="B11" s="70">
        <f>'orig. data'!G9*100</f>
        <v>25.058548000000002</v>
      </c>
      <c r="C11" s="71">
        <f>'orig. data'!T9*100</f>
        <v>4.9680532</v>
      </c>
      <c r="E11" s="26" t="s">
        <v>127</v>
      </c>
      <c r="F11" s="70">
        <f>'orig. data'!G25*100</f>
        <v>29.721166</v>
      </c>
      <c r="G11" s="71">
        <f>'orig. data'!T25*100</f>
        <v>4.5071335999999995</v>
      </c>
      <c r="I11" s="67" t="s">
        <v>288</v>
      </c>
      <c r="J11" s="83">
        <f>'ordered inc data'!$B$10*100</f>
        <v>5.8708442</v>
      </c>
      <c r="K11" s="84">
        <f>'ordered inc data'!$C$10*100</f>
        <v>4.2510535</v>
      </c>
    </row>
    <row r="12" spans="1:11" ht="12.75">
      <c r="A12" s="25" t="s">
        <v>116</v>
      </c>
      <c r="B12" s="70">
        <f>'orig. data'!G10*100</f>
        <v>20.979021</v>
      </c>
      <c r="C12" s="71">
        <f>'orig. data'!T10*100</f>
        <v>4.6978183</v>
      </c>
      <c r="E12" s="26" t="s">
        <v>129</v>
      </c>
      <c r="F12" s="70">
        <f>'orig. data'!G26*100</f>
        <v>25.3382534</v>
      </c>
      <c r="G12" s="71">
        <f>'orig. data'!T26*100</f>
        <v>3.9624958</v>
      </c>
      <c r="I12" s="67" t="s">
        <v>289</v>
      </c>
      <c r="J12" s="83">
        <f>'ordered inc data'!$B$12*100</f>
        <v>10.1502982</v>
      </c>
      <c r="K12" s="84">
        <f>'ordered inc data'!$C$12*100</f>
        <v>5.5198615</v>
      </c>
    </row>
    <row r="13" spans="1:11" ht="12.75">
      <c r="A13" s="25" t="s">
        <v>114</v>
      </c>
      <c r="B13" s="70">
        <f>'orig. data'!G11*100</f>
        <v>27.833827900000003</v>
      </c>
      <c r="C13" s="71">
        <f>'orig. data'!T11*100</f>
        <v>6.482969199999999</v>
      </c>
      <c r="E13" s="26" t="s">
        <v>132</v>
      </c>
      <c r="F13" s="70">
        <f>'orig. data'!G27*100</f>
        <v>25.8103241</v>
      </c>
      <c r="G13" s="71">
        <f>'orig. data'!T27*100</f>
        <v>4.199365</v>
      </c>
      <c r="I13" s="67" t="s">
        <v>290</v>
      </c>
      <c r="J13" s="83">
        <f>'ordered inc data'!$B$13*100</f>
        <v>7.0588578</v>
      </c>
      <c r="K13" s="84">
        <f>'ordered inc data'!$C$13*100</f>
        <v>4.592419100000001</v>
      </c>
    </row>
    <row r="14" spans="1:11" ht="12.75">
      <c r="A14" s="25" t="s">
        <v>117</v>
      </c>
      <c r="B14" s="70"/>
      <c r="C14" s="71">
        <f>'orig. data'!T12*100</f>
        <v>5.090909099999999</v>
      </c>
      <c r="E14" s="26" t="s">
        <v>133</v>
      </c>
      <c r="F14" s="70">
        <f>'orig. data'!G28*100</f>
        <v>24.3641232</v>
      </c>
      <c r="G14" s="71">
        <f>'orig. data'!T28*100</f>
        <v>4.6723374</v>
      </c>
      <c r="I14" s="67" t="s">
        <v>291</v>
      </c>
      <c r="J14" s="83">
        <f>'ordered inc data'!$B$14*100</f>
        <v>6.6962693</v>
      </c>
      <c r="K14" s="84">
        <f>'ordered inc data'!$C$14*100</f>
        <v>4.3913906</v>
      </c>
    </row>
    <row r="15" spans="1:11" ht="12.75">
      <c r="A15" s="25" t="s">
        <v>118</v>
      </c>
      <c r="B15" s="70">
        <f>'orig. data'!G13*100</f>
        <v>22.1662469</v>
      </c>
      <c r="C15" s="71">
        <f>'orig. data'!T13*100</f>
        <v>4.5502806</v>
      </c>
      <c r="E15" s="26" t="s">
        <v>134</v>
      </c>
      <c r="F15" s="70">
        <f>'orig. data'!G29*100</f>
        <v>22.1415608</v>
      </c>
      <c r="G15" s="71">
        <f>'orig. data'!T29*100</f>
        <v>3.5377899999999998</v>
      </c>
      <c r="I15" s="67" t="s">
        <v>292</v>
      </c>
      <c r="J15" s="83">
        <f>'ordered inc data'!$B$15*100</f>
        <v>5.2582532</v>
      </c>
      <c r="K15" s="84">
        <f>'ordered inc data'!$C$15*100</f>
        <v>3.7703839</v>
      </c>
    </row>
    <row r="16" spans="1:11" ht="13.5" thickBot="1">
      <c r="A16" s="25" t="s">
        <v>119</v>
      </c>
      <c r="B16" s="70">
        <f>'orig. data'!G14*100</f>
        <v>20.5387205</v>
      </c>
      <c r="C16" s="71">
        <f>'orig. data'!T14*100</f>
        <v>3.7137681</v>
      </c>
      <c r="E16" s="26" t="s">
        <v>135</v>
      </c>
      <c r="F16" s="70">
        <f>'orig. data'!G30*100</f>
        <v>31.0751105</v>
      </c>
      <c r="G16" s="71">
        <f>'orig. data'!T30*100</f>
        <v>5.8299679</v>
      </c>
      <c r="I16" s="68" t="s">
        <v>293</v>
      </c>
      <c r="J16" s="85">
        <f>'ordered inc data'!$B$16*100</f>
        <v>4.712846</v>
      </c>
      <c r="K16" s="86">
        <f>'ordered inc data'!$C$16*100</f>
        <v>3.6256108</v>
      </c>
    </row>
    <row r="17" spans="1:11" ht="12.75">
      <c r="A17" s="27"/>
      <c r="B17" s="72"/>
      <c r="C17" s="73"/>
      <c r="E17" s="26" t="s">
        <v>136</v>
      </c>
      <c r="F17" s="70">
        <f>'orig. data'!G31*100</f>
        <v>28.359683800000003</v>
      </c>
      <c r="G17" s="71">
        <f>'orig. data'!T31*100</f>
        <v>5.9035277</v>
      </c>
      <c r="I17" s="87" t="s">
        <v>341</v>
      </c>
      <c r="J17" s="88"/>
      <c r="K17" s="89">
        <f>'ordered inc data'!$B$18</f>
        <v>1.39E-14</v>
      </c>
    </row>
    <row r="18" spans="1:11" ht="12.75">
      <c r="A18" s="25" t="s">
        <v>267</v>
      </c>
      <c r="B18" s="70">
        <f>'orig. data'!G15*100</f>
        <v>26.3826864</v>
      </c>
      <c r="C18" s="71">
        <f>'orig. data'!T15*100</f>
        <v>4.9485148</v>
      </c>
      <c r="E18" s="28"/>
      <c r="F18" s="72"/>
      <c r="G18" s="73"/>
      <c r="I18" s="87" t="s">
        <v>342</v>
      </c>
      <c r="J18" s="88"/>
      <c r="K18" s="89">
        <f>'ordered inc data'!$B$19</f>
        <v>0.005002932</v>
      </c>
    </row>
    <row r="19" spans="1:11" ht="13.5" thickBot="1">
      <c r="A19" s="25" t="s">
        <v>124</v>
      </c>
      <c r="B19" s="70">
        <f>'orig. data'!G16*100</f>
        <v>25.181497600000004</v>
      </c>
      <c r="C19" s="71">
        <f>'orig. data'!T16*100</f>
        <v>5.2975663</v>
      </c>
      <c r="E19" s="29" t="s">
        <v>121</v>
      </c>
      <c r="F19" s="76">
        <f>'orig. data'!G8*100</f>
        <v>24.5987398</v>
      </c>
      <c r="G19" s="75">
        <f>'orig. data'!T8*100</f>
        <v>4.2373578</v>
      </c>
      <c r="I19" s="90" t="s">
        <v>294</v>
      </c>
      <c r="J19" s="91"/>
      <c r="K19" s="89">
        <f>'ordered inc data'!$B$20</f>
        <v>0.036864591</v>
      </c>
    </row>
    <row r="20" spans="1:11" ht="12.75">
      <c r="A20" s="25" t="s">
        <v>120</v>
      </c>
      <c r="B20" s="70">
        <f>'orig. data'!G17*100</f>
        <v>21.314741</v>
      </c>
      <c r="C20" s="71">
        <f>'orig. data'!T17*100</f>
        <v>4.0428859</v>
      </c>
      <c r="E20" s="77" t="s">
        <v>123</v>
      </c>
      <c r="F20" s="78"/>
      <c r="G20" s="77"/>
      <c r="I20" s="87" t="s">
        <v>343</v>
      </c>
      <c r="J20" s="91"/>
      <c r="K20" s="89">
        <f>'ordered inc data'!$B$22</f>
        <v>2.51E-65</v>
      </c>
    </row>
    <row r="21" spans="1:11" ht="12.75">
      <c r="A21" s="27"/>
      <c r="B21" s="72"/>
      <c r="C21" s="73"/>
      <c r="E21" s="106" t="s">
        <v>266</v>
      </c>
      <c r="F21" s="106"/>
      <c r="G21" s="106"/>
      <c r="I21" s="87" t="s">
        <v>344</v>
      </c>
      <c r="J21" s="91"/>
      <c r="K21" s="89">
        <f>'ordered inc data'!$B$23</f>
        <v>5.68E-13</v>
      </c>
    </row>
    <row r="22" spans="1:11" ht="13.5" thickBot="1">
      <c r="A22" s="29" t="s">
        <v>122</v>
      </c>
      <c r="B22" s="74">
        <f>'orig. data'!G18*100</f>
        <v>25.2186491</v>
      </c>
      <c r="C22" s="75">
        <f>'orig. data'!T18*100</f>
        <v>4.6577109</v>
      </c>
      <c r="I22" s="90" t="s">
        <v>295</v>
      </c>
      <c r="J22" s="91"/>
      <c r="K22" s="89">
        <f>'ordered inc data'!$B$24</f>
        <v>1.04724E-05</v>
      </c>
    </row>
    <row r="23" spans="1:11" ht="12.75">
      <c r="A23" s="77" t="s">
        <v>123</v>
      </c>
      <c r="B23" s="30"/>
      <c r="I23" s="21" t="s">
        <v>123</v>
      </c>
      <c r="J23" s="17"/>
      <c r="K23" s="17"/>
    </row>
    <row r="24" spans="1:11" ht="12.75">
      <c r="A24" s="21" t="s">
        <v>266</v>
      </c>
      <c r="B24" s="21"/>
      <c r="C24" s="21"/>
      <c r="I24" s="21" t="s">
        <v>266</v>
      </c>
      <c r="J24" s="92"/>
      <c r="K24" s="92"/>
    </row>
  </sheetData>
  <sheetProtection/>
  <mergeCells count="5">
    <mergeCell ref="A2:A5"/>
    <mergeCell ref="I2:I5"/>
    <mergeCell ref="J2:K4"/>
    <mergeCell ref="E21:G21"/>
    <mergeCell ref="E2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1" sqref="L1:L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0" customWidth="1"/>
    <col min="11" max="13" width="9.140625" style="2" customWidth="1"/>
    <col min="14" max="14" width="2.8515625" style="9" customWidth="1"/>
    <col min="15" max="16" width="9.140625" style="2" customWidth="1"/>
    <col min="17" max="17" width="2.8515625" style="9" customWidth="1"/>
    <col min="18" max="18" width="9.28125" style="2" bestFit="1" customWidth="1"/>
    <col min="19" max="16384" width="9.140625" style="2" customWidth="1"/>
  </cols>
  <sheetData>
    <row r="1" spans="1:18" ht="12.75">
      <c r="A1" s="40" t="s">
        <v>218</v>
      </c>
      <c r="B1" s="4" t="s">
        <v>172</v>
      </c>
      <c r="C1" s="107" t="s">
        <v>108</v>
      </c>
      <c r="D1" s="107"/>
      <c r="E1" s="107"/>
      <c r="F1" s="107" t="s">
        <v>110</v>
      </c>
      <c r="G1" s="107"/>
      <c r="H1" s="5" t="s">
        <v>257</v>
      </c>
      <c r="I1" s="3" t="s">
        <v>258</v>
      </c>
      <c r="J1" s="3" t="s">
        <v>259</v>
      </c>
      <c r="K1" s="5" t="s">
        <v>260</v>
      </c>
      <c r="L1" s="5" t="s">
        <v>261</v>
      </c>
      <c r="M1" s="5" t="s">
        <v>262</v>
      </c>
      <c r="N1" s="6"/>
      <c r="O1" s="5" t="s">
        <v>263</v>
      </c>
      <c r="P1" s="5" t="s">
        <v>264</v>
      </c>
      <c r="Q1" s="6"/>
      <c r="R1" s="41" t="s">
        <v>265</v>
      </c>
    </row>
    <row r="2" spans="2:18" ht="12.75">
      <c r="B2" s="4"/>
      <c r="C2" s="12"/>
      <c r="D2" s="12"/>
      <c r="E2" s="12"/>
      <c r="F2" s="13"/>
      <c r="G2" s="13"/>
      <c r="H2" s="5"/>
      <c r="I2" s="108" t="s">
        <v>346</v>
      </c>
      <c r="J2" s="108"/>
      <c r="K2" s="5"/>
      <c r="L2" s="5"/>
      <c r="M2" s="5"/>
      <c r="N2" s="6"/>
      <c r="O2" s="5"/>
      <c r="P2" s="5"/>
      <c r="Q2" s="6"/>
      <c r="R2" s="5"/>
    </row>
    <row r="3" spans="1:25" ht="12.75">
      <c r="A3" s="4" t="s">
        <v>0</v>
      </c>
      <c r="B3" s="4"/>
      <c r="C3" s="12" t="s">
        <v>268</v>
      </c>
      <c r="D3" s="12" t="s">
        <v>269</v>
      </c>
      <c r="E3" s="12" t="s">
        <v>270</v>
      </c>
      <c r="F3" s="12" t="s">
        <v>195</v>
      </c>
      <c r="G3" s="12" t="s">
        <v>196</v>
      </c>
      <c r="H3" s="2" t="s">
        <v>275</v>
      </c>
      <c r="I3" s="4" t="s">
        <v>272</v>
      </c>
      <c r="J3" s="4" t="s">
        <v>274</v>
      </c>
      <c r="K3" s="2" t="s">
        <v>276</v>
      </c>
      <c r="S3" s="5"/>
      <c r="T3" s="5"/>
      <c r="U3" s="5"/>
      <c r="V3" s="5"/>
      <c r="W3" s="5"/>
      <c r="X3" s="5"/>
      <c r="Y3" s="5"/>
    </row>
    <row r="4" spans="1:25" ht="12.75">
      <c r="A4" s="2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South Eastman (n,d)</v>
      </c>
      <c r="B4" t="s">
        <v>111</v>
      </c>
      <c r="C4" t="str">
        <f>'orig. data'!AF4</f>
        <v> </v>
      </c>
      <c r="D4" t="str">
        <f>'orig. data'!AG4</f>
        <v>n</v>
      </c>
      <c r="E4" t="str">
        <f ca="1">IF(CELL("contents",F4)="d","d",IF(CELL("contents",G4)="d","d",IF(CELL("contents",'orig. data'!AH4)="d","d","")))</f>
        <v>d</v>
      </c>
      <c r="F4" t="str">
        <f>'orig. data'!AI4</f>
        <v> </v>
      </c>
      <c r="G4" t="str">
        <f>'orig. data'!AJ4</f>
        <v> </v>
      </c>
      <c r="H4" s="19">
        <f aca="true" t="shared" si="0" ref="H4:H14">I$19</f>
        <v>0.070477049</v>
      </c>
      <c r="I4" s="3">
        <f>'orig. data'!C4</f>
        <v>0.063182678</v>
      </c>
      <c r="J4" s="3">
        <f>'orig. data'!P4</f>
        <v>0.039193379</v>
      </c>
      <c r="K4" s="19">
        <f aca="true" t="shared" si="1" ref="K4:K14">J$19</f>
        <v>0.046577109</v>
      </c>
      <c r="L4" s="5">
        <f>'orig. data'!B4</f>
        <v>1292</v>
      </c>
      <c r="M4" s="11">
        <f>'orig. data'!F4</f>
        <v>0.101318347</v>
      </c>
      <c r="N4" s="7"/>
      <c r="O4" s="5">
        <f>'orig. data'!O4</f>
        <v>15559</v>
      </c>
      <c r="P4" s="11">
        <f>'orig. data'!S4</f>
        <v>0.000525135</v>
      </c>
      <c r="Q4" s="7"/>
      <c r="R4" s="11">
        <f>'orig. data'!AB4</f>
        <v>1.1E-09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17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Central (d)</v>
      </c>
      <c r="B5" t="s">
        <v>112</v>
      </c>
      <c r="C5" t="str">
        <f>'orig. data'!AF5</f>
        <v> </v>
      </c>
      <c r="D5" t="str">
        <f>'orig. data'!AG5</f>
        <v> </v>
      </c>
      <c r="E5" t="str">
        <f ca="1">IF(CELL("contents",F5)="d","d",IF(CELL("contents",G5)="d","d",IF(CELL("contents",'orig. data'!AH5)="d","d","")))</f>
        <v>d</v>
      </c>
      <c r="F5" t="str">
        <f>'orig. data'!AI5</f>
        <v> </v>
      </c>
      <c r="G5" t="str">
        <f>'orig. data'!AJ5</f>
        <v> </v>
      </c>
      <c r="H5" s="19">
        <f t="shared" si="0"/>
        <v>0.070477049</v>
      </c>
      <c r="I5" s="3">
        <f>'orig. data'!C5</f>
        <v>0.066108998</v>
      </c>
      <c r="J5" s="3">
        <f>'orig. data'!P5</f>
        <v>0.043212639</v>
      </c>
      <c r="K5" s="19">
        <f t="shared" si="1"/>
        <v>0.046577109</v>
      </c>
      <c r="L5" s="5">
        <f>'orig. data'!B5</f>
        <v>2383</v>
      </c>
      <c r="M5" s="11">
        <f>'orig. data'!F5</f>
        <v>0.203778444</v>
      </c>
      <c r="N5" s="8"/>
      <c r="O5" s="5">
        <f>'orig. data'!O5</f>
        <v>27233</v>
      </c>
      <c r="P5" s="11">
        <f>'orig. data'!S5</f>
        <v>0.042282654</v>
      </c>
      <c r="Q5" s="8"/>
      <c r="R5" s="11">
        <f>'orig. data'!AB5</f>
        <v>2.52E-14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 (d)</v>
      </c>
      <c r="B6" t="s">
        <v>113</v>
      </c>
      <c r="C6" t="str">
        <f>'orig. data'!AF6</f>
        <v> </v>
      </c>
      <c r="D6" t="str">
        <f>'orig. data'!AG6</f>
        <v> </v>
      </c>
      <c r="E6" t="str">
        <f ca="1">IF(CELL("contents",F6)="d","d",IF(CELL("contents",G6)="d","d",IF(CELL("contents",'orig. data'!AH6)="d","d","")))</f>
        <v>d</v>
      </c>
      <c r="F6" t="str">
        <f>'orig. data'!AI6</f>
        <v> </v>
      </c>
      <c r="G6" t="str">
        <f>'orig. data'!AJ6</f>
        <v> </v>
      </c>
      <c r="H6" s="19">
        <f t="shared" si="0"/>
        <v>0.070477049</v>
      </c>
      <c r="I6" s="3">
        <f>'orig. data'!C6</f>
        <v>0.064908969</v>
      </c>
      <c r="J6" s="3">
        <f>'orig. data'!P6</f>
        <v>0.046419777</v>
      </c>
      <c r="K6" s="19">
        <f t="shared" si="1"/>
        <v>0.046577109</v>
      </c>
      <c r="L6" s="5">
        <f>'orig. data'!B6</f>
        <v>2147</v>
      </c>
      <c r="M6" s="11">
        <f>'orig. data'!F6</f>
        <v>0.105913501</v>
      </c>
      <c r="N6" s="8"/>
      <c r="O6" s="5">
        <f>'orig. data'!O6</f>
        <v>21207</v>
      </c>
      <c r="P6" s="11">
        <f>'orig. data'!S6</f>
        <v>0.926090234</v>
      </c>
      <c r="Q6" s="8"/>
      <c r="R6" s="11">
        <f>'orig. data'!AB6</f>
        <v>2.08E-09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 (d)</v>
      </c>
      <c r="B7" t="s">
        <v>107</v>
      </c>
      <c r="C7" t="str">
        <f>'orig. data'!AF7</f>
        <v> </v>
      </c>
      <c r="D7" t="str">
        <f>'orig. data'!AG7</f>
        <v> </v>
      </c>
      <c r="E7" t="str">
        <f ca="1">IF(CELL("contents",F7)="d","d",IF(CELL("contents",G7)="d","d",IF(CELL("contents",'orig. data'!AH7)="d","d","")))</f>
        <v>d</v>
      </c>
      <c r="F7" t="str">
        <f>'orig. data'!AI7</f>
        <v> </v>
      </c>
      <c r="G7" t="str">
        <f>'orig. data'!AJ7</f>
        <v> </v>
      </c>
      <c r="H7" s="19">
        <f t="shared" si="0"/>
        <v>0.070477049</v>
      </c>
      <c r="I7" s="3">
        <f>'orig. data'!C7</f>
        <v>0.0679555</v>
      </c>
      <c r="J7" s="3">
        <f>'orig. data'!P7</f>
        <v>0.045367881</v>
      </c>
      <c r="K7" s="19">
        <f t="shared" si="1"/>
        <v>0.046577109</v>
      </c>
      <c r="L7" s="5">
        <f>'orig. data'!B7</f>
        <v>1096</v>
      </c>
      <c r="M7" s="11">
        <f>'orig. data'!F7</f>
        <v>0.588050503</v>
      </c>
      <c r="N7" s="8"/>
      <c r="O7" s="5">
        <f>'orig. data'!O7</f>
        <v>12533</v>
      </c>
      <c r="P7" s="11">
        <f>'orig. data'!S7</f>
        <v>0.577121144</v>
      </c>
      <c r="Q7" s="8"/>
      <c r="R7" s="11">
        <f>'orig. data'!AB7</f>
        <v>1.67E-07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(d)</v>
      </c>
      <c r="B8" t="s">
        <v>121</v>
      </c>
      <c r="C8" t="str">
        <f>'orig. data'!AF8</f>
        <v> </v>
      </c>
      <c r="D8" t="str">
        <f>'orig. data'!AG8</f>
        <v> </v>
      </c>
      <c r="E8" t="str">
        <f ca="1">IF(CELL("contents",F8)="d","d",IF(CELL("contents",G8)="d","d",IF(CELL("contents",'orig. data'!AH8)="d","d","")))</f>
        <v>d</v>
      </c>
      <c r="F8" t="str">
        <f>'orig. data'!AI8</f>
        <v> </v>
      </c>
      <c r="G8" t="str">
        <f>'orig. data'!AJ8</f>
        <v> </v>
      </c>
      <c r="H8" s="19">
        <f t="shared" si="0"/>
        <v>0.070477049</v>
      </c>
      <c r="I8" s="3">
        <f>'orig. data'!C8</f>
        <v>0.071011924</v>
      </c>
      <c r="J8" s="3">
        <f>'orig. data'!P8</f>
        <v>0.044656315</v>
      </c>
      <c r="K8" s="19">
        <f t="shared" si="1"/>
        <v>0.046577109</v>
      </c>
      <c r="L8" s="5">
        <f>'orig. data'!B8</f>
        <v>16822</v>
      </c>
      <c r="M8" s="11">
        <f>'orig. data'!F8</f>
        <v>0.533760933</v>
      </c>
      <c r="N8" s="8"/>
      <c r="O8" s="5">
        <f>'orig. data'!O8</f>
        <v>182425</v>
      </c>
      <c r="P8" s="11">
        <f>'orig. data'!S8</f>
        <v>0.174599727</v>
      </c>
      <c r="Q8" s="8"/>
      <c r="R8" s="11">
        <f>'orig. data'!AB8</f>
        <v>3.2E-34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 (d)</v>
      </c>
      <c r="B9" t="s">
        <v>115</v>
      </c>
      <c r="C9" t="str">
        <f>'orig. data'!AF9</f>
        <v> </v>
      </c>
      <c r="D9" t="str">
        <f>'orig. data'!AG9</f>
        <v> </v>
      </c>
      <c r="E9" t="str">
        <f ca="1">IF(CELL("contents",F9)="d","d",IF(CELL("contents",G9)="d","d",IF(CELL("contents",'orig. data'!AH9)="d","d","")))</f>
        <v>d</v>
      </c>
      <c r="F9" t="str">
        <f>'orig. data'!AI9</f>
        <v> </v>
      </c>
      <c r="G9" t="str">
        <f>'orig. data'!AJ9</f>
        <v> </v>
      </c>
      <c r="H9" s="19">
        <f t="shared" si="0"/>
        <v>0.070477049</v>
      </c>
      <c r="I9" s="3">
        <f>'orig. data'!C9</f>
        <v>0.074689916</v>
      </c>
      <c r="J9" s="3">
        <f>'orig. data'!P9</f>
        <v>0.047235404</v>
      </c>
      <c r="K9" s="19">
        <f t="shared" si="1"/>
        <v>0.046577109</v>
      </c>
      <c r="L9" s="5">
        <f>'orig. data'!B9</f>
        <v>2135</v>
      </c>
      <c r="M9" s="11">
        <f>'orig. data'!F9</f>
        <v>0.272845452</v>
      </c>
      <c r="N9" s="8"/>
      <c r="O9" s="5">
        <f>'orig. data'!O9</f>
        <v>23007</v>
      </c>
      <c r="P9" s="11">
        <f>'orig. data'!S9</f>
        <v>0.71299114</v>
      </c>
      <c r="Q9" s="8"/>
      <c r="R9" s="11">
        <f>'orig. data'!AB9</f>
        <v>7.49E-15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 (d)</v>
      </c>
      <c r="B10" t="s">
        <v>116</v>
      </c>
      <c r="C10" t="str">
        <f>'orig. data'!AF10</f>
        <v> </v>
      </c>
      <c r="D10" t="str">
        <f>'orig. data'!AG10</f>
        <v> </v>
      </c>
      <c r="E10" t="str">
        <f ca="1">IF(CELL("contents",F10)="d","d",IF(CELL("contents",G10)="d","d",IF(CELL("contents",'orig. data'!AH10)="d","d","")))</f>
        <v>d</v>
      </c>
      <c r="F10" t="str">
        <f>'orig. data'!AI10</f>
        <v> </v>
      </c>
      <c r="G10" t="str">
        <f>'orig. data'!AJ10</f>
        <v> </v>
      </c>
      <c r="H10" s="19">
        <f t="shared" si="0"/>
        <v>0.070477049</v>
      </c>
      <c r="I10" s="3">
        <f>'orig. data'!C10</f>
        <v>0.06750355</v>
      </c>
      <c r="J10" s="3">
        <f>'orig. data'!P10</f>
        <v>0.046360548</v>
      </c>
      <c r="K10" s="19">
        <f t="shared" si="1"/>
        <v>0.046577109</v>
      </c>
      <c r="L10" s="5">
        <f>'orig. data'!B10</f>
        <v>1001</v>
      </c>
      <c r="M10" s="11">
        <f>'orig. data'!F10</f>
        <v>0.568629368</v>
      </c>
      <c r="O10" s="5">
        <f>'orig. data'!O10</f>
        <v>11963</v>
      </c>
      <c r="P10" s="11">
        <f>'orig. data'!S10</f>
        <v>0.923668543</v>
      </c>
      <c r="R10" s="11">
        <f>'orig. data'!AB10</f>
        <v>1.08102E-05</v>
      </c>
    </row>
    <row r="11" spans="1:25" ht="12.75">
      <c r="A11" s="2" t="str">
        <f ca="1" t="shared" si="2"/>
        <v>Parkland (d)</v>
      </c>
      <c r="B11" t="s">
        <v>114</v>
      </c>
      <c r="C11" t="str">
        <f>'orig. data'!AF11</f>
        <v> </v>
      </c>
      <c r="D11" t="str">
        <f>'orig. data'!AG11</f>
        <v> </v>
      </c>
      <c r="E11" t="str">
        <f ca="1">IF(CELL("contents",F11)="d","d",IF(CELL("contents",G11)="d","d",IF(CELL("contents",'orig. data'!AH11)="d","d","")))</f>
        <v>d</v>
      </c>
      <c r="F11" t="str">
        <f>'orig. data'!AI11</f>
        <v> </v>
      </c>
      <c r="G11" t="str">
        <f>'orig. data'!AJ11</f>
        <v> </v>
      </c>
      <c r="H11" s="19">
        <f t="shared" si="0"/>
        <v>0.070477049</v>
      </c>
      <c r="I11" s="3">
        <f>'orig. data'!C11</f>
        <v>0.072216635</v>
      </c>
      <c r="J11" s="3">
        <f>'orig. data'!P11</f>
        <v>0.04838821</v>
      </c>
      <c r="K11" s="19">
        <f t="shared" si="1"/>
        <v>0.046577109</v>
      </c>
      <c r="L11" s="5">
        <f>'orig. data'!B11</f>
        <v>1685</v>
      </c>
      <c r="M11" s="11">
        <f>'orig. data'!F11</f>
        <v>0.661611619</v>
      </c>
      <c r="N11" s="8"/>
      <c r="O11" s="5">
        <f>'orig. data'!O11</f>
        <v>12448</v>
      </c>
      <c r="P11" s="11">
        <f>'orig. data'!S11</f>
        <v>0.375744347</v>
      </c>
      <c r="Q11" s="8"/>
      <c r="R11" s="11">
        <f>'orig. data'!AB11</f>
        <v>5.45E-10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>CONCATENATE(B12)&amp;(IF((CELL("contents",C12)="y")*AND((CELL("contents",D12))="n")*AND((CELL("contents",E12))&lt;&gt;"")," (y,n,"&amp;CELL("contents",E12)&amp;")",(IF((CELL("contents",C12)="y")*OR((CELL("contents",D12))="n")," (y,n)",(IF((CELL("contents",C12)="y")*OR((CELL("contents",E12))&lt;&gt;"")," (y,"&amp;CELL("contents",E12)&amp;")",(IF((CELL("contents",D12)="n")*OR((CELL("contents",E12))&lt;&gt;"")," (n,"&amp;CELL("contents",E12)&amp;")",(IF((CELL("contents",C12))="y"," (y)",(IF((CELL("contents",D12)="n")," (n)",(IF((CELL("contents",E12)&lt;&gt;"")," ("&amp;CELL("contents",E12)&amp;")",""))))))))))))))</f>
        <v>Churchill (s)</v>
      </c>
      <c r="B12" t="s">
        <v>117</v>
      </c>
      <c r="C12" t="str">
        <f>'orig. data'!AF12</f>
        <v> </v>
      </c>
      <c r="D12" t="str">
        <f>'orig. data'!AG12</f>
        <v> </v>
      </c>
      <c r="E12" t="str">
        <f>'orig. data'!AI12</f>
        <v>s</v>
      </c>
      <c r="F12" t="str">
        <f>'orig. data'!AI12</f>
        <v>s</v>
      </c>
      <c r="G12" t="str">
        <f>'orig. data'!AJ12</f>
        <v> </v>
      </c>
      <c r="H12" s="19">
        <f t="shared" si="0"/>
        <v>0.070477049</v>
      </c>
      <c r="I12" s="3" t="str">
        <f>'orig. data'!C12</f>
        <v> </v>
      </c>
      <c r="J12" s="3">
        <f>'orig. data'!P12</f>
        <v>0.085232568</v>
      </c>
      <c r="K12" s="19">
        <f t="shared" si="1"/>
        <v>0.046577109</v>
      </c>
      <c r="L12" s="5" t="str">
        <f>'orig. data'!B12</f>
        <v> </v>
      </c>
      <c r="M12" s="11" t="str">
        <f>'orig. data'!F12</f>
        <v> </v>
      </c>
      <c r="N12" s="8"/>
      <c r="O12" s="5">
        <f>'orig. data'!O12</f>
        <v>275</v>
      </c>
      <c r="P12" s="11">
        <f>'orig. data'!S12</f>
        <v>0.024517528</v>
      </c>
      <c r="Q12" s="8"/>
      <c r="R12" s="11" t="str">
        <f>'orig. data'!AB12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 (n)</v>
      </c>
      <c r="B13" t="s">
        <v>118</v>
      </c>
      <c r="C13" t="str">
        <f>'orig. data'!AF13</f>
        <v> </v>
      </c>
      <c r="D13" t="str">
        <f>'orig. data'!AG13</f>
        <v>n</v>
      </c>
      <c r="E13">
        <f ca="1">IF(CELL("contents",F13)="d","d",IF(CELL("contents",G13)="d","d",IF(CELL("contents",'orig. data'!AH13)="d","d","")))</f>
      </c>
      <c r="F13" t="str">
        <f>'orig. data'!AI13</f>
        <v> </v>
      </c>
      <c r="G13" t="str">
        <f>'orig. data'!AJ13</f>
        <v> </v>
      </c>
      <c r="H13" s="19">
        <f t="shared" si="0"/>
        <v>0.070477049</v>
      </c>
      <c r="I13" s="3">
        <f>'orig. data'!C13</f>
        <v>0.074905704</v>
      </c>
      <c r="J13" s="3">
        <f>'orig. data'!P13</f>
        <v>0.059629383</v>
      </c>
      <c r="K13" s="19">
        <f t="shared" si="1"/>
        <v>0.046577109</v>
      </c>
      <c r="L13" s="5">
        <f>'orig. data'!B13</f>
        <v>397</v>
      </c>
      <c r="M13" s="11">
        <f>'orig. data'!F13</f>
        <v>0.583296244</v>
      </c>
      <c r="N13" s="8"/>
      <c r="O13" s="5">
        <f>'orig. data'!O13</f>
        <v>6593</v>
      </c>
      <c r="P13" s="11">
        <f>'orig. data'!S13</f>
        <v>7.88031E-05</v>
      </c>
      <c r="Q13" s="8"/>
      <c r="R13" s="11">
        <f>'orig. data'!AB13</f>
        <v>0.066784942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 (y,n,d)</v>
      </c>
      <c r="B14" t="s">
        <v>119</v>
      </c>
      <c r="C14" t="str">
        <f>'orig. data'!AF14</f>
        <v>y</v>
      </c>
      <c r="D14" t="str">
        <f>'orig. data'!AG14</f>
        <v>n</v>
      </c>
      <c r="E14" t="str">
        <f ca="1">IF(CELL("contents",F14)="d","d",IF(CELL("contents",G14)="d","d",IF(CELL("contents",'orig. data'!AH14)="d","d","")))</f>
        <v>d</v>
      </c>
      <c r="F14" t="str">
        <f>'orig. data'!AI14</f>
        <v> </v>
      </c>
      <c r="G14" t="str">
        <f>'orig. data'!AJ14</f>
        <v> </v>
      </c>
      <c r="H14" s="19">
        <f t="shared" si="0"/>
        <v>0.070477049</v>
      </c>
      <c r="I14" s="3">
        <f>'orig. data'!C14</f>
        <v>0.106443382</v>
      </c>
      <c r="J14" s="3">
        <f>'orig. data'!P14</f>
        <v>0.073938768</v>
      </c>
      <c r="K14" s="19">
        <f t="shared" si="1"/>
        <v>0.046577109</v>
      </c>
      <c r="L14" s="5">
        <f>'orig. data'!B14</f>
        <v>594</v>
      </c>
      <c r="M14" s="11">
        <f>'orig. data'!F14</f>
        <v>1.49451E-05</v>
      </c>
      <c r="N14" s="8"/>
      <c r="O14" s="5">
        <f>'orig. data'!O14</f>
        <v>11040</v>
      </c>
      <c r="P14" s="11">
        <f>'orig. data'!S14</f>
        <v>3.2E-17</v>
      </c>
      <c r="Q14" s="8"/>
      <c r="R14" s="11">
        <f>'orig. data'!AB14</f>
        <v>0.000607452</v>
      </c>
      <c r="S14" s="1"/>
      <c r="T14" s="1"/>
      <c r="U14" s="1"/>
      <c r="V14" s="1"/>
      <c r="W14" s="1"/>
      <c r="X14" s="1"/>
      <c r="Y14" s="1"/>
    </row>
    <row r="15" spans="1:25" ht="12.75">
      <c r="A15" s="2">
        <f ca="1" t="shared" si="2"/>
      </c>
      <c r="B15"/>
      <c r="C15"/>
      <c r="D15"/>
      <c r="E15"/>
      <c r="F15"/>
      <c r="G15"/>
      <c r="H15" s="19"/>
      <c r="I15" s="3"/>
      <c r="J15" s="3"/>
      <c r="K15" s="19"/>
      <c r="L15" s="5"/>
      <c r="M15" s="11"/>
      <c r="N15" s="8"/>
      <c r="O15" s="5"/>
      <c r="P15" s="11"/>
      <c r="Q15" s="8"/>
      <c r="R15" s="11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 (d)</v>
      </c>
      <c r="B16" t="s">
        <v>267</v>
      </c>
      <c r="C16" t="str">
        <f>'orig. data'!AF15</f>
        <v> </v>
      </c>
      <c r="D16" t="str">
        <f>'orig. data'!AG15</f>
        <v> </v>
      </c>
      <c r="E16" t="str">
        <f ca="1">IF(CELL("contents",F16)="d","d",IF(CELL("contents",G16)="d","d",IF(CELL("contents",'orig. data'!AH15)="d","d","")))</f>
        <v>d</v>
      </c>
      <c r="F16" t="str">
        <f>'orig. data'!AI15</f>
        <v> </v>
      </c>
      <c r="G16" t="str">
        <f>'orig. data'!AJ15</f>
        <v> </v>
      </c>
      <c r="H16" s="19">
        <f>I$19</f>
        <v>0.070477049</v>
      </c>
      <c r="I16" s="3">
        <f>'orig. data'!C15</f>
        <v>0.06736151</v>
      </c>
      <c r="J16" s="3">
        <f>'orig. data'!P15</f>
        <v>0.043422096</v>
      </c>
      <c r="K16" s="19">
        <f>J$19</f>
        <v>0.046577109</v>
      </c>
      <c r="L16" s="5">
        <f>'orig. data'!B15</f>
        <v>5822</v>
      </c>
      <c r="M16" s="11">
        <f>'orig. data'!F15</f>
        <v>0.088432757</v>
      </c>
      <c r="N16" s="8"/>
      <c r="O16" s="5">
        <f>'orig. data'!O15</f>
        <v>63999</v>
      </c>
      <c r="P16" s="11">
        <f>'orig. data'!S15</f>
        <v>0.042256422</v>
      </c>
      <c r="Q16" s="8"/>
      <c r="R16" s="11">
        <f>'orig. data'!AB15</f>
        <v>2.24E-21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 (d)</v>
      </c>
      <c r="B17" t="s">
        <v>124</v>
      </c>
      <c r="C17" t="str">
        <f>'orig. data'!AF16</f>
        <v> </v>
      </c>
      <c r="D17" t="str">
        <f>'orig. data'!AG16</f>
        <v> </v>
      </c>
      <c r="E17" t="str">
        <f ca="1">IF(CELL("contents",F17)="d","d",IF(CELL("contents",G17)="d","d",IF(CELL("contents",'orig. data'!AH16)="d","d","")))</f>
        <v>d</v>
      </c>
      <c r="F17" t="str">
        <f>'orig. data'!AI16</f>
        <v> </v>
      </c>
      <c r="G17" t="str">
        <f>'orig. data'!AJ16</f>
        <v> </v>
      </c>
      <c r="H17" s="19">
        <f>I$19</f>
        <v>0.070477049</v>
      </c>
      <c r="I17" s="3">
        <f>'orig. data'!C16</f>
        <v>0.075125709</v>
      </c>
      <c r="J17" s="3">
        <f>'orig. data'!P16</f>
        <v>0.047627475</v>
      </c>
      <c r="K17" s="19">
        <f>J$19</f>
        <v>0.046577109</v>
      </c>
      <c r="L17" s="5">
        <f>'orig. data'!B16</f>
        <v>4821</v>
      </c>
      <c r="M17" s="11">
        <f>'orig. data'!F16</f>
        <v>0.506280989</v>
      </c>
      <c r="O17" s="5">
        <f>'orig. data'!O16</f>
        <v>47418</v>
      </c>
      <c r="P17" s="11">
        <f>'orig. data'!S16</f>
        <v>0.535375176</v>
      </c>
      <c r="R17" s="11">
        <f>'orig. data'!AB16</f>
        <v>1.43E-20</v>
      </c>
    </row>
    <row r="18" spans="1:18" ht="12.75">
      <c r="A18" s="2" t="str">
        <f aca="true" ca="1" t="shared" si="3" ref="A18:A33">CONCATENATE(B18)&amp;(IF((CELL("contents",C18)="y")*AND((CELL("contents",D18))="n")*AND((CELL("contents",E18))&lt;&gt;"")," (y,n,"&amp;CELL("contents",E18)&amp;")",(IF((CELL("contents",C18)="y")*OR((CELL("contents",D18))="n")," (y,n)",(IF((CELL("contents",C18)="y")*OR((CELL("contents",E18))&lt;&gt;"")," (y,"&amp;CELL("contents",E18)&amp;")",(IF((CELL("contents",D18)="n")*OR((CELL("contents",E18))&lt;&gt;"")," (n,"&amp;CELL("contents",E18)&amp;")",(IF((CELL("contents",C18))="y"," (y)",(IF((CELL("contents",D18)="n")," (n)",(IF((CELL("contents",E18)&lt;&gt;"")," ("&amp;CELL("contents",E18)&amp;")",""))))))))))))))</f>
        <v>North (y,n,d)</v>
      </c>
      <c r="B18" t="s">
        <v>120</v>
      </c>
      <c r="C18" t="str">
        <f>'orig. data'!AF17</f>
        <v>y</v>
      </c>
      <c r="D18" t="str">
        <f>'orig. data'!AG17</f>
        <v>n</v>
      </c>
      <c r="E18" t="str">
        <f ca="1">IF(CELL("contents",F18)="d","d",IF(CELL("contents",G18)="d","d",IF(CELL("contents",'orig. data'!AH17)="d","d","")))</f>
        <v>d</v>
      </c>
      <c r="F18" t="str">
        <f>'orig. data'!AI17</f>
        <v> </v>
      </c>
      <c r="G18" t="str">
        <f>'orig. data'!AJ17</f>
        <v> </v>
      </c>
      <c r="H18" s="19">
        <f>I$19</f>
        <v>0.070477049</v>
      </c>
      <c r="I18" s="3">
        <f>'orig. data'!C17</f>
        <v>0.094071321</v>
      </c>
      <c r="J18" s="3">
        <f>'orig. data'!P17</f>
        <v>0.067513934</v>
      </c>
      <c r="K18" s="19">
        <f>J$19</f>
        <v>0.046577109</v>
      </c>
      <c r="L18" s="5">
        <f>'orig. data'!B17</f>
        <v>1004</v>
      </c>
      <c r="M18" s="11">
        <f>'orig. data'!F17</f>
        <v>0.000951385</v>
      </c>
      <c r="O18" s="5">
        <f>'orig. data'!O17</f>
        <v>17908</v>
      </c>
      <c r="P18" s="11">
        <f>'orig. data'!S17</f>
        <v>6.38E-15</v>
      </c>
      <c r="R18" s="11">
        <f>'orig. data'!AB17</f>
        <v>8.9229E-05</v>
      </c>
    </row>
    <row r="19" spans="1:18" ht="12.75">
      <c r="A19" s="2" t="str">
        <f ca="1" t="shared" si="3"/>
        <v>Manitoba (d)</v>
      </c>
      <c r="B19" t="s">
        <v>122</v>
      </c>
      <c r="C19" t="str">
        <f>'orig. data'!AF18</f>
        <v> </v>
      </c>
      <c r="D19" t="str">
        <f>'orig. data'!AG18</f>
        <v> </v>
      </c>
      <c r="E19" t="str">
        <f ca="1">IF(CELL("contents",F19)="d","d",IF(CELL("contents",G19)="d","d",IF(CELL("contents",'orig. data'!AH18)="d","d","")))</f>
        <v>d</v>
      </c>
      <c r="F19" t="str">
        <f>'orig. data'!AI18</f>
        <v> </v>
      </c>
      <c r="G19" t="str">
        <f>'orig. data'!AJ18</f>
        <v> </v>
      </c>
      <c r="H19" s="19">
        <f>I$19</f>
        <v>0.070477049</v>
      </c>
      <c r="I19" s="3">
        <f>'orig. data'!C18</f>
        <v>0.070477049</v>
      </c>
      <c r="J19" s="3">
        <f>'orig. data'!P18</f>
        <v>0.046577109</v>
      </c>
      <c r="K19" s="19">
        <f>J$19</f>
        <v>0.046577109</v>
      </c>
      <c r="L19" s="5">
        <f>'orig. data'!B18</f>
        <v>29728</v>
      </c>
      <c r="M19" s="11" t="str">
        <f>'orig. data'!F18</f>
        <v> </v>
      </c>
      <c r="O19" s="5">
        <f>'orig. data'!O18</f>
        <v>325675</v>
      </c>
      <c r="P19" s="11" t="str">
        <f>'orig. data'!S18</f>
        <v> </v>
      </c>
      <c r="R19" s="11">
        <f>'orig. data'!AB18</f>
        <v>2.17E-47</v>
      </c>
    </row>
    <row r="20" spans="1:18" ht="12.75">
      <c r="A20" s="2" t="str">
        <f ca="1" t="shared" si="3"/>
        <v>Public Trustee (y,n)</v>
      </c>
      <c r="B20" t="s">
        <v>145</v>
      </c>
      <c r="C20" t="str">
        <f>'orig. data'!AF19</f>
        <v>y</v>
      </c>
      <c r="D20" t="str">
        <f>'orig. data'!AG19</f>
        <v>n</v>
      </c>
      <c r="E20">
        <f ca="1">IF(CELL("contents",F20)="d","d",IF(CELL("contents",G20)="d","d",IF(CELL("contents",'orig. data'!AH19)="d","d","")))</f>
      </c>
      <c r="F20" t="str">
        <f>'orig. data'!AI19</f>
        <v> </v>
      </c>
      <c r="G20" t="str">
        <f>'orig. data'!AJ19</f>
        <v> </v>
      </c>
      <c r="H20" s="19">
        <f>I$19</f>
        <v>0.070477049</v>
      </c>
      <c r="I20" s="3">
        <f>'orig. data'!C19</f>
        <v>0.121520761</v>
      </c>
      <c r="J20" s="3">
        <f>'orig. data'!P19</f>
        <v>0.123815055</v>
      </c>
      <c r="K20" s="19">
        <f>J$19</f>
        <v>0.046577109</v>
      </c>
      <c r="L20" s="5">
        <f>'orig. data'!B19</f>
        <v>163</v>
      </c>
      <c r="M20" s="11">
        <f>'orig. data'!F19</f>
        <v>6.42E-08</v>
      </c>
      <c r="O20" s="5">
        <f>'orig. data'!O19</f>
        <v>1392</v>
      </c>
      <c r="P20" s="11">
        <f>'orig. data'!S19</f>
        <v>1.26E-69</v>
      </c>
      <c r="R20" s="11">
        <f>'orig. data'!AB19</f>
        <v>0.866597821</v>
      </c>
    </row>
    <row r="21" spans="2:18" ht="12.75">
      <c r="B21"/>
      <c r="C21"/>
      <c r="D21"/>
      <c r="E21"/>
      <c r="F21"/>
      <c r="G21"/>
      <c r="H21" s="19"/>
      <c r="I21" s="3"/>
      <c r="J21" s="3"/>
      <c r="K21" s="19"/>
      <c r="L21" s="5"/>
      <c r="M21" s="11"/>
      <c r="O21" s="5"/>
      <c r="P21" s="11"/>
      <c r="R21" s="11"/>
    </row>
    <row r="22" spans="1:18" ht="12.75">
      <c r="A22" s="2" t="str">
        <f ca="1" t="shared" si="3"/>
        <v>Fort Garry (n,d)</v>
      </c>
      <c r="B22" t="s">
        <v>125</v>
      </c>
      <c r="C22" t="str">
        <f>'orig. data'!AF20</f>
        <v> </v>
      </c>
      <c r="D22" t="str">
        <f>'orig. data'!AG20</f>
        <v>n</v>
      </c>
      <c r="E22" t="str">
        <f ca="1">IF(CELL("contents",F22)="d","d",IF(CELL("contents",G22)="d","d",IF(CELL("contents",'orig. data'!AH20)="d","d","")))</f>
        <v>d</v>
      </c>
      <c r="F22" t="str">
        <f>'orig. data'!AI20</f>
        <v> </v>
      </c>
      <c r="G22" t="str">
        <f>'orig. data'!AJ20</f>
        <v> </v>
      </c>
      <c r="H22" s="19">
        <f aca="true" t="shared" si="4" ref="H22:H33">I$19</f>
        <v>0.070477049</v>
      </c>
      <c r="I22" s="3">
        <f>'orig. data'!C20</f>
        <v>0.059644409</v>
      </c>
      <c r="J22" s="3">
        <f>'orig. data'!P20</f>
        <v>0.036922889</v>
      </c>
      <c r="K22" s="19">
        <f aca="true" t="shared" si="5" ref="K22:K33">J$19</f>
        <v>0.046577109</v>
      </c>
      <c r="L22" s="5">
        <f>'orig. data'!B20</f>
        <v>1334</v>
      </c>
      <c r="M22" s="11">
        <f>'orig. data'!F20</f>
        <v>0.013246478</v>
      </c>
      <c r="O22" s="5">
        <f>'orig. data'!O20</f>
        <v>16565</v>
      </c>
      <c r="P22" s="11">
        <f>'orig. data'!S20</f>
        <v>2.2E-06</v>
      </c>
      <c r="R22" s="11">
        <f>'orig. data'!AB20</f>
        <v>1.02E-09</v>
      </c>
    </row>
    <row r="23" spans="1:18" ht="12.75">
      <c r="A23" s="2" t="str">
        <f ca="1" t="shared" si="3"/>
        <v>Assiniboine South (y,n,d)</v>
      </c>
      <c r="B23" t="s">
        <v>126</v>
      </c>
      <c r="C23" t="str">
        <f>'orig. data'!AF21</f>
        <v>y</v>
      </c>
      <c r="D23" t="str">
        <f>'orig. data'!AG21</f>
        <v>n</v>
      </c>
      <c r="E23" t="str">
        <f ca="1">IF(CELL("contents",F23)="d","d",IF(CELL("contents",G23)="d","d",IF(CELL("contents",'orig. data'!AH21)="d","d","")))</f>
        <v>d</v>
      </c>
      <c r="F23" t="str">
        <f>'orig. data'!AI21</f>
        <v> </v>
      </c>
      <c r="G23" t="str">
        <f>'orig. data'!AJ21</f>
        <v> </v>
      </c>
      <c r="H23" s="19">
        <f t="shared" si="4"/>
        <v>0.070477049</v>
      </c>
      <c r="I23" s="3">
        <f>'orig. data'!C21</f>
        <v>0.055869909</v>
      </c>
      <c r="J23" s="3">
        <f>'orig. data'!P21</f>
        <v>0.036192785</v>
      </c>
      <c r="K23" s="19">
        <f t="shared" si="5"/>
        <v>0.046577109</v>
      </c>
      <c r="L23" s="5">
        <f>'orig. data'!B21</f>
        <v>1094</v>
      </c>
      <c r="M23" s="11">
        <f>'orig. data'!F21</f>
        <v>0.001813182</v>
      </c>
      <c r="O23" s="5">
        <f>'orig. data'!O21</f>
        <v>10024</v>
      </c>
      <c r="P23" s="11">
        <f>'orig. data'!S21</f>
        <v>1.24932E-05</v>
      </c>
      <c r="R23" s="11">
        <f>'orig. data'!AB21</f>
        <v>1.39E-06</v>
      </c>
    </row>
    <row r="24" spans="1:18" ht="12.75">
      <c r="A24" s="2" t="str">
        <f ca="1" t="shared" si="3"/>
        <v>St. Boniface (d)</v>
      </c>
      <c r="B24" t="s">
        <v>130</v>
      </c>
      <c r="C24" t="str">
        <f>'orig. data'!AF22</f>
        <v> </v>
      </c>
      <c r="D24" t="str">
        <f>'orig. data'!AG22</f>
        <v> </v>
      </c>
      <c r="E24" t="str">
        <f ca="1">IF(CELL("contents",F24)="d","d",IF(CELL("contents",G24)="d","d",IF(CELL("contents",'orig. data'!AH22)="d","d","")))</f>
        <v>d</v>
      </c>
      <c r="F24" t="str">
        <f>'orig. data'!AI22</f>
        <v> </v>
      </c>
      <c r="G24" t="str">
        <f>'orig. data'!AJ22</f>
        <v> </v>
      </c>
      <c r="H24" s="19">
        <f t="shared" si="4"/>
        <v>0.070477049</v>
      </c>
      <c r="I24" s="3">
        <f>'orig. data'!C22</f>
        <v>0.059822762</v>
      </c>
      <c r="J24" s="3">
        <f>'orig. data'!P22</f>
        <v>0.042890255</v>
      </c>
      <c r="K24" s="19">
        <f t="shared" si="5"/>
        <v>0.046577109</v>
      </c>
      <c r="L24" s="5">
        <f>'orig. data'!B22</f>
        <v>1253</v>
      </c>
      <c r="M24" s="11">
        <f>'orig. data'!F22</f>
        <v>0.018162237</v>
      </c>
      <c r="O24" s="5">
        <f>'orig. data'!O22</f>
        <v>13959</v>
      </c>
      <c r="P24" s="11">
        <f>'orig. data'!S22</f>
        <v>0.089652671</v>
      </c>
      <c r="R24" s="11">
        <f>'orig. data'!AB22</f>
        <v>3.14126E-05</v>
      </c>
    </row>
    <row r="25" spans="1:18" ht="12.75">
      <c r="A25" s="2" t="str">
        <f ca="1" t="shared" si="3"/>
        <v>St. Vital (y,n,d)</v>
      </c>
      <c r="B25" t="s">
        <v>128</v>
      </c>
      <c r="C25" t="str">
        <f>'orig. data'!AF23</f>
        <v>y</v>
      </c>
      <c r="D25" t="str">
        <f>'orig. data'!AG23</f>
        <v>n</v>
      </c>
      <c r="E25" t="str">
        <f ca="1">IF(CELL("contents",F25)="d","d",IF(CELL("contents",G25)="d","d",IF(CELL("contents",'orig. data'!AH23)="d","d","")))</f>
        <v>d</v>
      </c>
      <c r="F25" t="str">
        <f>'orig. data'!AI23</f>
        <v> </v>
      </c>
      <c r="G25" t="str">
        <f>'orig. data'!AJ23</f>
        <v> </v>
      </c>
      <c r="H25" s="19">
        <f t="shared" si="4"/>
        <v>0.070477049</v>
      </c>
      <c r="I25" s="3">
        <f>'orig. data'!C23</f>
        <v>0.059147806</v>
      </c>
      <c r="J25" s="3">
        <f>'orig. data'!P23</f>
        <v>0.038775028</v>
      </c>
      <c r="K25" s="19">
        <f t="shared" si="5"/>
        <v>0.046577109</v>
      </c>
      <c r="L25" s="5">
        <f>'orig. data'!B23</f>
        <v>1555</v>
      </c>
      <c r="M25" s="11">
        <f>'orig. data'!F23</f>
        <v>0.00572312</v>
      </c>
      <c r="O25" s="5">
        <f>'orig. data'!O23</f>
        <v>16994</v>
      </c>
      <c r="P25" s="11">
        <f>'orig. data'!S23</f>
        <v>0.000122369</v>
      </c>
      <c r="R25" s="11">
        <f>'orig. data'!AB23</f>
        <v>1.3E-08</v>
      </c>
    </row>
    <row r="26" spans="1:18" ht="12.75">
      <c r="A26" s="2" t="str">
        <f ca="1" t="shared" si="3"/>
        <v>Transcona (d)</v>
      </c>
      <c r="B26" t="s">
        <v>131</v>
      </c>
      <c r="C26" t="str">
        <f>'orig. data'!AF24</f>
        <v> </v>
      </c>
      <c r="D26" t="str">
        <f>'orig. data'!AG24</f>
        <v> </v>
      </c>
      <c r="E26" t="str">
        <f ca="1">IF(CELL("contents",F26)="d","d",IF(CELL("contents",G26)="d","d",IF(CELL("contents",'orig. data'!AH24)="d","d","")))</f>
        <v>d</v>
      </c>
      <c r="F26" t="str">
        <f>'orig. data'!AI24</f>
        <v> </v>
      </c>
      <c r="G26" t="str">
        <f>'orig. data'!AJ24</f>
        <v> </v>
      </c>
      <c r="H26" s="19">
        <f t="shared" si="4"/>
        <v>0.070477049</v>
      </c>
      <c r="I26" s="3">
        <f>'orig. data'!C24</f>
        <v>0.076550954</v>
      </c>
      <c r="J26" s="3">
        <f>'orig. data'!P24</f>
        <v>0.043636424</v>
      </c>
      <c r="K26" s="19">
        <f t="shared" si="5"/>
        <v>0.046577109</v>
      </c>
      <c r="L26" s="5">
        <f>'orig. data'!B24</f>
        <v>741</v>
      </c>
      <c r="M26" s="11">
        <f>'orig. data'!F24</f>
        <v>0.333519269</v>
      </c>
      <c r="O26" s="5">
        <f>'orig. data'!O24</f>
        <v>10067</v>
      </c>
      <c r="P26" s="11">
        <f>'orig. data'!S24</f>
        <v>0.27303493</v>
      </c>
      <c r="R26" s="11">
        <f>'orig. data'!AB24</f>
        <v>2.1E-08</v>
      </c>
    </row>
    <row r="27" spans="1:21" ht="12.75">
      <c r="A27" s="2" t="str">
        <f ca="1" t="shared" si="3"/>
        <v>River Heights (d)</v>
      </c>
      <c r="B27" t="s">
        <v>127</v>
      </c>
      <c r="C27" t="str">
        <f>'orig. data'!AF25</f>
        <v> </v>
      </c>
      <c r="D27" t="str">
        <f>'orig. data'!AG25</f>
        <v> </v>
      </c>
      <c r="E27" t="str">
        <f ca="1">IF(CELL("contents",F27)="d","d",IF(CELL("contents",G27)="d","d",IF(CELL("contents",'orig. data'!AH25)="d","d","")))</f>
        <v>d</v>
      </c>
      <c r="F27" t="str">
        <f>'orig. data'!AI25</f>
        <v> </v>
      </c>
      <c r="G27" t="str">
        <f>'orig. data'!AJ25</f>
        <v> </v>
      </c>
      <c r="H27" s="19">
        <f t="shared" si="4"/>
        <v>0.070477049</v>
      </c>
      <c r="I27" s="3">
        <f>'orig. data'!C25</f>
        <v>0.067747621</v>
      </c>
      <c r="J27" s="3">
        <f>'orig. data'!P25</f>
        <v>0.043567566</v>
      </c>
      <c r="K27" s="19">
        <f t="shared" si="5"/>
        <v>0.046577109</v>
      </c>
      <c r="L27" s="5">
        <f>'orig. data'!B25</f>
        <v>1578</v>
      </c>
      <c r="M27" s="11">
        <f>'orig. data'!F25</f>
        <v>0.482805244</v>
      </c>
      <c r="O27" s="5">
        <f>'orig. data'!O25</f>
        <v>15420</v>
      </c>
      <c r="P27" s="11">
        <f>'orig. data'!S25</f>
        <v>0.137503419</v>
      </c>
      <c r="R27" s="11">
        <f>'orig. data'!AB25</f>
        <v>3.05E-11</v>
      </c>
      <c r="S27" s="1"/>
      <c r="T27" s="1"/>
      <c r="U27" s="1"/>
    </row>
    <row r="28" spans="1:21" ht="12.75">
      <c r="A28" s="2" t="str">
        <f ca="1" t="shared" si="3"/>
        <v>River East (d)</v>
      </c>
      <c r="B28" t="s">
        <v>129</v>
      </c>
      <c r="C28" t="str">
        <f>'orig. data'!AF26</f>
        <v> </v>
      </c>
      <c r="D28" t="str">
        <f>'orig. data'!AG26</f>
        <v> </v>
      </c>
      <c r="E28" t="str">
        <f ca="1">IF(CELL("contents",F28)="d","d",IF(CELL("contents",G28)="d","d",IF(CELL("contents",'orig. data'!AH26)="d","d","")))</f>
        <v>d</v>
      </c>
      <c r="F28" t="str">
        <f>'orig. data'!AI26</f>
        <v> </v>
      </c>
      <c r="G28" t="str">
        <f>'orig. data'!AJ26</f>
        <v> </v>
      </c>
      <c r="H28" s="19">
        <f t="shared" si="4"/>
        <v>0.070477049</v>
      </c>
      <c r="I28" s="3">
        <f>'orig. data'!C26</f>
        <v>0.069058551</v>
      </c>
      <c r="J28" s="3">
        <f>'orig. data'!P26</f>
        <v>0.042804132</v>
      </c>
      <c r="K28" s="19">
        <f t="shared" si="5"/>
        <v>0.046577109</v>
      </c>
      <c r="L28" s="5">
        <f>'orig. data'!B26</f>
        <v>2439</v>
      </c>
      <c r="M28" s="11">
        <f>'orig. data'!F26</f>
        <v>0.689396507</v>
      </c>
      <c r="O28" s="5">
        <f>'orig. data'!O26</f>
        <v>26877</v>
      </c>
      <c r="P28" s="11">
        <f>'orig. data'!S26</f>
        <v>0.030219541</v>
      </c>
      <c r="R28" s="11">
        <f>'orig. data'!AB26</f>
        <v>1.14E-16</v>
      </c>
      <c r="S28" s="1"/>
      <c r="T28" s="1"/>
      <c r="U28" s="1"/>
    </row>
    <row r="29" spans="1:21" ht="12.75">
      <c r="A29" s="2" t="str">
        <f ca="1" t="shared" si="3"/>
        <v>Seven Oaks (d)</v>
      </c>
      <c r="B29" t="s">
        <v>132</v>
      </c>
      <c r="C29" t="str">
        <f>'orig. data'!AF27</f>
        <v> </v>
      </c>
      <c r="D29" t="str">
        <f>'orig. data'!AG27</f>
        <v> </v>
      </c>
      <c r="E29" t="str">
        <f ca="1">IF(CELL("contents",F29)="d","d",IF(CELL("contents",G29)="d","d",IF(CELL("contents",'orig. data'!AH27)="d","d","")))</f>
        <v>d</v>
      </c>
      <c r="F29" t="str">
        <f>'orig. data'!AI27</f>
        <v> </v>
      </c>
      <c r="G29" t="str">
        <f>'orig. data'!AJ27</f>
        <v> </v>
      </c>
      <c r="H29" s="19">
        <f t="shared" si="4"/>
        <v>0.070477049</v>
      </c>
      <c r="I29" s="3">
        <f>'orig. data'!C27</f>
        <v>0.068737566</v>
      </c>
      <c r="J29" s="3">
        <f>'orig. data'!P27</f>
        <v>0.043968768</v>
      </c>
      <c r="K29" s="19">
        <f t="shared" si="5"/>
        <v>0.046577109</v>
      </c>
      <c r="L29" s="5">
        <f>'orig. data'!B27</f>
        <v>1666</v>
      </c>
      <c r="M29" s="11">
        <f>'orig. data'!F27</f>
        <v>0.663068946</v>
      </c>
      <c r="O29" s="5">
        <f>'orig. data'!O27</f>
        <v>16693</v>
      </c>
      <c r="P29" s="11">
        <f>'orig. data'!S27</f>
        <v>0.197973194</v>
      </c>
      <c r="R29" s="11">
        <f>'orig. data'!AB27</f>
        <v>3E-11</v>
      </c>
      <c r="S29" s="1"/>
      <c r="T29" s="1"/>
      <c r="U29" s="1"/>
    </row>
    <row r="30" spans="1:21" ht="12.75">
      <c r="A30" s="2" t="str">
        <f ca="1" t="shared" si="3"/>
        <v>St. James - Assiniboia (d)</v>
      </c>
      <c r="B30" t="s">
        <v>133</v>
      </c>
      <c r="C30" t="str">
        <f>'orig. data'!AF28</f>
        <v> </v>
      </c>
      <c r="D30" t="str">
        <f>'orig. data'!AG28</f>
        <v> </v>
      </c>
      <c r="E30" t="str">
        <f ca="1">IF(CELL("contents",F30)="d","d",IF(CELL("contents",G30)="d","d",IF(CELL("contents",'orig. data'!AH28)="d","d","")))</f>
        <v>d</v>
      </c>
      <c r="F30" t="str">
        <f>'orig. data'!AI28</f>
        <v> </v>
      </c>
      <c r="G30" t="str">
        <f>'orig. data'!AJ28</f>
        <v> </v>
      </c>
      <c r="H30" s="19">
        <f t="shared" si="4"/>
        <v>0.070477049</v>
      </c>
      <c r="I30" s="3">
        <f>'orig. data'!C28</f>
        <v>0.067958701</v>
      </c>
      <c r="J30" s="3">
        <f>'orig. data'!P28</f>
        <v>0.043286621</v>
      </c>
      <c r="K30" s="19">
        <f t="shared" si="5"/>
        <v>0.046577109</v>
      </c>
      <c r="L30" s="5">
        <f>'orig. data'!B28</f>
        <v>2241</v>
      </c>
      <c r="M30" s="11">
        <f>'orig. data'!F28</f>
        <v>0.490980967</v>
      </c>
      <c r="N30" s="8"/>
      <c r="O30" s="5">
        <f>'orig. data'!O28</f>
        <v>16694</v>
      </c>
      <c r="P30" s="11">
        <f>'orig. data'!S28</f>
        <v>0.090861177</v>
      </c>
      <c r="R30" s="11">
        <f>'orig. data'!AB28</f>
        <v>4.38E-13</v>
      </c>
      <c r="S30" s="1"/>
      <c r="T30" s="1"/>
      <c r="U30" s="1"/>
    </row>
    <row r="31" spans="1:21" ht="12.75">
      <c r="A31" s="2" t="str">
        <f ca="1" t="shared" si="3"/>
        <v>Inkster (d)</v>
      </c>
      <c r="B31" t="s">
        <v>134</v>
      </c>
      <c r="C31" t="str">
        <f>'orig. data'!AF29</f>
        <v> </v>
      </c>
      <c r="D31" t="str">
        <f>'orig. data'!AG29</f>
        <v> </v>
      </c>
      <c r="E31" t="str">
        <f ca="1">IF(CELL("contents",F31)="d","d",IF(CELL("contents",G31)="d","d",IF(CELL("contents",'orig. data'!AH29)="d","d","")))</f>
        <v>d</v>
      </c>
      <c r="F31" t="str">
        <f>'orig. data'!AI29</f>
        <v> </v>
      </c>
      <c r="G31" t="str">
        <f>'orig. data'!AJ29</f>
        <v> </v>
      </c>
      <c r="H31" s="19">
        <f t="shared" si="4"/>
        <v>0.070477049</v>
      </c>
      <c r="I31" s="3">
        <f>'orig. data'!C29</f>
        <v>0.075664047</v>
      </c>
      <c r="J31" s="3">
        <f>'orig. data'!P29</f>
        <v>0.046952948</v>
      </c>
      <c r="K31" s="19">
        <f t="shared" si="5"/>
        <v>0.046577109</v>
      </c>
      <c r="L31" s="5">
        <f>'orig. data'!B29</f>
        <v>551</v>
      </c>
      <c r="M31" s="11">
        <f>'orig. data'!F29</f>
        <v>0.459237198</v>
      </c>
      <c r="N31" s="8"/>
      <c r="O31" s="5">
        <f>'orig. data'!O29</f>
        <v>8706</v>
      </c>
      <c r="P31" s="11">
        <f>'orig. data'!S29</f>
        <v>0.896401989</v>
      </c>
      <c r="R31" s="11">
        <f>'orig. data'!AB29</f>
        <v>1.60812E-05</v>
      </c>
      <c r="S31" s="1"/>
      <c r="T31" s="1"/>
      <c r="U31" s="1"/>
    </row>
    <row r="32" spans="1:21" ht="12.75">
      <c r="A32" s="2" t="str">
        <f ca="1" t="shared" si="3"/>
        <v>Downtown (y,n,d)</v>
      </c>
      <c r="B32" t="s">
        <v>135</v>
      </c>
      <c r="C32" t="str">
        <f>'orig. data'!AF30</f>
        <v>y</v>
      </c>
      <c r="D32" t="str">
        <f>'orig. data'!AG30</f>
        <v>n</v>
      </c>
      <c r="E32" t="str">
        <f ca="1">IF(CELL("contents",F32)="d","d",IF(CELL("contents",G32)="d","d",IF(CELL("contents",'orig. data'!AH30)="d","d","")))</f>
        <v>d</v>
      </c>
      <c r="F32" t="str">
        <f>'orig. data'!AI30</f>
        <v> </v>
      </c>
      <c r="G32" t="str">
        <f>'orig. data'!AJ30</f>
        <v> </v>
      </c>
      <c r="H32" s="19">
        <f t="shared" si="4"/>
        <v>0.070477049</v>
      </c>
      <c r="I32" s="3">
        <f>'orig. data'!C30</f>
        <v>0.085229672</v>
      </c>
      <c r="J32" s="3">
        <f>'orig. data'!P30</f>
        <v>0.065475666</v>
      </c>
      <c r="K32" s="19">
        <f t="shared" si="5"/>
        <v>0.046577109</v>
      </c>
      <c r="L32" s="5">
        <f>'orig. data'!B30</f>
        <v>1358</v>
      </c>
      <c r="M32" s="11">
        <f>'orig. data'!F30</f>
        <v>0.000944396</v>
      </c>
      <c r="N32" s="8"/>
      <c r="O32" s="5">
        <f>'orig. data'!O30</f>
        <v>19314</v>
      </c>
      <c r="P32" s="11">
        <f>'orig. data'!S30</f>
        <v>3.23E-19</v>
      </c>
      <c r="R32" s="11">
        <f>'orig. data'!AB30</f>
        <v>2.92125E-05</v>
      </c>
      <c r="S32" s="1"/>
      <c r="T32" s="1"/>
      <c r="U32" s="1"/>
    </row>
    <row r="33" spans="1:21" ht="12.75">
      <c r="A33" s="2" t="str">
        <f ca="1" t="shared" si="3"/>
        <v>Point Douglas (n,d)</v>
      </c>
      <c r="B33" t="s">
        <v>136</v>
      </c>
      <c r="C33" t="str">
        <f>'orig. data'!AF31</f>
        <v> </v>
      </c>
      <c r="D33" t="str">
        <f>'orig. data'!AG31</f>
        <v>n</v>
      </c>
      <c r="E33" t="str">
        <f ca="1">IF(CELL("contents",F33)="d","d",IF(CELL("contents",G33)="d","d",IF(CELL("contents",'orig. data'!AH31)="d","d","")))</f>
        <v>d</v>
      </c>
      <c r="F33" t="str">
        <f>'orig. data'!AI31</f>
        <v> </v>
      </c>
      <c r="G33" t="str">
        <f>'orig. data'!AJ31</f>
        <v> </v>
      </c>
      <c r="H33" s="19">
        <f t="shared" si="4"/>
        <v>0.070477049</v>
      </c>
      <c r="I33" s="3">
        <f>'orig. data'!C31</f>
        <v>0.076200635</v>
      </c>
      <c r="J33" s="3">
        <f>'orig. data'!P31</f>
        <v>0.062343051</v>
      </c>
      <c r="K33" s="19">
        <f t="shared" si="5"/>
        <v>0.046577109</v>
      </c>
      <c r="L33" s="5">
        <f>'orig. data'!B31</f>
        <v>1012</v>
      </c>
      <c r="M33" s="11">
        <f>'orig. data'!F31</f>
        <v>0.242506027</v>
      </c>
      <c r="N33" s="8"/>
      <c r="O33" s="5">
        <f>'orig. data'!O31</f>
        <v>11112</v>
      </c>
      <c r="P33" s="11">
        <f>'orig. data'!S31</f>
        <v>1.8E-10</v>
      </c>
      <c r="R33" s="11">
        <f>'orig. data'!AB31</f>
        <v>0.008246499</v>
      </c>
      <c r="S33" s="1"/>
      <c r="T33" s="1"/>
      <c r="U33" s="1"/>
    </row>
    <row r="34" spans="1:21" ht="12.75">
      <c r="B34"/>
      <c r="C34"/>
      <c r="D34"/>
      <c r="E34"/>
      <c r="F34"/>
      <c r="G34"/>
      <c r="H34" s="19"/>
      <c r="I34" s="3"/>
      <c r="J34" s="3"/>
      <c r="K34" s="19"/>
      <c r="L34" s="5"/>
      <c r="M34" s="11"/>
      <c r="N34" s="8"/>
      <c r="O34" s="5"/>
      <c r="P34" s="11"/>
      <c r="R34" s="11"/>
      <c r="S34" s="1"/>
      <c r="T34" s="1"/>
      <c r="U34" s="1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spans="2:8" ht="12.75">
      <c r="B40"/>
      <c r="C40"/>
      <c r="D40"/>
      <c r="E40"/>
      <c r="F40"/>
      <c r="G40"/>
      <c r="H40" s="20"/>
    </row>
    <row r="41" spans="2:8" ht="12.75">
      <c r="B41"/>
      <c r="C41"/>
      <c r="D41"/>
      <c r="E41"/>
      <c r="F41"/>
      <c r="G41"/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</cols>
  <sheetData>
    <row r="1" spans="1:19" ht="12.75">
      <c r="A1" s="40" t="s">
        <v>219</v>
      </c>
      <c r="B1" s="4" t="s">
        <v>173</v>
      </c>
      <c r="C1" s="107" t="s">
        <v>108</v>
      </c>
      <c r="D1" s="107"/>
      <c r="E1" s="107"/>
      <c r="F1" s="107" t="s">
        <v>110</v>
      </c>
      <c r="G1" s="107"/>
      <c r="H1" s="5" t="s">
        <v>257</v>
      </c>
      <c r="I1" s="3" t="s">
        <v>258</v>
      </c>
      <c r="J1" s="3" t="s">
        <v>259</v>
      </c>
      <c r="K1" s="5" t="s">
        <v>260</v>
      </c>
      <c r="L1" s="5" t="s">
        <v>261</v>
      </c>
      <c r="M1" s="5" t="s">
        <v>262</v>
      </c>
      <c r="N1" s="6"/>
      <c r="O1" s="5" t="s">
        <v>263</v>
      </c>
      <c r="P1" s="5" t="s">
        <v>264</v>
      </c>
      <c r="Q1" s="6"/>
      <c r="R1" s="41" t="s">
        <v>265</v>
      </c>
      <c r="S1" s="2"/>
    </row>
    <row r="2" spans="1:18" ht="12.75">
      <c r="A2" s="34"/>
      <c r="B2" s="2"/>
      <c r="C2" s="12"/>
      <c r="D2" s="12"/>
      <c r="E2" s="12"/>
      <c r="F2" s="13"/>
      <c r="G2" s="13"/>
      <c r="H2" s="5"/>
      <c r="I2" s="108" t="s">
        <v>346</v>
      </c>
      <c r="J2" s="108"/>
      <c r="K2" s="5"/>
      <c r="L2" s="5"/>
      <c r="M2" s="5"/>
      <c r="N2" s="6"/>
      <c r="O2" s="5"/>
      <c r="P2" s="5"/>
      <c r="Q2" s="6"/>
      <c r="R2" s="5"/>
    </row>
    <row r="3" spans="1:18" ht="12.75">
      <c r="A3" s="32" t="s">
        <v>0</v>
      </c>
      <c r="B3" s="4"/>
      <c r="C3" s="12" t="s">
        <v>268</v>
      </c>
      <c r="D3" s="12" t="s">
        <v>269</v>
      </c>
      <c r="E3" s="12" t="s">
        <v>270</v>
      </c>
      <c r="F3" s="12" t="s">
        <v>195</v>
      </c>
      <c r="G3" s="12" t="s">
        <v>196</v>
      </c>
      <c r="H3" s="2" t="s">
        <v>275</v>
      </c>
      <c r="I3" s="4" t="s">
        <v>272</v>
      </c>
      <c r="J3" s="4" t="s">
        <v>274</v>
      </c>
      <c r="K3" s="2" t="s">
        <v>276</v>
      </c>
      <c r="L3" s="2"/>
      <c r="M3" s="2"/>
      <c r="N3" s="9"/>
      <c r="O3" s="2"/>
      <c r="P3" s="2"/>
      <c r="Q3" s="9"/>
      <c r="R3" s="2"/>
    </row>
    <row r="4" spans="1:18" ht="12.75">
      <c r="A4" s="31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SE Northern (d)</v>
      </c>
      <c r="B4" s="2" t="s">
        <v>179</v>
      </c>
      <c r="C4" t="str">
        <f>'orig. data'!AF32</f>
        <v> </v>
      </c>
      <c r="D4" t="str">
        <f>'orig. data'!AG32</f>
        <v> </v>
      </c>
      <c r="E4" t="str">
        <f ca="1">IF(CELL("contents",F4)="d","d",IF(CELL("contents",G4)="d","d",IF(CELL("contents",'orig. data'!AH32)="d","d","")))</f>
        <v>d</v>
      </c>
      <c r="F4" t="str">
        <f>'orig. data'!AI32</f>
        <v> </v>
      </c>
      <c r="G4" t="str">
        <f>'orig. data'!AJ32</f>
        <v> </v>
      </c>
      <c r="H4" s="19">
        <f>'orig. data'!C$18</f>
        <v>0.070477049</v>
      </c>
      <c r="I4" s="3">
        <f>'orig. data'!C32</f>
        <v>0.073417651</v>
      </c>
      <c r="J4" s="3">
        <f>'orig. data'!P32</f>
        <v>0.040845707</v>
      </c>
      <c r="K4" s="19">
        <f>'orig. data'!P$18</f>
        <v>0.046577109</v>
      </c>
      <c r="L4" s="5">
        <f>'orig. data'!B32</f>
        <v>348</v>
      </c>
      <c r="M4" s="11">
        <f>'orig. data'!F32</f>
        <v>0.954023647</v>
      </c>
      <c r="N4" s="8"/>
      <c r="O4" s="5">
        <f>'orig. data'!O32</f>
        <v>4732</v>
      </c>
      <c r="P4" s="11">
        <f>'orig. data'!S32</f>
        <v>0.183139844</v>
      </c>
      <c r="Q4" s="9"/>
      <c r="R4" s="11">
        <f>'orig. data'!AB32</f>
        <v>0.000197074</v>
      </c>
    </row>
    <row r="5" spans="1:18" ht="12.75">
      <c r="A5" s="31" t="str">
        <f aca="true" ca="1" t="shared" si="0" ref="A5:A68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SE Central (n,d)</v>
      </c>
      <c r="B5" s="2" t="s">
        <v>175</v>
      </c>
      <c r="C5" t="str">
        <f>'orig. data'!AF33</f>
        <v> </v>
      </c>
      <c r="D5" t="str">
        <f>'orig. data'!AG33</f>
        <v>n</v>
      </c>
      <c r="E5" t="str">
        <f ca="1">IF(CELL("contents",F5)="d","d",IF(CELL("contents",G5)="d","d",IF(CELL("contents",'orig. data'!AH33)="d","d","")))</f>
        <v>d</v>
      </c>
      <c r="F5" t="str">
        <f>'orig. data'!AI33</f>
        <v> </v>
      </c>
      <c r="G5" t="str">
        <f>'orig. data'!AJ33</f>
        <v> </v>
      </c>
      <c r="H5" s="19">
        <f>'orig. data'!C$18</f>
        <v>0.070477049</v>
      </c>
      <c r="I5" s="3">
        <f>'orig. data'!C33</f>
        <v>0.061765926</v>
      </c>
      <c r="J5" s="3">
        <f>'orig. data'!P33</f>
        <v>0.03594504</v>
      </c>
      <c r="K5" s="19">
        <f>'orig. data'!P$18</f>
        <v>0.046577109</v>
      </c>
      <c r="L5" s="5">
        <f>'orig. data'!B33</f>
        <v>459</v>
      </c>
      <c r="M5" s="11">
        <f>'orig. data'!F33</f>
        <v>0.166440699</v>
      </c>
      <c r="N5" s="8"/>
      <c r="O5" s="5">
        <f>'orig. data'!O33</f>
        <v>5951</v>
      </c>
      <c r="P5" s="11">
        <f>'orig. data'!S33</f>
        <v>0.004711576</v>
      </c>
      <c r="Q5" s="9"/>
      <c r="R5" s="11">
        <f>'orig. data'!AB33</f>
        <v>8.53932E-05</v>
      </c>
    </row>
    <row r="6" spans="1:18" ht="12.75">
      <c r="A6" s="31" t="str">
        <f ca="1" t="shared" si="0"/>
        <v>SE Western (d)</v>
      </c>
      <c r="B6" s="2" t="s">
        <v>176</v>
      </c>
      <c r="C6" t="str">
        <f>'orig. data'!AF34</f>
        <v> </v>
      </c>
      <c r="D6" t="str">
        <f>'orig. data'!AG34</f>
        <v> </v>
      </c>
      <c r="E6" t="str">
        <f ca="1">IF(CELL("contents",F6)="d","d",IF(CELL("contents",G6)="d","d",IF(CELL("contents",'orig. data'!AH34)="d","d","")))</f>
        <v>d</v>
      </c>
      <c r="F6" t="str">
        <f>'orig. data'!AI34</f>
        <v> </v>
      </c>
      <c r="G6" t="str">
        <f>'orig. data'!AJ34</f>
        <v> </v>
      </c>
      <c r="H6" s="19">
        <f>'orig. data'!C$18</f>
        <v>0.070477049</v>
      </c>
      <c r="I6" s="3">
        <f>'orig. data'!C34</f>
        <v>0.060443631</v>
      </c>
      <c r="J6" s="3">
        <f>'orig. data'!P34</f>
        <v>0.033334729</v>
      </c>
      <c r="K6" s="19">
        <f>'orig. data'!P$18</f>
        <v>0.046577109</v>
      </c>
      <c r="L6" s="5">
        <f>'orig. data'!B34</f>
        <v>214</v>
      </c>
      <c r="M6" s="11">
        <f>'orig. data'!F34</f>
        <v>0.299830524</v>
      </c>
      <c r="N6" s="8"/>
      <c r="O6" s="5">
        <f>'orig. data'!O34</f>
        <v>3111</v>
      </c>
      <c r="P6" s="11">
        <f>'orig. data'!S34</f>
        <v>0.007253779</v>
      </c>
      <c r="Q6" s="9"/>
      <c r="R6" s="11">
        <f>'orig. data'!AB34</f>
        <v>0.004684404</v>
      </c>
    </row>
    <row r="7" spans="1:18" ht="12.75">
      <c r="A7" s="31" t="str">
        <f ca="1" t="shared" si="0"/>
        <v>SE Southern</v>
      </c>
      <c r="B7" s="2" t="s">
        <v>146</v>
      </c>
      <c r="C7" t="str">
        <f>'orig. data'!AF35</f>
        <v> </v>
      </c>
      <c r="D7" t="str">
        <f>'orig. data'!AG35</f>
        <v> </v>
      </c>
      <c r="E7">
        <f ca="1">IF(CELL("contents",F7)="d","d",IF(CELL("contents",G7)="d","d",IF(CELL("contents",'orig. data'!AH35)="d","d","")))</f>
      </c>
      <c r="F7" t="str">
        <f>'orig. data'!AI35</f>
        <v> </v>
      </c>
      <c r="G7" t="str">
        <f>'orig. data'!AJ35</f>
        <v> </v>
      </c>
      <c r="H7" s="19">
        <f>'orig. data'!C$18</f>
        <v>0.070477049</v>
      </c>
      <c r="I7" s="3">
        <f>'orig. data'!C35</f>
        <v>0.055238236</v>
      </c>
      <c r="J7" s="3">
        <f>'orig. data'!P35</f>
        <v>0.046488001</v>
      </c>
      <c r="K7" s="19">
        <f>'orig. data'!P$18</f>
        <v>0.046577109</v>
      </c>
      <c r="L7" s="5">
        <f>'orig. data'!B35</f>
        <v>271</v>
      </c>
      <c r="M7" s="11">
        <f>'orig. data'!F35</f>
        <v>0.056718827</v>
      </c>
      <c r="N7" s="8"/>
      <c r="O7" s="5">
        <f>'orig. data'!O35</f>
        <v>1765</v>
      </c>
      <c r="P7" s="11">
        <f>'orig. data'!S35</f>
        <v>0.987273775</v>
      </c>
      <c r="Q7" s="9"/>
      <c r="R7" s="11">
        <f>'orig. data'!AB35</f>
        <v>0.333923709</v>
      </c>
    </row>
    <row r="8" spans="1:18" ht="12.75">
      <c r="A8" s="31">
        <f ca="1" t="shared" si="0"/>
      </c>
      <c r="B8" s="2"/>
      <c r="H8" s="19"/>
      <c r="I8" s="3"/>
      <c r="J8" s="3"/>
      <c r="K8" s="19"/>
      <c r="L8" s="5"/>
      <c r="M8" s="11"/>
      <c r="N8" s="8"/>
      <c r="O8" s="5"/>
      <c r="P8" s="11"/>
      <c r="Q8" s="9"/>
      <c r="R8" s="11"/>
    </row>
    <row r="9" spans="1:18" ht="12.75">
      <c r="A9" s="31" t="str">
        <f ca="1" t="shared" si="0"/>
        <v>CE Altona (d)</v>
      </c>
      <c r="B9" s="2" t="s">
        <v>177</v>
      </c>
      <c r="C9" t="str">
        <f>'orig. data'!AF36</f>
        <v> </v>
      </c>
      <c r="D9" t="str">
        <f>'orig. data'!AG36</f>
        <v> </v>
      </c>
      <c r="E9" t="str">
        <f ca="1">IF(CELL("contents",F9)="d","d",IF(CELL("contents",G9)="d","d",IF(CELL("contents",'orig. data'!AH36)="d","d","")))</f>
        <v>d</v>
      </c>
      <c r="F9" t="str">
        <f>'orig. data'!AI36</f>
        <v> </v>
      </c>
      <c r="G9" t="str">
        <f>'orig. data'!AJ36</f>
        <v> </v>
      </c>
      <c r="H9" s="19">
        <f>'orig. data'!C$18</f>
        <v>0.070477049</v>
      </c>
      <c r="I9" s="3">
        <f>'orig. data'!C36</f>
        <v>0.056173557</v>
      </c>
      <c r="J9" s="3">
        <f>'orig. data'!P36</f>
        <v>0.033346115</v>
      </c>
      <c r="K9" s="19">
        <f>'orig. data'!P$18</f>
        <v>0.046577109</v>
      </c>
      <c r="L9" s="5">
        <f>'orig. data'!B36</f>
        <v>165</v>
      </c>
      <c r="M9" s="11">
        <f>'orig. data'!F36</f>
        <v>0.134005233</v>
      </c>
      <c r="N9" s="8"/>
      <c r="O9" s="5">
        <f>'orig. data'!O36</f>
        <v>2373</v>
      </c>
      <c r="P9" s="11">
        <f>'orig. data'!S36</f>
        <v>0.007274202</v>
      </c>
      <c r="Q9" s="9"/>
      <c r="R9" s="11">
        <f>'orig. data'!AB36</f>
        <v>0.010871181</v>
      </c>
    </row>
    <row r="10" spans="1:18" ht="12.75">
      <c r="A10" s="31" t="str">
        <f ca="1" t="shared" si="0"/>
        <v>CE Cartier/SFX</v>
      </c>
      <c r="B10" s="2" t="s">
        <v>197</v>
      </c>
      <c r="C10" t="str">
        <f>'orig. data'!AF37</f>
        <v> </v>
      </c>
      <c r="D10" t="str">
        <f>'orig. data'!AG37</f>
        <v> </v>
      </c>
      <c r="E10">
        <f ca="1">IF(CELL("contents",F10)="d","d",IF(CELL("contents",G10)="d","d",IF(CELL("contents",'orig. data'!AH37)="d","d","")))</f>
      </c>
      <c r="F10" t="str">
        <f>'orig. data'!AI37</f>
        <v> </v>
      </c>
      <c r="G10" t="str">
        <f>'orig. data'!AJ37</f>
        <v> </v>
      </c>
      <c r="H10" s="19">
        <f>'orig. data'!C$18</f>
        <v>0.070477049</v>
      </c>
      <c r="I10" s="3">
        <f>'orig. data'!C37</f>
        <v>0.057712964</v>
      </c>
      <c r="J10" s="3">
        <f>'orig. data'!P37</f>
        <v>0.034511238</v>
      </c>
      <c r="K10" s="19">
        <f>'orig. data'!P$18</f>
        <v>0.046577109</v>
      </c>
      <c r="L10" s="5">
        <f>'orig. data'!B37</f>
        <v>146</v>
      </c>
      <c r="M10" s="11">
        <f>'orig. data'!F37</f>
        <v>0.290410552</v>
      </c>
      <c r="N10" s="8"/>
      <c r="O10" s="5">
        <f>'orig. data'!O37</f>
        <v>1817</v>
      </c>
      <c r="P10" s="11">
        <f>'orig. data'!S37</f>
        <v>0.055938117</v>
      </c>
      <c r="Q10" s="9"/>
      <c r="R10" s="11">
        <f>'orig. data'!AB37</f>
        <v>0.051079519</v>
      </c>
    </row>
    <row r="11" spans="1:18" ht="12.75">
      <c r="A11" s="31" t="str">
        <f ca="1" t="shared" si="0"/>
        <v>CE Louise/Pembina</v>
      </c>
      <c r="B11" s="2" t="s">
        <v>178</v>
      </c>
      <c r="C11" t="str">
        <f>'orig. data'!AF38</f>
        <v> </v>
      </c>
      <c r="D11" t="str">
        <f>'orig. data'!AG38</f>
        <v> </v>
      </c>
      <c r="E11">
        <f ca="1">IF(CELL("contents",F11)="d","d",IF(CELL("contents",G11)="d","d",IF(CELL("contents",'orig. data'!AH38)="d","d","")))</f>
      </c>
      <c r="F11" t="str">
        <f>'orig. data'!AI38</f>
        <v> </v>
      </c>
      <c r="G11" t="str">
        <f>'orig. data'!AJ38</f>
        <v> </v>
      </c>
      <c r="H11" s="19">
        <f>'orig. data'!C$18</f>
        <v>0.070477049</v>
      </c>
      <c r="I11" s="3">
        <f>'orig. data'!C38</f>
        <v>0.058156686</v>
      </c>
      <c r="J11" s="3">
        <f>'orig. data'!P38</f>
        <v>0.046215575</v>
      </c>
      <c r="K11" s="19">
        <f>'orig. data'!P$18</f>
        <v>0.046577109</v>
      </c>
      <c r="L11" s="5">
        <f>'orig. data'!B38</f>
        <v>149</v>
      </c>
      <c r="M11" s="11">
        <f>'orig. data'!F38</f>
        <v>0.191368931</v>
      </c>
      <c r="N11" s="9"/>
      <c r="O11" s="5">
        <f>'orig. data'!O38</f>
        <v>1455</v>
      </c>
      <c r="P11" s="11">
        <f>'orig. data'!S38</f>
        <v>0.948074146</v>
      </c>
      <c r="Q11" s="9"/>
      <c r="R11" s="11">
        <f>'orig. data'!AB38</f>
        <v>0.252580686</v>
      </c>
    </row>
    <row r="12" spans="1:18" ht="12.75">
      <c r="A12" s="31" t="str">
        <f ca="1" t="shared" si="0"/>
        <v>CE Morden/Winkler (d)</v>
      </c>
      <c r="B12" s="2" t="s">
        <v>348</v>
      </c>
      <c r="C12" t="str">
        <f>'orig. data'!AF39</f>
        <v> </v>
      </c>
      <c r="D12" t="str">
        <f>'orig. data'!AG39</f>
        <v> </v>
      </c>
      <c r="E12" t="str">
        <f ca="1">IF(CELL("contents",F12)="d","d",IF(CELL("contents",G12)="d","d",IF(CELL("contents",'orig. data'!AH39)="d","d","")))</f>
        <v>d</v>
      </c>
      <c r="F12" t="str">
        <f>'orig. data'!AI39</f>
        <v> </v>
      </c>
      <c r="G12" t="str">
        <f>'orig. data'!AJ39</f>
        <v> </v>
      </c>
      <c r="H12" s="19">
        <f>'orig. data'!C$18</f>
        <v>0.070477049</v>
      </c>
      <c r="I12" s="3">
        <f>'orig. data'!C39</f>
        <v>0.062507085</v>
      </c>
      <c r="J12" s="3">
        <f>'orig. data'!P39</f>
        <v>0.038105781</v>
      </c>
      <c r="K12" s="19">
        <f>'orig. data'!P$18</f>
        <v>0.046577109</v>
      </c>
      <c r="L12" s="5">
        <f>'orig. data'!B39</f>
        <v>473</v>
      </c>
      <c r="M12" s="11">
        <f>'orig. data'!F39</f>
        <v>0.173889649</v>
      </c>
      <c r="N12" s="9"/>
      <c r="O12" s="5">
        <f>'orig. data'!O39</f>
        <v>5428</v>
      </c>
      <c r="P12" s="11">
        <f>'orig. data'!S39</f>
        <v>0.021434631</v>
      </c>
      <c r="Q12" s="9"/>
      <c r="R12" s="11">
        <f>'orig. data'!AB39</f>
        <v>0.000125118</v>
      </c>
    </row>
    <row r="13" spans="1:18" ht="12.75">
      <c r="A13" s="31" t="str">
        <f ca="1" t="shared" si="0"/>
        <v>CE Carman (d)</v>
      </c>
      <c r="B13" s="2" t="s">
        <v>198</v>
      </c>
      <c r="C13" t="str">
        <f>'orig. data'!AF40</f>
        <v> </v>
      </c>
      <c r="D13" t="str">
        <f>'orig. data'!AG40</f>
        <v> </v>
      </c>
      <c r="E13" t="str">
        <f ca="1">IF(CELL("contents",F13)="d","d",IF(CELL("contents",G13)="d","d",IF(CELL("contents",'orig. data'!AH40)="d","d","")))</f>
        <v>d</v>
      </c>
      <c r="F13" t="str">
        <f>'orig. data'!AI40</f>
        <v> </v>
      </c>
      <c r="G13" t="str">
        <f>'orig. data'!AJ40</f>
        <v> </v>
      </c>
      <c r="H13" s="19">
        <f>'orig. data'!C$18</f>
        <v>0.070477049</v>
      </c>
      <c r="I13" s="3">
        <f>'orig. data'!C40</f>
        <v>0.070982</v>
      </c>
      <c r="J13" s="3">
        <f>'orig. data'!P40</f>
        <v>0.039475712</v>
      </c>
      <c r="K13" s="19">
        <f>'orig. data'!P$18</f>
        <v>0.046577109</v>
      </c>
      <c r="L13" s="5">
        <f>'orig. data'!B40</f>
        <v>276</v>
      </c>
      <c r="M13" s="11">
        <f>'orig. data'!F40</f>
        <v>0.843504046</v>
      </c>
      <c r="N13" s="9"/>
      <c r="O13" s="5">
        <f>'orig. data'!O40</f>
        <v>2993</v>
      </c>
      <c r="P13" s="11">
        <f>'orig. data'!S40</f>
        <v>0.098464562</v>
      </c>
      <c r="Q13" s="9"/>
      <c r="R13" s="11">
        <f>'orig. data'!AB40</f>
        <v>0.000130632</v>
      </c>
    </row>
    <row r="14" spans="1:18" ht="12.75">
      <c r="A14" s="31" t="str">
        <f ca="1" t="shared" si="0"/>
        <v>CE Red River (d)</v>
      </c>
      <c r="B14" s="2" t="s">
        <v>147</v>
      </c>
      <c r="C14" t="str">
        <f>'orig. data'!AF41</f>
        <v> </v>
      </c>
      <c r="D14" t="str">
        <f>'orig. data'!AG41</f>
        <v> </v>
      </c>
      <c r="E14" t="str">
        <f ca="1">IF(CELL("contents",F14)="d","d",IF(CELL("contents",G14)="d","d",IF(CELL("contents",'orig. data'!AH41)="d","d","")))</f>
        <v>d</v>
      </c>
      <c r="F14" t="str">
        <f>'orig. data'!AI41</f>
        <v> </v>
      </c>
      <c r="G14" t="str">
        <f>'orig. data'!AJ41</f>
        <v> </v>
      </c>
      <c r="H14" s="19">
        <f>'orig. data'!C$18</f>
        <v>0.070477049</v>
      </c>
      <c r="I14" s="3">
        <f>'orig. data'!C41</f>
        <v>0.060008966</v>
      </c>
      <c r="J14" s="3">
        <f>'orig. data'!P41</f>
        <v>0.043103083</v>
      </c>
      <c r="K14" s="19">
        <f>'orig. data'!P$18</f>
        <v>0.046577109</v>
      </c>
      <c r="L14" s="5">
        <f>'orig. data'!B41</f>
        <v>286</v>
      </c>
      <c r="M14" s="11">
        <f>'orig. data'!F41</f>
        <v>0.178917583</v>
      </c>
      <c r="N14" s="9"/>
      <c r="O14" s="5">
        <f>'orig. data'!O41</f>
        <v>3654</v>
      </c>
      <c r="P14" s="11">
        <f>'orig. data'!S41</f>
        <v>0.437043589</v>
      </c>
      <c r="Q14" s="9"/>
      <c r="R14" s="11">
        <f>'orig. data'!AB41</f>
        <v>0.04447512</v>
      </c>
    </row>
    <row r="15" spans="1:18" ht="12.75">
      <c r="A15" s="31" t="str">
        <f ca="1" t="shared" si="0"/>
        <v>CE Swan Lake</v>
      </c>
      <c r="B15" s="2" t="s">
        <v>148</v>
      </c>
      <c r="C15" t="str">
        <f>'orig. data'!AF42</f>
        <v> </v>
      </c>
      <c r="D15" t="str">
        <f>'orig. data'!AG42</f>
        <v> </v>
      </c>
      <c r="E15">
        <f ca="1">IF(CELL("contents",F15)="d","d",IF(CELL("contents",G15)="d","d",IF(CELL("contents",'orig. data'!AH42)="d","d","")))</f>
      </c>
      <c r="F15" t="str">
        <f>'orig. data'!AI42</f>
        <v> </v>
      </c>
      <c r="G15" t="str">
        <f>'orig. data'!AJ42</f>
        <v> </v>
      </c>
      <c r="H15" s="19">
        <f>'orig. data'!C$18</f>
        <v>0.070477049</v>
      </c>
      <c r="I15" s="3">
        <f>'orig. data'!C42</f>
        <v>0.046305866</v>
      </c>
      <c r="J15" s="3">
        <f>'orig. data'!P42</f>
        <v>0.053674313</v>
      </c>
      <c r="K15" s="19">
        <f>'orig. data'!P$18</f>
        <v>0.046577109</v>
      </c>
      <c r="L15" s="5">
        <f>'orig. data'!B42</f>
        <v>86</v>
      </c>
      <c r="M15" s="11">
        <f>'orig. data'!F42</f>
        <v>0.073978392</v>
      </c>
      <c r="N15" s="9"/>
      <c r="O15" s="5">
        <f>'orig. data'!O42</f>
        <v>1085</v>
      </c>
      <c r="P15" s="11">
        <f>'orig. data'!S42</f>
        <v>0.291881787</v>
      </c>
      <c r="Q15" s="9"/>
      <c r="R15" s="11">
        <f>'orig. data'!AB42</f>
        <v>0.598725869</v>
      </c>
    </row>
    <row r="16" spans="1:18" ht="12.75">
      <c r="A16" s="31" t="str">
        <f ca="1" t="shared" si="0"/>
        <v>CE Portage (d)</v>
      </c>
      <c r="B16" s="2" t="s">
        <v>149</v>
      </c>
      <c r="C16" t="str">
        <f>'orig. data'!AF43</f>
        <v> </v>
      </c>
      <c r="D16" t="str">
        <f>'orig. data'!AG43</f>
        <v> </v>
      </c>
      <c r="E16" t="str">
        <f ca="1">IF(CELL("contents",F16)="d","d",IF(CELL("contents",G16)="d","d",IF(CELL("contents",'orig. data'!AH43)="d","d","")))</f>
        <v>d</v>
      </c>
      <c r="F16" t="str">
        <f>'orig. data'!AI43</f>
        <v> </v>
      </c>
      <c r="G16" t="str">
        <f>'orig. data'!AJ43</f>
        <v> </v>
      </c>
      <c r="H16" s="19">
        <f>'orig. data'!C$18</f>
        <v>0.070477049</v>
      </c>
      <c r="I16" s="3">
        <f>'orig. data'!C43</f>
        <v>0.074992168</v>
      </c>
      <c r="J16" s="3">
        <f>'orig. data'!P43</f>
        <v>0.046153088</v>
      </c>
      <c r="K16" s="19">
        <f>'orig. data'!P$18</f>
        <v>0.046577109</v>
      </c>
      <c r="L16" s="5">
        <f>'orig. data'!B43</f>
        <v>653</v>
      </c>
      <c r="M16" s="11">
        <f>'orig. data'!F43</f>
        <v>0.778244509</v>
      </c>
      <c r="N16" s="9"/>
      <c r="O16" s="5">
        <f>'orig. data'!O43</f>
        <v>6860</v>
      </c>
      <c r="P16" s="11">
        <f>'orig. data'!S43</f>
        <v>0.907476088</v>
      </c>
      <c r="Q16" s="9"/>
      <c r="R16" s="11">
        <f>'orig. data'!AB43</f>
        <v>2.51018E-05</v>
      </c>
    </row>
    <row r="17" spans="1:18" ht="12.75">
      <c r="A17" s="31" t="str">
        <f ca="1" t="shared" si="0"/>
        <v>CE Seven Regions (d)</v>
      </c>
      <c r="B17" s="2" t="s">
        <v>150</v>
      </c>
      <c r="C17" t="str">
        <f>'orig. data'!AF44</f>
        <v> </v>
      </c>
      <c r="D17" t="str">
        <f>'orig. data'!AG44</f>
        <v> </v>
      </c>
      <c r="E17" t="str">
        <f ca="1">IF(CELL("contents",F17)="d","d",IF(CELL("contents",G17)="d","d",IF(CELL("contents",'orig. data'!AH44)="d","d","")))</f>
        <v>d</v>
      </c>
      <c r="F17" t="str">
        <f>'orig. data'!AI44</f>
        <v> </v>
      </c>
      <c r="G17" t="str">
        <f>'orig. data'!AJ44</f>
        <v> </v>
      </c>
      <c r="H17" s="19">
        <f>'orig. data'!C$18</f>
        <v>0.070477049</v>
      </c>
      <c r="I17" s="3">
        <f>'orig. data'!C44</f>
        <v>0.090510603</v>
      </c>
      <c r="J17" s="3">
        <f>'orig. data'!P44</f>
        <v>0.055221421</v>
      </c>
      <c r="K17" s="19">
        <f>'orig. data'!P$18</f>
        <v>0.046577109</v>
      </c>
      <c r="L17" s="5">
        <f>'orig. data'!B44</f>
        <v>149</v>
      </c>
      <c r="M17" s="11">
        <f>'orig. data'!F44</f>
        <v>0.190328361</v>
      </c>
      <c r="N17" s="9"/>
      <c r="O17" s="5">
        <f>'orig. data'!O44</f>
        <v>1568</v>
      </c>
      <c r="P17" s="11">
        <f>'orig. data'!S44</f>
        <v>0.154723784</v>
      </c>
      <c r="Q17" s="9"/>
      <c r="R17" s="11">
        <f>'orig. data'!AB44</f>
        <v>0.01146255</v>
      </c>
    </row>
    <row r="18" spans="1:18" ht="12.75">
      <c r="A18" s="31">
        <f ca="1" t="shared" si="0"/>
      </c>
      <c r="B18" s="2"/>
      <c r="H18" s="19"/>
      <c r="I18" s="3"/>
      <c r="J18" s="3"/>
      <c r="K18" s="19"/>
      <c r="L18" s="5"/>
      <c r="M18" s="11"/>
      <c r="N18" s="9"/>
      <c r="O18" s="5"/>
      <c r="P18" s="11"/>
      <c r="Q18" s="9"/>
      <c r="R18" s="11"/>
    </row>
    <row r="19" spans="1:18" ht="12.75">
      <c r="A19" s="31" t="str">
        <f ca="1" t="shared" si="0"/>
        <v>AS East 2 (d)</v>
      </c>
      <c r="B19" s="2" t="s">
        <v>199</v>
      </c>
      <c r="C19" t="str">
        <f>'orig. data'!AF45</f>
        <v> </v>
      </c>
      <c r="D19" t="str">
        <f>'orig. data'!AG45</f>
        <v> </v>
      </c>
      <c r="E19" t="str">
        <f ca="1">IF(CELL("contents",F19)="d","d",IF(CELL("contents",G19)="d","d",IF(CELL("contents",'orig. data'!AH45)="d","d","")))</f>
        <v>d</v>
      </c>
      <c r="F19" t="str">
        <f>'orig. data'!AI45</f>
        <v> </v>
      </c>
      <c r="G19" t="str">
        <f>'orig. data'!AJ45</f>
        <v> </v>
      </c>
      <c r="H19" s="19">
        <f>'orig. data'!C$18</f>
        <v>0.070477049</v>
      </c>
      <c r="I19" s="3">
        <f>'orig. data'!C45</f>
        <v>0.060752959</v>
      </c>
      <c r="J19" s="3">
        <f>'orig. data'!P45</f>
        <v>0.046350666</v>
      </c>
      <c r="K19" s="19">
        <f>'orig. data'!P$18</f>
        <v>0.046577109</v>
      </c>
      <c r="L19" s="5">
        <f>'orig. data'!B45</f>
        <v>373</v>
      </c>
      <c r="M19" s="11">
        <f>'orig. data'!F45</f>
        <v>0.145398593</v>
      </c>
      <c r="N19" s="9"/>
      <c r="O19" s="5">
        <f>'orig. data'!O45</f>
        <v>4086</v>
      </c>
      <c r="P19" s="11">
        <f>'orig. data'!S45</f>
        <v>0.953906266</v>
      </c>
      <c r="Q19" s="9"/>
      <c r="R19" s="11">
        <f>'orig. data'!AB45</f>
        <v>0.049491835</v>
      </c>
    </row>
    <row r="20" spans="1:18" ht="12.75">
      <c r="A20" s="31" t="str">
        <f ca="1" t="shared" si="0"/>
        <v>AS West 1 (d)</v>
      </c>
      <c r="B20" s="2" t="s">
        <v>200</v>
      </c>
      <c r="C20" t="str">
        <f>'orig. data'!AF46</f>
        <v> </v>
      </c>
      <c r="D20" t="str">
        <f>'orig. data'!AG46</f>
        <v> </v>
      </c>
      <c r="E20" t="str">
        <f ca="1">IF(CELL("contents",F20)="d","d",IF(CELL("contents",G20)="d","d",IF(CELL("contents",'orig. data'!AH46)="d","d","")))</f>
        <v>d</v>
      </c>
      <c r="F20" t="str">
        <f>'orig. data'!AI46</f>
        <v> </v>
      </c>
      <c r="G20" t="str">
        <f>'orig. data'!AJ46</f>
        <v> </v>
      </c>
      <c r="H20" s="19">
        <f>'orig. data'!C$18</f>
        <v>0.070477049</v>
      </c>
      <c r="I20" s="3">
        <f>'orig. data'!C46</f>
        <v>0.060611836</v>
      </c>
      <c r="J20" s="3">
        <f>'orig. data'!P46</f>
        <v>0.040296167</v>
      </c>
      <c r="K20" s="19">
        <f>'orig. data'!P$18</f>
        <v>0.046577109</v>
      </c>
      <c r="L20" s="5">
        <f>'orig. data'!B46</f>
        <v>286</v>
      </c>
      <c r="M20" s="11">
        <f>'orig. data'!F46</f>
        <v>0.174375212</v>
      </c>
      <c r="N20" s="9"/>
      <c r="O20" s="5">
        <f>'orig. data'!O46</f>
        <v>2714</v>
      </c>
      <c r="P20" s="11">
        <f>'orig. data'!S46</f>
        <v>0.143249867</v>
      </c>
      <c r="Q20" s="9"/>
      <c r="R20" s="11">
        <f>'orig. data'!AB46</f>
        <v>0.009037141</v>
      </c>
    </row>
    <row r="21" spans="1:18" ht="12.75">
      <c r="A21" s="31" t="str">
        <f ca="1" t="shared" si="0"/>
        <v>AS North 1 (d)</v>
      </c>
      <c r="B21" t="s">
        <v>201</v>
      </c>
      <c r="C21" t="str">
        <f>'orig. data'!AF47</f>
        <v> </v>
      </c>
      <c r="D21" t="str">
        <f>'orig. data'!AG47</f>
        <v> </v>
      </c>
      <c r="E21" t="str">
        <f ca="1">IF(CELL("contents",F21)="d","d",IF(CELL("contents",G21)="d","d",IF(CELL("contents",'orig. data'!AH47)="d","d","")))</f>
        <v>d</v>
      </c>
      <c r="F21" t="str">
        <f>'orig. data'!AI47</f>
        <v> </v>
      </c>
      <c r="G21" t="str">
        <f>'orig. data'!AJ47</f>
        <v> </v>
      </c>
      <c r="H21" s="19">
        <f>'orig. data'!C$18</f>
        <v>0.070477049</v>
      </c>
      <c r="I21" s="3">
        <f>'orig. data'!C47</f>
        <v>0.067060449</v>
      </c>
      <c r="J21" s="3">
        <f>'orig. data'!P47</f>
        <v>0.044910169</v>
      </c>
      <c r="K21" s="19">
        <f>'orig. data'!P$18</f>
        <v>0.046577109</v>
      </c>
      <c r="L21" s="5">
        <f>'orig. data'!B47</f>
        <v>355</v>
      </c>
      <c r="M21" s="11">
        <f>'orig. data'!F47</f>
        <v>0.50731698</v>
      </c>
      <c r="N21" s="9"/>
      <c r="O21" s="5">
        <f>'orig. data'!O47</f>
        <v>3945</v>
      </c>
      <c r="P21" s="11">
        <f>'orig. data'!S47</f>
        <v>0.673655077</v>
      </c>
      <c r="Q21" s="9"/>
      <c r="R21" s="11">
        <f>'orig. data'!AB47</f>
        <v>0.003996347</v>
      </c>
    </row>
    <row r="22" spans="1:18" ht="12.75">
      <c r="A22" s="31" t="str">
        <f ca="1" t="shared" si="0"/>
        <v>AS West 2 (d)</v>
      </c>
      <c r="B22" t="s">
        <v>151</v>
      </c>
      <c r="C22" t="str">
        <f>'orig. data'!AF48</f>
        <v> </v>
      </c>
      <c r="D22" t="str">
        <f>'orig. data'!AG48</f>
        <v> </v>
      </c>
      <c r="E22" t="str">
        <f ca="1">IF(CELL("contents",F22)="d","d",IF(CELL("contents",G22)="d","d",IF(CELL("contents",'orig. data'!AH48)="d","d","")))</f>
        <v>d</v>
      </c>
      <c r="F22" t="str">
        <f>'orig. data'!AI48</f>
        <v> </v>
      </c>
      <c r="G22" t="str">
        <f>'orig. data'!AJ48</f>
        <v> </v>
      </c>
      <c r="H22" s="19">
        <f>'orig. data'!C$18</f>
        <v>0.070477049</v>
      </c>
      <c r="I22" s="3">
        <f>'orig. data'!C48</f>
        <v>0.065378462</v>
      </c>
      <c r="J22" s="3">
        <f>'orig. data'!P48</f>
        <v>0.047726255</v>
      </c>
      <c r="K22" s="19">
        <f>'orig. data'!P$18</f>
        <v>0.046577109</v>
      </c>
      <c r="L22" s="5">
        <f>'orig. data'!B48</f>
        <v>494</v>
      </c>
      <c r="M22" s="11">
        <f>'orig. data'!F48</f>
        <v>0.317718412</v>
      </c>
      <c r="N22" s="9"/>
      <c r="O22" s="5">
        <f>'orig. data'!O48</f>
        <v>4263</v>
      </c>
      <c r="P22" s="11">
        <f>'orig. data'!S48</f>
        <v>0.773974618</v>
      </c>
      <c r="Q22" s="9"/>
      <c r="R22" s="11">
        <f>'orig. data'!AB48</f>
        <v>0.010888885</v>
      </c>
    </row>
    <row r="23" spans="1:18" ht="12.75">
      <c r="A23" s="31" t="str">
        <f ca="1" t="shared" si="0"/>
        <v>AS East 1 (d)</v>
      </c>
      <c r="B23" t="s">
        <v>152</v>
      </c>
      <c r="C23" t="str">
        <f>'orig. data'!AF49</f>
        <v> </v>
      </c>
      <c r="D23" t="str">
        <f>'orig. data'!AG49</f>
        <v> </v>
      </c>
      <c r="E23" t="str">
        <f ca="1">IF(CELL("contents",F23)="d","d",IF(CELL("contents",G23)="d","d",IF(CELL("contents",'orig. data'!AH49)="d","d","")))</f>
        <v>d</v>
      </c>
      <c r="F23" t="str">
        <f>'orig. data'!AI49</f>
        <v> </v>
      </c>
      <c r="G23" t="str">
        <f>'orig. data'!AJ49</f>
        <v> </v>
      </c>
      <c r="H23" s="19">
        <f>'orig. data'!C$18</f>
        <v>0.070477049</v>
      </c>
      <c r="I23" s="3">
        <f>'orig. data'!C49</f>
        <v>0.063667895</v>
      </c>
      <c r="J23" s="3">
        <f>'orig. data'!P49</f>
        <v>0.046806345</v>
      </c>
      <c r="K23" s="19">
        <f>'orig. data'!P$18</f>
        <v>0.046577109</v>
      </c>
      <c r="L23" s="5">
        <f>'orig. data'!B49</f>
        <v>313</v>
      </c>
      <c r="M23" s="11">
        <f>'orig. data'!F49</f>
        <v>0.298464758</v>
      </c>
      <c r="N23" s="9"/>
      <c r="O23" s="5">
        <f>'orig. data'!O49</f>
        <v>3165</v>
      </c>
      <c r="P23" s="11">
        <f>'orig. data'!S49</f>
        <v>0.957433878</v>
      </c>
      <c r="Q23" s="9"/>
      <c r="R23" s="11">
        <f>'orig. data'!AB49</f>
        <v>0.036212487</v>
      </c>
    </row>
    <row r="24" spans="1:18" ht="12.75">
      <c r="A24" s="31" t="str">
        <f ca="1" t="shared" si="0"/>
        <v>AS North 2 (d)</v>
      </c>
      <c r="B24" t="s">
        <v>153</v>
      </c>
      <c r="C24" t="str">
        <f>'orig. data'!AF50</f>
        <v> </v>
      </c>
      <c r="D24" t="str">
        <f>'orig. data'!AG50</f>
        <v> </v>
      </c>
      <c r="E24" t="str">
        <f ca="1">IF(CELL("contents",F24)="d","d",IF(CELL("contents",G24)="d","d",IF(CELL("contents",'orig. data'!AH50)="d","d","")))</f>
        <v>d</v>
      </c>
      <c r="F24" t="str">
        <f>'orig. data'!AI50</f>
        <v> </v>
      </c>
      <c r="G24" t="str">
        <f>'orig. data'!AJ50</f>
        <v> </v>
      </c>
      <c r="H24" s="19">
        <f>'orig. data'!C$18</f>
        <v>0.070477049</v>
      </c>
      <c r="I24" s="3">
        <f>'orig. data'!C50</f>
        <v>0.075625566</v>
      </c>
      <c r="J24" s="3">
        <f>'orig. data'!P50</f>
        <v>0.049357965</v>
      </c>
      <c r="K24" s="19">
        <f>'orig. data'!P$18</f>
        <v>0.046577109</v>
      </c>
      <c r="L24" s="5">
        <f>'orig. data'!B50</f>
        <v>326</v>
      </c>
      <c r="M24" s="11">
        <f>'orig. data'!F50</f>
        <v>0.764433157</v>
      </c>
      <c r="N24" s="9"/>
      <c r="O24" s="5">
        <f>'orig. data'!O50</f>
        <v>3034</v>
      </c>
      <c r="P24" s="11">
        <f>'orig. data'!S50</f>
        <v>0.523240114</v>
      </c>
      <c r="Q24" s="9"/>
      <c r="R24" s="11">
        <f>'orig. data'!AB50</f>
        <v>0.002759001</v>
      </c>
    </row>
    <row r="25" spans="1:18" ht="12.75">
      <c r="A25" s="31">
        <f ca="1" t="shared" si="0"/>
      </c>
      <c r="H25" s="19"/>
      <c r="I25" s="3"/>
      <c r="J25" s="3"/>
      <c r="K25" s="19"/>
      <c r="L25" s="5"/>
      <c r="M25" s="11"/>
      <c r="N25" s="9"/>
      <c r="O25" s="5"/>
      <c r="P25" s="11"/>
      <c r="Q25" s="9"/>
      <c r="R25" s="11"/>
    </row>
    <row r="26" spans="1:18" ht="12.75">
      <c r="A26" s="31" t="str">
        <f ca="1" t="shared" si="0"/>
        <v>BDN Rural</v>
      </c>
      <c r="B26" t="s">
        <v>202</v>
      </c>
      <c r="C26" t="str">
        <f>'orig. data'!AF51</f>
        <v> </v>
      </c>
      <c r="D26" t="str">
        <f>'orig. data'!AG51</f>
        <v> </v>
      </c>
      <c r="E26">
        <f ca="1">IF(CELL("contents",F26)="d","d",IF(CELL("contents",G26)="d","d",IF(CELL("contents",'orig. data'!AH51)="d","d","")))</f>
      </c>
      <c r="F26" t="str">
        <f>'orig. data'!AI51</f>
        <v> </v>
      </c>
      <c r="G26" t="str">
        <f>'orig. data'!AJ51</f>
        <v> </v>
      </c>
      <c r="H26" s="19">
        <f>'orig. data'!C$18</f>
        <v>0.070477049</v>
      </c>
      <c r="I26" s="3">
        <f>'orig. data'!C51</f>
        <v>0.034143578</v>
      </c>
      <c r="J26" s="3">
        <f>'orig. data'!P51</f>
        <v>0.035060006</v>
      </c>
      <c r="K26" s="19">
        <f>'orig. data'!P$18</f>
        <v>0.046577109</v>
      </c>
      <c r="L26" s="5">
        <f>'orig. data'!B51</f>
        <v>111</v>
      </c>
      <c r="M26" s="11">
        <f>'orig. data'!F51</f>
        <v>0.014331141</v>
      </c>
      <c r="N26" s="9"/>
      <c r="O26" s="5">
        <f>'orig. data'!O51</f>
        <v>1234</v>
      </c>
      <c r="P26" s="11">
        <f>'orig. data'!S51</f>
        <v>0.077150547</v>
      </c>
      <c r="Q26" s="9"/>
      <c r="R26" s="11">
        <f>'orig. data'!AB51</f>
        <v>0.938518901</v>
      </c>
    </row>
    <row r="27" spans="1:18" ht="12.75">
      <c r="A27" s="31" t="str">
        <f ca="1" t="shared" si="0"/>
        <v>BDN Southeast</v>
      </c>
      <c r="B27" t="s">
        <v>109</v>
      </c>
      <c r="C27" t="str">
        <f>'orig. data'!AF52</f>
        <v> </v>
      </c>
      <c r="D27" t="str">
        <f>'orig. data'!AG52</f>
        <v> </v>
      </c>
      <c r="E27">
        <f ca="1">IF(CELL("contents",F27)="d","d",IF(CELL("contents",G27)="d","d",IF(CELL("contents",'orig. data'!AH52)="d","d","")))</f>
      </c>
      <c r="F27" t="str">
        <f>'orig. data'!AI52</f>
        <v> </v>
      </c>
      <c r="G27" t="str">
        <f>'orig. data'!AJ52</f>
        <v> </v>
      </c>
      <c r="H27" s="19">
        <f>'orig. data'!C$18</f>
        <v>0.070477049</v>
      </c>
      <c r="I27" s="3">
        <f>'orig. data'!C52</f>
        <v>0.048330355</v>
      </c>
      <c r="J27" s="3">
        <f>'orig. data'!P52</f>
        <v>0.036400615</v>
      </c>
      <c r="K27" s="19">
        <f>'orig. data'!P$18</f>
        <v>0.046577109</v>
      </c>
      <c r="L27" s="5">
        <f>'orig. data'!B52</f>
        <v>86</v>
      </c>
      <c r="M27" s="11">
        <f>'orig. data'!F52</f>
        <v>0.168087378</v>
      </c>
      <c r="N27" s="9"/>
      <c r="O27" s="5">
        <f>'orig. data'!O52</f>
        <v>1104</v>
      </c>
      <c r="P27" s="11">
        <f>'orig. data'!S52</f>
        <v>0.173649659</v>
      </c>
      <c r="Q27" s="9"/>
      <c r="R27" s="11">
        <f>'orig. data'!AB52</f>
        <v>0.408789608</v>
      </c>
    </row>
    <row r="28" spans="1:18" ht="12.75">
      <c r="A28" s="31" t="str">
        <f ca="1" t="shared" si="0"/>
        <v>BDN West (d)</v>
      </c>
      <c r="B28" t="s">
        <v>180</v>
      </c>
      <c r="C28" t="str">
        <f>'orig. data'!AF53</f>
        <v> </v>
      </c>
      <c r="D28" t="str">
        <f>'orig. data'!AG53</f>
        <v> </v>
      </c>
      <c r="E28" t="str">
        <f ca="1">IF(CELL("contents",F28)="d","d",IF(CELL("contents",G28)="d","d",IF(CELL("contents",'orig. data'!AH53)="d","d","")))</f>
        <v>d</v>
      </c>
      <c r="F28" t="str">
        <f>'orig. data'!AI53</f>
        <v> </v>
      </c>
      <c r="G28" t="str">
        <f>'orig. data'!AJ53</f>
        <v> </v>
      </c>
      <c r="H28" s="19">
        <f>'orig. data'!C$18</f>
        <v>0.070477049</v>
      </c>
      <c r="I28" s="3">
        <f>'orig. data'!C53</f>
        <v>0.062630943</v>
      </c>
      <c r="J28" s="3">
        <f>'orig. data'!P53</f>
        <v>0.039320466</v>
      </c>
      <c r="K28" s="19">
        <f>'orig. data'!P$18</f>
        <v>0.046577109</v>
      </c>
      <c r="L28" s="5">
        <f>'orig. data'!B53</f>
        <v>275</v>
      </c>
      <c r="M28" s="11">
        <f>'orig. data'!F53</f>
        <v>0.265080955</v>
      </c>
      <c r="N28" s="9"/>
      <c r="O28" s="5">
        <f>'orig. data'!O53</f>
        <v>3213</v>
      </c>
      <c r="P28" s="11">
        <f>'orig. data'!S53</f>
        <v>0.091997597</v>
      </c>
      <c r="Q28" s="9"/>
      <c r="R28" s="11">
        <f>'orig. data'!AB53</f>
        <v>0.003141258</v>
      </c>
    </row>
    <row r="29" spans="1:18" ht="12.75">
      <c r="A29" s="31" t="str">
        <f ca="1" t="shared" si="0"/>
        <v>BDN Southwest (d)</v>
      </c>
      <c r="B29" t="s">
        <v>154</v>
      </c>
      <c r="C29" t="str">
        <f>'orig. data'!AF54</f>
        <v> </v>
      </c>
      <c r="D29" t="str">
        <f>'orig. data'!AG54</f>
        <v> </v>
      </c>
      <c r="E29" t="str">
        <f ca="1">IF(CELL("contents",F29)="d","d",IF(CELL("contents",G29)="d","d",IF(CELL("contents",'orig. data'!AH54)="d","d","")))</f>
        <v>d</v>
      </c>
      <c r="F29" t="str">
        <f>'orig. data'!AI54</f>
        <v> </v>
      </c>
      <c r="G29" t="str">
        <f>'orig. data'!AJ54</f>
        <v> </v>
      </c>
      <c r="H29" s="19">
        <f>'orig. data'!C$18</f>
        <v>0.070477049</v>
      </c>
      <c r="I29" s="3">
        <f>'orig. data'!C54</f>
        <v>0.06821453</v>
      </c>
      <c r="J29" s="3">
        <f>'orig. data'!P54</f>
        <v>0.037440721</v>
      </c>
      <c r="K29" s="19">
        <f>'orig. data'!P$18</f>
        <v>0.046577109</v>
      </c>
      <c r="L29" s="5">
        <f>'orig. data'!B54</f>
        <v>146</v>
      </c>
      <c r="M29" s="11">
        <f>'orig. data'!F54</f>
        <v>0.708647229</v>
      </c>
      <c r="N29" s="9"/>
      <c r="O29" s="5">
        <f>'orig. data'!O54</f>
        <v>1545</v>
      </c>
      <c r="P29" s="11">
        <f>'orig. data'!S54</f>
        <v>0.123316561</v>
      </c>
      <c r="Q29" s="9"/>
      <c r="R29" s="11">
        <f>'orig. data'!AB54</f>
        <v>0.005795225</v>
      </c>
    </row>
    <row r="30" spans="1:18" ht="12.75">
      <c r="A30" s="31" t="str">
        <f ca="1" t="shared" si="0"/>
        <v>BDN North End</v>
      </c>
      <c r="B30" t="s">
        <v>155</v>
      </c>
      <c r="C30" t="str">
        <f>'orig. data'!AF55</f>
        <v> </v>
      </c>
      <c r="D30" t="str">
        <f>'orig. data'!AG55</f>
        <v> </v>
      </c>
      <c r="E30">
        <f ca="1">IF(CELL("contents",F30)="d","d",IF(CELL("contents",G30)="d","d",IF(CELL("contents",'orig. data'!AH55)="d","d","")))</f>
      </c>
      <c r="F30" t="str">
        <f>'orig. data'!AI55</f>
        <v> </v>
      </c>
      <c r="G30" t="str">
        <f>'orig. data'!AJ55</f>
        <v> </v>
      </c>
      <c r="H30" s="19">
        <f>'orig. data'!C$18</f>
        <v>0.070477049</v>
      </c>
      <c r="I30" s="3">
        <f>'orig. data'!C55</f>
        <v>0.06301074</v>
      </c>
      <c r="J30" s="3">
        <f>'orig. data'!P55</f>
        <v>0.042189479</v>
      </c>
      <c r="K30" s="19">
        <f>'orig. data'!P$18</f>
        <v>0.046577109</v>
      </c>
      <c r="L30" s="5">
        <f>'orig. data'!B55</f>
        <v>107</v>
      </c>
      <c r="M30" s="11">
        <f>'orig. data'!F55</f>
        <v>0.530959175</v>
      </c>
      <c r="N30" s="9"/>
      <c r="O30" s="5">
        <f>'orig. data'!O55</f>
        <v>1514</v>
      </c>
      <c r="P30" s="11">
        <f>'orig. data'!S55</f>
        <v>0.495604585</v>
      </c>
      <c r="Q30" s="9"/>
      <c r="R30" s="11">
        <f>'orig. data'!AB55</f>
        <v>0.132158322</v>
      </c>
    </row>
    <row r="31" spans="1:18" ht="12.75">
      <c r="A31" s="31" t="str">
        <f ca="1" t="shared" si="0"/>
        <v>BDN East (d)</v>
      </c>
      <c r="B31" t="s">
        <v>137</v>
      </c>
      <c r="C31" t="str">
        <f>'orig. data'!AF56</f>
        <v> </v>
      </c>
      <c r="D31" t="str">
        <f>'orig. data'!AG56</f>
        <v> </v>
      </c>
      <c r="E31" t="str">
        <f ca="1">IF(CELL("contents",F31)="d","d",IF(CELL("contents",G31)="d","d",IF(CELL("contents",'orig. data'!AH56)="d","d","")))</f>
        <v>d</v>
      </c>
      <c r="F31" t="str">
        <f>'orig. data'!AI56</f>
        <v> </v>
      </c>
      <c r="G31" t="str">
        <f>'orig. data'!AJ56</f>
        <v> </v>
      </c>
      <c r="H31" s="19">
        <f>'orig. data'!C$18</f>
        <v>0.070477049</v>
      </c>
      <c r="I31" s="3">
        <f>'orig. data'!C56</f>
        <v>0.081592706</v>
      </c>
      <c r="J31" s="3">
        <f>'orig. data'!P56</f>
        <v>0.05424749</v>
      </c>
      <c r="K31" s="19">
        <f>'orig. data'!P$18</f>
        <v>0.046577109</v>
      </c>
      <c r="L31" s="5">
        <f>'orig. data'!B56</f>
        <v>145</v>
      </c>
      <c r="M31" s="11">
        <f>'orig. data'!F56</f>
        <v>0.509217078</v>
      </c>
      <c r="N31" s="9"/>
      <c r="O31" s="5">
        <f>'orig. data'!O56</f>
        <v>1541</v>
      </c>
      <c r="P31" s="11">
        <f>'orig. data'!S56</f>
        <v>0.196830742</v>
      </c>
      <c r="Q31" s="9"/>
      <c r="R31" s="11">
        <f>'orig. data'!AB56</f>
        <v>0.040913408</v>
      </c>
    </row>
    <row r="32" spans="1:18" ht="12.75">
      <c r="A32" s="31" t="str">
        <f ca="1" t="shared" si="0"/>
        <v>BDN Central (d)</v>
      </c>
      <c r="B32" t="s">
        <v>169</v>
      </c>
      <c r="C32" t="str">
        <f>'orig. data'!AF57</f>
        <v> </v>
      </c>
      <c r="D32" t="str">
        <f>'orig. data'!AG57</f>
        <v> </v>
      </c>
      <c r="E32" t="str">
        <f ca="1">IF(CELL("contents",F32)="d","d",IF(CELL("contents",G32)="d","d",IF(CELL("contents",'orig. data'!AH57)="d","d","")))</f>
        <v>d</v>
      </c>
      <c r="F32" t="str">
        <f>'orig. data'!AI57</f>
        <v> </v>
      </c>
      <c r="G32" t="str">
        <f>'orig. data'!AJ57</f>
        <v> </v>
      </c>
      <c r="H32" s="19">
        <f>'orig. data'!C$18</f>
        <v>0.070477049</v>
      </c>
      <c r="I32" s="3">
        <f>'orig. data'!C57</f>
        <v>0.086068638</v>
      </c>
      <c r="J32" s="3">
        <f>'orig. data'!P57</f>
        <v>0.058895752</v>
      </c>
      <c r="K32" s="19">
        <f>'orig. data'!P$18</f>
        <v>0.046577109</v>
      </c>
      <c r="L32" s="5">
        <f>'orig. data'!B57</f>
        <v>226</v>
      </c>
      <c r="M32" s="11">
        <f>'orig. data'!F57</f>
        <v>0.217861654</v>
      </c>
      <c r="N32" s="9"/>
      <c r="O32" s="5">
        <f>'orig. data'!O57</f>
        <v>2382</v>
      </c>
      <c r="P32" s="11">
        <f>'orig. data'!S57</f>
        <v>0.014808219</v>
      </c>
      <c r="Q32" s="9"/>
      <c r="R32" s="11">
        <f>'orig. data'!AB57</f>
        <v>0.014286031</v>
      </c>
    </row>
    <row r="33" spans="1:18" ht="12.75">
      <c r="A33" s="31">
        <f ca="1" t="shared" si="0"/>
      </c>
      <c r="H33" s="19"/>
      <c r="I33" s="3"/>
      <c r="J33" s="3"/>
      <c r="K33" s="19"/>
      <c r="L33" s="5"/>
      <c r="M33" s="11"/>
      <c r="N33" s="9"/>
      <c r="O33" s="5"/>
      <c r="P33" s="11"/>
      <c r="Q33" s="9"/>
      <c r="R33" s="11"/>
    </row>
    <row r="34" spans="1:18" ht="12.75">
      <c r="A34" s="31" t="str">
        <f ca="1" t="shared" si="0"/>
        <v>IL Southwest (d)</v>
      </c>
      <c r="B34" t="s">
        <v>170</v>
      </c>
      <c r="C34" t="str">
        <f>'orig. data'!AF58</f>
        <v> </v>
      </c>
      <c r="D34" t="str">
        <f>'orig. data'!AG58</f>
        <v> </v>
      </c>
      <c r="E34" t="str">
        <f ca="1">IF(CELL("contents",F34)="d","d",IF(CELL("contents",G34)="d","d",IF(CELL("contents",'orig. data'!AH58)="d","d","")))</f>
        <v>d</v>
      </c>
      <c r="F34" t="str">
        <f>'orig. data'!AI58</f>
        <v> </v>
      </c>
      <c r="G34" t="str">
        <f>'orig. data'!AJ58</f>
        <v> </v>
      </c>
      <c r="H34" s="19">
        <f>'orig. data'!C$18</f>
        <v>0.070477049</v>
      </c>
      <c r="I34" s="3">
        <f>'orig. data'!C58</f>
        <v>0.070043456</v>
      </c>
      <c r="J34" s="3">
        <f>'orig. data'!P58</f>
        <v>0.03876376</v>
      </c>
      <c r="K34" s="19">
        <f>'orig. data'!P$18</f>
        <v>0.046577109</v>
      </c>
      <c r="L34" s="5">
        <f>'orig. data'!B58</f>
        <v>494</v>
      </c>
      <c r="M34" s="11">
        <f>'orig. data'!F58</f>
        <v>0.733697549</v>
      </c>
      <c r="N34" s="9"/>
      <c r="O34" s="5">
        <f>'orig. data'!O58</f>
        <v>5880</v>
      </c>
      <c r="P34" s="11">
        <f>'orig. data'!S58</f>
        <v>0.03423407</v>
      </c>
      <c r="Q34" s="9"/>
      <c r="R34" s="11">
        <f>'orig. data'!AB58</f>
        <v>6.23E-06</v>
      </c>
    </row>
    <row r="35" spans="1:18" ht="12.75">
      <c r="A35" s="31" t="str">
        <f ca="1" t="shared" si="0"/>
        <v>IL Northeast (d)</v>
      </c>
      <c r="B35" t="s">
        <v>156</v>
      </c>
      <c r="C35" t="str">
        <f>'orig. data'!AF59</f>
        <v> </v>
      </c>
      <c r="D35" t="str">
        <f>'orig. data'!AG59</f>
        <v> </v>
      </c>
      <c r="E35" t="str">
        <f ca="1">IF(CELL("contents",F35)="d","d",IF(CELL("contents",G35)="d","d",IF(CELL("contents",'orig. data'!AH59)="d","d","")))</f>
        <v>d</v>
      </c>
      <c r="F35" t="str">
        <f>'orig. data'!AI59</f>
        <v> </v>
      </c>
      <c r="G35" t="str">
        <f>'orig. data'!AJ59</f>
        <v> </v>
      </c>
      <c r="H35" s="19">
        <f>'orig. data'!C$18</f>
        <v>0.070477049</v>
      </c>
      <c r="I35" s="3">
        <f>'orig. data'!C59</f>
        <v>0.079233164</v>
      </c>
      <c r="J35" s="3">
        <f>'orig. data'!P59</f>
        <v>0.045711363</v>
      </c>
      <c r="K35" s="19">
        <f>'orig. data'!P$18</f>
        <v>0.046577109</v>
      </c>
      <c r="L35" s="5">
        <f>'orig. data'!B59</f>
        <v>626</v>
      </c>
      <c r="M35" s="11">
        <f>'orig. data'!F59</f>
        <v>0.417132915</v>
      </c>
      <c r="N35" s="9"/>
      <c r="O35" s="5">
        <f>'orig. data'!O59</f>
        <v>5152</v>
      </c>
      <c r="P35" s="11">
        <f>'orig. data'!S59</f>
        <v>0.821368462</v>
      </c>
      <c r="Q35" s="9"/>
      <c r="R35" s="11">
        <f>'orig. data'!AB59</f>
        <v>3.41E-06</v>
      </c>
    </row>
    <row r="36" spans="1:18" ht="12.75">
      <c r="A36" s="31" t="str">
        <f ca="1" t="shared" si="0"/>
        <v>IL Southeast (d)</v>
      </c>
      <c r="B36" t="s">
        <v>157</v>
      </c>
      <c r="C36" t="str">
        <f>'orig. data'!AF60</f>
        <v> </v>
      </c>
      <c r="D36" t="str">
        <f>'orig. data'!AG60</f>
        <v> </v>
      </c>
      <c r="E36" t="str">
        <f ca="1">IF(CELL("contents",F36)="d","d",IF(CELL("contents",G36)="d","d",IF(CELL("contents",'orig. data'!AH60)="d","d","")))</f>
        <v>d</v>
      </c>
      <c r="F36" t="str">
        <f>'orig. data'!AI60</f>
        <v> </v>
      </c>
      <c r="G36" t="str">
        <f>'orig. data'!AJ60</f>
        <v> </v>
      </c>
      <c r="H36" s="19">
        <f>'orig. data'!C$18</f>
        <v>0.070477049</v>
      </c>
      <c r="I36" s="3">
        <f>'orig. data'!C60</f>
        <v>0.072034643</v>
      </c>
      <c r="J36" s="3">
        <f>'orig. data'!P60</f>
        <v>0.049249223</v>
      </c>
      <c r="K36" s="19">
        <f>'orig. data'!P$18</f>
        <v>0.046577109</v>
      </c>
      <c r="L36" s="5">
        <f>'orig. data'!B60</f>
        <v>744</v>
      </c>
      <c r="M36" s="11">
        <f>'orig. data'!F60</f>
        <v>0.914935673</v>
      </c>
      <c r="N36" s="9"/>
      <c r="O36" s="5">
        <f>'orig. data'!O60</f>
        <v>9118</v>
      </c>
      <c r="P36" s="11">
        <f>'orig. data'!S60</f>
        <v>0.453236795</v>
      </c>
      <c r="Q36" s="9"/>
      <c r="R36" s="11">
        <f>'orig. data'!AB60</f>
        <v>0.000768328</v>
      </c>
    </row>
    <row r="37" spans="1:18" ht="12.75">
      <c r="A37" s="31" t="str">
        <f ca="1" t="shared" si="0"/>
        <v>IL Northwest (d)</v>
      </c>
      <c r="B37" t="s">
        <v>158</v>
      </c>
      <c r="C37" t="str">
        <f>'orig. data'!AF61</f>
        <v> </v>
      </c>
      <c r="D37" t="str">
        <f>'orig. data'!AG61</f>
        <v> </v>
      </c>
      <c r="E37" t="str">
        <f ca="1">IF(CELL("contents",F37)="d","d",IF(CELL("contents",G37)="d","d",IF(CELL("contents",'orig. data'!AH61)="d","d","")))</f>
        <v>d</v>
      </c>
      <c r="F37" t="str">
        <f>'orig. data'!AI61</f>
        <v> </v>
      </c>
      <c r="G37" t="str">
        <f>'orig. data'!AJ61</f>
        <v> </v>
      </c>
      <c r="H37" s="19">
        <f>'orig. data'!C$18</f>
        <v>0.070477049</v>
      </c>
      <c r="I37" s="3">
        <f>'orig. data'!C61</f>
        <v>0.076587393</v>
      </c>
      <c r="J37" s="3">
        <f>'orig. data'!P61</f>
        <v>0.053885448</v>
      </c>
      <c r="K37" s="19">
        <f>'orig. data'!P$18</f>
        <v>0.046577109</v>
      </c>
      <c r="L37" s="5">
        <f>'orig. data'!B61</f>
        <v>271</v>
      </c>
      <c r="M37" s="11">
        <f>'orig. data'!F61</f>
        <v>0.726206884</v>
      </c>
      <c r="N37" s="9"/>
      <c r="O37" s="5">
        <f>'orig. data'!O61</f>
        <v>2857</v>
      </c>
      <c r="P37" s="11">
        <f>'orig. data'!S61</f>
        <v>0.132556119</v>
      </c>
      <c r="Q37" s="9"/>
      <c r="R37" s="11">
        <f>'orig. data'!AB61</f>
        <v>0.030145034</v>
      </c>
    </row>
    <row r="38" spans="1:18" ht="12.75">
      <c r="A38" s="31">
        <f ca="1" t="shared" si="0"/>
      </c>
      <c r="H38" s="19"/>
      <c r="I38" s="3"/>
      <c r="J38" s="3"/>
      <c r="K38" s="19"/>
      <c r="L38" s="5"/>
      <c r="M38" s="11"/>
      <c r="N38" s="9"/>
      <c r="O38" s="5"/>
      <c r="P38" s="11"/>
      <c r="Q38" s="9"/>
      <c r="R38" s="11"/>
    </row>
    <row r="39" spans="1:18" ht="12.75">
      <c r="A39" s="31" t="str">
        <f ca="1" t="shared" si="0"/>
        <v>NE Iron Rose (d)</v>
      </c>
      <c r="B39" t="s">
        <v>139</v>
      </c>
      <c r="C39" t="str">
        <f>'orig. data'!AF62</f>
        <v> </v>
      </c>
      <c r="D39" t="str">
        <f>'orig. data'!AG62</f>
        <v> </v>
      </c>
      <c r="E39" t="str">
        <f ca="1">IF(CELL("contents",F39)="d","d",IF(CELL("contents",G39)="d","d",IF(CELL("contents",'orig. data'!AH62)="d","d","")))</f>
        <v>d</v>
      </c>
      <c r="F39" t="str">
        <f>'orig. data'!AI62</f>
        <v> </v>
      </c>
      <c r="G39" t="str">
        <f>'orig. data'!AJ62</f>
        <v> </v>
      </c>
      <c r="H39" s="19">
        <f>'orig. data'!C$18</f>
        <v>0.070477049</v>
      </c>
      <c r="I39" s="3">
        <f>'orig. data'!C62</f>
        <v>0.062289071</v>
      </c>
      <c r="J39" s="3">
        <f>'orig. data'!P62</f>
        <v>0.034461802</v>
      </c>
      <c r="K39" s="19">
        <f>'orig. data'!P$18</f>
        <v>0.046577109</v>
      </c>
      <c r="L39" s="5">
        <f>'orig. data'!B62</f>
        <v>114</v>
      </c>
      <c r="M39" s="11">
        <f>'orig. data'!F62</f>
        <v>0.455827477</v>
      </c>
      <c r="N39" s="9"/>
      <c r="O39" s="5">
        <f>'orig. data'!O62</f>
        <v>1020</v>
      </c>
      <c r="P39" s="11">
        <f>'orig. data'!S62</f>
        <v>0.065243481</v>
      </c>
      <c r="Q39" s="9"/>
      <c r="R39" s="11">
        <f>'orig. data'!AB62</f>
        <v>0.022288746</v>
      </c>
    </row>
    <row r="40" spans="1:18" ht="12.75">
      <c r="A40" s="31" t="str">
        <f ca="1" t="shared" si="0"/>
        <v>NE Springfield (d)</v>
      </c>
      <c r="B40" t="s">
        <v>181</v>
      </c>
      <c r="C40" t="str">
        <f>'orig. data'!AF63</f>
        <v> </v>
      </c>
      <c r="D40" t="str">
        <f>'orig. data'!AG63</f>
        <v> </v>
      </c>
      <c r="E40" t="str">
        <f ca="1">IF(CELL("contents",F40)="d","d",IF(CELL("contents",G40)="d","d",IF(CELL("contents",'orig. data'!AH63)="d","d","")))</f>
        <v>d</v>
      </c>
      <c r="F40" t="str">
        <f>'orig. data'!AI63</f>
        <v> </v>
      </c>
      <c r="G40" t="str">
        <f>'orig. data'!AJ63</f>
        <v> </v>
      </c>
      <c r="H40" s="19">
        <f>'orig. data'!C$18</f>
        <v>0.070477049</v>
      </c>
      <c r="I40" s="3">
        <f>'orig. data'!C63</f>
        <v>0.064231029</v>
      </c>
      <c r="J40" s="3">
        <f>'orig. data'!P63</f>
        <v>0.037897509</v>
      </c>
      <c r="K40" s="19">
        <f>'orig. data'!P$18</f>
        <v>0.046577109</v>
      </c>
      <c r="L40" s="5">
        <f>'orig. data'!B63</f>
        <v>244</v>
      </c>
      <c r="M40" s="11">
        <f>'orig. data'!F63</f>
        <v>0.445772312</v>
      </c>
      <c r="N40" s="9"/>
      <c r="O40" s="5">
        <f>'orig. data'!O63</f>
        <v>3775</v>
      </c>
      <c r="P40" s="11">
        <f>'orig. data'!S63</f>
        <v>0.050735041</v>
      </c>
      <c r="Q40" s="9"/>
      <c r="R40" s="11">
        <f>'orig. data'!AB63</f>
        <v>0.004638612</v>
      </c>
    </row>
    <row r="41" spans="1:18" ht="12.75">
      <c r="A41" s="31" t="str">
        <f ca="1" t="shared" si="0"/>
        <v>NE Winnipeg River</v>
      </c>
      <c r="B41" t="s">
        <v>140</v>
      </c>
      <c r="C41" t="str">
        <f>'orig. data'!AF64</f>
        <v> </v>
      </c>
      <c r="D41" t="str">
        <f>'orig. data'!AG64</f>
        <v> </v>
      </c>
      <c r="E41">
        <f ca="1">IF(CELL("contents",F41)="d","d",IF(CELL("contents",G41)="d","d",IF(CELL("contents",'orig. data'!AH64)="d","d","")))</f>
      </c>
      <c r="F41" t="str">
        <f>'orig. data'!AI64</f>
        <v> </v>
      </c>
      <c r="G41" t="str">
        <f>'orig. data'!AJ64</f>
        <v> </v>
      </c>
      <c r="H41" s="19">
        <f>'orig. data'!C$18</f>
        <v>0.070477049</v>
      </c>
      <c r="I41" s="3">
        <f>'orig. data'!C64</f>
        <v>0.069212597</v>
      </c>
      <c r="J41" s="3">
        <f>'orig. data'!P64</f>
        <v>0.048789898</v>
      </c>
      <c r="K41" s="19">
        <f>'orig. data'!P$18</f>
        <v>0.046577109</v>
      </c>
      <c r="L41" s="5">
        <f>'orig. data'!B64</f>
        <v>167</v>
      </c>
      <c r="M41" s="11">
        <f>'orig. data'!F64</f>
        <v>0.784319052</v>
      </c>
      <c r="N41" s="9"/>
      <c r="O41" s="5">
        <f>'orig. data'!O64</f>
        <v>1840</v>
      </c>
      <c r="P41" s="11">
        <f>'orig. data'!S64</f>
        <v>0.677193441</v>
      </c>
      <c r="Q41" s="9"/>
      <c r="R41" s="11">
        <f>'orig. data'!AB64</f>
        <v>0.0940379</v>
      </c>
    </row>
    <row r="42" spans="1:18" ht="12.75">
      <c r="A42" s="31" t="str">
        <f ca="1" t="shared" si="0"/>
        <v>NE Brokenhead</v>
      </c>
      <c r="B42" t="s">
        <v>141</v>
      </c>
      <c r="C42" t="str">
        <f>'orig. data'!AF65</f>
        <v> </v>
      </c>
      <c r="D42" t="str">
        <f>'orig. data'!AG65</f>
        <v> </v>
      </c>
      <c r="E42">
        <f ca="1">IF(CELL("contents",F42)="d","d",IF(CELL("contents",G42)="d","d",IF(CELL("contents",'orig. data'!AH65)="d","d","")))</f>
      </c>
      <c r="F42" t="str">
        <f>'orig. data'!AI65</f>
        <v> </v>
      </c>
      <c r="G42" t="str">
        <f>'orig. data'!AJ65</f>
        <v> </v>
      </c>
      <c r="H42" s="19">
        <f>'orig. data'!C$18</f>
        <v>0.070477049</v>
      </c>
      <c r="I42" s="3">
        <f>'orig. data'!C65</f>
        <v>0.061755911</v>
      </c>
      <c r="J42" s="3">
        <f>'orig. data'!P65</f>
        <v>0.052650602</v>
      </c>
      <c r="K42" s="19">
        <f>'orig. data'!P$18</f>
        <v>0.046577109</v>
      </c>
      <c r="L42" s="5">
        <f>'orig. data'!B65</f>
        <v>174</v>
      </c>
      <c r="M42" s="11">
        <f>'orig. data'!F65</f>
        <v>0.325707673</v>
      </c>
      <c r="N42" s="9"/>
      <c r="O42" s="5">
        <f>'orig. data'!O65</f>
        <v>2231</v>
      </c>
      <c r="P42" s="11">
        <f>'orig. data'!S65</f>
        <v>0.220755416</v>
      </c>
      <c r="Q42" s="9"/>
      <c r="R42" s="11">
        <f>'orig. data'!AB65</f>
        <v>0.391122978</v>
      </c>
    </row>
    <row r="43" spans="1:18" ht="12.75">
      <c r="A43" s="31" t="str">
        <f ca="1" t="shared" si="0"/>
        <v>NE Blue Water (d)</v>
      </c>
      <c r="B43" t="s">
        <v>182</v>
      </c>
      <c r="C43" t="str">
        <f>'orig. data'!AF66</f>
        <v> </v>
      </c>
      <c r="D43" t="str">
        <f>'orig. data'!AG66</f>
        <v> </v>
      </c>
      <c r="E43" t="str">
        <f ca="1">IF(CELL("contents",F43)="d","d",IF(CELL("contents",G43)="d","d",IF(CELL("contents",'orig. data'!AH66)="d","d","")))</f>
        <v>d</v>
      </c>
      <c r="F43" t="str">
        <f>'orig. data'!AI66</f>
        <v> </v>
      </c>
      <c r="G43" t="str">
        <f>'orig. data'!AJ66</f>
        <v> </v>
      </c>
      <c r="H43" s="19">
        <f>'orig. data'!C$18</f>
        <v>0.070477049</v>
      </c>
      <c r="I43" s="3">
        <f>'orig. data'!C66</f>
        <v>0.065343383</v>
      </c>
      <c r="J43" s="3">
        <f>'orig. data'!P66</f>
        <v>0.040367332</v>
      </c>
      <c r="K43" s="19">
        <f>'orig. data'!P$18</f>
        <v>0.046577109</v>
      </c>
      <c r="L43" s="5">
        <f>'orig. data'!B66</f>
        <v>272</v>
      </c>
      <c r="M43" s="11">
        <f>'orig. data'!F66</f>
        <v>0.498276035</v>
      </c>
      <c r="N43" s="9"/>
      <c r="O43" s="5">
        <f>'orig. data'!O66</f>
        <v>2248</v>
      </c>
      <c r="P43" s="11">
        <f>'orig. data'!S66</f>
        <v>0.253159604</v>
      </c>
      <c r="Q43" s="9"/>
      <c r="R43" s="11">
        <f>'orig. data'!AB66</f>
        <v>0.013202059</v>
      </c>
    </row>
    <row r="44" spans="1:18" ht="12.75">
      <c r="A44" s="31" t="str">
        <f ca="1" t="shared" si="0"/>
        <v>NE Northern Remote (n)</v>
      </c>
      <c r="B44" t="s">
        <v>183</v>
      </c>
      <c r="C44" t="str">
        <f>'orig. data'!AF67</f>
        <v> </v>
      </c>
      <c r="D44" t="str">
        <f>'orig. data'!AG67</f>
        <v>n</v>
      </c>
      <c r="E44">
        <f ca="1">IF(CELL("contents",F44)="d","d",IF(CELL("contents",G44)="d","d",IF(CELL("contents",'orig. data'!AH67)="d","d","")))</f>
      </c>
      <c r="F44" t="str">
        <f>'orig. data'!AI67</f>
        <v> </v>
      </c>
      <c r="G44" t="str">
        <f>'orig. data'!AJ67</f>
        <v> </v>
      </c>
      <c r="H44" s="19">
        <f>'orig. data'!C$18</f>
        <v>0.070477049</v>
      </c>
      <c r="I44" s="3">
        <f>'orig. data'!C67</f>
        <v>0.140530008</v>
      </c>
      <c r="J44" s="3">
        <f>'orig. data'!P67</f>
        <v>0.089479175</v>
      </c>
      <c r="K44" s="19">
        <f>'orig. data'!P$18</f>
        <v>0.046577109</v>
      </c>
      <c r="L44" s="5">
        <f>'orig. data'!B67</f>
        <v>30</v>
      </c>
      <c r="M44" s="11">
        <f>'orig. data'!F67</f>
        <v>0.027488527</v>
      </c>
      <c r="N44" s="9"/>
      <c r="O44" s="5">
        <f>'orig. data'!O67</f>
        <v>849</v>
      </c>
      <c r="P44" s="11">
        <f>'orig. data'!S67</f>
        <v>6.84009E-05</v>
      </c>
      <c r="Q44" s="9"/>
      <c r="R44" s="11">
        <f>'orig. data'!AB67</f>
        <v>0.177755102</v>
      </c>
    </row>
    <row r="45" spans="1:18" ht="12.75">
      <c r="A45" s="31">
        <f ca="1" t="shared" si="0"/>
      </c>
      <c r="H45" s="19"/>
      <c r="I45" s="3"/>
      <c r="J45" s="3"/>
      <c r="K45" s="19"/>
      <c r="L45" s="5"/>
      <c r="M45" s="11"/>
      <c r="N45" s="9"/>
      <c r="O45" s="5"/>
      <c r="P45" s="11"/>
      <c r="Q45" s="9"/>
      <c r="R45" s="11"/>
    </row>
    <row r="46" spans="1:18" ht="12.75">
      <c r="A46" s="31" t="str">
        <f ca="1" t="shared" si="0"/>
        <v>PL West (d)</v>
      </c>
      <c r="B46" t="s">
        <v>159</v>
      </c>
      <c r="C46" t="str">
        <f>'orig. data'!AF68</f>
        <v> </v>
      </c>
      <c r="D46" t="str">
        <f>'orig. data'!AG68</f>
        <v> </v>
      </c>
      <c r="E46" t="str">
        <f ca="1">IF(CELL("contents",F46)="d","d",IF(CELL("contents",G46)="d","d",IF(CELL("contents",'orig. data'!AH68)="d","d","")))</f>
        <v>d</v>
      </c>
      <c r="F46" t="str">
        <f>'orig. data'!AI68</f>
        <v> </v>
      </c>
      <c r="G46" t="str">
        <f>'orig. data'!AJ68</f>
        <v> </v>
      </c>
      <c r="H46" s="19">
        <f>'orig. data'!C$18</f>
        <v>0.070477049</v>
      </c>
      <c r="I46" s="3">
        <f>'orig. data'!C68</f>
        <v>0.068183725</v>
      </c>
      <c r="J46" s="3">
        <f>'orig. data'!P68</f>
        <v>0.043991559</v>
      </c>
      <c r="K46" s="19">
        <f>'orig. data'!P$18</f>
        <v>0.046577109</v>
      </c>
      <c r="L46" s="5">
        <f>'orig. data'!B68</f>
        <v>241</v>
      </c>
      <c r="M46" s="11">
        <f>'orig. data'!F68</f>
        <v>0.637383409</v>
      </c>
      <c r="N46" s="9"/>
      <c r="O46" s="5">
        <f>'orig. data'!O68</f>
        <v>1618</v>
      </c>
      <c r="P46" s="11">
        <f>'orig. data'!S68</f>
        <v>0.614700323</v>
      </c>
      <c r="Q46" s="9"/>
      <c r="R46" s="11">
        <f>'orig. data'!AB68</f>
        <v>0.009916928</v>
      </c>
    </row>
    <row r="47" spans="1:18" ht="12.75">
      <c r="A47" s="31" t="str">
        <f ca="1" t="shared" si="0"/>
        <v>PL East (d)</v>
      </c>
      <c r="B47" t="s">
        <v>160</v>
      </c>
      <c r="C47" t="str">
        <f>'orig. data'!AF69</f>
        <v> </v>
      </c>
      <c r="D47" t="str">
        <f>'orig. data'!AG69</f>
        <v> </v>
      </c>
      <c r="E47" t="str">
        <f ca="1">IF(CELL("contents",F47)="d","d",IF(CELL("contents",G47)="d","d",IF(CELL("contents",'orig. data'!AH69)="d","d","")))</f>
        <v>d</v>
      </c>
      <c r="F47" t="str">
        <f>'orig. data'!AI69</f>
        <v> </v>
      </c>
      <c r="G47" t="str">
        <f>'orig. data'!AJ69</f>
        <v> </v>
      </c>
      <c r="H47" s="19">
        <f>'orig. data'!C$18</f>
        <v>0.070477049</v>
      </c>
      <c r="I47" s="3">
        <f>'orig. data'!C69</f>
        <v>0.066842954</v>
      </c>
      <c r="J47" s="3">
        <f>'orig. data'!P69</f>
        <v>0.043049179</v>
      </c>
      <c r="K47" s="19">
        <f>'orig. data'!P$18</f>
        <v>0.046577109</v>
      </c>
      <c r="L47" s="5">
        <f>'orig. data'!B69</f>
        <v>272</v>
      </c>
      <c r="M47" s="11">
        <f>'orig. data'!F69</f>
        <v>0.536679704</v>
      </c>
      <c r="N47" s="9"/>
      <c r="O47" s="5">
        <f>'orig. data'!O69</f>
        <v>2350</v>
      </c>
      <c r="P47" s="11">
        <f>'orig. data'!S69</f>
        <v>0.464067142</v>
      </c>
      <c r="Q47" s="9"/>
      <c r="R47" s="11">
        <f>'orig. data'!AB69</f>
        <v>0.007719181</v>
      </c>
    </row>
    <row r="48" spans="1:18" ht="12.75">
      <c r="A48" s="31" t="str">
        <f ca="1" t="shared" si="0"/>
        <v>PL Central (d)</v>
      </c>
      <c r="B48" t="s">
        <v>138</v>
      </c>
      <c r="C48" t="str">
        <f>'orig. data'!AF70</f>
        <v> </v>
      </c>
      <c r="D48" t="str">
        <f>'orig. data'!AG70</f>
        <v> </v>
      </c>
      <c r="E48" t="str">
        <f ca="1">IF(CELL("contents",F48)="d","d",IF(CELL("contents",G48)="d","d",IF(CELL("contents",'orig. data'!AH70)="d","d","")))</f>
        <v>d</v>
      </c>
      <c r="F48" t="str">
        <f>'orig. data'!AI70</f>
        <v> </v>
      </c>
      <c r="G48" t="str">
        <f>'orig. data'!AJ70</f>
        <v> </v>
      </c>
      <c r="H48" s="19">
        <f>'orig. data'!C$18</f>
        <v>0.070477049</v>
      </c>
      <c r="I48" s="3">
        <f>'orig. data'!C70</f>
        <v>0.073436311</v>
      </c>
      <c r="J48" s="3">
        <f>'orig. data'!P70</f>
        <v>0.045451967</v>
      </c>
      <c r="K48" s="19">
        <f>'orig. data'!P$18</f>
        <v>0.046577109</v>
      </c>
      <c r="L48" s="5">
        <f>'orig. data'!B70</f>
        <v>681</v>
      </c>
      <c r="M48" s="11">
        <f>'orig. data'!F70</f>
        <v>0.936014525</v>
      </c>
      <c r="N48" s="9"/>
      <c r="O48" s="5">
        <f>'orig. data'!O70</f>
        <v>4121</v>
      </c>
      <c r="P48" s="11">
        <f>'orig. data'!S70</f>
        <v>0.772897368</v>
      </c>
      <c r="Q48" s="9"/>
      <c r="R48" s="11">
        <f>'orig. data'!AB70</f>
        <v>4.51205E-05</v>
      </c>
    </row>
    <row r="49" spans="1:18" ht="12.75">
      <c r="A49" s="31" t="str">
        <f ca="1" t="shared" si="0"/>
        <v>PL North (d)</v>
      </c>
      <c r="B49" t="s">
        <v>190</v>
      </c>
      <c r="C49" t="str">
        <f>'orig. data'!AF71</f>
        <v> </v>
      </c>
      <c r="D49" t="str">
        <f>'orig. data'!AG71</f>
        <v> </v>
      </c>
      <c r="E49" t="str">
        <f ca="1">IF(CELL("contents",F49)="d","d",IF(CELL("contents",G49)="d","d",IF(CELL("contents",'orig. data'!AH71)="d","d","")))</f>
        <v>d</v>
      </c>
      <c r="F49" t="str">
        <f>'orig. data'!AI71</f>
        <v> </v>
      </c>
      <c r="G49" t="str">
        <f>'orig. data'!AJ71</f>
        <v> </v>
      </c>
      <c r="H49" s="19">
        <f>'orig. data'!C$18</f>
        <v>0.070477049</v>
      </c>
      <c r="I49" s="3">
        <f>'orig. data'!C71</f>
        <v>0.077017677</v>
      </c>
      <c r="J49" s="3">
        <f>'orig. data'!P71</f>
        <v>0.054594591</v>
      </c>
      <c r="K49" s="19">
        <f>'orig. data'!P$18</f>
        <v>0.046577109</v>
      </c>
      <c r="L49" s="5">
        <f>'orig. data'!B71</f>
        <v>491</v>
      </c>
      <c r="M49" s="11">
        <f>'orig. data'!F71</f>
        <v>0.630855356</v>
      </c>
      <c r="N49" s="9"/>
      <c r="O49" s="5">
        <f>'orig. data'!O71</f>
        <v>4359</v>
      </c>
      <c r="P49" s="11">
        <f>'orig. data'!S71</f>
        <v>0.055049065</v>
      </c>
      <c r="Q49" s="9"/>
      <c r="R49" s="11">
        <f>'orig. data'!AB71</f>
        <v>0.007729278</v>
      </c>
    </row>
    <row r="50" spans="1:18" ht="12.75">
      <c r="A50" s="31">
        <f ca="1" t="shared" si="0"/>
      </c>
      <c r="H50" s="19"/>
      <c r="I50" s="3"/>
      <c r="J50" s="3"/>
      <c r="K50" s="19"/>
      <c r="L50" s="5"/>
      <c r="M50" s="11"/>
      <c r="N50" s="9"/>
      <c r="O50" s="5"/>
      <c r="P50" s="11"/>
      <c r="Q50" s="9"/>
      <c r="R50" s="11"/>
    </row>
    <row r="51" spans="1:18" ht="12.75">
      <c r="A51" s="31" t="str">
        <f ca="1" t="shared" si="0"/>
        <v>NM F Flon/Snow L/Cran</v>
      </c>
      <c r="B51" t="s">
        <v>161</v>
      </c>
      <c r="C51" t="str">
        <f>'orig. data'!AF72</f>
        <v> </v>
      </c>
      <c r="D51" t="str">
        <f>'orig. data'!AG72</f>
        <v> </v>
      </c>
      <c r="E51">
        <f ca="1">IF(CELL("contents",F51)="d","d",IF(CELL("contents",G51)="d","d",IF(CELL("contents",'orig. data'!AH72)="d","d","")))</f>
      </c>
      <c r="F51" t="str">
        <f>'orig. data'!AI72</f>
        <v> </v>
      </c>
      <c r="G51" t="str">
        <f>'orig. data'!AJ72</f>
        <v> </v>
      </c>
      <c r="H51" s="19">
        <f>'orig. data'!C$18</f>
        <v>0.070477049</v>
      </c>
      <c r="I51" s="3">
        <f>'orig. data'!C72</f>
        <v>0.063963799</v>
      </c>
      <c r="J51" s="3">
        <f>'orig. data'!P72</f>
        <v>0.052045114</v>
      </c>
      <c r="K51" s="19">
        <f>'orig. data'!P$18</f>
        <v>0.046577109</v>
      </c>
      <c r="L51" s="5">
        <f>'orig. data'!B72</f>
        <v>168</v>
      </c>
      <c r="M51" s="11">
        <f>'orig. data'!F72</f>
        <v>0.458970231</v>
      </c>
      <c r="N51" s="9"/>
      <c r="O51" s="5">
        <f>'orig. data'!O72</f>
        <v>2347</v>
      </c>
      <c r="P51" s="11">
        <f>'orig. data'!S72</f>
        <v>0.312423308</v>
      </c>
      <c r="Q51" s="9"/>
      <c r="R51" s="11">
        <f>'orig. data'!AB72</f>
        <v>0.297974509</v>
      </c>
    </row>
    <row r="52" spans="1:18" ht="12.75">
      <c r="A52" s="31" t="str">
        <f ca="1" t="shared" si="0"/>
        <v>NM The Pas/OCN/Kelsey</v>
      </c>
      <c r="B52" t="s">
        <v>189</v>
      </c>
      <c r="C52" t="str">
        <f>'orig. data'!AF73</f>
        <v> </v>
      </c>
      <c r="D52" t="str">
        <f>'orig. data'!AG73</f>
        <v> </v>
      </c>
      <c r="E52">
        <f ca="1">IF(CELL("contents",F52)="d","d",IF(CELL("contents",G52)="d","d",IF(CELL("contents",'orig. data'!AH73)="d","d","")))</f>
      </c>
      <c r="F52" t="str">
        <f>'orig. data'!AI73</f>
        <v> </v>
      </c>
      <c r="G52" t="str">
        <f>'orig. data'!AJ73</f>
        <v> </v>
      </c>
      <c r="H52" s="19">
        <f>'orig. data'!C$18</f>
        <v>0.070477049</v>
      </c>
      <c r="I52" s="3">
        <f>'orig. data'!C73</f>
        <v>0.070662546</v>
      </c>
      <c r="J52" s="3">
        <f>'orig. data'!P73</f>
        <v>0.057720533</v>
      </c>
      <c r="K52" s="19">
        <f>'orig. data'!P$18</f>
        <v>0.046577109</v>
      </c>
      <c r="L52" s="5">
        <f>'orig. data'!B73</f>
        <v>167</v>
      </c>
      <c r="M52" s="11">
        <f>'orig. data'!F73</f>
        <v>0.871282347</v>
      </c>
      <c r="N52" s="9"/>
      <c r="O52" s="5">
        <f>'orig. data'!O73</f>
        <v>2963</v>
      </c>
      <c r="P52" s="11">
        <f>'orig. data'!S73</f>
        <v>0.044904902</v>
      </c>
      <c r="Q52" s="9"/>
      <c r="R52" s="11">
        <f>'orig. data'!AB73</f>
        <v>0.329019017</v>
      </c>
    </row>
    <row r="53" spans="1:18" ht="12.75">
      <c r="A53" s="31" t="str">
        <f ca="1" t="shared" si="0"/>
        <v>NM Nor-Man Other (n)</v>
      </c>
      <c r="B53" t="s">
        <v>188</v>
      </c>
      <c r="C53" t="str">
        <f>'orig. data'!AF74</f>
        <v> </v>
      </c>
      <c r="D53" t="str">
        <f>'orig. data'!AG74</f>
        <v>n</v>
      </c>
      <c r="E53">
        <f ca="1">IF(CELL("contents",F53)="d","d",IF(CELL("contents",G53)="d","d",IF(CELL("contents",'orig. data'!AH74)="d","d","")))</f>
      </c>
      <c r="F53" t="str">
        <f>'orig. data'!AI74</f>
        <v> </v>
      </c>
      <c r="G53" t="str">
        <f>'orig. data'!AJ74</f>
        <v> </v>
      </c>
      <c r="H53" s="19">
        <f>'orig. data'!C$18</f>
        <v>0.070477049</v>
      </c>
      <c r="I53" s="3">
        <f>'orig. data'!C74</f>
        <v>0.13602839</v>
      </c>
      <c r="J53" s="3">
        <f>'orig. data'!P74</f>
        <v>0.077587948</v>
      </c>
      <c r="K53" s="19">
        <f>'orig. data'!P$18</f>
        <v>0.046577109</v>
      </c>
      <c r="L53" s="5">
        <f>'orig. data'!B74</f>
        <v>62</v>
      </c>
      <c r="M53" s="11">
        <f>'orig. data'!F74</f>
        <v>0.016215355</v>
      </c>
      <c r="N53" s="9"/>
      <c r="O53" s="5">
        <f>'orig. data'!O74</f>
        <v>1283</v>
      </c>
      <c r="P53" s="11">
        <f>'orig. data'!S74</f>
        <v>0.000281179</v>
      </c>
      <c r="Q53" s="9"/>
      <c r="R53" s="11">
        <f>'orig. data'!AB74</f>
        <v>0.052207628</v>
      </c>
    </row>
    <row r="54" spans="1:18" ht="12.75">
      <c r="A54" s="31">
        <f ca="1" t="shared" si="0"/>
      </c>
      <c r="H54" s="19"/>
      <c r="I54" s="3"/>
      <c r="J54" s="3"/>
      <c r="K54" s="19"/>
      <c r="L54" s="5"/>
      <c r="M54" s="11"/>
      <c r="N54" s="9"/>
      <c r="O54" s="5"/>
      <c r="P54" s="11"/>
      <c r="Q54" s="9"/>
      <c r="R54" s="11"/>
    </row>
    <row r="55" spans="1:18" ht="12.75">
      <c r="A55" s="31" t="str">
        <f ca="1" t="shared" si="0"/>
        <v>BW Thompson (d)</v>
      </c>
      <c r="B55" t="s">
        <v>162</v>
      </c>
      <c r="C55" t="str">
        <f>'orig. data'!AF75</f>
        <v> </v>
      </c>
      <c r="D55" t="str">
        <f>'orig. data'!AG75</f>
        <v> </v>
      </c>
      <c r="E55" t="str">
        <f ca="1">IF(CELL("contents",F55)="d","d",IF(CELL("contents",G55)="d","d",IF(CELL("contents",'orig. data'!AH75)="d","d","")))</f>
        <v>d</v>
      </c>
      <c r="F55" t="str">
        <f>'orig. data'!AI75</f>
        <v> </v>
      </c>
      <c r="G55" t="str">
        <f>'orig. data'!AJ75</f>
        <v> </v>
      </c>
      <c r="H55" s="19">
        <f>'orig. data'!C$18</f>
        <v>0.070477049</v>
      </c>
      <c r="I55" s="3">
        <f>'orig. data'!C75</f>
        <v>0.096922607</v>
      </c>
      <c r="J55" s="3">
        <f>'orig. data'!P75</f>
        <v>0.054571179</v>
      </c>
      <c r="K55" s="19">
        <f>'orig. data'!P$18</f>
        <v>0.046577109</v>
      </c>
      <c r="L55" s="5">
        <f>'orig. data'!B75</f>
        <v>168</v>
      </c>
      <c r="M55" s="11">
        <f>'orig. data'!F75</f>
        <v>0.184744883</v>
      </c>
      <c r="N55" s="9"/>
      <c r="O55" s="5">
        <f>'orig. data'!O75</f>
        <v>3521</v>
      </c>
      <c r="P55" s="11">
        <f>'orig. data'!S75</f>
        <v>0.177541713</v>
      </c>
      <c r="Q55" s="9"/>
      <c r="R55" s="11">
        <f>'orig. data'!AB75</f>
        <v>0.015723173</v>
      </c>
    </row>
    <row r="56" spans="1:18" ht="12.75">
      <c r="A56" s="31" t="str">
        <f ca="1" t="shared" si="0"/>
        <v>BW Gillam/Fox Lake (d)</v>
      </c>
      <c r="B56" t="s">
        <v>142</v>
      </c>
      <c r="C56" t="str">
        <f>'orig. data'!AF76</f>
        <v> </v>
      </c>
      <c r="D56" t="str">
        <f>'orig. data'!AG76</f>
        <v> </v>
      </c>
      <c r="E56" t="str">
        <f ca="1">IF(CELL("contents",F56)="d","d",IF(CELL("contents",G56)="d","d",IF(CELL("contents",'orig. data'!AH76)="d","d","")))</f>
        <v>d</v>
      </c>
      <c r="F56" t="str">
        <f>'orig. data'!AI76</f>
        <v> </v>
      </c>
      <c r="G56" t="str">
        <f>'orig. data'!AJ76</f>
        <v> </v>
      </c>
      <c r="H56" s="19">
        <f>'orig. data'!C$18</f>
        <v>0.070477049</v>
      </c>
      <c r="I56" s="3">
        <f>'orig. data'!C76</f>
        <v>0.166723306</v>
      </c>
      <c r="J56" s="3">
        <f>'orig. data'!P76</f>
        <v>0.048897711</v>
      </c>
      <c r="K56" s="19">
        <f>'orig. data'!P$18</f>
        <v>0.046577109</v>
      </c>
      <c r="L56" s="5">
        <f>'orig. data'!B76</f>
        <v>25</v>
      </c>
      <c r="M56" s="11">
        <f>'orig. data'!F76</f>
        <v>0.046030043</v>
      </c>
      <c r="N56" s="9"/>
      <c r="O56" s="5">
        <f>'orig. data'!O76</f>
        <v>377</v>
      </c>
      <c r="P56" s="11">
        <f>'orig. data'!S76</f>
        <v>0.885847442</v>
      </c>
      <c r="Q56" s="9"/>
      <c r="R56" s="11">
        <f>'orig. data'!AB76</f>
        <v>0.021205575</v>
      </c>
    </row>
    <row r="57" spans="1:18" ht="12.75">
      <c r="A57" s="31" t="str">
        <f ca="1" t="shared" si="0"/>
        <v>BW Lynn/Leaf/SIL (n)</v>
      </c>
      <c r="B57" t="s">
        <v>203</v>
      </c>
      <c r="C57" t="str">
        <f>'orig. data'!AF77</f>
        <v> </v>
      </c>
      <c r="D57" t="str">
        <f>'orig. data'!AG77</f>
        <v>n</v>
      </c>
      <c r="E57">
        <f ca="1">IF(CELL("contents",F57)="d","d",IF(CELL("contents",G57)="d","d",IF(CELL("contents",'orig. data'!AH77)="d","d","")))</f>
      </c>
      <c r="F57" t="str">
        <f>'orig. data'!AI77</f>
        <v> </v>
      </c>
      <c r="G57" t="str">
        <f>'orig. data'!AJ77</f>
        <v> </v>
      </c>
      <c r="H57" s="19">
        <f>'orig. data'!C$18</f>
        <v>0.070477049</v>
      </c>
      <c r="I57" s="3">
        <f>'orig. data'!C77</f>
        <v>0.137740854</v>
      </c>
      <c r="J57" s="3">
        <f>'orig. data'!P77</f>
        <v>0.086896129</v>
      </c>
      <c r="K57" s="19">
        <f>'orig. data'!P$18</f>
        <v>0.046577109</v>
      </c>
      <c r="L57" s="5">
        <f>'orig. data'!B77</f>
        <v>42</v>
      </c>
      <c r="M57" s="11">
        <f>'orig. data'!F77</f>
        <v>0.078213813</v>
      </c>
      <c r="N57" s="9"/>
      <c r="O57" s="5">
        <f>'orig. data'!O77</f>
        <v>725</v>
      </c>
      <c r="P57" s="11">
        <f>'orig. data'!S77</f>
        <v>0.000352939</v>
      </c>
      <c r="Q57" s="9"/>
      <c r="R57" s="11">
        <f>'orig. data'!AB77</f>
        <v>0.246006918</v>
      </c>
    </row>
    <row r="58" spans="1:18" ht="12.75">
      <c r="A58" s="31" t="str">
        <f ca="1" t="shared" si="0"/>
        <v>BW Thick Por/Pik/Wab (s)</v>
      </c>
      <c r="B58" t="s">
        <v>171</v>
      </c>
      <c r="C58" t="str">
        <f>'orig. data'!AF78</f>
        <v> </v>
      </c>
      <c r="D58" t="str">
        <f>'orig. data'!AG78</f>
        <v> </v>
      </c>
      <c r="E58" t="str">
        <f>'orig. data'!AI78</f>
        <v>s</v>
      </c>
      <c r="F58" t="str">
        <f>'orig. data'!AI78</f>
        <v>s</v>
      </c>
      <c r="G58" t="str">
        <f>'orig. data'!AJ78</f>
        <v> </v>
      </c>
      <c r="H58" s="19">
        <f>'orig. data'!C$18</f>
        <v>0.070477049</v>
      </c>
      <c r="I58" s="3" t="str">
        <f>'orig. data'!C78</f>
        <v> </v>
      </c>
      <c r="J58" s="3">
        <f>'orig. data'!P78</f>
        <v>0.08745055</v>
      </c>
      <c r="K58" s="19">
        <f>'orig. data'!P$18</f>
        <v>0.046577109</v>
      </c>
      <c r="L58" s="5" t="str">
        <f>'orig. data'!B78</f>
        <v> </v>
      </c>
      <c r="M58" s="11" t="str">
        <f>'orig. data'!F78</f>
        <v> </v>
      </c>
      <c r="N58" s="9"/>
      <c r="O58" s="5">
        <f>'orig. data'!O78</f>
        <v>284</v>
      </c>
      <c r="P58" s="11">
        <f>'orig. data'!S78</f>
        <v>0.017661882</v>
      </c>
      <c r="Q58" s="9"/>
      <c r="R58" s="11" t="str">
        <f>'orig. data'!AB78</f>
        <v> </v>
      </c>
    </row>
    <row r="59" spans="1:18" ht="12.75">
      <c r="A59" s="31" t="str">
        <f ca="1" t="shared" si="0"/>
        <v>BW Oxford H &amp; Gods</v>
      </c>
      <c r="B59" t="s">
        <v>204</v>
      </c>
      <c r="C59" t="str">
        <f>'orig. data'!AF79</f>
        <v> </v>
      </c>
      <c r="D59" t="str">
        <f>'orig. data'!AG79</f>
        <v> </v>
      </c>
      <c r="E59">
        <f ca="1">IF(CELL("contents",F59)="d","d",IF(CELL("contents",G59)="d","d",IF(CELL("contents",'orig. data'!AH79)="d","d","")))</f>
      </c>
      <c r="F59" t="str">
        <f>'orig. data'!AI79</f>
        <v> </v>
      </c>
      <c r="G59" t="str">
        <f>'orig. data'!AJ79</f>
        <v> </v>
      </c>
      <c r="H59" s="19">
        <f>'orig. data'!C$18</f>
        <v>0.070477049</v>
      </c>
      <c r="I59" s="3">
        <f>'orig. data'!C79</f>
        <v>0.046560114</v>
      </c>
      <c r="J59" s="3">
        <f>'orig. data'!P79</f>
        <v>0.073165211</v>
      </c>
      <c r="K59" s="19">
        <f>'orig. data'!P$18</f>
        <v>0.046577109</v>
      </c>
      <c r="L59" s="5">
        <f>'orig. data'!B79</f>
        <v>39</v>
      </c>
      <c r="M59" s="11">
        <f>'orig. data'!F79</f>
        <v>0.28008848</v>
      </c>
      <c r="N59" s="9"/>
      <c r="O59" s="5">
        <f>'orig. data'!O79</f>
        <v>804</v>
      </c>
      <c r="P59" s="11">
        <f>'orig. data'!S79</f>
        <v>0.01239806</v>
      </c>
      <c r="Q59" s="9"/>
      <c r="R59" s="11">
        <f>'orig. data'!AB79</f>
        <v>0.31305662</v>
      </c>
    </row>
    <row r="60" spans="1:18" ht="12.75">
      <c r="A60" s="31" t="str">
        <f ca="1" t="shared" si="0"/>
        <v>BW Cross Lake</v>
      </c>
      <c r="B60" t="s">
        <v>205</v>
      </c>
      <c r="C60" t="str">
        <f>'orig. data'!AF80</f>
        <v> </v>
      </c>
      <c r="D60" t="str">
        <f>'orig. data'!AG80</f>
        <v> </v>
      </c>
      <c r="E60">
        <f ca="1">IF(CELL("contents",F60)="d","d",IF(CELL("contents",G60)="d","d",IF(CELL("contents",'orig. data'!AH80)="d","d","")))</f>
      </c>
      <c r="F60" t="str">
        <f>'orig. data'!AI80</f>
        <v> </v>
      </c>
      <c r="G60" t="str">
        <f>'orig. data'!AJ80</f>
        <v> </v>
      </c>
      <c r="H60" s="19">
        <f>'orig. data'!C$18</f>
        <v>0.070477049</v>
      </c>
      <c r="I60" s="3">
        <f>'orig. data'!C80</f>
        <v>0.102323742</v>
      </c>
      <c r="J60" s="3">
        <f>'orig. data'!P80</f>
        <v>0.068690074</v>
      </c>
      <c r="K60" s="19">
        <f>'orig. data'!P$18</f>
        <v>0.046577109</v>
      </c>
      <c r="L60" s="5">
        <f>'orig. data'!B80</f>
        <v>71</v>
      </c>
      <c r="M60" s="11">
        <f>'orig. data'!F80</f>
        <v>0.166635529</v>
      </c>
      <c r="N60" s="9"/>
      <c r="O60" s="5">
        <f>'orig. data'!O80</f>
        <v>944</v>
      </c>
      <c r="P60" s="11">
        <f>'orig. data'!S80</f>
        <v>0.033339855</v>
      </c>
      <c r="Q60" s="9"/>
      <c r="R60" s="11">
        <f>'orig. data'!AB80</f>
        <v>0.184408234</v>
      </c>
    </row>
    <row r="61" spans="1:18" ht="12.75">
      <c r="A61" s="31" t="str">
        <f ca="1" t="shared" si="0"/>
        <v>BW Tad/Broch/Lac Br (n,s)</v>
      </c>
      <c r="B61" t="s">
        <v>187</v>
      </c>
      <c r="C61" t="str">
        <f>'orig. data'!AF81</f>
        <v> </v>
      </c>
      <c r="D61" t="str">
        <f>'orig. data'!AG81</f>
        <v>n</v>
      </c>
      <c r="E61" t="str">
        <f>'orig. data'!AI81</f>
        <v>s</v>
      </c>
      <c r="F61" t="str">
        <f>'orig. data'!AI81</f>
        <v>s</v>
      </c>
      <c r="G61" t="str">
        <f>'orig. data'!AJ81</f>
        <v> </v>
      </c>
      <c r="H61" s="19">
        <f>'orig. data'!C$18</f>
        <v>0.070477049</v>
      </c>
      <c r="I61" s="3" t="str">
        <f>'orig. data'!C81</f>
        <v> </v>
      </c>
      <c r="J61" s="3">
        <f>'orig. data'!P81</f>
        <v>0.108740009</v>
      </c>
      <c r="K61" s="19">
        <f>'orig. data'!P$18</f>
        <v>0.046577109</v>
      </c>
      <c r="L61" s="5" t="str">
        <f>'orig. data'!B81</f>
        <v> </v>
      </c>
      <c r="M61" s="11" t="str">
        <f>'orig. data'!F81</f>
        <v> </v>
      </c>
      <c r="N61" s="9"/>
      <c r="O61" s="5">
        <f>'orig. data'!O81</f>
        <v>394</v>
      </c>
      <c r="P61" s="11">
        <f>'orig. data'!S81</f>
        <v>3.44628E-05</v>
      </c>
      <c r="Q61" s="9"/>
      <c r="R61" s="11" t="str">
        <f>'orig. data'!AB81</f>
        <v> </v>
      </c>
    </row>
    <row r="62" spans="1:18" ht="12.75">
      <c r="A62" s="31" t="str">
        <f ca="1" t="shared" si="0"/>
        <v>BW Norway House (n)</v>
      </c>
      <c r="B62" t="s">
        <v>186</v>
      </c>
      <c r="C62" t="str">
        <f>'orig. data'!AF82</f>
        <v> </v>
      </c>
      <c r="D62" t="str">
        <f>'orig. data'!AG82</f>
        <v>n</v>
      </c>
      <c r="E62">
        <f ca="1">IF(CELL("contents",F62)="d","d",IF(CELL("contents",G62)="d","d",IF(CELL("contents",'orig. data'!AH82)="d","d","")))</f>
      </c>
      <c r="F62" t="str">
        <f>'orig. data'!AI82</f>
        <v> </v>
      </c>
      <c r="G62" t="str">
        <f>'orig. data'!AJ82</f>
        <v> </v>
      </c>
      <c r="H62" s="19">
        <f>'orig. data'!C$18</f>
        <v>0.070477049</v>
      </c>
      <c r="I62" s="3">
        <f>'orig. data'!C82</f>
        <v>0.134097621</v>
      </c>
      <c r="J62" s="3">
        <f>'orig. data'!P82</f>
        <v>0.08589344</v>
      </c>
      <c r="K62" s="19">
        <f>'orig. data'!P$18</f>
        <v>0.046577109</v>
      </c>
      <c r="L62" s="5">
        <f>'orig. data'!B82</f>
        <v>76</v>
      </c>
      <c r="M62" s="11">
        <f>'orig. data'!F82</f>
        <v>0.016013392</v>
      </c>
      <c r="N62" s="9"/>
      <c r="O62" s="5">
        <f>'orig. data'!O82</f>
        <v>1159</v>
      </c>
      <c r="P62" s="11">
        <f>'orig. data'!S82</f>
        <v>4.90805E-05</v>
      </c>
      <c r="Q62" s="9"/>
      <c r="R62" s="11">
        <f>'orig. data'!AB82</f>
        <v>0.122822852</v>
      </c>
    </row>
    <row r="63" spans="1:18" ht="12.75">
      <c r="A63" s="31" t="str">
        <f ca="1" t="shared" si="0"/>
        <v>BW Island Lake (y,n,d)</v>
      </c>
      <c r="B63" t="s">
        <v>206</v>
      </c>
      <c r="C63" t="str">
        <f>'orig. data'!AF83</f>
        <v>y</v>
      </c>
      <c r="D63" t="str">
        <f>'orig. data'!AG83</f>
        <v>n</v>
      </c>
      <c r="E63" t="str">
        <f ca="1">IF(CELL("contents",F63)="d","d",IF(CELL("contents",G63)="d","d",IF(CELL("contents",'orig. data'!AH83)="d","d","")))</f>
        <v>d</v>
      </c>
      <c r="F63" t="str">
        <f>'orig. data'!AI83</f>
        <v> </v>
      </c>
      <c r="G63" t="str">
        <f>'orig. data'!AJ83</f>
        <v> </v>
      </c>
      <c r="H63" s="19">
        <f>'orig. data'!C$18</f>
        <v>0.070477049</v>
      </c>
      <c r="I63" s="3">
        <f>'orig. data'!C83</f>
        <v>0.150823844</v>
      </c>
      <c r="J63" s="3">
        <f>'orig. data'!P83</f>
        <v>0.082170603</v>
      </c>
      <c r="K63" s="19">
        <f>'orig. data'!P$18</f>
        <v>0.046577109</v>
      </c>
      <c r="L63" s="5">
        <f>'orig. data'!B83</f>
        <v>92</v>
      </c>
      <c r="M63" s="11">
        <f>'orig. data'!F83</f>
        <v>0.000591554</v>
      </c>
      <c r="N63" s="9"/>
      <c r="O63" s="5">
        <f>'orig. data'!O83</f>
        <v>1583</v>
      </c>
      <c r="P63" s="11">
        <f>'orig. data'!S83</f>
        <v>8.70941E-05</v>
      </c>
      <c r="Q63" s="9"/>
      <c r="R63" s="11">
        <f>'orig. data'!AB83</f>
        <v>0.014940067</v>
      </c>
    </row>
    <row r="64" spans="1:18" ht="12.75">
      <c r="A64" s="31" t="str">
        <f ca="1" t="shared" si="0"/>
        <v>BW Sha/York/Split/War (n)</v>
      </c>
      <c r="B64" t="s">
        <v>185</v>
      </c>
      <c r="C64" t="str">
        <f>'orig. data'!AF84</f>
        <v> </v>
      </c>
      <c r="D64" t="str">
        <f>'orig. data'!AG84</f>
        <v>n</v>
      </c>
      <c r="E64">
        <f ca="1">IF(CELL("contents",F64)="d","d",IF(CELL("contents",G64)="d","d",IF(CELL("contents",'orig. data'!AH84)="d","d","")))</f>
      </c>
      <c r="F64" t="str">
        <f>'orig. data'!AI84</f>
        <v> </v>
      </c>
      <c r="G64" t="str">
        <f>'orig. data'!AJ84</f>
        <v> </v>
      </c>
      <c r="H64" s="19">
        <f>'orig. data'!C$18</f>
        <v>0.070477049</v>
      </c>
      <c r="I64" s="3">
        <f>'orig. data'!C84</f>
        <v>0.079541494</v>
      </c>
      <c r="J64" s="3">
        <f>'orig. data'!P84</f>
        <v>0.085962612</v>
      </c>
      <c r="K64" s="19">
        <f>'orig. data'!P$18</f>
        <v>0.046577109</v>
      </c>
      <c r="L64" s="5">
        <f>'orig. data'!B84</f>
        <v>40</v>
      </c>
      <c r="M64" s="11">
        <f>'orig. data'!F84</f>
        <v>0.777949596</v>
      </c>
      <c r="N64" s="9"/>
      <c r="O64" s="5">
        <f>'orig. data'!O84</f>
        <v>761</v>
      </c>
      <c r="P64" s="11">
        <f>'orig. data'!S84</f>
        <v>0.000962181</v>
      </c>
      <c r="Q64" s="9"/>
      <c r="R64" s="11">
        <f>'orig. data'!AB84</f>
        <v>0.82841572</v>
      </c>
    </row>
    <row r="65" spans="1:18" ht="12.75">
      <c r="A65" s="31" t="str">
        <f ca="1" t="shared" si="0"/>
        <v>BW Nelson House (s)</v>
      </c>
      <c r="B65" t="s">
        <v>349</v>
      </c>
      <c r="C65" t="str">
        <f>'orig. data'!AF85</f>
        <v> </v>
      </c>
      <c r="D65" t="str">
        <f>'orig. data'!AG85</f>
        <v> </v>
      </c>
      <c r="E65" t="str">
        <f>'orig. data'!AI85</f>
        <v>s</v>
      </c>
      <c r="F65" t="str">
        <f>'orig. data'!AI85</f>
        <v>s</v>
      </c>
      <c r="G65" t="str">
        <f>'orig. data'!AJ85</f>
        <v> </v>
      </c>
      <c r="H65" s="19">
        <f>'orig. data'!C$18</f>
        <v>0.070477049</v>
      </c>
      <c r="I65" s="3" t="str">
        <f>'orig. data'!C85</f>
        <v> </v>
      </c>
      <c r="J65" s="3">
        <f>'orig. data'!P85</f>
        <v>0.069400654</v>
      </c>
      <c r="K65" s="19">
        <f>'orig. data'!P$18</f>
        <v>0.046577109</v>
      </c>
      <c r="L65" s="5" t="str">
        <f>'orig. data'!B85</f>
        <v> </v>
      </c>
      <c r="M65" s="11" t="str">
        <f>'orig. data'!F85</f>
        <v> </v>
      </c>
      <c r="N65" s="9"/>
      <c r="O65" s="5">
        <f>'orig. data'!O85</f>
        <v>488</v>
      </c>
      <c r="P65" s="11">
        <f>'orig. data'!S85</f>
        <v>0.099557092</v>
      </c>
      <c r="Q65" s="9"/>
      <c r="R65" s="11" t="str">
        <f>'orig. data'!AB85</f>
        <v> </v>
      </c>
    </row>
    <row r="66" spans="1:18" ht="12.75">
      <c r="A66" s="31">
        <f ca="1" t="shared" si="0"/>
      </c>
      <c r="H66" s="19"/>
      <c r="I66" s="3"/>
      <c r="J66" s="3"/>
      <c r="K66" s="19"/>
      <c r="L66" s="5"/>
      <c r="M66" s="11"/>
      <c r="N66" s="9"/>
      <c r="O66" s="5"/>
      <c r="P66" s="11"/>
      <c r="Q66" s="9"/>
      <c r="R66" s="11"/>
    </row>
    <row r="67" spans="1:18" ht="12.75">
      <c r="A67" s="31" t="str">
        <f ca="1" t="shared" si="0"/>
        <v>Fort Garry S (n,d)</v>
      </c>
      <c r="B67" t="s">
        <v>207</v>
      </c>
      <c r="C67" t="str">
        <f>'orig. data'!AF86</f>
        <v> </v>
      </c>
      <c r="D67" t="str">
        <f>'orig. data'!AG86</f>
        <v>n</v>
      </c>
      <c r="E67" t="str">
        <f ca="1">IF(CELL("contents",F67)="d","d",IF(CELL("contents",G67)="d","d",IF(CELL("contents",'orig. data'!AH86)="d","d","")))</f>
        <v>d</v>
      </c>
      <c r="F67" t="str">
        <f>'orig. data'!AI86</f>
        <v> </v>
      </c>
      <c r="G67" t="str">
        <f>'orig. data'!AJ86</f>
        <v> </v>
      </c>
      <c r="H67" s="19">
        <f>'orig. data'!C$18</f>
        <v>0.070477049</v>
      </c>
      <c r="I67" s="3">
        <f>'orig. data'!C86</f>
        <v>0.055861099</v>
      </c>
      <c r="J67" s="3">
        <f>'orig. data'!P86</f>
        <v>0.035192318</v>
      </c>
      <c r="K67" s="19">
        <f>'orig. data'!P$18</f>
        <v>0.046577109</v>
      </c>
      <c r="L67" s="5">
        <f>'orig. data'!B86</f>
        <v>701</v>
      </c>
      <c r="M67" s="11">
        <f>'orig. data'!F86</f>
        <v>0.018647838</v>
      </c>
      <c r="N67" s="9"/>
      <c r="O67" s="5">
        <f>'orig. data'!O86</f>
        <v>9347</v>
      </c>
      <c r="P67" s="11">
        <f>'orig. data'!S86</f>
        <v>0.000776476</v>
      </c>
      <c r="Q67" s="9"/>
      <c r="R67" s="11">
        <f>'orig. data'!AB86</f>
        <v>0.000267595</v>
      </c>
    </row>
    <row r="68" spans="1:18" ht="12.75">
      <c r="A68" s="31" t="str">
        <f ca="1" t="shared" si="0"/>
        <v>Fort Garry N (d)</v>
      </c>
      <c r="B68" t="s">
        <v>208</v>
      </c>
      <c r="C68" t="str">
        <f>'orig. data'!AF87</f>
        <v> </v>
      </c>
      <c r="D68" t="str">
        <f>'orig. data'!AG87</f>
        <v> </v>
      </c>
      <c r="E68" t="str">
        <f ca="1">IF(CELL("contents",F68)="d","d",IF(CELL("contents",G68)="d","d",IF(CELL("contents",'orig. data'!AH87)="d","d","")))</f>
        <v>d</v>
      </c>
      <c r="F68" t="str">
        <f>'orig. data'!AI87</f>
        <v> </v>
      </c>
      <c r="G68" t="str">
        <f>'orig. data'!AJ87</f>
        <v> </v>
      </c>
      <c r="H68" s="19">
        <f>'orig. data'!C$18</f>
        <v>0.070477049</v>
      </c>
      <c r="I68" s="3">
        <f>'orig. data'!C87</f>
        <v>0.064412237</v>
      </c>
      <c r="J68" s="3">
        <f>'orig. data'!P87</f>
        <v>0.03687423</v>
      </c>
      <c r="K68" s="19">
        <f>'orig. data'!P$18</f>
        <v>0.046577109</v>
      </c>
      <c r="L68" s="5">
        <f>'orig. data'!B87</f>
        <v>633</v>
      </c>
      <c r="M68" s="11">
        <f>'orig. data'!F87</f>
        <v>0.262239224</v>
      </c>
      <c r="N68" s="9"/>
      <c r="O68" s="5">
        <f>'orig. data'!O87</f>
        <v>7218</v>
      </c>
      <c r="P68" s="11">
        <f>'orig. data'!S87</f>
        <v>0.005417492</v>
      </c>
      <c r="Q68" s="9"/>
      <c r="R68" s="11">
        <f>'orig. data'!AB87</f>
        <v>7.42E-06</v>
      </c>
    </row>
    <row r="69" spans="1:18" ht="12.75">
      <c r="A69" s="31">
        <f aca="true" ca="1" t="shared" si="1" ref="A69:A105">CONCATENATE(B69)&amp;(IF((CELL("contents",C69)="y")*AND((CELL("contents",D69))="n")*AND((CELL("contents",E69))&lt;&gt;"")," (y,n,"&amp;CELL("contents",E69)&amp;")",(IF((CELL("contents",C69)="y")*OR((CELL("contents",D69))="n")," (y,n)",(IF((CELL("contents",C69)="y")*OR((CELL("contents",E69))&lt;&gt;"")," (y,"&amp;CELL("contents",E69)&amp;")",(IF((CELL("contents",D69)="n")*OR((CELL("contents",E69))&lt;&gt;"")," (n,"&amp;CELL("contents",E69)&amp;")",(IF((CELL("contents",C69))="y"," (y)",(IF((CELL("contents",D69)="n")," (n)",(IF((CELL("contents",E69)&lt;&gt;"")," ("&amp;CELL("contents",E69)&amp;")",""))))))))))))))</f>
      </c>
      <c r="H69" s="19"/>
      <c r="I69" s="3"/>
      <c r="J69" s="3"/>
      <c r="K69" s="19"/>
      <c r="L69" s="5"/>
      <c r="M69" s="11"/>
      <c r="N69" s="9"/>
      <c r="O69" s="5"/>
      <c r="P69" s="11"/>
      <c r="Q69" s="9"/>
      <c r="R69" s="11"/>
    </row>
    <row r="70" spans="1:18" ht="12.75">
      <c r="A70" s="31" t="str">
        <f ca="1" t="shared" si="1"/>
        <v>Assiniboine South (y,n,d)</v>
      </c>
      <c r="B70" t="s">
        <v>126</v>
      </c>
      <c r="C70" t="str">
        <f>'orig. data'!AF88</f>
        <v>y</v>
      </c>
      <c r="D70" t="str">
        <f>'orig. data'!AG88</f>
        <v>n</v>
      </c>
      <c r="E70" t="str">
        <f ca="1">IF(CELL("contents",F70)="d","d",IF(CELL("contents",G70)="d","d",IF(CELL("contents",'orig. data'!AH88)="d","d","")))</f>
        <v>d</v>
      </c>
      <c r="F70" t="str">
        <f>'orig. data'!AI88</f>
        <v> </v>
      </c>
      <c r="G70" t="str">
        <f>'orig. data'!AJ88</f>
        <v> </v>
      </c>
      <c r="H70" s="19">
        <f>'orig. data'!C$18</f>
        <v>0.070477049</v>
      </c>
      <c r="I70" s="3">
        <f>'orig. data'!C88</f>
        <v>0.055010191</v>
      </c>
      <c r="J70" s="3">
        <f>'orig. data'!P88</f>
        <v>0.035507212</v>
      </c>
      <c r="K70" s="19">
        <f>'orig. data'!P$18</f>
        <v>0.046577109</v>
      </c>
      <c r="L70" s="5">
        <f>'orig. data'!B88</f>
        <v>1094</v>
      </c>
      <c r="M70" s="11">
        <f>'orig. data'!F88</f>
        <v>0.004050509</v>
      </c>
      <c r="N70" s="9"/>
      <c r="O70" s="5">
        <f>'orig. data'!O88</f>
        <v>10024</v>
      </c>
      <c r="P70" s="11">
        <f>'orig. data'!S88</f>
        <v>0.000475853</v>
      </c>
      <c r="Q70" s="9"/>
      <c r="R70" s="11">
        <f>'orig. data'!AB88</f>
        <v>6.21004E-05</v>
      </c>
    </row>
    <row r="71" spans="1:18" ht="12.75">
      <c r="A71" s="31">
        <f ca="1" t="shared" si="1"/>
      </c>
      <c r="H71" s="19"/>
      <c r="I71" s="3"/>
      <c r="J71" s="3"/>
      <c r="K71" s="19"/>
      <c r="L71" s="5"/>
      <c r="M71" s="11"/>
      <c r="N71" s="9"/>
      <c r="O71" s="5"/>
      <c r="P71" s="11"/>
      <c r="Q71" s="9"/>
      <c r="R71" s="11"/>
    </row>
    <row r="72" spans="1:18" ht="12.75">
      <c r="A72" s="31" t="str">
        <f ca="1" t="shared" si="1"/>
        <v>St. Boniface E (n,d)</v>
      </c>
      <c r="B72" t="s">
        <v>209</v>
      </c>
      <c r="C72" t="str">
        <f>'orig. data'!AF89</f>
        <v> </v>
      </c>
      <c r="D72" t="str">
        <f>'orig. data'!AG89</f>
        <v>n</v>
      </c>
      <c r="E72" t="str">
        <f ca="1">IF(CELL("contents",F72)="d","d",IF(CELL("contents",G72)="d","d",IF(CELL("contents",'orig. data'!AH89)="d","d","")))</f>
        <v>d</v>
      </c>
      <c r="F72" t="str">
        <f>'orig. data'!AI89</f>
        <v> </v>
      </c>
      <c r="G72" t="str">
        <f>'orig. data'!AJ89</f>
        <v> </v>
      </c>
      <c r="H72" s="19">
        <f>'orig. data'!C$18</f>
        <v>0.070477049</v>
      </c>
      <c r="I72" s="3">
        <f>'orig. data'!C89</f>
        <v>0.056995835</v>
      </c>
      <c r="J72" s="3">
        <f>'orig. data'!P89</f>
        <v>0.032701302</v>
      </c>
      <c r="K72" s="19">
        <f>'orig. data'!P$18</f>
        <v>0.046577109</v>
      </c>
      <c r="L72" s="5">
        <f>'orig. data'!B89</f>
        <v>792</v>
      </c>
      <c r="M72" s="11">
        <f>'orig. data'!F89</f>
        <v>0.031591575</v>
      </c>
      <c r="N72" s="9"/>
      <c r="O72" s="5">
        <f>'orig. data'!O89</f>
        <v>9393</v>
      </c>
      <c r="P72" s="11">
        <f>'orig. data'!S89</f>
        <v>2.80016E-05</v>
      </c>
      <c r="Q72" s="9"/>
      <c r="R72" s="11">
        <f>'orig. data'!AB89</f>
        <v>1.54633E-05</v>
      </c>
    </row>
    <row r="73" spans="1:18" ht="12.75">
      <c r="A73" s="31" t="str">
        <f ca="1" t="shared" si="1"/>
        <v>St. Boniface W</v>
      </c>
      <c r="B73" t="s">
        <v>163</v>
      </c>
      <c r="C73" t="str">
        <f>'orig. data'!AF90</f>
        <v> </v>
      </c>
      <c r="D73" t="str">
        <f>'orig. data'!AG90</f>
        <v> </v>
      </c>
      <c r="E73">
        <f ca="1">IF(CELL("contents",F73)="d","d",IF(CELL("contents",G73)="d","d",IF(CELL("contents",'orig. data'!AH90)="d","d","")))</f>
      </c>
      <c r="F73" t="str">
        <f>'orig. data'!AI90</f>
        <v> </v>
      </c>
      <c r="G73" t="str">
        <f>'orig. data'!AJ90</f>
        <v> </v>
      </c>
      <c r="H73" s="19">
        <f>'orig. data'!C$18</f>
        <v>0.070477049</v>
      </c>
      <c r="I73" s="3">
        <f>'orig. data'!C90</f>
        <v>0.062078223</v>
      </c>
      <c r="J73" s="3">
        <f>'orig. data'!P90</f>
        <v>0.057367401</v>
      </c>
      <c r="K73" s="19">
        <f>'orig. data'!P$18</f>
        <v>0.046577109</v>
      </c>
      <c r="L73" s="5">
        <f>'orig. data'!B90</f>
        <v>461</v>
      </c>
      <c r="M73" s="11">
        <f>'orig. data'!F90</f>
        <v>0.161001145</v>
      </c>
      <c r="N73" s="9"/>
      <c r="O73" s="5">
        <f>'orig. data'!O90</f>
        <v>4566</v>
      </c>
      <c r="P73" s="11">
        <f>'orig. data'!S90</f>
        <v>0.010970701</v>
      </c>
      <c r="Q73" s="9"/>
      <c r="R73" s="11">
        <f>'orig. data'!AB90</f>
        <v>0.533962145</v>
      </c>
    </row>
    <row r="74" spans="1:18" ht="12.75">
      <c r="A74" s="31">
        <f ca="1" t="shared" si="1"/>
      </c>
      <c r="H74" s="19"/>
      <c r="I74" s="3"/>
      <c r="J74" s="3"/>
      <c r="K74" s="19"/>
      <c r="L74" s="5"/>
      <c r="M74" s="11"/>
      <c r="N74" s="9"/>
      <c r="O74" s="5"/>
      <c r="P74" s="11"/>
      <c r="Q74" s="9"/>
      <c r="R74" s="11"/>
    </row>
    <row r="75" spans="1:18" ht="12.75">
      <c r="A75" s="31" t="str">
        <f ca="1" t="shared" si="1"/>
        <v>St. Vital S (n,d)</v>
      </c>
      <c r="B75" t="s">
        <v>217</v>
      </c>
      <c r="C75" t="str">
        <f>'orig. data'!AF91</f>
        <v> </v>
      </c>
      <c r="D75" t="str">
        <f>'orig. data'!AG91</f>
        <v>n</v>
      </c>
      <c r="E75" t="str">
        <f ca="1">IF(CELL("contents",F75)="d","d",IF(CELL("contents",G75)="d","d",IF(CELL("contents",'orig. data'!AH91)="d","d","")))</f>
        <v>d</v>
      </c>
      <c r="F75" t="str">
        <f>'orig. data'!AI91</f>
        <v> </v>
      </c>
      <c r="G75" t="str">
        <f>'orig. data'!AJ91</f>
        <v> </v>
      </c>
      <c r="H75" s="19">
        <f>'orig. data'!C$18</f>
        <v>0.070477049</v>
      </c>
      <c r="I75" s="3">
        <f>'orig. data'!C91</f>
        <v>0.052843927</v>
      </c>
      <c r="J75" s="3">
        <f>'orig. data'!P91</f>
        <v>0.032758283</v>
      </c>
      <c r="K75" s="19">
        <f>'orig. data'!P$18</f>
        <v>0.046577109</v>
      </c>
      <c r="L75" s="5">
        <f>'orig. data'!B91</f>
        <v>700</v>
      </c>
      <c r="M75" s="11">
        <f>'orig. data'!F91</f>
        <v>0.005219306</v>
      </c>
      <c r="N75" s="9"/>
      <c r="O75" s="5">
        <f>'orig. data'!O91</f>
        <v>9318</v>
      </c>
      <c r="P75" s="11">
        <f>'orig. data'!S91</f>
        <v>4.066E-05</v>
      </c>
      <c r="Q75" s="9"/>
      <c r="R75" s="11">
        <f>'orig. data'!AB91</f>
        <v>0.000238037</v>
      </c>
    </row>
    <row r="76" spans="1:18" ht="12.75">
      <c r="A76" s="31" t="str">
        <f ca="1" t="shared" si="1"/>
        <v>St. Vital N (d)</v>
      </c>
      <c r="B76" t="s">
        <v>216</v>
      </c>
      <c r="C76" t="str">
        <f>'orig. data'!AF92</f>
        <v> </v>
      </c>
      <c r="D76" t="str">
        <f>'orig. data'!AG92</f>
        <v> </v>
      </c>
      <c r="E76" t="str">
        <f ca="1">IF(CELL("contents",F76)="d","d",IF(CELL("contents",G76)="d","d",IF(CELL("contents",'orig. data'!AH92)="d","d","")))</f>
        <v>d</v>
      </c>
      <c r="F76" t="str">
        <f>'orig. data'!AI92</f>
        <v> </v>
      </c>
      <c r="G76" t="str">
        <f>'orig. data'!AJ92</f>
        <v> </v>
      </c>
      <c r="H76" s="19">
        <f>'orig. data'!C$18</f>
        <v>0.070477049</v>
      </c>
      <c r="I76" s="3">
        <f>'orig. data'!C92</f>
        <v>0.06228227</v>
      </c>
      <c r="J76" s="3">
        <f>'orig. data'!P92</f>
        <v>0.043039387</v>
      </c>
      <c r="K76" s="19">
        <f>'orig. data'!P$18</f>
        <v>0.046577109</v>
      </c>
      <c r="L76" s="5">
        <f>'orig. data'!B92</f>
        <v>855</v>
      </c>
      <c r="M76" s="11">
        <f>'orig. data'!F92</f>
        <v>0.120851345</v>
      </c>
      <c r="N76" s="9"/>
      <c r="O76" s="5">
        <f>'orig. data'!O92</f>
        <v>7676</v>
      </c>
      <c r="P76" s="11">
        <f>'orig. data'!S92</f>
        <v>0.319387487</v>
      </c>
      <c r="Q76" s="9"/>
      <c r="R76" s="11">
        <f>'orig. data'!AB92</f>
        <v>0.001123935</v>
      </c>
    </row>
    <row r="77" spans="1:18" ht="12.75">
      <c r="A77" s="31">
        <f ca="1" t="shared" si="1"/>
      </c>
      <c r="H77" s="19"/>
      <c r="I77" s="3"/>
      <c r="J77" s="3"/>
      <c r="K77" s="19"/>
      <c r="L77" s="5"/>
      <c r="M77" s="11"/>
      <c r="N77" s="9"/>
      <c r="O77" s="5"/>
      <c r="P77" s="11"/>
      <c r="Q77" s="9"/>
      <c r="R77" s="11"/>
    </row>
    <row r="78" spans="1:18" ht="12.75">
      <c r="A78" s="31" t="str">
        <f ca="1" t="shared" si="1"/>
        <v>Transcona (d)</v>
      </c>
      <c r="B78" t="s">
        <v>131</v>
      </c>
      <c r="C78" t="str">
        <f>'orig. data'!AF93</f>
        <v> </v>
      </c>
      <c r="D78" t="str">
        <f>'orig. data'!AG93</f>
        <v> </v>
      </c>
      <c r="E78" t="str">
        <f ca="1">IF(CELL("contents",F78)="d","d",IF(CELL("contents",G78)="d","d",IF(CELL("contents",'orig. data'!AH93)="d","d","")))</f>
        <v>d</v>
      </c>
      <c r="F78" t="str">
        <f>'orig. data'!AI93</f>
        <v> </v>
      </c>
      <c r="G78" t="str">
        <f>'orig. data'!AJ93</f>
        <v> </v>
      </c>
      <c r="H78" s="19">
        <f>'orig. data'!C$18</f>
        <v>0.070477049</v>
      </c>
      <c r="I78" s="3">
        <f>'orig. data'!C93</f>
        <v>0.075994744</v>
      </c>
      <c r="J78" s="3">
        <f>'orig. data'!P93</f>
        <v>0.042192956</v>
      </c>
      <c r="K78" s="19">
        <f>'orig. data'!P$18</f>
        <v>0.046577109</v>
      </c>
      <c r="L78" s="5">
        <f>'orig. data'!B93</f>
        <v>741</v>
      </c>
      <c r="M78" s="11">
        <f>'orig. data'!F93</f>
        <v>0.69223957</v>
      </c>
      <c r="N78" s="9"/>
      <c r="O78" s="5">
        <f>'orig. data'!O93</f>
        <v>10067</v>
      </c>
      <c r="P78" s="11">
        <f>'orig. data'!S93</f>
        <v>0.21039615</v>
      </c>
      <c r="Q78" s="9"/>
      <c r="R78" s="11">
        <f>'orig. data'!AB93</f>
        <v>7.17E-07</v>
      </c>
    </row>
    <row r="79" spans="1:18" ht="12.75">
      <c r="A79" s="31">
        <f ca="1" t="shared" si="1"/>
      </c>
      <c r="H79" s="19"/>
      <c r="I79" s="3"/>
      <c r="J79" s="3"/>
      <c r="K79" s="19"/>
      <c r="L79" s="5"/>
      <c r="M79" s="11"/>
      <c r="N79" s="9"/>
      <c r="O79" s="5"/>
      <c r="P79" s="11"/>
      <c r="Q79" s="9"/>
      <c r="R79" s="11"/>
    </row>
    <row r="80" spans="1:18" ht="12.75">
      <c r="A80" s="31" t="str">
        <f ca="1" t="shared" si="1"/>
        <v>River Heights W (d)</v>
      </c>
      <c r="B80" t="s">
        <v>184</v>
      </c>
      <c r="C80" t="str">
        <f>'orig. data'!AF94</f>
        <v> </v>
      </c>
      <c r="D80" t="str">
        <f>'orig. data'!AG94</f>
        <v> </v>
      </c>
      <c r="E80" t="str">
        <f ca="1">IF(CELL("contents",F80)="d","d",IF(CELL("contents",G80)="d","d",IF(CELL("contents",'orig. data'!AH94)="d","d","")))</f>
        <v>d</v>
      </c>
      <c r="F80" t="str">
        <f>'orig. data'!AI94</f>
        <v> </v>
      </c>
      <c r="G80" t="str">
        <f>'orig. data'!AJ94</f>
        <v> </v>
      </c>
      <c r="H80" s="19">
        <f>'orig. data'!C$18</f>
        <v>0.070477049</v>
      </c>
      <c r="I80" s="3">
        <f>'orig. data'!C94</f>
        <v>0.068087775</v>
      </c>
      <c r="J80" s="3">
        <f>'orig. data'!P94</f>
        <v>0.038865407</v>
      </c>
      <c r="K80" s="19">
        <f>'orig. data'!P$18</f>
        <v>0.046577109</v>
      </c>
      <c r="L80" s="5">
        <f>'orig. data'!B94</f>
        <v>1018</v>
      </c>
      <c r="M80" s="11">
        <f>'orig. data'!F94</f>
        <v>0.471112305</v>
      </c>
      <c r="N80" s="9"/>
      <c r="O80" s="5">
        <f>'orig. data'!O94</f>
        <v>9613</v>
      </c>
      <c r="P80" s="11">
        <f>'orig. data'!S94</f>
        <v>0.01739063</v>
      </c>
      <c r="Q80" s="9"/>
      <c r="R80" s="11">
        <f>'orig. data'!AB94</f>
        <v>8.52E-08</v>
      </c>
    </row>
    <row r="81" spans="1:18" ht="12.75">
      <c r="A81" s="31" t="str">
        <f ca="1" t="shared" si="1"/>
        <v>River Heights E (d)</v>
      </c>
      <c r="B81" t="s">
        <v>164</v>
      </c>
      <c r="C81" t="str">
        <f>'orig. data'!AF95</f>
        <v> </v>
      </c>
      <c r="D81" t="str">
        <f>'orig. data'!AG95</f>
        <v> </v>
      </c>
      <c r="E81" t="str">
        <f ca="1">IF(CELL("contents",F81)="d","d",IF(CELL("contents",G81)="d","d",IF(CELL("contents",'orig. data'!AH95)="d","d","")))</f>
        <v>d</v>
      </c>
      <c r="F81" t="str">
        <f>'orig. data'!AI95</f>
        <v> </v>
      </c>
      <c r="G81" t="str">
        <f>'orig. data'!AJ95</f>
        <v> </v>
      </c>
      <c r="H81" s="19">
        <f>'orig. data'!C$18</f>
        <v>0.070477049</v>
      </c>
      <c r="I81" s="3">
        <f>'orig. data'!C95</f>
        <v>0.070179567</v>
      </c>
      <c r="J81" s="3">
        <f>'orig. data'!P95</f>
        <v>0.048818673</v>
      </c>
      <c r="K81" s="19">
        <f>'orig. data'!P$18</f>
        <v>0.046577109</v>
      </c>
      <c r="L81" s="5">
        <f>'orig. data'!B95</f>
        <v>560</v>
      </c>
      <c r="M81" s="11">
        <f>'orig. data'!F95</f>
        <v>0.72838228</v>
      </c>
      <c r="N81" s="9"/>
      <c r="O81" s="5">
        <f>'orig. data'!O95</f>
        <v>5807</v>
      </c>
      <c r="P81" s="11">
        <f>'orig. data'!S95</f>
        <v>0.5661326</v>
      </c>
      <c r="Q81" s="9"/>
      <c r="R81" s="11">
        <f>'orig. data'!AB95</f>
        <v>0.002689632</v>
      </c>
    </row>
    <row r="82" spans="1:18" ht="12.75">
      <c r="A82" s="31">
        <f ca="1" t="shared" si="1"/>
      </c>
      <c r="H82" s="19"/>
      <c r="I82" s="3"/>
      <c r="J82" s="3"/>
      <c r="K82" s="19"/>
      <c r="L82" s="5"/>
      <c r="M82" s="11"/>
      <c r="N82" s="9"/>
      <c r="O82" s="5"/>
      <c r="P82" s="11"/>
      <c r="Q82" s="9"/>
      <c r="R82" s="11"/>
    </row>
    <row r="83" spans="1:18" ht="12.75">
      <c r="A83" s="31" t="str">
        <f ca="1" t="shared" si="1"/>
        <v>River East N (n)</v>
      </c>
      <c r="B83" t="s">
        <v>192</v>
      </c>
      <c r="C83" t="str">
        <f>'orig. data'!AF96</f>
        <v> </v>
      </c>
      <c r="D83" t="str">
        <f>'orig. data'!AG96</f>
        <v>n</v>
      </c>
      <c r="E83">
        <f ca="1">IF(CELL("contents",F83)="d","d",IF(CELL("contents",G83)="d","d",IF(CELL("contents",'orig. data'!AH96)="d","d","")))</f>
      </c>
      <c r="F83" t="str">
        <f>'orig. data'!AI96</f>
        <v> </v>
      </c>
      <c r="G83" t="str">
        <f>'orig. data'!AJ96</f>
        <v> </v>
      </c>
      <c r="H83" s="19">
        <f>'orig. data'!C$18</f>
        <v>0.070477049</v>
      </c>
      <c r="I83" s="3">
        <f>'orig. data'!C96</f>
        <v>0.044335423</v>
      </c>
      <c r="J83" s="3">
        <f>'orig. data'!P96</f>
        <v>0.030707342</v>
      </c>
      <c r="K83" s="19">
        <f>'orig. data'!P$18</f>
        <v>0.046577109</v>
      </c>
      <c r="L83" s="5">
        <f>'orig. data'!B96</f>
        <v>190</v>
      </c>
      <c r="M83" s="11">
        <f>'orig. data'!F96</f>
        <v>0.024999611</v>
      </c>
      <c r="N83" s="9"/>
      <c r="O83" s="5">
        <f>'orig. data'!O96</f>
        <v>2672</v>
      </c>
      <c r="P83" s="11">
        <f>'orig. data'!S96</f>
        <v>0.002991046</v>
      </c>
      <c r="Q83" s="9"/>
      <c r="R83" s="11">
        <f>'orig. data'!AB96</f>
        <v>0.150081095</v>
      </c>
    </row>
    <row r="84" spans="1:18" ht="12.75">
      <c r="A84" s="31" t="str">
        <f ca="1" t="shared" si="1"/>
        <v>River East E (d)</v>
      </c>
      <c r="B84" t="s">
        <v>191</v>
      </c>
      <c r="C84" t="str">
        <f>'orig. data'!AF97</f>
        <v> </v>
      </c>
      <c r="D84" t="str">
        <f>'orig. data'!AG97</f>
        <v> </v>
      </c>
      <c r="E84" t="str">
        <f ca="1">IF(CELL("contents",F84)="d","d",IF(CELL("contents",G84)="d","d",IF(CELL("contents",'orig. data'!AH97)="d","d","")))</f>
        <v>d</v>
      </c>
      <c r="F84" t="str">
        <f>'orig. data'!AI97</f>
        <v> </v>
      </c>
      <c r="G84" t="str">
        <f>'orig. data'!AJ97</f>
        <v> </v>
      </c>
      <c r="H84" s="19">
        <f>'orig. data'!C$18</f>
        <v>0.070477049</v>
      </c>
      <c r="I84" s="3">
        <f>'orig. data'!C97</f>
        <v>0.077048248</v>
      </c>
      <c r="J84" s="3">
        <f>'orig. data'!P97</f>
        <v>0.041231721</v>
      </c>
      <c r="K84" s="19">
        <f>'orig. data'!P$18</f>
        <v>0.046577109</v>
      </c>
      <c r="L84" s="5">
        <f>'orig. data'!B97</f>
        <v>568</v>
      </c>
      <c r="M84" s="11">
        <f>'orig. data'!F97</f>
        <v>0.606320612</v>
      </c>
      <c r="N84" s="9"/>
      <c r="O84" s="5">
        <f>'orig. data'!O97</f>
        <v>7962</v>
      </c>
      <c r="P84" s="11">
        <f>'orig. data'!S97</f>
        <v>0.151729056</v>
      </c>
      <c r="Q84" s="9"/>
      <c r="R84" s="11">
        <f>'orig. data'!AB97</f>
        <v>5.21E-07</v>
      </c>
    </row>
    <row r="85" spans="1:18" ht="12.75">
      <c r="A85" s="31" t="str">
        <f ca="1" t="shared" si="1"/>
        <v>River East W (d)</v>
      </c>
      <c r="B85" t="s">
        <v>193</v>
      </c>
      <c r="C85" t="str">
        <f>'orig. data'!AF98</f>
        <v> </v>
      </c>
      <c r="D85" t="str">
        <f>'orig. data'!AG98</f>
        <v> </v>
      </c>
      <c r="E85" t="str">
        <f ca="1">IF(CELL("contents",F85)="d","d",IF(CELL("contents",G85)="d","d",IF(CELL("contents",'orig. data'!AH98)="d","d","")))</f>
        <v>d</v>
      </c>
      <c r="F85" t="str">
        <f>'orig. data'!AI98</f>
        <v> </v>
      </c>
      <c r="G85" t="str">
        <f>'orig. data'!AJ98</f>
        <v> </v>
      </c>
      <c r="H85" s="19">
        <f>'orig. data'!C$18</f>
        <v>0.070477049</v>
      </c>
      <c r="I85" s="3">
        <f>'orig. data'!C98</f>
        <v>0.064170028</v>
      </c>
      <c r="J85" s="3">
        <f>'orig. data'!P98</f>
        <v>0.039377968</v>
      </c>
      <c r="K85" s="19">
        <f>'orig. data'!P$18</f>
        <v>0.046577109</v>
      </c>
      <c r="L85" s="5">
        <f>'orig. data'!B98</f>
        <v>1276</v>
      </c>
      <c r="M85" s="11">
        <f>'orig. data'!F98</f>
        <v>0.166098273</v>
      </c>
      <c r="N85" s="9"/>
      <c r="O85" s="5">
        <f>'orig. data'!O98</f>
        <v>11079</v>
      </c>
      <c r="P85" s="11">
        <f>'orig. data'!S98</f>
        <v>0.021396621</v>
      </c>
      <c r="Q85" s="9"/>
      <c r="R85" s="11">
        <f>'orig. data'!AB98</f>
        <v>1.16E-06</v>
      </c>
    </row>
    <row r="86" spans="1:18" ht="12.75">
      <c r="A86" s="31" t="str">
        <f ca="1" t="shared" si="1"/>
        <v>River East S (d)</v>
      </c>
      <c r="B86" t="s">
        <v>194</v>
      </c>
      <c r="C86" t="str">
        <f>'orig. data'!AF99</f>
        <v> </v>
      </c>
      <c r="D86" t="str">
        <f>'orig. data'!AG99</f>
        <v> </v>
      </c>
      <c r="E86" t="str">
        <f ca="1">IF(CELL("contents",F86)="d","d",IF(CELL("contents",G86)="d","d",IF(CELL("contents",'orig. data'!AH99)="d","d","")))</f>
        <v>d</v>
      </c>
      <c r="F86" t="str">
        <f>'orig. data'!AI99</f>
        <v> </v>
      </c>
      <c r="G86" t="str">
        <f>'orig. data'!AJ99</f>
        <v> </v>
      </c>
      <c r="H86" s="19">
        <f>'orig. data'!C$18</f>
        <v>0.070477049</v>
      </c>
      <c r="I86" s="3">
        <f>'orig. data'!C99</f>
        <v>0.084544802</v>
      </c>
      <c r="J86" s="3">
        <f>'orig. data'!P99</f>
        <v>0.054571168</v>
      </c>
      <c r="K86" s="19">
        <f>'orig. data'!P$18</f>
        <v>0.046577109</v>
      </c>
      <c r="L86" s="5">
        <f>'orig. data'!B99</f>
        <v>405</v>
      </c>
      <c r="M86" s="11">
        <f>'orig. data'!F99</f>
        <v>0.200023656</v>
      </c>
      <c r="N86" s="9"/>
      <c r="O86" s="5">
        <f>'orig. data'!O99</f>
        <v>5164</v>
      </c>
      <c r="P86" s="11">
        <f>'orig. data'!S99</f>
        <v>0.070608772</v>
      </c>
      <c r="Q86" s="9"/>
      <c r="R86" s="11">
        <f>'orig. data'!AB99</f>
        <v>0.000969351</v>
      </c>
    </row>
    <row r="87" spans="1:18" ht="12.75">
      <c r="A87" s="31">
        <f ca="1" t="shared" si="1"/>
      </c>
      <c r="H87" s="19"/>
      <c r="I87" s="3"/>
      <c r="J87" s="3"/>
      <c r="K87" s="19"/>
      <c r="L87" s="5"/>
      <c r="M87" s="11"/>
      <c r="N87" s="9"/>
      <c r="O87" s="5"/>
      <c r="P87" s="11"/>
      <c r="Q87" s="9"/>
      <c r="R87" s="11"/>
    </row>
    <row r="88" spans="1:18" ht="12.75">
      <c r="A88" s="31" t="str">
        <f ca="1" t="shared" si="1"/>
        <v>Seven Oaks N</v>
      </c>
      <c r="B88" t="s">
        <v>143</v>
      </c>
      <c r="C88" t="str">
        <f>'orig. data'!AF100</f>
        <v> </v>
      </c>
      <c r="D88" t="str">
        <f>'orig. data'!AG100</f>
        <v> </v>
      </c>
      <c r="E88">
        <f ca="1">IF(CELL("contents",F88)="d","d",IF(CELL("contents",G88)="d","d",IF(CELL("contents",'orig. data'!AH100)="d","d","")))</f>
      </c>
      <c r="F88" t="str">
        <f>'orig. data'!AI100</f>
        <v> </v>
      </c>
      <c r="G88" t="str">
        <f>'orig. data'!AJ100</f>
        <v> </v>
      </c>
      <c r="H88" s="19">
        <f>'orig. data'!C$18</f>
        <v>0.070477049</v>
      </c>
      <c r="I88" s="3">
        <f>'orig. data'!C100</f>
        <v>0.060987369</v>
      </c>
      <c r="J88" s="3">
        <f>'orig. data'!P100</f>
        <v>0.0428581</v>
      </c>
      <c r="K88" s="19">
        <f>'orig. data'!P$18</f>
        <v>0.046577109</v>
      </c>
      <c r="L88" s="5">
        <f>'orig. data'!B100</f>
        <v>124</v>
      </c>
      <c r="M88" s="11">
        <f>'orig. data'!F100</f>
        <v>0.3592229</v>
      </c>
      <c r="N88" s="9"/>
      <c r="O88" s="5">
        <f>'orig. data'!O100</f>
        <v>1242</v>
      </c>
      <c r="P88" s="11">
        <f>'orig. data'!S100</f>
        <v>0.580108906</v>
      </c>
      <c r="Q88" s="9"/>
      <c r="R88" s="11">
        <f>'orig. data'!AB100</f>
        <v>0.137883309</v>
      </c>
    </row>
    <row r="89" spans="1:18" ht="12.75">
      <c r="A89" s="31" t="str">
        <f ca="1" t="shared" si="1"/>
        <v>Seven Oaks W (d)</v>
      </c>
      <c r="B89" t="s">
        <v>165</v>
      </c>
      <c r="C89" t="str">
        <f>'orig. data'!AF101</f>
        <v> </v>
      </c>
      <c r="D89" t="str">
        <f>'orig. data'!AG101</f>
        <v> </v>
      </c>
      <c r="E89" t="str">
        <f ca="1">IF(CELL("contents",F89)="d","d",IF(CELL("contents",G89)="d","d",IF(CELL("contents",'orig. data'!AH101)="d","d","")))</f>
        <v>d</v>
      </c>
      <c r="F89" t="str">
        <f>'orig. data'!AI101</f>
        <v> </v>
      </c>
      <c r="G89" t="str">
        <f>'orig. data'!AJ101</f>
        <v> </v>
      </c>
      <c r="H89" s="19">
        <f>'orig. data'!C$18</f>
        <v>0.070477049</v>
      </c>
      <c r="I89" s="3">
        <f>'orig. data'!C101</f>
        <v>0.074629084</v>
      </c>
      <c r="J89" s="3">
        <f>'orig. data'!P101</f>
        <v>0.038296227</v>
      </c>
      <c r="K89" s="19">
        <f>'orig. data'!P$18</f>
        <v>0.046577109</v>
      </c>
      <c r="L89" s="5">
        <f>'orig. data'!B101</f>
        <v>436</v>
      </c>
      <c r="M89" s="11">
        <f>'orig. data'!F101</f>
        <v>0.844875527</v>
      </c>
      <c r="N89" s="9"/>
      <c r="O89" s="5">
        <f>'orig. data'!O101</f>
        <v>6024</v>
      </c>
      <c r="P89" s="11">
        <f>'orig. data'!S101</f>
        <v>0.036221847</v>
      </c>
      <c r="Q89" s="9"/>
      <c r="R89" s="11">
        <f>'orig. data'!AB101</f>
        <v>3.16E-06</v>
      </c>
    </row>
    <row r="90" spans="1:18" ht="12.75">
      <c r="A90" s="31" t="str">
        <f ca="1" t="shared" si="1"/>
        <v>Seven Oaks E (d)</v>
      </c>
      <c r="B90" t="s">
        <v>166</v>
      </c>
      <c r="C90" t="str">
        <f>'orig. data'!AF102</f>
        <v> </v>
      </c>
      <c r="D90" t="str">
        <f>'orig. data'!AG102</f>
        <v> </v>
      </c>
      <c r="E90" t="str">
        <f ca="1">IF(CELL("contents",F90)="d","d",IF(CELL("contents",G90)="d","d",IF(CELL("contents",'orig. data'!AH102)="d","d","")))</f>
        <v>d</v>
      </c>
      <c r="F90" t="str">
        <f>'orig. data'!AI102</f>
        <v> </v>
      </c>
      <c r="G90" t="str">
        <f>'orig. data'!AJ102</f>
        <v> </v>
      </c>
      <c r="H90" s="19">
        <f>'orig. data'!C$18</f>
        <v>0.070477049</v>
      </c>
      <c r="I90" s="3">
        <f>'orig. data'!C102</f>
        <v>0.069367651</v>
      </c>
      <c r="J90" s="3">
        <f>'orig. data'!P102</f>
        <v>0.045117903</v>
      </c>
      <c r="K90" s="19">
        <f>'orig. data'!P$18</f>
        <v>0.046577109</v>
      </c>
      <c r="L90" s="5">
        <f>'orig. data'!B102</f>
        <v>1106</v>
      </c>
      <c r="M90" s="11">
        <f>'orig. data'!F102</f>
        <v>0.59744581</v>
      </c>
      <c r="N90" s="9"/>
      <c r="O90" s="5">
        <f>'orig. data'!O102</f>
        <v>9427</v>
      </c>
      <c r="P90" s="11">
        <f>'orig. data'!S102</f>
        <v>0.666118586</v>
      </c>
      <c r="Q90" s="9"/>
      <c r="R90" s="11">
        <f>'orig. data'!AB102</f>
        <v>2.51558E-05</v>
      </c>
    </row>
    <row r="91" spans="1:18" ht="12.75">
      <c r="A91" s="31">
        <f ca="1" t="shared" si="1"/>
      </c>
      <c r="H91" s="19"/>
      <c r="I91" s="3"/>
      <c r="J91" s="3"/>
      <c r="K91" s="19"/>
      <c r="L91" s="5"/>
      <c r="M91" s="11"/>
      <c r="N91" s="9"/>
      <c r="O91" s="5"/>
      <c r="P91" s="11"/>
      <c r="Q91" s="9"/>
      <c r="R91" s="11"/>
    </row>
    <row r="92" spans="1:18" ht="12.75">
      <c r="A92" s="31" t="str">
        <f ca="1" t="shared" si="1"/>
        <v>St. James - Assiniboia W (d)</v>
      </c>
      <c r="B92" t="s">
        <v>210</v>
      </c>
      <c r="C92" t="str">
        <f>'orig. data'!AF103</f>
        <v> </v>
      </c>
      <c r="D92" t="str">
        <f>'orig. data'!AG103</f>
        <v> </v>
      </c>
      <c r="E92" t="str">
        <f ca="1">IF(CELL("contents",F92)="d","d",IF(CELL("contents",G92)="d","d",IF(CELL("contents",'orig. data'!AH103)="d","d","")))</f>
        <v>d</v>
      </c>
      <c r="F92" t="str">
        <f>'orig. data'!AI103</f>
        <v> </v>
      </c>
      <c r="G92" t="str">
        <f>'orig. data'!AJ103</f>
        <v> </v>
      </c>
      <c r="H92" s="19">
        <f>'orig. data'!C$18</f>
        <v>0.070477049</v>
      </c>
      <c r="I92" s="3">
        <f>'orig. data'!C103</f>
        <v>0.063193536</v>
      </c>
      <c r="J92" s="3">
        <f>'orig. data'!P103</f>
        <v>0.038030442</v>
      </c>
      <c r="K92" s="19">
        <f>'orig. data'!P$18</f>
        <v>0.046577109</v>
      </c>
      <c r="L92" s="5">
        <f>'orig. data'!B103</f>
        <v>1203</v>
      </c>
      <c r="M92" s="11">
        <f>'orig. data'!F103</f>
        <v>0.143486635</v>
      </c>
      <c r="N92" s="9"/>
      <c r="O92" s="5">
        <f>'orig. data'!O103</f>
        <v>9171</v>
      </c>
      <c r="P92" s="11">
        <f>'orig. data'!S103</f>
        <v>0.010989721</v>
      </c>
      <c r="Q92" s="9"/>
      <c r="R92" s="11">
        <f>'orig. data'!AB103</f>
        <v>4.16E-06</v>
      </c>
    </row>
    <row r="93" spans="1:18" ht="12.75">
      <c r="A93" s="31" t="str">
        <f ca="1" t="shared" si="1"/>
        <v>St. James - Assiniboia E (d)</v>
      </c>
      <c r="B93" t="s">
        <v>167</v>
      </c>
      <c r="C93" t="str">
        <f>'orig. data'!AF104</f>
        <v> </v>
      </c>
      <c r="D93" t="str">
        <f>'orig. data'!AG104</f>
        <v> </v>
      </c>
      <c r="E93" t="str">
        <f ca="1">IF(CELL("contents",F93)="d","d",IF(CELL("contents",G93)="d","d",IF(CELL("contents",'orig. data'!AH104)="d","d","")))</f>
        <v>d</v>
      </c>
      <c r="F93" t="str">
        <f>'orig. data'!AI104</f>
        <v> </v>
      </c>
      <c r="G93" t="str">
        <f>'orig. data'!AJ104</f>
        <v> </v>
      </c>
      <c r="H93" s="19">
        <f>'orig. data'!C$18</f>
        <v>0.070477049</v>
      </c>
      <c r="I93" s="3">
        <f>'orig. data'!C104</f>
        <v>0.071238459</v>
      </c>
      <c r="J93" s="3">
        <f>'orig. data'!P104</f>
        <v>0.046164352</v>
      </c>
      <c r="K93" s="19">
        <f>'orig. data'!P$18</f>
        <v>0.046577109</v>
      </c>
      <c r="L93" s="5">
        <f>'orig. data'!B104</f>
        <v>1038</v>
      </c>
      <c r="M93" s="11">
        <f>'orig. data'!F104</f>
        <v>0.807988558</v>
      </c>
      <c r="N93" s="9"/>
      <c r="O93" s="5">
        <f>'orig. data'!O104</f>
        <v>7523</v>
      </c>
      <c r="P93" s="11">
        <f>'orig. data'!S104</f>
        <v>0.906018798</v>
      </c>
      <c r="Q93" s="9"/>
      <c r="R93" s="11">
        <f>'orig. data'!AB104</f>
        <v>2.17418E-05</v>
      </c>
    </row>
    <row r="94" spans="1:18" ht="12.75">
      <c r="A94" s="31">
        <f ca="1" t="shared" si="1"/>
      </c>
      <c r="H94" s="19"/>
      <c r="I94" s="3"/>
      <c r="J94" s="3"/>
      <c r="K94" s="19"/>
      <c r="L94" s="5"/>
      <c r="M94" s="11"/>
      <c r="N94" s="9"/>
      <c r="O94" s="5"/>
      <c r="P94" s="11"/>
      <c r="Q94" s="9"/>
      <c r="R94" s="11"/>
    </row>
    <row r="95" spans="1:18" ht="12.75">
      <c r="A95" s="31" t="str">
        <f ca="1" t="shared" si="1"/>
        <v>Inkster West (n)</v>
      </c>
      <c r="B95" t="s">
        <v>211</v>
      </c>
      <c r="C95" t="str">
        <f>'orig. data'!AF105</f>
        <v> </v>
      </c>
      <c r="D95" t="str">
        <f>'orig. data'!AG105</f>
        <v>n</v>
      </c>
      <c r="E95">
        <f ca="1">IF(CELL("contents",F95)="d","d",IF(CELL("contents",G95)="d","d",IF(CELL("contents",'orig. data'!AH105)="d","d","")))</f>
      </c>
      <c r="F95" t="str">
        <f>'orig. data'!AI105</f>
        <v> </v>
      </c>
      <c r="G95" t="str">
        <f>'orig. data'!AJ105</f>
        <v> </v>
      </c>
      <c r="H95" s="19">
        <f>'orig. data'!C$18</f>
        <v>0.070477049</v>
      </c>
      <c r="I95" s="3">
        <f>'orig. data'!C105</f>
        <v>0.052192839</v>
      </c>
      <c r="J95" s="3">
        <f>'orig. data'!P105</f>
        <v>0.033191137</v>
      </c>
      <c r="K95" s="19">
        <f>'orig. data'!P$18</f>
        <v>0.046577109</v>
      </c>
      <c r="L95" s="5">
        <f>'orig. data'!B105</f>
        <v>202</v>
      </c>
      <c r="M95" s="11">
        <f>'orig. data'!F105</f>
        <v>0.139091944</v>
      </c>
      <c r="N95" s="9"/>
      <c r="O95" s="5">
        <f>'orig. data'!O105</f>
        <v>4946</v>
      </c>
      <c r="P95" s="11">
        <f>'orig. data'!S105</f>
        <v>0.002743184</v>
      </c>
      <c r="Q95" s="9"/>
      <c r="R95" s="11">
        <f>'orig. data'!AB105</f>
        <v>0.064502731</v>
      </c>
    </row>
    <row r="96" spans="1:18" ht="12.75">
      <c r="A96" s="31" t="str">
        <f ca="1" t="shared" si="1"/>
        <v>Inkster East (d)</v>
      </c>
      <c r="B96" t="s">
        <v>212</v>
      </c>
      <c r="C96" t="str">
        <f>'orig. data'!AF106</f>
        <v> </v>
      </c>
      <c r="D96" t="str">
        <f>'orig. data'!AG106</f>
        <v> </v>
      </c>
      <c r="E96" t="str">
        <f ca="1">IF(CELL("contents",F96)="d","d",IF(CELL("contents",G96)="d","d",IF(CELL("contents",'orig. data'!AH106)="d","d","")))</f>
        <v>d</v>
      </c>
      <c r="F96" t="str">
        <f>'orig. data'!AI106</f>
        <v> </v>
      </c>
      <c r="G96" t="str">
        <f>'orig. data'!AJ106</f>
        <v> </v>
      </c>
      <c r="H96" s="19">
        <f>'orig. data'!C$18</f>
        <v>0.070477049</v>
      </c>
      <c r="I96" s="3">
        <f>'orig. data'!C106</f>
        <v>0.083774892</v>
      </c>
      <c r="J96" s="3">
        <f>'orig. data'!P106</f>
        <v>0.057587201</v>
      </c>
      <c r="K96" s="19">
        <f>'orig. data'!P$18</f>
        <v>0.046577109</v>
      </c>
      <c r="L96" s="5">
        <f>'orig. data'!B106</f>
        <v>349</v>
      </c>
      <c r="M96" s="11">
        <f>'orig. data'!F106</f>
        <v>0.261922471</v>
      </c>
      <c r="N96" s="9"/>
      <c r="O96" s="5">
        <f>'orig. data'!O106</f>
        <v>3760</v>
      </c>
      <c r="P96" s="11">
        <f>'orig. data'!S106</f>
        <v>0.019461908</v>
      </c>
      <c r="Q96" s="9"/>
      <c r="R96" s="11">
        <f>'orig. data'!AB106</f>
        <v>0.00833456</v>
      </c>
    </row>
    <row r="97" spans="1:18" ht="12.75">
      <c r="A97" s="31">
        <f ca="1" t="shared" si="1"/>
      </c>
      <c r="H97" s="19"/>
      <c r="I97" s="3"/>
      <c r="J97" s="3"/>
      <c r="K97" s="19"/>
      <c r="L97" s="5"/>
      <c r="M97" s="11"/>
      <c r="N97" s="9"/>
      <c r="O97" s="5"/>
      <c r="P97" s="11"/>
      <c r="Q97" s="9"/>
      <c r="R97" s="11"/>
    </row>
    <row r="98" spans="1:18" ht="12.75">
      <c r="A98" s="31" t="str">
        <f ca="1" t="shared" si="1"/>
        <v>Downtown W (d)</v>
      </c>
      <c r="B98" t="s">
        <v>168</v>
      </c>
      <c r="C98" t="str">
        <f>'orig. data'!AF107</f>
        <v> </v>
      </c>
      <c r="D98" t="str">
        <f>'orig. data'!AG107</f>
        <v> </v>
      </c>
      <c r="E98" t="str">
        <f ca="1">IF(CELL("contents",F98)="d","d",IF(CELL("contents",G98)="d","d",IF(CELL("contents",'orig. data'!AH107)="d","d","")))</f>
        <v>d</v>
      </c>
      <c r="F98" t="str">
        <f>'orig. data'!AI107</f>
        <v> </v>
      </c>
      <c r="G98" t="str">
        <f>'orig. data'!AJ107</f>
        <v> </v>
      </c>
      <c r="H98" s="19">
        <f>'orig. data'!C$18</f>
        <v>0.070477049</v>
      </c>
      <c r="I98" s="3">
        <f>'orig. data'!C107</f>
        <v>0.077714146</v>
      </c>
      <c r="J98" s="3">
        <f>'orig. data'!P107</f>
        <v>0.052699749</v>
      </c>
      <c r="K98" s="19">
        <f>'orig. data'!P$18</f>
        <v>0.046577109</v>
      </c>
      <c r="L98" s="5">
        <f>'orig. data'!B107</f>
        <v>719</v>
      </c>
      <c r="M98" s="11">
        <f>'orig. data'!F107</f>
        <v>0.509867059</v>
      </c>
      <c r="N98" s="9"/>
      <c r="O98" s="5">
        <f>'orig. data'!O107</f>
        <v>10551</v>
      </c>
      <c r="P98" s="11">
        <f>'orig. data'!S107</f>
        <v>0.086275419</v>
      </c>
      <c r="Q98" s="9"/>
      <c r="R98" s="11">
        <f>'orig. data'!AB107</f>
        <v>0.000251902</v>
      </c>
    </row>
    <row r="99" spans="1:18" ht="12.75">
      <c r="A99" s="31" t="str">
        <f ca="1" t="shared" si="1"/>
        <v>Downtown E (y,n,d)</v>
      </c>
      <c r="B99" t="s">
        <v>213</v>
      </c>
      <c r="C99" t="str">
        <f>'orig. data'!AF108</f>
        <v>y</v>
      </c>
      <c r="D99" t="str">
        <f>'orig. data'!AG108</f>
        <v>n</v>
      </c>
      <c r="E99" t="str">
        <f ca="1">IF(CELL("contents",F99)="d","d",IF(CELL("contents",G99)="d","d",IF(CELL("contents",'orig. data'!AH108)="d","d","")))</f>
        <v>d</v>
      </c>
      <c r="F99" t="str">
        <f>'orig. data'!AI108</f>
        <v> </v>
      </c>
      <c r="G99" t="str">
        <f>'orig. data'!AJ108</f>
        <v> </v>
      </c>
      <c r="H99" s="19">
        <f>'orig. data'!C$18</f>
        <v>0.070477049</v>
      </c>
      <c r="I99" s="3">
        <f>'orig. data'!C108</f>
        <v>0.097552454</v>
      </c>
      <c r="J99" s="3">
        <f>'orig. data'!P108</f>
        <v>0.078949939</v>
      </c>
      <c r="K99" s="19">
        <f>'orig. data'!P$18</f>
        <v>0.046577109</v>
      </c>
      <c r="L99" s="5">
        <f>'orig. data'!B108</f>
        <v>639</v>
      </c>
      <c r="M99" s="11">
        <f>'orig. data'!F108</f>
        <v>0.002945834</v>
      </c>
      <c r="N99" s="9"/>
      <c r="O99" s="5">
        <f>'orig. data'!O108</f>
        <v>8763</v>
      </c>
      <c r="P99" s="11">
        <f>'orig. data'!S108</f>
        <v>1.62E-14</v>
      </c>
      <c r="Q99" s="9"/>
      <c r="R99" s="11">
        <f>'orig. data'!AB108</f>
        <v>0.041924287</v>
      </c>
    </row>
    <row r="100" spans="1:18" ht="12.75">
      <c r="A100" s="31">
        <f ca="1" t="shared" si="1"/>
      </c>
      <c r="H100" s="19"/>
      <c r="I100" s="3"/>
      <c r="J100" s="3"/>
      <c r="K100" s="19"/>
      <c r="L100" s="5"/>
      <c r="M100" s="11"/>
      <c r="N100" s="9"/>
      <c r="O100" s="5"/>
      <c r="P100" s="11"/>
      <c r="Q100" s="9"/>
      <c r="R100" s="11"/>
    </row>
    <row r="101" spans="1:18" ht="12.75">
      <c r="A101" s="31" t="str">
        <f ca="1" t="shared" si="1"/>
        <v>Point Douglas N (d)</v>
      </c>
      <c r="B101" t="s">
        <v>214</v>
      </c>
      <c r="C101" t="str">
        <f>'orig. data'!AF109</f>
        <v> </v>
      </c>
      <c r="D101" t="str">
        <f>'orig. data'!AG109</f>
        <v> </v>
      </c>
      <c r="E101" t="str">
        <f ca="1">IF(CELL("contents",F101)="d","d",IF(CELL("contents",G101)="d","d",IF(CELL("contents",'orig. data'!AH109)="d","d","")))</f>
        <v>d</v>
      </c>
      <c r="F101" t="str">
        <f>'orig. data'!AI109</f>
        <v> </v>
      </c>
      <c r="G101" t="str">
        <f>'orig. data'!AJ109</f>
        <v> </v>
      </c>
      <c r="H101" s="19">
        <f>'orig. data'!C$18</f>
        <v>0.070477049</v>
      </c>
      <c r="I101" s="3">
        <f>'orig. data'!C109</f>
        <v>0.072874973</v>
      </c>
      <c r="J101" s="3">
        <f>'orig. data'!P109</f>
        <v>0.055952392</v>
      </c>
      <c r="K101" s="19">
        <f>'orig. data'!P$18</f>
        <v>0.046577109</v>
      </c>
      <c r="L101" s="5">
        <f>'orig. data'!B109</f>
        <v>671</v>
      </c>
      <c r="M101" s="11">
        <f>'orig. data'!F109</f>
        <v>0.996420755</v>
      </c>
      <c r="N101" s="9"/>
      <c r="O101" s="5">
        <f>'orig. data'!O109</f>
        <v>7467</v>
      </c>
      <c r="P101" s="11">
        <f>'orig. data'!S109</f>
        <v>0.0167387</v>
      </c>
      <c r="Q101" s="9"/>
      <c r="R101" s="11">
        <f>'orig. data'!AB109</f>
        <v>0.020790024</v>
      </c>
    </row>
    <row r="102" spans="1:18" ht="12.75">
      <c r="A102" s="31" t="str">
        <f ca="1" t="shared" si="1"/>
        <v>Point Douglas S (n)</v>
      </c>
      <c r="B102" t="s">
        <v>215</v>
      </c>
      <c r="C102" t="str">
        <f>'orig. data'!AF110</f>
        <v> </v>
      </c>
      <c r="D102" t="str">
        <f>'orig. data'!AG110</f>
        <v>n</v>
      </c>
      <c r="E102">
        <f ca="1">IF(CELL("contents",F102)="d","d",IF(CELL("contents",G102)="d","d",IF(CELL("contents",'orig. data'!AH110)="d","d","")))</f>
      </c>
      <c r="F102" t="str">
        <f>'orig. data'!AI110</f>
        <v> </v>
      </c>
      <c r="G102" t="str">
        <f>'orig. data'!AJ110</f>
        <v> </v>
      </c>
      <c r="H102" s="19">
        <f>'orig. data'!C$18</f>
        <v>0.070477049</v>
      </c>
      <c r="I102" s="3">
        <f>'orig. data'!C110</f>
        <v>0.082989633</v>
      </c>
      <c r="J102" s="3">
        <f>'orig. data'!P110</f>
        <v>0.073054166</v>
      </c>
      <c r="K102" s="19">
        <f>'orig. data'!P$18</f>
        <v>0.046577109</v>
      </c>
      <c r="L102" s="5">
        <f>'orig. data'!B110</f>
        <v>341</v>
      </c>
      <c r="M102" s="11">
        <f>'orig. data'!F110</f>
        <v>0.279328792</v>
      </c>
      <c r="N102" s="9"/>
      <c r="O102" s="5">
        <f>'orig. data'!O110</f>
        <v>3645</v>
      </c>
      <c r="P102" s="11">
        <f>'orig. data'!S110</f>
        <v>5.56E-08</v>
      </c>
      <c r="Q102" s="9"/>
      <c r="R102" s="11">
        <f>'orig. data'!AB110</f>
        <v>0.339204439</v>
      </c>
    </row>
    <row r="103" spans="1:18" ht="12.75">
      <c r="A103" s="31">
        <f ca="1" t="shared" si="1"/>
      </c>
      <c r="H103" s="19"/>
      <c r="I103" s="3"/>
      <c r="J103" s="3"/>
      <c r="K103" s="19"/>
      <c r="L103" s="5"/>
      <c r="M103" s="11"/>
      <c r="N103" s="9"/>
      <c r="O103" s="5"/>
      <c r="P103" s="11"/>
      <c r="Q103" s="9"/>
      <c r="R103" s="11"/>
    </row>
    <row r="104" spans="1:18" s="35" customFormat="1" ht="12.75">
      <c r="A104" s="31" t="str">
        <f ca="1" t="shared" si="1"/>
        <v>Winnipeg (d)</v>
      </c>
      <c r="B104" s="35" t="s">
        <v>121</v>
      </c>
      <c r="C104" s="35" t="str">
        <f>'orig. data'!AF8</f>
        <v> </v>
      </c>
      <c r="D104" s="35" t="str">
        <f>'orig. data'!AG8</f>
        <v> </v>
      </c>
      <c r="E104" t="str">
        <f ca="1">IF(CELL("contents",F104)="d","d",IF(CELL("contents",G104)="d","d",IF(CELL("contents",'orig. data'!AH8)="d","d","")))</f>
        <v>d</v>
      </c>
      <c r="F104" s="35" t="str">
        <f>'orig. data'!AI8</f>
        <v> </v>
      </c>
      <c r="G104" s="35" t="str">
        <f>'orig. data'!AJ8</f>
        <v> </v>
      </c>
      <c r="H104" s="36">
        <f>'orig. data'!C$18</f>
        <v>0.070477049</v>
      </c>
      <c r="I104" s="37">
        <f>'orig. data'!C8</f>
        <v>0.071011924</v>
      </c>
      <c r="J104" s="37">
        <f>'orig. data'!P8</f>
        <v>0.044656315</v>
      </c>
      <c r="K104" s="36">
        <f>'orig. data'!P$18</f>
        <v>0.046577109</v>
      </c>
      <c r="L104" s="38">
        <f>'orig. data'!B8</f>
        <v>16822</v>
      </c>
      <c r="M104" s="39">
        <f>'orig. data'!F8</f>
        <v>0.533760933</v>
      </c>
      <c r="N104" s="9"/>
      <c r="O104" s="38">
        <f>'orig. data'!O8</f>
        <v>182425</v>
      </c>
      <c r="P104" s="39">
        <f>'orig. data'!S8</f>
        <v>0.174599727</v>
      </c>
      <c r="Q104" s="9"/>
      <c r="R104" s="39">
        <f>'orig. data'!AB8</f>
        <v>3.2E-34</v>
      </c>
    </row>
    <row r="105" spans="1:18" s="35" customFormat="1" ht="12.75">
      <c r="A105" s="31" t="str">
        <f ca="1" t="shared" si="1"/>
        <v>Manitoba (d)</v>
      </c>
      <c r="B105" s="35" t="s">
        <v>122</v>
      </c>
      <c r="C105" s="35" t="str">
        <f>'orig. data'!AF18</f>
        <v> </v>
      </c>
      <c r="D105" s="35" t="str">
        <f>'orig. data'!AG18</f>
        <v> </v>
      </c>
      <c r="E105" t="str">
        <f ca="1">IF(CELL("contents",F105)="d","d",IF(CELL("contents",G105)="d","d",IF(CELL("contents",'orig. data'!AH18)="d","d","")))</f>
        <v>d</v>
      </c>
      <c r="F105" s="35" t="str">
        <f>'orig. data'!AI18</f>
        <v> </v>
      </c>
      <c r="G105" s="35" t="str">
        <f>'orig. data'!AJ18</f>
        <v> </v>
      </c>
      <c r="H105" s="36">
        <f>'orig. data'!C$18</f>
        <v>0.070477049</v>
      </c>
      <c r="I105" s="37">
        <f>'orig. data'!C18</f>
        <v>0.070477049</v>
      </c>
      <c r="J105" s="37">
        <f>'orig. data'!P18</f>
        <v>0.046577109</v>
      </c>
      <c r="K105" s="36">
        <f>'orig. data'!P$18</f>
        <v>0.046577109</v>
      </c>
      <c r="L105" s="38">
        <f>'orig. data'!B18</f>
        <v>29728</v>
      </c>
      <c r="M105" s="39" t="str">
        <f>'orig. data'!F18</f>
        <v> </v>
      </c>
      <c r="N105" s="9"/>
      <c r="O105" s="38">
        <f>'orig. data'!O18</f>
        <v>325675</v>
      </c>
      <c r="P105" s="39" t="str">
        <f>'orig. data'!S18</f>
        <v> </v>
      </c>
      <c r="Q105" s="9"/>
      <c r="R105" s="39">
        <f>'orig. data'!AB18</f>
        <v>2.17E-47</v>
      </c>
    </row>
    <row r="106" spans="8:18" ht="12.75">
      <c r="H106" s="19"/>
      <c r="I106" s="10"/>
      <c r="J106" s="10"/>
      <c r="K106" s="19"/>
      <c r="L106" s="5"/>
      <c r="M106" s="11"/>
      <c r="N106" s="33"/>
      <c r="O106" s="5"/>
      <c r="P106" s="11"/>
      <c r="Q106" s="33"/>
      <c r="R106" s="11"/>
    </row>
    <row r="108" ht="12.75">
      <c r="S108" t="s">
        <v>174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277</v>
      </c>
    </row>
    <row r="3" spans="1:36" ht="12.75">
      <c r="A3" t="s">
        <v>0</v>
      </c>
      <c r="B3" t="s">
        <v>220</v>
      </c>
      <c r="C3" t="s">
        <v>221</v>
      </c>
      <c r="D3" t="s">
        <v>222</v>
      </c>
      <c r="E3" t="s">
        <v>223</v>
      </c>
      <c r="F3" t="s">
        <v>224</v>
      </c>
      <c r="G3" t="s">
        <v>225</v>
      </c>
      <c r="H3" t="s">
        <v>226</v>
      </c>
      <c r="I3" t="s">
        <v>227</v>
      </c>
      <c r="J3" t="s">
        <v>228</v>
      </c>
      <c r="K3" t="s">
        <v>229</v>
      </c>
      <c r="L3" t="s">
        <v>230</v>
      </c>
      <c r="M3" t="s">
        <v>231</v>
      </c>
      <c r="N3" t="s">
        <v>232</v>
      </c>
      <c r="O3" t="s">
        <v>233</v>
      </c>
      <c r="P3" t="s">
        <v>234</v>
      </c>
      <c r="Q3" t="s">
        <v>235</v>
      </c>
      <c r="R3" t="s">
        <v>236</v>
      </c>
      <c r="S3" t="s">
        <v>237</v>
      </c>
      <c r="T3" t="s">
        <v>238</v>
      </c>
      <c r="U3" t="s">
        <v>239</v>
      </c>
      <c r="V3" t="s">
        <v>240</v>
      </c>
      <c r="W3" t="s">
        <v>241</v>
      </c>
      <c r="X3" t="s">
        <v>242</v>
      </c>
      <c r="Y3" t="s">
        <v>243</v>
      </c>
      <c r="Z3" t="s">
        <v>244</v>
      </c>
      <c r="AA3" t="s">
        <v>245</v>
      </c>
      <c r="AB3" t="s">
        <v>246</v>
      </c>
      <c r="AC3" t="s">
        <v>247</v>
      </c>
      <c r="AD3" t="s">
        <v>248</v>
      </c>
      <c r="AE3" t="s">
        <v>249</v>
      </c>
      <c r="AF3" t="s">
        <v>250</v>
      </c>
      <c r="AG3" t="s">
        <v>251</v>
      </c>
      <c r="AH3" t="s">
        <v>252</v>
      </c>
      <c r="AI3" t="s">
        <v>253</v>
      </c>
      <c r="AJ3" t="s">
        <v>254</v>
      </c>
    </row>
    <row r="4" spans="1:36" ht="12.75">
      <c r="A4" t="s">
        <v>3</v>
      </c>
      <c r="B4">
        <v>1292</v>
      </c>
      <c r="C4">
        <v>0.063182678</v>
      </c>
      <c r="D4">
        <v>0.055441995</v>
      </c>
      <c r="E4">
        <v>0.072004097</v>
      </c>
      <c r="F4">
        <v>0.101318347</v>
      </c>
      <c r="G4">
        <v>0.221362229</v>
      </c>
      <c r="H4">
        <v>0.013089423</v>
      </c>
      <c r="I4">
        <v>-0.1093</v>
      </c>
      <c r="J4">
        <v>-0.2399</v>
      </c>
      <c r="K4">
        <v>0.0214</v>
      </c>
      <c r="L4">
        <v>0.896500049</v>
      </c>
      <c r="M4">
        <v>0.786667371</v>
      </c>
      <c r="N4">
        <v>1.021667311</v>
      </c>
      <c r="O4">
        <v>15559</v>
      </c>
      <c r="P4">
        <v>0.039193379</v>
      </c>
      <c r="Q4">
        <v>0.035550336</v>
      </c>
      <c r="R4">
        <v>0.043209743</v>
      </c>
      <c r="S4">
        <v>0.000525135</v>
      </c>
      <c r="T4">
        <v>0.033742528</v>
      </c>
      <c r="U4">
        <v>0.001472645</v>
      </c>
      <c r="V4">
        <v>-0.1726</v>
      </c>
      <c r="W4">
        <v>-0.2702</v>
      </c>
      <c r="X4">
        <v>-0.075</v>
      </c>
      <c r="Y4">
        <v>0.841472973</v>
      </c>
      <c r="Z4">
        <v>0.763257684</v>
      </c>
      <c r="AA4">
        <v>0.927703421</v>
      </c>
      <c r="AB4" s="44">
        <v>1.1E-09</v>
      </c>
      <c r="AC4">
        <v>-0.4775</v>
      </c>
      <c r="AD4">
        <v>-0.6311</v>
      </c>
      <c r="AE4">
        <v>-0.3239</v>
      </c>
      <c r="AF4" t="s">
        <v>174</v>
      </c>
      <c r="AG4" t="s">
        <v>269</v>
      </c>
      <c r="AH4" t="s">
        <v>270</v>
      </c>
      <c r="AI4" t="s">
        <v>174</v>
      </c>
      <c r="AJ4" t="s">
        <v>174</v>
      </c>
    </row>
    <row r="5" spans="1:36" ht="12.75">
      <c r="A5" t="s">
        <v>1</v>
      </c>
      <c r="B5">
        <v>2383</v>
      </c>
      <c r="C5">
        <v>0.066108998</v>
      </c>
      <c r="D5">
        <v>0.05989717</v>
      </c>
      <c r="E5">
        <v>0.072965044</v>
      </c>
      <c r="F5">
        <v>0.203778444</v>
      </c>
      <c r="G5">
        <v>0.267310113</v>
      </c>
      <c r="H5">
        <v>0.010591212</v>
      </c>
      <c r="I5">
        <v>-0.064</v>
      </c>
      <c r="J5">
        <v>-0.1627</v>
      </c>
      <c r="K5">
        <v>0.0347</v>
      </c>
      <c r="L5">
        <v>0.938021658</v>
      </c>
      <c r="M5">
        <v>0.849881926</v>
      </c>
      <c r="N5">
        <v>1.035302203</v>
      </c>
      <c r="O5">
        <v>27233</v>
      </c>
      <c r="P5">
        <v>0.043212639</v>
      </c>
      <c r="Q5">
        <v>0.040196081</v>
      </c>
      <c r="R5">
        <v>0.046455578</v>
      </c>
      <c r="S5">
        <v>0.042282654</v>
      </c>
      <c r="T5">
        <v>0.046304116</v>
      </c>
      <c r="U5">
        <v>0.001303953</v>
      </c>
      <c r="V5">
        <v>-0.075</v>
      </c>
      <c r="W5">
        <v>-0.1473</v>
      </c>
      <c r="X5">
        <v>-0.0026</v>
      </c>
      <c r="Y5">
        <v>0.927765593</v>
      </c>
      <c r="Z5">
        <v>0.863000768</v>
      </c>
      <c r="AA5">
        <v>0.997390764</v>
      </c>
      <c r="AB5" s="44">
        <v>2.52E-14</v>
      </c>
      <c r="AC5">
        <v>-0.4252</v>
      </c>
      <c r="AD5">
        <v>-0.5345</v>
      </c>
      <c r="AE5">
        <v>-0.3158</v>
      </c>
      <c r="AF5" t="s">
        <v>174</v>
      </c>
      <c r="AG5" t="s">
        <v>174</v>
      </c>
      <c r="AH5" t="s">
        <v>270</v>
      </c>
      <c r="AI5" t="s">
        <v>174</v>
      </c>
      <c r="AJ5" t="s">
        <v>174</v>
      </c>
    </row>
    <row r="6" spans="1:36" ht="12.75">
      <c r="A6" t="s">
        <v>10</v>
      </c>
      <c r="B6">
        <v>2147</v>
      </c>
      <c r="C6">
        <v>0.064908969</v>
      </c>
      <c r="D6">
        <v>0.058745728</v>
      </c>
      <c r="E6">
        <v>0.07171882</v>
      </c>
      <c r="F6">
        <v>0.105913501</v>
      </c>
      <c r="G6">
        <v>0.285514672</v>
      </c>
      <c r="H6">
        <v>0.011531829</v>
      </c>
      <c r="I6">
        <v>-0.0823</v>
      </c>
      <c r="J6">
        <v>-0.1821</v>
      </c>
      <c r="K6">
        <v>0.0175</v>
      </c>
      <c r="L6">
        <v>0.920994428</v>
      </c>
      <c r="M6">
        <v>0.833544102</v>
      </c>
      <c r="N6">
        <v>1.017619506</v>
      </c>
      <c r="O6">
        <v>21207</v>
      </c>
      <c r="P6">
        <v>0.046419777</v>
      </c>
      <c r="Q6">
        <v>0.043217094</v>
      </c>
      <c r="R6">
        <v>0.049859802</v>
      </c>
      <c r="S6">
        <v>0.926090234</v>
      </c>
      <c r="T6">
        <v>0.065120008</v>
      </c>
      <c r="U6">
        <v>0.001752337</v>
      </c>
      <c r="V6">
        <v>-0.0034</v>
      </c>
      <c r="W6">
        <v>-0.0749</v>
      </c>
      <c r="X6">
        <v>0.0681</v>
      </c>
      <c r="Y6">
        <v>0.996622123</v>
      </c>
      <c r="Z6">
        <v>0.927861232</v>
      </c>
      <c r="AA6">
        <v>1.070478667</v>
      </c>
      <c r="AB6" s="44">
        <v>2.08E-09</v>
      </c>
      <c r="AC6">
        <v>-0.3353</v>
      </c>
      <c r="AD6">
        <v>-0.4449</v>
      </c>
      <c r="AE6">
        <v>-0.2256</v>
      </c>
      <c r="AF6" t="s">
        <v>174</v>
      </c>
      <c r="AG6" t="s">
        <v>174</v>
      </c>
      <c r="AH6" t="s">
        <v>270</v>
      </c>
      <c r="AI6" t="s">
        <v>174</v>
      </c>
      <c r="AJ6" t="s">
        <v>174</v>
      </c>
    </row>
    <row r="7" spans="1:36" ht="12.75">
      <c r="A7" t="s">
        <v>9</v>
      </c>
      <c r="B7">
        <v>1096</v>
      </c>
      <c r="C7">
        <v>0.0679555</v>
      </c>
      <c r="D7">
        <v>0.059562104</v>
      </c>
      <c r="E7">
        <v>0.07753168</v>
      </c>
      <c r="F7">
        <v>0.588050503</v>
      </c>
      <c r="G7">
        <v>0.258211679</v>
      </c>
      <c r="H7">
        <v>0.015349091</v>
      </c>
      <c r="I7">
        <v>-0.0364</v>
      </c>
      <c r="J7">
        <v>-0.1683</v>
      </c>
      <c r="K7">
        <v>0.0954</v>
      </c>
      <c r="L7">
        <v>0.9642217</v>
      </c>
      <c r="M7">
        <v>0.845127667</v>
      </c>
      <c r="N7">
        <v>1.100098274</v>
      </c>
      <c r="O7">
        <v>12533</v>
      </c>
      <c r="P7">
        <v>0.045367881</v>
      </c>
      <c r="Q7">
        <v>0.041361153</v>
      </c>
      <c r="R7">
        <v>0.049762748</v>
      </c>
      <c r="S7">
        <v>0.577121144</v>
      </c>
      <c r="T7">
        <v>0.048671507</v>
      </c>
      <c r="U7">
        <v>0.001970652</v>
      </c>
      <c r="V7">
        <v>-0.0263</v>
      </c>
      <c r="W7">
        <v>-0.1188</v>
      </c>
      <c r="X7">
        <v>0.0662</v>
      </c>
      <c r="Y7">
        <v>0.974038146</v>
      </c>
      <c r="Z7">
        <v>0.888014597</v>
      </c>
      <c r="AA7">
        <v>1.068394947</v>
      </c>
      <c r="AB7" s="44">
        <v>1.67E-07</v>
      </c>
      <c r="AC7">
        <v>-0.404</v>
      </c>
      <c r="AD7">
        <v>-0.5554</v>
      </c>
      <c r="AE7">
        <v>-0.2527</v>
      </c>
      <c r="AF7" t="s">
        <v>174</v>
      </c>
      <c r="AG7" t="s">
        <v>174</v>
      </c>
      <c r="AH7" t="s">
        <v>270</v>
      </c>
      <c r="AI7" t="s">
        <v>174</v>
      </c>
      <c r="AJ7" t="s">
        <v>174</v>
      </c>
    </row>
    <row r="8" spans="1:36" ht="12.75">
      <c r="A8" t="s">
        <v>11</v>
      </c>
      <c r="B8">
        <v>16822</v>
      </c>
      <c r="C8">
        <v>0.071011924</v>
      </c>
      <c r="D8">
        <v>0.065673913</v>
      </c>
      <c r="E8">
        <v>0.076783813</v>
      </c>
      <c r="F8">
        <v>0.533760933</v>
      </c>
      <c r="G8">
        <v>0.245987398</v>
      </c>
      <c r="H8">
        <v>0.003823998</v>
      </c>
      <c r="I8">
        <v>-0.0248</v>
      </c>
      <c r="J8">
        <v>-0.103</v>
      </c>
      <c r="K8">
        <v>0.0533</v>
      </c>
      <c r="L8">
        <v>0.975494427</v>
      </c>
      <c r="M8">
        <v>0.902165887</v>
      </c>
      <c r="N8">
        <v>1.05478315</v>
      </c>
      <c r="O8">
        <v>182425</v>
      </c>
      <c r="P8">
        <v>0.044656315</v>
      </c>
      <c r="Q8">
        <v>0.042022085</v>
      </c>
      <c r="R8">
        <v>0.047455676</v>
      </c>
      <c r="S8">
        <v>0.174599727</v>
      </c>
      <c r="T8">
        <v>0.042373578</v>
      </c>
      <c r="U8">
        <v>0.000481954</v>
      </c>
      <c r="V8">
        <v>-0.0421</v>
      </c>
      <c r="W8">
        <v>-0.1029</v>
      </c>
      <c r="X8">
        <v>0.0187</v>
      </c>
      <c r="Y8">
        <v>0.958760974</v>
      </c>
      <c r="Z8">
        <v>0.902204655</v>
      </c>
      <c r="AA8">
        <v>1.018862629</v>
      </c>
      <c r="AB8" s="44">
        <v>3.2E-34</v>
      </c>
      <c r="AC8">
        <v>-0.4639</v>
      </c>
      <c r="AD8">
        <v>-0.5384</v>
      </c>
      <c r="AE8">
        <v>-0.3893</v>
      </c>
      <c r="AF8" t="s">
        <v>174</v>
      </c>
      <c r="AG8" t="s">
        <v>174</v>
      </c>
      <c r="AH8" t="s">
        <v>270</v>
      </c>
      <c r="AI8" t="s">
        <v>174</v>
      </c>
      <c r="AJ8" t="s">
        <v>174</v>
      </c>
    </row>
    <row r="9" spans="1:36" ht="12.75">
      <c r="A9" t="s">
        <v>4</v>
      </c>
      <c r="B9">
        <v>2135</v>
      </c>
      <c r="C9">
        <v>0.074689916</v>
      </c>
      <c r="D9">
        <v>0.067327662</v>
      </c>
      <c r="E9">
        <v>0.08285723</v>
      </c>
      <c r="F9">
        <v>0.272845452</v>
      </c>
      <c r="G9">
        <v>0.25058548</v>
      </c>
      <c r="H9">
        <v>0.010833755</v>
      </c>
      <c r="I9">
        <v>0.0581</v>
      </c>
      <c r="J9">
        <v>-0.0457</v>
      </c>
      <c r="K9">
        <v>0.1618</v>
      </c>
      <c r="L9">
        <v>1.059776443</v>
      </c>
      <c r="M9">
        <v>0.955313297</v>
      </c>
      <c r="N9">
        <v>1.175662595</v>
      </c>
      <c r="O9">
        <v>23007</v>
      </c>
      <c r="P9">
        <v>0.047235404</v>
      </c>
      <c r="Q9">
        <v>0.043831993</v>
      </c>
      <c r="R9">
        <v>0.050903078</v>
      </c>
      <c r="S9">
        <v>0.71299114</v>
      </c>
      <c r="T9">
        <v>0.049680532</v>
      </c>
      <c r="U9">
        <v>0.001469478</v>
      </c>
      <c r="V9">
        <v>0.014</v>
      </c>
      <c r="W9">
        <v>-0.0607</v>
      </c>
      <c r="X9">
        <v>0.0888</v>
      </c>
      <c r="Y9">
        <v>1.014133441</v>
      </c>
      <c r="Z9">
        <v>0.941062987</v>
      </c>
      <c r="AA9">
        <v>1.092877577</v>
      </c>
      <c r="AB9" s="44">
        <v>7.49E-15</v>
      </c>
      <c r="AC9">
        <v>-0.4582</v>
      </c>
      <c r="AD9">
        <v>-0.5737</v>
      </c>
      <c r="AE9">
        <v>-0.3427</v>
      </c>
      <c r="AF9" t="s">
        <v>174</v>
      </c>
      <c r="AG9" t="s">
        <v>174</v>
      </c>
      <c r="AH9" t="s">
        <v>270</v>
      </c>
      <c r="AI9" t="s">
        <v>174</v>
      </c>
      <c r="AJ9" t="s">
        <v>174</v>
      </c>
    </row>
    <row r="10" spans="1:36" ht="12.75">
      <c r="A10" t="s">
        <v>2</v>
      </c>
      <c r="B10">
        <v>1001</v>
      </c>
      <c r="C10">
        <v>0.06750355</v>
      </c>
      <c r="D10">
        <v>0.058205169</v>
      </c>
      <c r="E10">
        <v>0.078287366</v>
      </c>
      <c r="F10">
        <v>0.568629368</v>
      </c>
      <c r="G10">
        <v>0.20979021</v>
      </c>
      <c r="H10">
        <v>0.0144769</v>
      </c>
      <c r="I10">
        <v>-0.0431</v>
      </c>
      <c r="J10">
        <v>-0.1913</v>
      </c>
      <c r="K10">
        <v>0.1051</v>
      </c>
      <c r="L10">
        <v>0.95780898</v>
      </c>
      <c r="M10">
        <v>0.825874091</v>
      </c>
      <c r="N10">
        <v>1.110820709</v>
      </c>
      <c r="O10">
        <v>11963</v>
      </c>
      <c r="P10">
        <v>0.046360548</v>
      </c>
      <c r="Q10">
        <v>0.042145029</v>
      </c>
      <c r="R10">
        <v>0.050997722</v>
      </c>
      <c r="S10">
        <v>0.923668543</v>
      </c>
      <c r="T10">
        <v>0.046978183</v>
      </c>
      <c r="U10">
        <v>0.001981655</v>
      </c>
      <c r="V10">
        <v>-0.0047</v>
      </c>
      <c r="W10">
        <v>-0.1</v>
      </c>
      <c r="X10">
        <v>0.0907</v>
      </c>
      <c r="Y10">
        <v>0.995350491</v>
      </c>
      <c r="Z10">
        <v>0.904844241</v>
      </c>
      <c r="AA10">
        <v>1.094909549</v>
      </c>
      <c r="AB10" s="44">
        <v>1.08102E-05</v>
      </c>
      <c r="AC10">
        <v>-0.3757</v>
      </c>
      <c r="AD10">
        <v>-0.5431</v>
      </c>
      <c r="AE10">
        <v>-0.2084</v>
      </c>
      <c r="AF10" t="s">
        <v>174</v>
      </c>
      <c r="AG10" t="s">
        <v>174</v>
      </c>
      <c r="AH10" t="s">
        <v>270</v>
      </c>
      <c r="AI10" t="s">
        <v>174</v>
      </c>
      <c r="AJ10" t="s">
        <v>174</v>
      </c>
    </row>
    <row r="11" spans="1:36" ht="12.75">
      <c r="A11" t="s">
        <v>6</v>
      </c>
      <c r="B11">
        <v>1685</v>
      </c>
      <c r="C11">
        <v>0.072216635</v>
      </c>
      <c r="D11">
        <v>0.064746678</v>
      </c>
      <c r="E11">
        <v>0.080548418</v>
      </c>
      <c r="F11">
        <v>0.661611619</v>
      </c>
      <c r="G11">
        <v>0.278338279</v>
      </c>
      <c r="H11">
        <v>0.012852468</v>
      </c>
      <c r="I11">
        <v>0.0244</v>
      </c>
      <c r="J11">
        <v>-0.0848</v>
      </c>
      <c r="K11">
        <v>0.1336</v>
      </c>
      <c r="L11">
        <v>1.024683021</v>
      </c>
      <c r="M11">
        <v>0.918691668</v>
      </c>
      <c r="N11">
        <v>1.142902814</v>
      </c>
      <c r="O11">
        <v>12448</v>
      </c>
      <c r="P11">
        <v>0.04838821</v>
      </c>
      <c r="Q11">
        <v>0.04447143</v>
      </c>
      <c r="R11">
        <v>0.052649957</v>
      </c>
      <c r="S11">
        <v>0.375744347</v>
      </c>
      <c r="T11">
        <v>0.064829692</v>
      </c>
      <c r="U11">
        <v>0.002282113</v>
      </c>
      <c r="V11">
        <v>0.0381</v>
      </c>
      <c r="W11">
        <v>-0.0463</v>
      </c>
      <c r="X11">
        <v>0.1226</v>
      </c>
      <c r="Y11">
        <v>1.038883922</v>
      </c>
      <c r="Z11">
        <v>0.954791538</v>
      </c>
      <c r="AA11">
        <v>1.130382664</v>
      </c>
      <c r="AB11" s="44">
        <v>5.45E-10</v>
      </c>
      <c r="AC11">
        <v>-0.4004</v>
      </c>
      <c r="AD11">
        <v>-0.5269</v>
      </c>
      <c r="AE11">
        <v>-0.2739</v>
      </c>
      <c r="AF11" t="s">
        <v>174</v>
      </c>
      <c r="AG11" t="s">
        <v>174</v>
      </c>
      <c r="AH11" t="s">
        <v>270</v>
      </c>
      <c r="AI11" t="s">
        <v>174</v>
      </c>
      <c r="AJ11" t="s">
        <v>174</v>
      </c>
    </row>
    <row r="12" spans="1:36" ht="12.75">
      <c r="A12" t="s">
        <v>8</v>
      </c>
      <c r="B12" t="s">
        <v>174</v>
      </c>
      <c r="C12" t="s">
        <v>174</v>
      </c>
      <c r="D12" t="s">
        <v>174</v>
      </c>
      <c r="E12" t="s">
        <v>174</v>
      </c>
      <c r="F12" t="s">
        <v>174</v>
      </c>
      <c r="G12" t="s">
        <v>174</v>
      </c>
      <c r="H12" t="s">
        <v>174</v>
      </c>
      <c r="I12" t="s">
        <v>174</v>
      </c>
      <c r="J12" t="s">
        <v>174</v>
      </c>
      <c r="K12" t="s">
        <v>174</v>
      </c>
      <c r="L12" t="s">
        <v>174</v>
      </c>
      <c r="M12" t="s">
        <v>174</v>
      </c>
      <c r="N12" t="s">
        <v>174</v>
      </c>
      <c r="O12">
        <v>275</v>
      </c>
      <c r="P12">
        <v>0.085232568</v>
      </c>
      <c r="Q12">
        <v>0.050337512</v>
      </c>
      <c r="R12">
        <v>0.144317635</v>
      </c>
      <c r="S12">
        <v>0.024517528</v>
      </c>
      <c r="T12">
        <v>0.050909091</v>
      </c>
      <c r="U12">
        <v>0.013606027</v>
      </c>
      <c r="V12">
        <v>0.6043</v>
      </c>
      <c r="W12">
        <v>0.0776</v>
      </c>
      <c r="X12">
        <v>1.1309</v>
      </c>
      <c r="Y12">
        <v>1.829923965</v>
      </c>
      <c r="Z12">
        <v>1.080734996</v>
      </c>
      <c r="AA12">
        <v>3.098466996</v>
      </c>
      <c r="AB12" t="s">
        <v>174</v>
      </c>
      <c r="AC12" t="s">
        <v>174</v>
      </c>
      <c r="AD12" t="s">
        <v>174</v>
      </c>
      <c r="AE12" t="s">
        <v>174</v>
      </c>
      <c r="AF12" t="s">
        <v>174</v>
      </c>
      <c r="AG12" t="s">
        <v>174</v>
      </c>
      <c r="AH12" t="s">
        <v>174</v>
      </c>
      <c r="AI12" t="s">
        <v>271</v>
      </c>
      <c r="AJ12" t="s">
        <v>174</v>
      </c>
    </row>
    <row r="13" spans="1:36" ht="12.75">
      <c r="A13" t="s">
        <v>5</v>
      </c>
      <c r="B13">
        <v>397</v>
      </c>
      <c r="C13">
        <v>0.074905704</v>
      </c>
      <c r="D13">
        <v>0.06024936</v>
      </c>
      <c r="E13">
        <v>0.093127372</v>
      </c>
      <c r="F13">
        <v>0.583296244</v>
      </c>
      <c r="G13">
        <v>0.221662469</v>
      </c>
      <c r="H13">
        <v>0.023629299</v>
      </c>
      <c r="I13">
        <v>0.0609</v>
      </c>
      <c r="J13">
        <v>-0.1568</v>
      </c>
      <c r="K13">
        <v>0.2787</v>
      </c>
      <c r="L13">
        <v>1.062838264</v>
      </c>
      <c r="M13">
        <v>0.854879156</v>
      </c>
      <c r="N13">
        <v>1.321385797</v>
      </c>
      <c r="O13">
        <v>6593</v>
      </c>
      <c r="P13">
        <v>0.059629383</v>
      </c>
      <c r="Q13">
        <v>0.05274703</v>
      </c>
      <c r="R13">
        <v>0.067409736</v>
      </c>
      <c r="S13" s="44">
        <v>7.88031E-05</v>
      </c>
      <c r="T13">
        <v>0.045502806</v>
      </c>
      <c r="U13">
        <v>0.002627106</v>
      </c>
      <c r="V13">
        <v>0.247</v>
      </c>
      <c r="W13">
        <v>0.1244</v>
      </c>
      <c r="X13">
        <v>0.3697</v>
      </c>
      <c r="Y13">
        <v>1.280229378</v>
      </c>
      <c r="Z13">
        <v>1.132466804</v>
      </c>
      <c r="AA13">
        <v>1.447271792</v>
      </c>
      <c r="AB13">
        <v>0.066784942</v>
      </c>
      <c r="AC13">
        <v>-0.2281</v>
      </c>
      <c r="AD13">
        <v>-0.4719</v>
      </c>
      <c r="AE13">
        <v>0.0158</v>
      </c>
      <c r="AF13" t="s">
        <v>174</v>
      </c>
      <c r="AG13" t="s">
        <v>269</v>
      </c>
      <c r="AH13" t="s">
        <v>174</v>
      </c>
      <c r="AI13" t="s">
        <v>174</v>
      </c>
      <c r="AJ13" t="s">
        <v>174</v>
      </c>
    </row>
    <row r="14" spans="1:36" ht="12.75">
      <c r="A14" t="s">
        <v>7</v>
      </c>
      <c r="B14">
        <v>594</v>
      </c>
      <c r="C14">
        <v>0.106443382</v>
      </c>
      <c r="D14">
        <v>0.088318809</v>
      </c>
      <c r="E14">
        <v>0.128287435</v>
      </c>
      <c r="F14" s="44">
        <v>1.49451E-05</v>
      </c>
      <c r="G14">
        <v>0.205387205</v>
      </c>
      <c r="H14">
        <v>0.018594884</v>
      </c>
      <c r="I14">
        <v>0.4123</v>
      </c>
      <c r="J14">
        <v>0.2257</v>
      </c>
      <c r="K14">
        <v>0.599</v>
      </c>
      <c r="L14">
        <v>1.510326884</v>
      </c>
      <c r="M14">
        <v>1.253157027</v>
      </c>
      <c r="N14">
        <v>1.820272517</v>
      </c>
      <c r="O14">
        <v>11040</v>
      </c>
      <c r="P14">
        <v>0.073938768</v>
      </c>
      <c r="Q14">
        <v>0.066413881</v>
      </c>
      <c r="R14">
        <v>0.082316246</v>
      </c>
      <c r="S14" s="44">
        <v>3.2E-17</v>
      </c>
      <c r="T14">
        <v>0.037137681</v>
      </c>
      <c r="U14">
        <v>0.001834099</v>
      </c>
      <c r="V14">
        <v>0.4621</v>
      </c>
      <c r="W14">
        <v>0.3548</v>
      </c>
      <c r="X14">
        <v>0.5695</v>
      </c>
      <c r="Y14">
        <v>1.587448623</v>
      </c>
      <c r="Z14">
        <v>1.425891007</v>
      </c>
      <c r="AA14">
        <v>1.767311188</v>
      </c>
      <c r="AB14" s="44">
        <v>0.000607452</v>
      </c>
      <c r="AC14">
        <v>-0.3644</v>
      </c>
      <c r="AD14">
        <v>-0.5727</v>
      </c>
      <c r="AE14">
        <v>-0.1561</v>
      </c>
      <c r="AF14" t="s">
        <v>268</v>
      </c>
      <c r="AG14" t="s">
        <v>269</v>
      </c>
      <c r="AH14" t="s">
        <v>270</v>
      </c>
      <c r="AI14" t="s">
        <v>174</v>
      </c>
      <c r="AJ14" t="s">
        <v>174</v>
      </c>
    </row>
    <row r="15" spans="1:36" ht="12.75">
      <c r="A15" t="s">
        <v>14</v>
      </c>
      <c r="B15">
        <v>5822</v>
      </c>
      <c r="C15">
        <v>0.06736151</v>
      </c>
      <c r="D15">
        <v>0.06160975</v>
      </c>
      <c r="E15">
        <v>0.073650242</v>
      </c>
      <c r="F15">
        <v>0.088432757</v>
      </c>
      <c r="G15">
        <v>0.263826864</v>
      </c>
      <c r="H15">
        <v>0.006731679</v>
      </c>
      <c r="I15">
        <v>-0.0776</v>
      </c>
      <c r="J15">
        <v>-0.1668</v>
      </c>
      <c r="K15">
        <v>0.0117</v>
      </c>
      <c r="L15">
        <v>0.925348495</v>
      </c>
      <c r="M15">
        <v>0.846336278</v>
      </c>
      <c r="N15">
        <v>1.011737131</v>
      </c>
      <c r="O15">
        <v>63999</v>
      </c>
      <c r="P15">
        <v>0.043422096</v>
      </c>
      <c r="Q15">
        <v>0.040580207</v>
      </c>
      <c r="R15">
        <v>0.046463006</v>
      </c>
      <c r="S15">
        <v>0.042256422</v>
      </c>
      <c r="T15">
        <v>0.049485148</v>
      </c>
      <c r="U15">
        <v>0.000879328</v>
      </c>
      <c r="V15">
        <v>-0.0701</v>
      </c>
      <c r="W15">
        <v>-0.1378</v>
      </c>
      <c r="X15">
        <v>-0.0025</v>
      </c>
      <c r="Y15">
        <v>0.932262577</v>
      </c>
      <c r="Z15">
        <v>0.871247861</v>
      </c>
      <c r="AA15">
        <v>0.997550239</v>
      </c>
      <c r="AB15" s="44">
        <v>2.24E-21</v>
      </c>
      <c r="AC15">
        <v>-0.4391</v>
      </c>
      <c r="AD15">
        <v>-0.5298</v>
      </c>
      <c r="AE15">
        <v>-0.3484</v>
      </c>
      <c r="AF15" t="s">
        <v>174</v>
      </c>
      <c r="AG15" t="s">
        <v>174</v>
      </c>
      <c r="AH15" t="s">
        <v>270</v>
      </c>
      <c r="AI15" t="s">
        <v>174</v>
      </c>
      <c r="AJ15" t="s">
        <v>174</v>
      </c>
    </row>
    <row r="16" spans="1:36" ht="12.75">
      <c r="A16" t="s">
        <v>12</v>
      </c>
      <c r="B16">
        <v>4821</v>
      </c>
      <c r="C16">
        <v>0.075125709</v>
      </c>
      <c r="D16">
        <v>0.068460692</v>
      </c>
      <c r="E16">
        <v>0.082439601</v>
      </c>
      <c r="F16">
        <v>0.506280989</v>
      </c>
      <c r="G16">
        <v>0.251814976</v>
      </c>
      <c r="H16">
        <v>0.007227236</v>
      </c>
      <c r="I16">
        <v>0.0315</v>
      </c>
      <c r="J16">
        <v>-0.0614</v>
      </c>
      <c r="K16">
        <v>0.1244</v>
      </c>
      <c r="L16">
        <v>1.032005699</v>
      </c>
      <c r="M16">
        <v>0.940448023</v>
      </c>
      <c r="N16">
        <v>1.132477009</v>
      </c>
      <c r="O16">
        <v>47418</v>
      </c>
      <c r="P16">
        <v>0.047627475</v>
      </c>
      <c r="Q16">
        <v>0.044384582</v>
      </c>
      <c r="R16">
        <v>0.051107305</v>
      </c>
      <c r="S16">
        <v>0.535375176</v>
      </c>
      <c r="T16">
        <v>0.052975663</v>
      </c>
      <c r="U16">
        <v>0.00105698</v>
      </c>
      <c r="V16">
        <v>0.0223</v>
      </c>
      <c r="W16">
        <v>-0.0482</v>
      </c>
      <c r="X16">
        <v>0.0928</v>
      </c>
      <c r="Y16">
        <v>1.022551115</v>
      </c>
      <c r="Z16">
        <v>0.952926932</v>
      </c>
      <c r="AA16">
        <v>1.097262286</v>
      </c>
      <c r="AB16" s="44">
        <v>1.43E-20</v>
      </c>
      <c r="AC16">
        <v>-0.4558</v>
      </c>
      <c r="AD16">
        <v>-0.5518</v>
      </c>
      <c r="AE16">
        <v>-0.3597</v>
      </c>
      <c r="AF16" t="s">
        <v>174</v>
      </c>
      <c r="AG16" t="s">
        <v>174</v>
      </c>
      <c r="AH16" t="s">
        <v>270</v>
      </c>
      <c r="AI16" t="s">
        <v>174</v>
      </c>
      <c r="AJ16" t="s">
        <v>174</v>
      </c>
    </row>
    <row r="17" spans="1:36" ht="12.75">
      <c r="A17" t="s">
        <v>13</v>
      </c>
      <c r="B17">
        <v>1004</v>
      </c>
      <c r="C17">
        <v>0.094071321</v>
      </c>
      <c r="D17">
        <v>0.080800372</v>
      </c>
      <c r="E17">
        <v>0.109521939</v>
      </c>
      <c r="F17" s="44">
        <v>0.000951385</v>
      </c>
      <c r="G17">
        <v>0.21314741</v>
      </c>
      <c r="H17">
        <v>0.014570457</v>
      </c>
      <c r="I17">
        <v>0.2564</v>
      </c>
      <c r="J17">
        <v>0.1043</v>
      </c>
      <c r="K17">
        <v>0.4085</v>
      </c>
      <c r="L17">
        <v>1.292262535</v>
      </c>
      <c r="M17">
        <v>1.109958837</v>
      </c>
      <c r="N17">
        <v>1.504508458</v>
      </c>
      <c r="O17">
        <v>17908</v>
      </c>
      <c r="P17">
        <v>0.067513934</v>
      </c>
      <c r="Q17">
        <v>0.061498152</v>
      </c>
      <c r="R17">
        <v>0.074118184</v>
      </c>
      <c r="S17" s="44">
        <v>6.38E-15</v>
      </c>
      <c r="T17">
        <v>0.040428859</v>
      </c>
      <c r="U17">
        <v>0.001502527</v>
      </c>
      <c r="V17">
        <v>0.3712</v>
      </c>
      <c r="W17">
        <v>0.2779</v>
      </c>
      <c r="X17">
        <v>0.4646</v>
      </c>
      <c r="Y17">
        <v>1.449508902</v>
      </c>
      <c r="Z17">
        <v>1.320351411</v>
      </c>
      <c r="AA17">
        <v>1.591300649</v>
      </c>
      <c r="AB17" s="44">
        <v>8.9229E-05</v>
      </c>
      <c r="AC17">
        <v>-0.3317</v>
      </c>
      <c r="AD17">
        <v>-0.4977</v>
      </c>
      <c r="AE17">
        <v>-0.1658</v>
      </c>
      <c r="AF17" t="s">
        <v>268</v>
      </c>
      <c r="AG17" t="s">
        <v>269</v>
      </c>
      <c r="AH17" t="s">
        <v>270</v>
      </c>
      <c r="AI17" t="s">
        <v>174</v>
      </c>
      <c r="AJ17" t="s">
        <v>174</v>
      </c>
    </row>
    <row r="18" spans="1:36" ht="12.75">
      <c r="A18" t="s">
        <v>15</v>
      </c>
      <c r="B18">
        <v>29728</v>
      </c>
      <c r="C18">
        <v>0.070477049</v>
      </c>
      <c r="D18" t="s">
        <v>174</v>
      </c>
      <c r="E18" t="s">
        <v>174</v>
      </c>
      <c r="F18" t="s">
        <v>174</v>
      </c>
      <c r="G18">
        <v>0.252186491</v>
      </c>
      <c r="H18">
        <v>0.002912581</v>
      </c>
      <c r="I18" t="s">
        <v>174</v>
      </c>
      <c r="J18" t="s">
        <v>174</v>
      </c>
      <c r="K18" t="s">
        <v>174</v>
      </c>
      <c r="L18" t="s">
        <v>174</v>
      </c>
      <c r="M18" t="s">
        <v>174</v>
      </c>
      <c r="N18" t="s">
        <v>174</v>
      </c>
      <c r="O18">
        <v>325675</v>
      </c>
      <c r="P18">
        <v>0.046577109</v>
      </c>
      <c r="Q18" t="s">
        <v>174</v>
      </c>
      <c r="R18" t="s">
        <v>174</v>
      </c>
      <c r="S18" t="s">
        <v>174</v>
      </c>
      <c r="T18">
        <v>0.046577109</v>
      </c>
      <c r="U18">
        <v>0.000378176</v>
      </c>
      <c r="V18" t="s">
        <v>174</v>
      </c>
      <c r="W18" t="s">
        <v>174</v>
      </c>
      <c r="X18" t="s">
        <v>174</v>
      </c>
      <c r="Y18" t="s">
        <v>174</v>
      </c>
      <c r="Z18" t="s">
        <v>174</v>
      </c>
      <c r="AA18" t="s">
        <v>174</v>
      </c>
      <c r="AB18" s="44">
        <v>2.17E-47</v>
      </c>
      <c r="AC18">
        <v>-0.4142</v>
      </c>
      <c r="AD18">
        <v>-0.4703</v>
      </c>
      <c r="AE18">
        <v>-0.358</v>
      </c>
      <c r="AF18" t="s">
        <v>174</v>
      </c>
      <c r="AG18" t="s">
        <v>174</v>
      </c>
      <c r="AH18" t="s">
        <v>270</v>
      </c>
      <c r="AI18" t="s">
        <v>174</v>
      </c>
      <c r="AJ18" t="s">
        <v>174</v>
      </c>
    </row>
    <row r="19" spans="1:36" ht="12.75">
      <c r="A19" t="s">
        <v>144</v>
      </c>
      <c r="B19">
        <v>163</v>
      </c>
      <c r="C19">
        <v>0.121520761</v>
      </c>
      <c r="D19">
        <v>0.099742601</v>
      </c>
      <c r="E19">
        <v>0.148054044</v>
      </c>
      <c r="F19" s="44">
        <v>6.42E-08</v>
      </c>
      <c r="G19">
        <v>0.687116564</v>
      </c>
      <c r="H19">
        <v>0.064926413</v>
      </c>
      <c r="I19">
        <v>0.5448</v>
      </c>
      <c r="J19">
        <v>0.3473</v>
      </c>
      <c r="K19">
        <v>0.7423</v>
      </c>
      <c r="L19">
        <v>1.72426007</v>
      </c>
      <c r="M19">
        <v>1.415249395</v>
      </c>
      <c r="N19">
        <v>2.100741254</v>
      </c>
      <c r="O19">
        <v>1392</v>
      </c>
      <c r="P19">
        <v>0.123815055</v>
      </c>
      <c r="Q19">
        <v>0.111068461</v>
      </c>
      <c r="R19">
        <v>0.138024491</v>
      </c>
      <c r="S19" s="44">
        <v>1.26E-69</v>
      </c>
      <c r="T19">
        <v>0.306034483</v>
      </c>
      <c r="U19">
        <v>0.014827419</v>
      </c>
      <c r="V19">
        <v>0.9777</v>
      </c>
      <c r="W19">
        <v>0.869</v>
      </c>
      <c r="X19">
        <v>1.0863</v>
      </c>
      <c r="Y19">
        <v>2.658281233</v>
      </c>
      <c r="Z19">
        <v>2.384614745</v>
      </c>
      <c r="AA19">
        <v>2.963354618</v>
      </c>
      <c r="AB19">
        <v>0.866597821</v>
      </c>
      <c r="AC19">
        <v>0.0187</v>
      </c>
      <c r="AD19">
        <v>-0.1995</v>
      </c>
      <c r="AE19">
        <v>0.2369</v>
      </c>
      <c r="AF19" t="s">
        <v>268</v>
      </c>
      <c r="AG19" t="s">
        <v>269</v>
      </c>
      <c r="AH19" t="s">
        <v>174</v>
      </c>
      <c r="AI19" t="s">
        <v>174</v>
      </c>
      <c r="AJ19" t="s">
        <v>174</v>
      </c>
    </row>
    <row r="20" spans="1:36" ht="12.75">
      <c r="A20" t="s">
        <v>72</v>
      </c>
      <c r="B20">
        <v>1334</v>
      </c>
      <c r="C20">
        <v>0.059644409</v>
      </c>
      <c r="D20">
        <v>0.052266346</v>
      </c>
      <c r="E20">
        <v>0.068063981</v>
      </c>
      <c r="F20">
        <v>0.013246478</v>
      </c>
      <c r="G20">
        <v>0.209895053</v>
      </c>
      <c r="H20">
        <v>0.012543629</v>
      </c>
      <c r="I20">
        <v>-0.1669</v>
      </c>
      <c r="J20">
        <v>-0.2989</v>
      </c>
      <c r="K20">
        <v>-0.0348</v>
      </c>
      <c r="L20">
        <v>0.846295501</v>
      </c>
      <c r="M20">
        <v>0.741608037</v>
      </c>
      <c r="N20">
        <v>0.965760941</v>
      </c>
      <c r="O20">
        <v>16565</v>
      </c>
      <c r="P20">
        <v>0.036922889</v>
      </c>
      <c r="Q20">
        <v>0.03353738</v>
      </c>
      <c r="R20">
        <v>0.040650157</v>
      </c>
      <c r="S20" s="44">
        <v>2.2E-06</v>
      </c>
      <c r="T20">
        <v>0.033142167</v>
      </c>
      <c r="U20">
        <v>0.001414473</v>
      </c>
      <c r="V20">
        <v>-0.2323</v>
      </c>
      <c r="W20">
        <v>-0.3284</v>
      </c>
      <c r="X20">
        <v>-0.1361</v>
      </c>
      <c r="Y20">
        <v>0.792726079</v>
      </c>
      <c r="Z20">
        <v>0.720039958</v>
      </c>
      <c r="AA20">
        <v>0.872749671</v>
      </c>
      <c r="AB20" s="44">
        <v>1.02E-09</v>
      </c>
      <c r="AC20">
        <v>-0.4796</v>
      </c>
      <c r="AD20">
        <v>-0.6335</v>
      </c>
      <c r="AE20">
        <v>-0.3257</v>
      </c>
      <c r="AF20" t="s">
        <v>174</v>
      </c>
      <c r="AG20" t="s">
        <v>269</v>
      </c>
      <c r="AH20" t="s">
        <v>270</v>
      </c>
      <c r="AI20" t="s">
        <v>174</v>
      </c>
      <c r="AJ20" t="s">
        <v>174</v>
      </c>
    </row>
    <row r="21" spans="1:36" ht="12.75">
      <c r="A21" t="s">
        <v>71</v>
      </c>
      <c r="B21">
        <v>1094</v>
      </c>
      <c r="C21">
        <v>0.055869909</v>
      </c>
      <c r="D21">
        <v>0.048283284</v>
      </c>
      <c r="E21">
        <v>0.064648601</v>
      </c>
      <c r="F21">
        <v>0.001813182</v>
      </c>
      <c r="G21">
        <v>0.199268739</v>
      </c>
      <c r="H21">
        <v>0.013496182</v>
      </c>
      <c r="I21">
        <v>-0.2323</v>
      </c>
      <c r="J21">
        <v>-0.3782</v>
      </c>
      <c r="K21">
        <v>-0.0863</v>
      </c>
      <c r="L21">
        <v>0.792739058</v>
      </c>
      <c r="M21">
        <v>0.68509231</v>
      </c>
      <c r="N21">
        <v>0.917300055</v>
      </c>
      <c r="O21">
        <v>10024</v>
      </c>
      <c r="P21">
        <v>0.036192785</v>
      </c>
      <c r="Q21">
        <v>0.032320243</v>
      </c>
      <c r="R21">
        <v>0.040529328</v>
      </c>
      <c r="S21" s="44">
        <v>1.24932E-05</v>
      </c>
      <c r="T21">
        <v>0.036213089</v>
      </c>
      <c r="U21">
        <v>0.001900694</v>
      </c>
      <c r="V21">
        <v>-0.2522</v>
      </c>
      <c r="W21">
        <v>-0.3654</v>
      </c>
      <c r="X21">
        <v>-0.1391</v>
      </c>
      <c r="Y21">
        <v>0.777050919</v>
      </c>
      <c r="Z21">
        <v>0.69390831</v>
      </c>
      <c r="AA21">
        <v>0.870155497</v>
      </c>
      <c r="AB21" s="44">
        <v>1.39E-06</v>
      </c>
      <c r="AC21">
        <v>-0.4342</v>
      </c>
      <c r="AD21">
        <v>-0.6105</v>
      </c>
      <c r="AE21">
        <v>-0.2579</v>
      </c>
      <c r="AF21" t="s">
        <v>268</v>
      </c>
      <c r="AG21" t="s">
        <v>269</v>
      </c>
      <c r="AH21" t="s">
        <v>270</v>
      </c>
      <c r="AI21" t="s">
        <v>174</v>
      </c>
      <c r="AJ21" t="s">
        <v>174</v>
      </c>
    </row>
    <row r="22" spans="1:36" ht="12.75">
      <c r="A22" t="s">
        <v>74</v>
      </c>
      <c r="B22">
        <v>1253</v>
      </c>
      <c r="C22">
        <v>0.059822762</v>
      </c>
      <c r="D22">
        <v>0.052216567</v>
      </c>
      <c r="E22">
        <v>0.068536923</v>
      </c>
      <c r="F22">
        <v>0.018162237</v>
      </c>
      <c r="G22">
        <v>0.207501995</v>
      </c>
      <c r="H22">
        <v>0.012868728</v>
      </c>
      <c r="I22">
        <v>-0.1639</v>
      </c>
      <c r="J22">
        <v>-0.2999</v>
      </c>
      <c r="K22">
        <v>-0.0279</v>
      </c>
      <c r="L22">
        <v>0.848826141</v>
      </c>
      <c r="M22">
        <v>0.740901717</v>
      </c>
      <c r="N22">
        <v>0.972471518</v>
      </c>
      <c r="O22">
        <v>13959</v>
      </c>
      <c r="P22">
        <v>0.042890255</v>
      </c>
      <c r="Q22">
        <v>0.038994265</v>
      </c>
      <c r="R22">
        <v>0.0471755</v>
      </c>
      <c r="S22">
        <v>0.089652671</v>
      </c>
      <c r="T22">
        <v>0.040260764</v>
      </c>
      <c r="U22">
        <v>0.001698298</v>
      </c>
      <c r="V22">
        <v>-0.0825</v>
      </c>
      <c r="W22">
        <v>-0.1777</v>
      </c>
      <c r="X22">
        <v>0.0128</v>
      </c>
      <c r="Y22">
        <v>0.920844072</v>
      </c>
      <c r="Z22">
        <v>0.837198052</v>
      </c>
      <c r="AA22">
        <v>1.012847323</v>
      </c>
      <c r="AB22" s="44">
        <v>3.14126E-05</v>
      </c>
      <c r="AC22">
        <v>-0.3327</v>
      </c>
      <c r="AD22">
        <v>-0.4894</v>
      </c>
      <c r="AE22">
        <v>-0.1761</v>
      </c>
      <c r="AF22" t="s">
        <v>174</v>
      </c>
      <c r="AG22" t="s">
        <v>174</v>
      </c>
      <c r="AH22" t="s">
        <v>270</v>
      </c>
      <c r="AI22" t="s">
        <v>174</v>
      </c>
      <c r="AJ22" t="s">
        <v>174</v>
      </c>
    </row>
    <row r="23" spans="1:36" ht="12.75">
      <c r="A23" t="s">
        <v>73</v>
      </c>
      <c r="B23">
        <v>1555</v>
      </c>
      <c r="C23">
        <v>0.059147806</v>
      </c>
      <c r="D23">
        <v>0.052234143</v>
      </c>
      <c r="E23">
        <v>0.066976555</v>
      </c>
      <c r="F23">
        <v>0.00572312</v>
      </c>
      <c r="G23">
        <v>0.210932476</v>
      </c>
      <c r="H23">
        <v>0.011646798</v>
      </c>
      <c r="I23">
        <v>-0.1752</v>
      </c>
      <c r="J23">
        <v>-0.2996</v>
      </c>
      <c r="K23">
        <v>-0.0509</v>
      </c>
      <c r="L23">
        <v>0.839249182</v>
      </c>
      <c r="M23">
        <v>0.741151105</v>
      </c>
      <c r="N23">
        <v>0.95033143</v>
      </c>
      <c r="O23">
        <v>16994</v>
      </c>
      <c r="P23">
        <v>0.038775028</v>
      </c>
      <c r="Q23">
        <v>0.035312411</v>
      </c>
      <c r="R23">
        <v>0.042577178</v>
      </c>
      <c r="S23">
        <v>0.000122369</v>
      </c>
      <c r="T23">
        <v>0.034541603</v>
      </c>
      <c r="U23">
        <v>0.001425685</v>
      </c>
      <c r="V23">
        <v>-0.1833</v>
      </c>
      <c r="W23">
        <v>-0.2769</v>
      </c>
      <c r="X23">
        <v>-0.0898</v>
      </c>
      <c r="Y23">
        <v>0.832491091</v>
      </c>
      <c r="Z23">
        <v>0.758149484</v>
      </c>
      <c r="AA23">
        <v>0.914122389</v>
      </c>
      <c r="AB23" s="44">
        <v>1.3E-08</v>
      </c>
      <c r="AC23">
        <v>-0.4223</v>
      </c>
      <c r="AD23">
        <v>-0.5678</v>
      </c>
      <c r="AE23">
        <v>-0.2767</v>
      </c>
      <c r="AF23" t="s">
        <v>268</v>
      </c>
      <c r="AG23" t="s">
        <v>269</v>
      </c>
      <c r="AH23" t="s">
        <v>270</v>
      </c>
      <c r="AI23" t="s">
        <v>174</v>
      </c>
      <c r="AJ23" t="s">
        <v>174</v>
      </c>
    </row>
    <row r="24" spans="1:36" ht="12.75">
      <c r="A24" t="s">
        <v>75</v>
      </c>
      <c r="B24">
        <v>741</v>
      </c>
      <c r="C24">
        <v>0.076550954</v>
      </c>
      <c r="D24">
        <v>0.064741767</v>
      </c>
      <c r="E24">
        <v>0.09051419</v>
      </c>
      <c r="F24">
        <v>0.333519269</v>
      </c>
      <c r="G24">
        <v>0.213225371</v>
      </c>
      <c r="H24">
        <v>0.0169633</v>
      </c>
      <c r="I24">
        <v>0.0827</v>
      </c>
      <c r="J24">
        <v>-0.0849</v>
      </c>
      <c r="K24">
        <v>0.2502</v>
      </c>
      <c r="L24">
        <v>1.086182742</v>
      </c>
      <c r="M24">
        <v>0.918621987</v>
      </c>
      <c r="N24">
        <v>1.284307328</v>
      </c>
      <c r="O24">
        <v>10067</v>
      </c>
      <c r="P24">
        <v>0.043636424</v>
      </c>
      <c r="Q24">
        <v>0.038833221</v>
      </c>
      <c r="R24">
        <v>0.049033725</v>
      </c>
      <c r="S24">
        <v>0.27303493</v>
      </c>
      <c r="T24">
        <v>0.033575047</v>
      </c>
      <c r="U24">
        <v>0.001826242</v>
      </c>
      <c r="V24">
        <v>-0.0652</v>
      </c>
      <c r="W24">
        <v>-0.1818</v>
      </c>
      <c r="X24">
        <v>0.0514</v>
      </c>
      <c r="Y24">
        <v>0.93686415</v>
      </c>
      <c r="Z24">
        <v>0.833740468</v>
      </c>
      <c r="AA24">
        <v>1.052742992</v>
      </c>
      <c r="AB24" s="44">
        <v>2.1E-08</v>
      </c>
      <c r="AC24">
        <v>-0.5621</v>
      </c>
      <c r="AD24">
        <v>-0.7587</v>
      </c>
      <c r="AE24">
        <v>-0.3655</v>
      </c>
      <c r="AF24" t="s">
        <v>174</v>
      </c>
      <c r="AG24" t="s">
        <v>174</v>
      </c>
      <c r="AH24" t="s">
        <v>270</v>
      </c>
      <c r="AI24" t="s">
        <v>174</v>
      </c>
      <c r="AJ24" t="s">
        <v>174</v>
      </c>
    </row>
    <row r="25" spans="1:36" ht="12.75">
      <c r="A25" t="s">
        <v>81</v>
      </c>
      <c r="B25">
        <v>1578</v>
      </c>
      <c r="C25">
        <v>0.067747621</v>
      </c>
      <c r="D25">
        <v>0.060671917</v>
      </c>
      <c r="E25">
        <v>0.075648511</v>
      </c>
      <c r="F25">
        <v>0.482805244</v>
      </c>
      <c r="G25">
        <v>0.29721166</v>
      </c>
      <c r="H25">
        <v>0.013723959</v>
      </c>
      <c r="I25">
        <v>-0.0395</v>
      </c>
      <c r="J25">
        <v>-0.1498</v>
      </c>
      <c r="K25">
        <v>0.0708</v>
      </c>
      <c r="L25">
        <v>0.961272099</v>
      </c>
      <c r="M25">
        <v>0.860874815</v>
      </c>
      <c r="N25">
        <v>1.073377954</v>
      </c>
      <c r="O25">
        <v>15420</v>
      </c>
      <c r="P25">
        <v>0.043567566</v>
      </c>
      <c r="Q25">
        <v>0.039891435</v>
      </c>
      <c r="R25">
        <v>0.047582465</v>
      </c>
      <c r="S25">
        <v>0.137503419</v>
      </c>
      <c r="T25">
        <v>0.045071336</v>
      </c>
      <c r="U25">
        <v>0.001709653</v>
      </c>
      <c r="V25">
        <v>-0.0668</v>
      </c>
      <c r="W25">
        <v>-0.1549</v>
      </c>
      <c r="X25">
        <v>0.0214</v>
      </c>
      <c r="Y25">
        <v>0.935385792</v>
      </c>
      <c r="Z25">
        <v>0.856460083</v>
      </c>
      <c r="AA25">
        <v>1.021584772</v>
      </c>
      <c r="AB25" s="44">
        <v>3.05E-11</v>
      </c>
      <c r="AC25">
        <v>-0.4415</v>
      </c>
      <c r="AD25">
        <v>-0.5717</v>
      </c>
      <c r="AE25">
        <v>-0.3112</v>
      </c>
      <c r="AF25" t="s">
        <v>174</v>
      </c>
      <c r="AG25" t="s">
        <v>174</v>
      </c>
      <c r="AH25" t="s">
        <v>270</v>
      </c>
      <c r="AI25" t="s">
        <v>174</v>
      </c>
      <c r="AJ25" t="s">
        <v>174</v>
      </c>
    </row>
    <row r="26" spans="1:36" ht="12.75">
      <c r="A26" t="s">
        <v>76</v>
      </c>
      <c r="B26">
        <v>2439</v>
      </c>
      <c r="C26">
        <v>0.069058551</v>
      </c>
      <c r="D26">
        <v>0.062505002</v>
      </c>
      <c r="E26">
        <v>0.07629923</v>
      </c>
      <c r="F26">
        <v>0.689396507</v>
      </c>
      <c r="G26">
        <v>0.253382534</v>
      </c>
      <c r="H26">
        <v>0.01019254</v>
      </c>
      <c r="I26">
        <v>-0.0203</v>
      </c>
      <c r="J26">
        <v>-0.12</v>
      </c>
      <c r="K26">
        <v>0.0794</v>
      </c>
      <c r="L26">
        <v>0.979872913</v>
      </c>
      <c r="M26">
        <v>0.886884496</v>
      </c>
      <c r="N26">
        <v>1.082611017</v>
      </c>
      <c r="O26">
        <v>26877</v>
      </c>
      <c r="P26">
        <v>0.042804132</v>
      </c>
      <c r="Q26">
        <v>0.039655827</v>
      </c>
      <c r="R26">
        <v>0.046202383</v>
      </c>
      <c r="S26">
        <v>0.030219541</v>
      </c>
      <c r="T26">
        <v>0.039624958</v>
      </c>
      <c r="U26">
        <v>0.001214211</v>
      </c>
      <c r="V26">
        <v>-0.0845</v>
      </c>
      <c r="W26">
        <v>-0.1609</v>
      </c>
      <c r="X26">
        <v>-0.0081</v>
      </c>
      <c r="Y26">
        <v>0.918995042</v>
      </c>
      <c r="Z26">
        <v>0.851401648</v>
      </c>
      <c r="AA26">
        <v>0.991954725</v>
      </c>
      <c r="AB26" s="44">
        <v>1.14E-16</v>
      </c>
      <c r="AC26">
        <v>-0.4783</v>
      </c>
      <c r="AD26">
        <v>-0.5914</v>
      </c>
      <c r="AE26">
        <v>-0.3652</v>
      </c>
      <c r="AF26" t="s">
        <v>174</v>
      </c>
      <c r="AG26" t="s">
        <v>174</v>
      </c>
      <c r="AH26" t="s">
        <v>270</v>
      </c>
      <c r="AI26" t="s">
        <v>174</v>
      </c>
      <c r="AJ26" t="s">
        <v>174</v>
      </c>
    </row>
    <row r="27" spans="1:36" ht="12.75">
      <c r="A27" t="s">
        <v>77</v>
      </c>
      <c r="B27">
        <v>1666</v>
      </c>
      <c r="C27">
        <v>0.068737566</v>
      </c>
      <c r="D27">
        <v>0.061428225</v>
      </c>
      <c r="E27">
        <v>0.076916645</v>
      </c>
      <c r="F27">
        <v>0.663068946</v>
      </c>
      <c r="G27">
        <v>0.258103241</v>
      </c>
      <c r="H27">
        <v>0.012446844</v>
      </c>
      <c r="I27">
        <v>-0.025</v>
      </c>
      <c r="J27">
        <v>-0.1374</v>
      </c>
      <c r="K27">
        <v>0.0874</v>
      </c>
      <c r="L27">
        <v>0.975318447</v>
      </c>
      <c r="M27">
        <v>0.871606088</v>
      </c>
      <c r="N27">
        <v>1.091371534</v>
      </c>
      <c r="O27">
        <v>16693</v>
      </c>
      <c r="P27">
        <v>0.043968768</v>
      </c>
      <c r="Q27">
        <v>0.040275342</v>
      </c>
      <c r="R27">
        <v>0.048000896</v>
      </c>
      <c r="S27">
        <v>0.197973194</v>
      </c>
      <c r="T27">
        <v>0.04199365</v>
      </c>
      <c r="U27">
        <v>0.001586078</v>
      </c>
      <c r="V27">
        <v>-0.0576</v>
      </c>
      <c r="W27">
        <v>-0.1454</v>
      </c>
      <c r="X27">
        <v>0.0301</v>
      </c>
      <c r="Y27">
        <v>0.943999496</v>
      </c>
      <c r="Z27">
        <v>0.864702492</v>
      </c>
      <c r="AA27">
        <v>1.030568384</v>
      </c>
      <c r="AB27" s="44">
        <v>3E-11</v>
      </c>
      <c r="AC27">
        <v>-0.4468</v>
      </c>
      <c r="AD27">
        <v>-0.5786</v>
      </c>
      <c r="AE27">
        <v>-0.3151</v>
      </c>
      <c r="AF27" t="s">
        <v>174</v>
      </c>
      <c r="AG27" t="s">
        <v>174</v>
      </c>
      <c r="AH27" t="s">
        <v>270</v>
      </c>
      <c r="AI27" t="s">
        <v>174</v>
      </c>
      <c r="AJ27" t="s">
        <v>174</v>
      </c>
    </row>
    <row r="28" spans="1:36" ht="12.75">
      <c r="A28" t="s">
        <v>70</v>
      </c>
      <c r="B28">
        <v>2241</v>
      </c>
      <c r="C28">
        <v>0.067958701</v>
      </c>
      <c r="D28">
        <v>0.061273928</v>
      </c>
      <c r="E28">
        <v>0.075372759</v>
      </c>
      <c r="F28">
        <v>0.490980967</v>
      </c>
      <c r="G28">
        <v>0.243641232</v>
      </c>
      <c r="H28">
        <v>0.010426882</v>
      </c>
      <c r="I28">
        <v>-0.0364</v>
      </c>
      <c r="J28">
        <v>-0.1399</v>
      </c>
      <c r="K28">
        <v>0.0672</v>
      </c>
      <c r="L28">
        <v>0.964267118</v>
      </c>
      <c r="M28">
        <v>0.86941677</v>
      </c>
      <c r="N28">
        <v>1.06946531</v>
      </c>
      <c r="O28">
        <v>16694</v>
      </c>
      <c r="P28">
        <v>0.043286621</v>
      </c>
      <c r="Q28">
        <v>0.039762262</v>
      </c>
      <c r="R28">
        <v>0.047123365</v>
      </c>
      <c r="S28">
        <v>0.090861177</v>
      </c>
      <c r="T28">
        <v>0.046723374</v>
      </c>
      <c r="U28">
        <v>0.001672965</v>
      </c>
      <c r="V28">
        <v>-0.0733</v>
      </c>
      <c r="W28">
        <v>-0.1582</v>
      </c>
      <c r="X28">
        <v>0.0117</v>
      </c>
      <c r="Y28">
        <v>0.929353969</v>
      </c>
      <c r="Z28">
        <v>0.853686766</v>
      </c>
      <c r="AA28">
        <v>1.011727993</v>
      </c>
      <c r="AB28" s="44">
        <v>4.38E-13</v>
      </c>
      <c r="AC28">
        <v>-0.4511</v>
      </c>
      <c r="AD28">
        <v>-0.5731</v>
      </c>
      <c r="AE28">
        <v>-0.329</v>
      </c>
      <c r="AF28" t="s">
        <v>174</v>
      </c>
      <c r="AG28" t="s">
        <v>174</v>
      </c>
      <c r="AH28" t="s">
        <v>270</v>
      </c>
      <c r="AI28" t="s">
        <v>174</v>
      </c>
      <c r="AJ28" t="s">
        <v>174</v>
      </c>
    </row>
    <row r="29" spans="1:36" ht="12.75">
      <c r="A29" t="s">
        <v>78</v>
      </c>
      <c r="B29">
        <v>551</v>
      </c>
      <c r="C29">
        <v>0.075664047</v>
      </c>
      <c r="D29">
        <v>0.062692162</v>
      </c>
      <c r="E29">
        <v>0.091319997</v>
      </c>
      <c r="F29">
        <v>0.459237198</v>
      </c>
      <c r="G29">
        <v>0.221415608</v>
      </c>
      <c r="H29">
        <v>0.020046027</v>
      </c>
      <c r="I29">
        <v>0.071</v>
      </c>
      <c r="J29">
        <v>-0.1171</v>
      </c>
      <c r="K29">
        <v>0.2591</v>
      </c>
      <c r="L29">
        <v>1.073598405</v>
      </c>
      <c r="M29">
        <v>0.889540114</v>
      </c>
      <c r="N29">
        <v>1.295740931</v>
      </c>
      <c r="O29">
        <v>8706</v>
      </c>
      <c r="P29">
        <v>0.046952948</v>
      </c>
      <c r="Q29">
        <v>0.041602968</v>
      </c>
      <c r="R29">
        <v>0.052990915</v>
      </c>
      <c r="S29">
        <v>0.896401989</v>
      </c>
      <c r="T29">
        <v>0.0353779</v>
      </c>
      <c r="U29">
        <v>0.002015843</v>
      </c>
      <c r="V29">
        <v>0.008</v>
      </c>
      <c r="W29">
        <v>-0.1129</v>
      </c>
      <c r="X29">
        <v>0.129</v>
      </c>
      <c r="Y29">
        <v>1.008069176</v>
      </c>
      <c r="Z29">
        <v>0.893206312</v>
      </c>
      <c r="AA29">
        <v>1.137702958</v>
      </c>
      <c r="AB29" s="44">
        <v>1.60812E-05</v>
      </c>
      <c r="AC29">
        <v>-0.4772</v>
      </c>
      <c r="AD29">
        <v>-0.694</v>
      </c>
      <c r="AE29">
        <v>-0.2603</v>
      </c>
      <c r="AF29" t="s">
        <v>174</v>
      </c>
      <c r="AG29" t="s">
        <v>174</v>
      </c>
      <c r="AH29" t="s">
        <v>270</v>
      </c>
      <c r="AI29" t="s">
        <v>174</v>
      </c>
      <c r="AJ29" t="s">
        <v>174</v>
      </c>
    </row>
    <row r="30" spans="1:36" ht="12.75">
      <c r="A30" t="s">
        <v>80</v>
      </c>
      <c r="B30">
        <v>1358</v>
      </c>
      <c r="C30">
        <v>0.085229672</v>
      </c>
      <c r="D30">
        <v>0.076148929</v>
      </c>
      <c r="E30">
        <v>0.095393292</v>
      </c>
      <c r="F30">
        <v>0.000944396</v>
      </c>
      <c r="G30">
        <v>0.310751105</v>
      </c>
      <c r="H30">
        <v>0.015127127</v>
      </c>
      <c r="I30">
        <v>0.1901</v>
      </c>
      <c r="J30">
        <v>0.0774</v>
      </c>
      <c r="K30">
        <v>0.3027</v>
      </c>
      <c r="L30">
        <v>1.209325206</v>
      </c>
      <c r="M30">
        <v>1.080478391</v>
      </c>
      <c r="N30">
        <v>1.353536975</v>
      </c>
      <c r="O30">
        <v>19314</v>
      </c>
      <c r="P30">
        <v>0.065475666</v>
      </c>
      <c r="Q30">
        <v>0.060775399</v>
      </c>
      <c r="R30">
        <v>0.070539442</v>
      </c>
      <c r="S30" s="44">
        <v>3.23E-19</v>
      </c>
      <c r="T30">
        <v>0.058299679</v>
      </c>
      <c r="U30">
        <v>0.001737389</v>
      </c>
      <c r="V30">
        <v>0.3406</v>
      </c>
      <c r="W30">
        <v>0.2661</v>
      </c>
      <c r="X30">
        <v>0.4151</v>
      </c>
      <c r="Y30">
        <v>1.405747733</v>
      </c>
      <c r="Z30">
        <v>1.304834083</v>
      </c>
      <c r="AA30">
        <v>1.514465872</v>
      </c>
      <c r="AB30" s="44">
        <v>2.92125E-05</v>
      </c>
      <c r="AC30">
        <v>-0.2637</v>
      </c>
      <c r="AD30">
        <v>-0.3873</v>
      </c>
      <c r="AE30">
        <v>-0.14</v>
      </c>
      <c r="AF30" t="s">
        <v>268</v>
      </c>
      <c r="AG30" t="s">
        <v>269</v>
      </c>
      <c r="AH30" t="s">
        <v>270</v>
      </c>
      <c r="AI30" t="s">
        <v>174</v>
      </c>
      <c r="AJ30" t="s">
        <v>174</v>
      </c>
    </row>
    <row r="31" spans="1:36" ht="12.75">
      <c r="A31" t="s">
        <v>79</v>
      </c>
      <c r="B31">
        <v>1012</v>
      </c>
      <c r="C31">
        <v>0.076200635</v>
      </c>
      <c r="D31">
        <v>0.066848353</v>
      </c>
      <c r="E31">
        <v>0.086861328</v>
      </c>
      <c r="F31">
        <v>0.242506027</v>
      </c>
      <c r="G31">
        <v>0.283596838</v>
      </c>
      <c r="H31">
        <v>0.016740192</v>
      </c>
      <c r="I31">
        <v>0.0781</v>
      </c>
      <c r="J31">
        <v>-0.0529</v>
      </c>
      <c r="K31">
        <v>0.209</v>
      </c>
      <c r="L31">
        <v>1.081212051</v>
      </c>
      <c r="M31">
        <v>0.948512371</v>
      </c>
      <c r="N31">
        <v>1.232476807</v>
      </c>
      <c r="O31">
        <v>11112</v>
      </c>
      <c r="P31">
        <v>0.062343051</v>
      </c>
      <c r="Q31">
        <v>0.05700029</v>
      </c>
      <c r="R31">
        <v>0.068186601</v>
      </c>
      <c r="S31" s="44">
        <v>1.8E-10</v>
      </c>
      <c r="T31">
        <v>0.059035277</v>
      </c>
      <c r="U31">
        <v>0.00230494</v>
      </c>
      <c r="V31">
        <v>0.2915</v>
      </c>
      <c r="W31">
        <v>0.2019</v>
      </c>
      <c r="X31">
        <v>0.3811</v>
      </c>
      <c r="Y31">
        <v>1.338491206</v>
      </c>
      <c r="Z31">
        <v>1.223783329</v>
      </c>
      <c r="AA31">
        <v>1.463950902</v>
      </c>
      <c r="AB31">
        <v>0.008246499</v>
      </c>
      <c r="AC31">
        <v>-0.2007</v>
      </c>
      <c r="AD31">
        <v>-0.3496</v>
      </c>
      <c r="AE31">
        <v>-0.0518</v>
      </c>
      <c r="AF31" t="s">
        <v>174</v>
      </c>
      <c r="AG31" t="s">
        <v>269</v>
      </c>
      <c r="AH31" t="s">
        <v>270</v>
      </c>
      <c r="AI31" t="s">
        <v>174</v>
      </c>
      <c r="AJ31" t="s">
        <v>174</v>
      </c>
    </row>
    <row r="32" spans="1:36" ht="12.75">
      <c r="A32" t="s">
        <v>32</v>
      </c>
      <c r="B32">
        <v>348</v>
      </c>
      <c r="C32">
        <v>0.073417651</v>
      </c>
      <c r="D32">
        <v>0.056155393</v>
      </c>
      <c r="E32">
        <v>0.095986355</v>
      </c>
      <c r="F32">
        <v>0.954023647</v>
      </c>
      <c r="G32">
        <v>0.215517241</v>
      </c>
      <c r="H32">
        <v>0.024885788</v>
      </c>
      <c r="I32">
        <v>0.0079</v>
      </c>
      <c r="J32">
        <v>-0.2602</v>
      </c>
      <c r="K32">
        <v>0.2759</v>
      </c>
      <c r="L32">
        <v>1.00791594</v>
      </c>
      <c r="M32">
        <v>0.770930624</v>
      </c>
      <c r="N32">
        <v>1.317750924</v>
      </c>
      <c r="O32">
        <v>4732</v>
      </c>
      <c r="P32">
        <v>0.040845707</v>
      </c>
      <c r="Q32">
        <v>0.033665266</v>
      </c>
      <c r="R32">
        <v>0.04955766</v>
      </c>
      <c r="S32">
        <v>0.183139844</v>
      </c>
      <c r="T32">
        <v>0.032967033</v>
      </c>
      <c r="U32">
        <v>0.002639475</v>
      </c>
      <c r="V32">
        <v>-0.1313</v>
      </c>
      <c r="W32">
        <v>-0.3246</v>
      </c>
      <c r="X32">
        <v>0.062</v>
      </c>
      <c r="Y32">
        <v>0.876948093</v>
      </c>
      <c r="Z32">
        <v>0.722785643</v>
      </c>
      <c r="AA32">
        <v>1.063991746</v>
      </c>
      <c r="AB32">
        <v>0.000197074</v>
      </c>
      <c r="AC32">
        <v>-0.5864</v>
      </c>
      <c r="AD32">
        <v>-0.8951</v>
      </c>
      <c r="AE32">
        <v>-0.2777</v>
      </c>
      <c r="AF32" t="s">
        <v>174</v>
      </c>
      <c r="AG32" t="s">
        <v>174</v>
      </c>
      <c r="AH32" t="s">
        <v>270</v>
      </c>
      <c r="AI32" t="s">
        <v>174</v>
      </c>
      <c r="AJ32" t="s">
        <v>174</v>
      </c>
    </row>
    <row r="33" spans="1:36" ht="12.75">
      <c r="A33" t="s">
        <v>31</v>
      </c>
      <c r="B33">
        <v>459</v>
      </c>
      <c r="C33">
        <v>0.061765926</v>
      </c>
      <c r="D33">
        <v>0.048898298</v>
      </c>
      <c r="E33">
        <v>0.07801968</v>
      </c>
      <c r="F33">
        <v>0.166440699</v>
      </c>
      <c r="G33">
        <v>0.241830065</v>
      </c>
      <c r="H33">
        <v>0.022953494</v>
      </c>
      <c r="I33">
        <v>-0.1649</v>
      </c>
      <c r="J33">
        <v>-0.3985</v>
      </c>
      <c r="K33">
        <v>0.0687</v>
      </c>
      <c r="L33">
        <v>0.847954958</v>
      </c>
      <c r="M33">
        <v>0.671301433</v>
      </c>
      <c r="N33">
        <v>1.071095003</v>
      </c>
      <c r="O33">
        <v>5951</v>
      </c>
      <c r="P33">
        <v>0.03594504</v>
      </c>
      <c r="Q33">
        <v>0.030032739</v>
      </c>
      <c r="R33">
        <v>0.043021248</v>
      </c>
      <c r="S33">
        <v>0.004711576</v>
      </c>
      <c r="T33">
        <v>0.032599563</v>
      </c>
      <c r="U33">
        <v>0.002340512</v>
      </c>
      <c r="V33">
        <v>-0.2591</v>
      </c>
      <c r="W33">
        <v>-0.4388</v>
      </c>
      <c r="X33">
        <v>-0.0794</v>
      </c>
      <c r="Y33">
        <v>0.77173189</v>
      </c>
      <c r="Z33">
        <v>0.644796124</v>
      </c>
      <c r="AA33">
        <v>0.923656468</v>
      </c>
      <c r="AB33" s="44">
        <v>8.53932E-05</v>
      </c>
      <c r="AC33">
        <v>-0.5414</v>
      </c>
      <c r="AD33">
        <v>-0.8114</v>
      </c>
      <c r="AE33">
        <v>-0.2713</v>
      </c>
      <c r="AF33" t="s">
        <v>174</v>
      </c>
      <c r="AG33" t="s">
        <v>269</v>
      </c>
      <c r="AH33" t="s">
        <v>270</v>
      </c>
      <c r="AI33" t="s">
        <v>174</v>
      </c>
      <c r="AJ33" t="s">
        <v>174</v>
      </c>
    </row>
    <row r="34" spans="1:36" ht="12.75">
      <c r="A34" t="s">
        <v>34</v>
      </c>
      <c r="B34">
        <v>214</v>
      </c>
      <c r="C34">
        <v>0.060443631</v>
      </c>
      <c r="D34">
        <v>0.042479507</v>
      </c>
      <c r="E34">
        <v>0.08600459</v>
      </c>
      <c r="F34">
        <v>0.299830524</v>
      </c>
      <c r="G34">
        <v>0.172897196</v>
      </c>
      <c r="H34">
        <v>0.028424124</v>
      </c>
      <c r="I34">
        <v>-0.1866</v>
      </c>
      <c r="J34">
        <v>-0.5393</v>
      </c>
      <c r="K34">
        <v>0.1661</v>
      </c>
      <c r="L34">
        <v>0.829801807</v>
      </c>
      <c r="M34">
        <v>0.5831809</v>
      </c>
      <c r="N34">
        <v>1.180716033</v>
      </c>
      <c r="O34">
        <v>3111</v>
      </c>
      <c r="P34">
        <v>0.033334729</v>
      </c>
      <c r="Q34">
        <v>0.026112529</v>
      </c>
      <c r="R34">
        <v>0.042554443</v>
      </c>
      <c r="S34" s="44">
        <v>0.007253779</v>
      </c>
      <c r="T34">
        <v>0.026358084</v>
      </c>
      <c r="U34">
        <v>0.002910764</v>
      </c>
      <c r="V34">
        <v>-0.3345</v>
      </c>
      <c r="W34">
        <v>-0.5787</v>
      </c>
      <c r="X34">
        <v>-0.0903</v>
      </c>
      <c r="Y34">
        <v>0.715689086</v>
      </c>
      <c r="Z34">
        <v>0.560630091</v>
      </c>
      <c r="AA34">
        <v>0.913634277</v>
      </c>
      <c r="AB34">
        <v>0.004684404</v>
      </c>
      <c r="AC34">
        <v>-0.5951</v>
      </c>
      <c r="AD34">
        <v>-1.0076</v>
      </c>
      <c r="AE34">
        <v>-0.1827</v>
      </c>
      <c r="AF34" t="s">
        <v>174</v>
      </c>
      <c r="AG34" t="s">
        <v>174</v>
      </c>
      <c r="AH34" t="s">
        <v>270</v>
      </c>
      <c r="AI34" t="s">
        <v>174</v>
      </c>
      <c r="AJ34" t="s">
        <v>174</v>
      </c>
    </row>
    <row r="35" spans="1:36" ht="12.75">
      <c r="A35" t="s">
        <v>33</v>
      </c>
      <c r="B35">
        <v>271</v>
      </c>
      <c r="C35">
        <v>0.055238236</v>
      </c>
      <c r="D35">
        <v>0.041559256</v>
      </c>
      <c r="E35">
        <v>0.073419569</v>
      </c>
      <c r="F35">
        <v>0.056718827</v>
      </c>
      <c r="G35">
        <v>0.232472325</v>
      </c>
      <c r="H35">
        <v>0.02928876</v>
      </c>
      <c r="I35">
        <v>-0.2766</v>
      </c>
      <c r="J35">
        <v>-0.5612</v>
      </c>
      <c r="K35">
        <v>0.0079</v>
      </c>
      <c r="L35">
        <v>0.758339411</v>
      </c>
      <c r="M35">
        <v>0.570547224</v>
      </c>
      <c r="N35">
        <v>1.007942267</v>
      </c>
      <c r="O35">
        <v>1765</v>
      </c>
      <c r="P35">
        <v>0.046488001</v>
      </c>
      <c r="Q35">
        <v>0.036740853</v>
      </c>
      <c r="R35">
        <v>0.058821014</v>
      </c>
      <c r="S35">
        <v>0.987273775</v>
      </c>
      <c r="T35">
        <v>0.052691218</v>
      </c>
      <c r="U35">
        <v>0.005463825</v>
      </c>
      <c r="V35">
        <v>-0.0019</v>
      </c>
      <c r="W35">
        <v>-0.2372</v>
      </c>
      <c r="X35">
        <v>0.2334</v>
      </c>
      <c r="Y35">
        <v>0.998086867</v>
      </c>
      <c r="Z35">
        <v>0.788817801</v>
      </c>
      <c r="AA35">
        <v>1.262873876</v>
      </c>
      <c r="AB35">
        <v>0.333923709</v>
      </c>
      <c r="AC35">
        <v>-0.1725</v>
      </c>
      <c r="AD35">
        <v>-0.5223</v>
      </c>
      <c r="AE35">
        <v>0.1774</v>
      </c>
      <c r="AF35" t="s">
        <v>174</v>
      </c>
      <c r="AG35" t="s">
        <v>174</v>
      </c>
      <c r="AH35" t="s">
        <v>174</v>
      </c>
      <c r="AI35" t="s">
        <v>174</v>
      </c>
      <c r="AJ35" t="s">
        <v>174</v>
      </c>
    </row>
    <row r="36" spans="1:36" ht="12.75">
      <c r="A36" t="s">
        <v>23</v>
      </c>
      <c r="B36">
        <v>165</v>
      </c>
      <c r="C36">
        <v>0.056173557</v>
      </c>
      <c r="D36">
        <v>0.03998863</v>
      </c>
      <c r="E36">
        <v>0.078909143</v>
      </c>
      <c r="F36">
        <v>0.134005233</v>
      </c>
      <c r="G36">
        <v>0.248484849</v>
      </c>
      <c r="H36">
        <v>0.038806814</v>
      </c>
      <c r="I36">
        <v>-0.2598</v>
      </c>
      <c r="J36">
        <v>-0.5997</v>
      </c>
      <c r="K36">
        <v>0.08</v>
      </c>
      <c r="L36">
        <v>0.771179988</v>
      </c>
      <c r="M36">
        <v>0.548984836</v>
      </c>
      <c r="N36">
        <v>1.083306011</v>
      </c>
      <c r="O36">
        <v>2373</v>
      </c>
      <c r="P36">
        <v>0.033346115</v>
      </c>
      <c r="Q36">
        <v>0.02612573</v>
      </c>
      <c r="R36">
        <v>0.042562003</v>
      </c>
      <c r="S36">
        <v>0.007274202</v>
      </c>
      <c r="T36">
        <v>0.034555415</v>
      </c>
      <c r="U36">
        <v>0.003816007</v>
      </c>
      <c r="V36">
        <v>-0.3342</v>
      </c>
      <c r="W36">
        <v>-0.5782</v>
      </c>
      <c r="X36">
        <v>-0.0901</v>
      </c>
      <c r="Y36">
        <v>0.715933554</v>
      </c>
      <c r="Z36">
        <v>0.560913513</v>
      </c>
      <c r="AA36">
        <v>0.913796588</v>
      </c>
      <c r="AB36">
        <v>0.010871181</v>
      </c>
      <c r="AC36">
        <v>-0.5215</v>
      </c>
      <c r="AD36">
        <v>-0.9228</v>
      </c>
      <c r="AE36">
        <v>-0.1202</v>
      </c>
      <c r="AF36" t="s">
        <v>174</v>
      </c>
      <c r="AG36" t="s">
        <v>174</v>
      </c>
      <c r="AH36" t="s">
        <v>270</v>
      </c>
      <c r="AI36" t="s">
        <v>174</v>
      </c>
      <c r="AJ36" t="s">
        <v>174</v>
      </c>
    </row>
    <row r="37" spans="1:36" ht="12.75">
      <c r="A37" t="s">
        <v>16</v>
      </c>
      <c r="B37">
        <v>146</v>
      </c>
      <c r="C37">
        <v>0.057712964</v>
      </c>
      <c r="D37">
        <v>0.03748355</v>
      </c>
      <c r="E37">
        <v>0.088859947</v>
      </c>
      <c r="F37">
        <v>0.290410552</v>
      </c>
      <c r="G37">
        <v>0.157534247</v>
      </c>
      <c r="H37">
        <v>0.032848161</v>
      </c>
      <c r="I37">
        <v>-0.2328</v>
      </c>
      <c r="J37">
        <v>-0.6644</v>
      </c>
      <c r="K37">
        <v>0.1988</v>
      </c>
      <c r="L37">
        <v>0.79231378</v>
      </c>
      <c r="M37">
        <v>0.51459379</v>
      </c>
      <c r="N37">
        <v>1.219915858</v>
      </c>
      <c r="O37">
        <v>1817</v>
      </c>
      <c r="P37">
        <v>0.034511238</v>
      </c>
      <c r="Q37">
        <v>0.025377473</v>
      </c>
      <c r="R37">
        <v>0.046932392</v>
      </c>
      <c r="S37">
        <v>0.055938117</v>
      </c>
      <c r="T37">
        <v>0.025866813</v>
      </c>
      <c r="U37">
        <v>0.003773063</v>
      </c>
      <c r="V37">
        <v>-0.2998</v>
      </c>
      <c r="W37">
        <v>-0.6072</v>
      </c>
      <c r="X37">
        <v>0.0076</v>
      </c>
      <c r="Y37">
        <v>0.74094847</v>
      </c>
      <c r="Z37">
        <v>0.544848611</v>
      </c>
      <c r="AA37">
        <v>1.007627852</v>
      </c>
      <c r="AB37">
        <v>0.051079519</v>
      </c>
      <c r="AC37">
        <v>-0.5142</v>
      </c>
      <c r="AD37">
        <v>-1.0308</v>
      </c>
      <c r="AE37">
        <v>0.0024</v>
      </c>
      <c r="AF37" t="s">
        <v>174</v>
      </c>
      <c r="AG37" t="s">
        <v>174</v>
      </c>
      <c r="AH37" t="s">
        <v>174</v>
      </c>
      <c r="AI37" t="s">
        <v>174</v>
      </c>
      <c r="AJ37" t="s">
        <v>174</v>
      </c>
    </row>
    <row r="38" spans="1:36" ht="12.75">
      <c r="A38" t="s">
        <v>21</v>
      </c>
      <c r="B38">
        <v>149</v>
      </c>
      <c r="C38">
        <v>0.058156686</v>
      </c>
      <c r="D38">
        <v>0.041488082</v>
      </c>
      <c r="E38">
        <v>0.081522209</v>
      </c>
      <c r="F38">
        <v>0.191368931</v>
      </c>
      <c r="G38">
        <v>0.281879195</v>
      </c>
      <c r="H38">
        <v>0.043494904</v>
      </c>
      <c r="I38">
        <v>-0.2251</v>
      </c>
      <c r="J38">
        <v>-0.5629</v>
      </c>
      <c r="K38">
        <v>0.1126</v>
      </c>
      <c r="L38">
        <v>0.79840542</v>
      </c>
      <c r="M38">
        <v>0.569570103</v>
      </c>
      <c r="N38">
        <v>1.119179554</v>
      </c>
      <c r="O38">
        <v>1455</v>
      </c>
      <c r="P38">
        <v>0.046215575</v>
      </c>
      <c r="Q38">
        <v>0.036554523</v>
      </c>
      <c r="R38">
        <v>0.058429963</v>
      </c>
      <c r="S38">
        <v>0.948074146</v>
      </c>
      <c r="T38">
        <v>0.063917526</v>
      </c>
      <c r="U38">
        <v>0.006627939</v>
      </c>
      <c r="V38">
        <v>-0.0078</v>
      </c>
      <c r="W38">
        <v>-0.2423</v>
      </c>
      <c r="X38">
        <v>0.2267</v>
      </c>
      <c r="Y38">
        <v>0.992237951</v>
      </c>
      <c r="Z38">
        <v>0.784817338</v>
      </c>
      <c r="AA38">
        <v>1.254478085</v>
      </c>
      <c r="AB38">
        <v>0.252580686</v>
      </c>
      <c r="AC38">
        <v>-0.2298</v>
      </c>
      <c r="AD38">
        <v>-0.6235</v>
      </c>
      <c r="AE38">
        <v>0.1639</v>
      </c>
      <c r="AF38" t="s">
        <v>174</v>
      </c>
      <c r="AG38" t="s">
        <v>174</v>
      </c>
      <c r="AH38" t="s">
        <v>174</v>
      </c>
      <c r="AI38" t="s">
        <v>174</v>
      </c>
      <c r="AJ38" t="s">
        <v>174</v>
      </c>
    </row>
    <row r="39" spans="1:36" ht="12.75">
      <c r="A39" t="s">
        <v>22</v>
      </c>
      <c r="B39">
        <v>473</v>
      </c>
      <c r="C39">
        <v>0.062507085</v>
      </c>
      <c r="D39">
        <v>0.050136726</v>
      </c>
      <c r="E39">
        <v>0.077929613</v>
      </c>
      <c r="F39">
        <v>0.173889649</v>
      </c>
      <c r="G39">
        <v>0.283298097</v>
      </c>
      <c r="H39">
        <v>0.024473228</v>
      </c>
      <c r="I39">
        <v>-0.153</v>
      </c>
      <c r="J39">
        <v>-0.3735</v>
      </c>
      <c r="K39">
        <v>0.0675</v>
      </c>
      <c r="L39">
        <v>0.858129977</v>
      </c>
      <c r="M39">
        <v>0.688303213</v>
      </c>
      <c r="N39">
        <v>1.069858521</v>
      </c>
      <c r="O39">
        <v>5428</v>
      </c>
      <c r="P39">
        <v>0.038105781</v>
      </c>
      <c r="Q39">
        <v>0.03211486</v>
      </c>
      <c r="R39">
        <v>0.045214287</v>
      </c>
      <c r="S39">
        <v>0.021434631</v>
      </c>
      <c r="T39">
        <v>0.042741341</v>
      </c>
      <c r="U39">
        <v>0.002806107</v>
      </c>
      <c r="V39">
        <v>-0.2007</v>
      </c>
      <c r="W39">
        <v>-0.3718</v>
      </c>
      <c r="X39">
        <v>-0.0297</v>
      </c>
      <c r="Y39">
        <v>0.818122497</v>
      </c>
      <c r="Z39">
        <v>0.689498792</v>
      </c>
      <c r="AA39">
        <v>0.970740528</v>
      </c>
      <c r="AB39" s="44">
        <v>0.000125118</v>
      </c>
      <c r="AC39">
        <v>-0.4949</v>
      </c>
      <c r="AD39">
        <v>-0.7478</v>
      </c>
      <c r="AE39">
        <v>-0.242</v>
      </c>
      <c r="AF39" t="s">
        <v>174</v>
      </c>
      <c r="AG39" t="s">
        <v>174</v>
      </c>
      <c r="AH39" t="s">
        <v>270</v>
      </c>
      <c r="AI39" t="s">
        <v>174</v>
      </c>
      <c r="AJ39" t="s">
        <v>174</v>
      </c>
    </row>
    <row r="40" spans="1:36" ht="12.75">
      <c r="A40" t="s">
        <v>19</v>
      </c>
      <c r="B40">
        <v>276</v>
      </c>
      <c r="C40">
        <v>0.070982</v>
      </c>
      <c r="D40">
        <v>0.054912951</v>
      </c>
      <c r="E40">
        <v>0.091753298</v>
      </c>
      <c r="F40">
        <v>0.843504046</v>
      </c>
      <c r="G40">
        <v>0.315217391</v>
      </c>
      <c r="H40">
        <v>0.033794852</v>
      </c>
      <c r="I40">
        <v>-0.0259</v>
      </c>
      <c r="J40">
        <v>-0.2825</v>
      </c>
      <c r="K40">
        <v>0.2308</v>
      </c>
      <c r="L40">
        <v>0.974478054</v>
      </c>
      <c r="M40">
        <v>0.753873735</v>
      </c>
      <c r="N40">
        <v>1.259637302</v>
      </c>
      <c r="O40">
        <v>2993</v>
      </c>
      <c r="P40">
        <v>0.039475712</v>
      </c>
      <c r="Q40">
        <v>0.032442351</v>
      </c>
      <c r="R40">
        <v>0.048033875</v>
      </c>
      <c r="S40">
        <v>0.098464562</v>
      </c>
      <c r="T40">
        <v>0.050451053</v>
      </c>
      <c r="U40">
        <v>0.004105648</v>
      </c>
      <c r="V40">
        <v>-0.1654</v>
      </c>
      <c r="W40">
        <v>-0.3616</v>
      </c>
      <c r="X40">
        <v>0.0308</v>
      </c>
      <c r="Y40">
        <v>0.847534613</v>
      </c>
      <c r="Z40">
        <v>0.696529948</v>
      </c>
      <c r="AA40">
        <v>1.031276433</v>
      </c>
      <c r="AB40" s="44">
        <v>0.000130632</v>
      </c>
      <c r="AC40">
        <v>-0.5867</v>
      </c>
      <c r="AD40">
        <v>-0.8874</v>
      </c>
      <c r="AE40">
        <v>-0.2861</v>
      </c>
      <c r="AF40" t="s">
        <v>174</v>
      </c>
      <c r="AG40" t="s">
        <v>174</v>
      </c>
      <c r="AH40" t="s">
        <v>270</v>
      </c>
      <c r="AI40" t="s">
        <v>174</v>
      </c>
      <c r="AJ40" t="s">
        <v>174</v>
      </c>
    </row>
    <row r="41" spans="1:36" ht="12.75">
      <c r="A41" t="s">
        <v>24</v>
      </c>
      <c r="B41">
        <v>286</v>
      </c>
      <c r="C41">
        <v>0.060008966</v>
      </c>
      <c r="D41">
        <v>0.045236992</v>
      </c>
      <c r="E41">
        <v>0.079604673</v>
      </c>
      <c r="F41">
        <v>0.178917583</v>
      </c>
      <c r="G41">
        <v>0.227272727</v>
      </c>
      <c r="H41">
        <v>0.028189712</v>
      </c>
      <c r="I41">
        <v>-0.1938</v>
      </c>
      <c r="J41">
        <v>-0.4764</v>
      </c>
      <c r="K41">
        <v>0.0888</v>
      </c>
      <c r="L41">
        <v>0.823834494</v>
      </c>
      <c r="M41">
        <v>0.621037109</v>
      </c>
      <c r="N41">
        <v>1.092854619</v>
      </c>
      <c r="O41">
        <v>3654</v>
      </c>
      <c r="P41">
        <v>0.043103083</v>
      </c>
      <c r="Q41">
        <v>0.035449696</v>
      </c>
      <c r="R41">
        <v>0.052408791</v>
      </c>
      <c r="S41">
        <v>0.437043589</v>
      </c>
      <c r="T41">
        <v>0.041050903</v>
      </c>
      <c r="U41">
        <v>0.003351792</v>
      </c>
      <c r="V41">
        <v>-0.0775</v>
      </c>
      <c r="W41">
        <v>-0.273</v>
      </c>
      <c r="X41">
        <v>0.118</v>
      </c>
      <c r="Y41">
        <v>0.925413434</v>
      </c>
      <c r="Z41">
        <v>0.761096965</v>
      </c>
      <c r="AA41">
        <v>1.125204888</v>
      </c>
      <c r="AB41">
        <v>0.04447512</v>
      </c>
      <c r="AC41">
        <v>-0.3309</v>
      </c>
      <c r="AD41">
        <v>-0.6536</v>
      </c>
      <c r="AE41">
        <v>-0.0082</v>
      </c>
      <c r="AF41" t="s">
        <v>174</v>
      </c>
      <c r="AG41" t="s">
        <v>174</v>
      </c>
      <c r="AH41" t="s">
        <v>270</v>
      </c>
      <c r="AI41" t="s">
        <v>174</v>
      </c>
      <c r="AJ41" t="s">
        <v>174</v>
      </c>
    </row>
    <row r="42" spans="1:36" ht="12.75">
      <c r="A42" t="s">
        <v>20</v>
      </c>
      <c r="B42">
        <v>86</v>
      </c>
      <c r="C42">
        <v>0.046305866</v>
      </c>
      <c r="D42">
        <v>0.028172331</v>
      </c>
      <c r="E42">
        <v>0.076111317</v>
      </c>
      <c r="F42">
        <v>0.073978392</v>
      </c>
      <c r="G42">
        <v>0.197674419</v>
      </c>
      <c r="H42">
        <v>0.047943089</v>
      </c>
      <c r="I42">
        <v>-0.453</v>
      </c>
      <c r="J42">
        <v>-0.9499</v>
      </c>
      <c r="K42">
        <v>0.0439</v>
      </c>
      <c r="L42">
        <v>0.63571116</v>
      </c>
      <c r="M42">
        <v>0.386764501</v>
      </c>
      <c r="N42">
        <v>1.044895997</v>
      </c>
      <c r="O42">
        <v>1085</v>
      </c>
      <c r="P42">
        <v>0.053674313</v>
      </c>
      <c r="Q42">
        <v>0.041231564</v>
      </c>
      <c r="R42">
        <v>0.069872002</v>
      </c>
      <c r="S42">
        <v>0.291881787</v>
      </c>
      <c r="T42">
        <v>0.06359447</v>
      </c>
      <c r="U42">
        <v>0.007655875</v>
      </c>
      <c r="V42">
        <v>0.1418</v>
      </c>
      <c r="W42">
        <v>-0.1219</v>
      </c>
      <c r="X42">
        <v>0.4056</v>
      </c>
      <c r="Y42">
        <v>1.152375365</v>
      </c>
      <c r="Z42">
        <v>0.885232348</v>
      </c>
      <c r="AA42">
        <v>1.500136079</v>
      </c>
      <c r="AB42">
        <v>0.598725869</v>
      </c>
      <c r="AC42">
        <v>0.1477</v>
      </c>
      <c r="AD42">
        <v>-0.4023</v>
      </c>
      <c r="AE42">
        <v>0.6976</v>
      </c>
      <c r="AF42" t="s">
        <v>174</v>
      </c>
      <c r="AG42" t="s">
        <v>174</v>
      </c>
      <c r="AH42" t="s">
        <v>174</v>
      </c>
      <c r="AI42" t="s">
        <v>174</v>
      </c>
      <c r="AJ42" t="s">
        <v>174</v>
      </c>
    </row>
    <row r="43" spans="1:36" ht="12.75">
      <c r="A43" t="s">
        <v>17</v>
      </c>
      <c r="B43">
        <v>653</v>
      </c>
      <c r="C43">
        <v>0.074992168</v>
      </c>
      <c r="D43">
        <v>0.061241302</v>
      </c>
      <c r="E43">
        <v>0.091830596</v>
      </c>
      <c r="F43">
        <v>0.778244509</v>
      </c>
      <c r="G43">
        <v>0.280245023</v>
      </c>
      <c r="H43">
        <v>0.020716308</v>
      </c>
      <c r="I43">
        <v>0.0291</v>
      </c>
      <c r="J43">
        <v>-0.1735</v>
      </c>
      <c r="K43">
        <v>0.2317</v>
      </c>
      <c r="L43">
        <v>1.029531734</v>
      </c>
      <c r="M43">
        <v>0.840752644</v>
      </c>
      <c r="N43">
        <v>1.260698492</v>
      </c>
      <c r="O43">
        <v>6860</v>
      </c>
      <c r="P43">
        <v>0.046153088</v>
      </c>
      <c r="Q43">
        <v>0.039556828</v>
      </c>
      <c r="R43">
        <v>0.053849302</v>
      </c>
      <c r="S43">
        <v>0.907476088</v>
      </c>
      <c r="T43">
        <v>0.050291545</v>
      </c>
      <c r="U43">
        <v>0.002707606</v>
      </c>
      <c r="V43">
        <v>-0.0091</v>
      </c>
      <c r="W43">
        <v>-0.1634</v>
      </c>
      <c r="X43">
        <v>0.1451</v>
      </c>
      <c r="Y43">
        <v>0.990896368</v>
      </c>
      <c r="Z43">
        <v>0.849276144</v>
      </c>
      <c r="AA43">
        <v>1.156132337</v>
      </c>
      <c r="AB43" s="44">
        <v>2.51018E-05</v>
      </c>
      <c r="AC43">
        <v>-0.4854</v>
      </c>
      <c r="AD43">
        <v>-0.7112</v>
      </c>
      <c r="AE43">
        <v>-0.2596</v>
      </c>
      <c r="AF43" t="s">
        <v>174</v>
      </c>
      <c r="AG43" t="s">
        <v>174</v>
      </c>
      <c r="AH43" t="s">
        <v>270</v>
      </c>
      <c r="AI43" t="s">
        <v>174</v>
      </c>
      <c r="AJ43" t="s">
        <v>174</v>
      </c>
    </row>
    <row r="44" spans="1:36" ht="12.75">
      <c r="A44" t="s">
        <v>18</v>
      </c>
      <c r="B44">
        <v>149</v>
      </c>
      <c r="C44">
        <v>0.090510603</v>
      </c>
      <c r="D44">
        <v>0.065393552</v>
      </c>
      <c r="E44">
        <v>0.125274879</v>
      </c>
      <c r="F44">
        <v>0.190328361</v>
      </c>
      <c r="G44">
        <v>0.302013423</v>
      </c>
      <c r="H44">
        <v>0.045021503</v>
      </c>
      <c r="I44">
        <v>0.2172</v>
      </c>
      <c r="J44">
        <v>-0.1079</v>
      </c>
      <c r="K44">
        <v>0.5422</v>
      </c>
      <c r="L44">
        <v>1.242576937</v>
      </c>
      <c r="M44">
        <v>0.897756913</v>
      </c>
      <c r="N44">
        <v>1.719839105</v>
      </c>
      <c r="O44">
        <v>1568</v>
      </c>
      <c r="P44">
        <v>0.055221421</v>
      </c>
      <c r="Q44">
        <v>0.043679379</v>
      </c>
      <c r="R44">
        <v>0.069813385</v>
      </c>
      <c r="S44">
        <v>0.154723784</v>
      </c>
      <c r="T44">
        <v>0.058673469</v>
      </c>
      <c r="U44">
        <v>0.006117132</v>
      </c>
      <c r="V44">
        <v>0.1702</v>
      </c>
      <c r="W44">
        <v>-0.0642</v>
      </c>
      <c r="X44">
        <v>0.4047</v>
      </c>
      <c r="Y44">
        <v>1.185591419</v>
      </c>
      <c r="Z44">
        <v>0.937786393</v>
      </c>
      <c r="AA44">
        <v>1.498877595</v>
      </c>
      <c r="AB44">
        <v>0.01146255</v>
      </c>
      <c r="AC44">
        <v>-0.4941</v>
      </c>
      <c r="AD44">
        <v>-0.8772</v>
      </c>
      <c r="AE44">
        <v>-0.1111</v>
      </c>
      <c r="AF44" t="s">
        <v>174</v>
      </c>
      <c r="AG44" t="s">
        <v>174</v>
      </c>
      <c r="AH44" t="s">
        <v>270</v>
      </c>
      <c r="AI44" t="s">
        <v>174</v>
      </c>
      <c r="AJ44" t="s">
        <v>174</v>
      </c>
    </row>
    <row r="45" spans="1:36" ht="12.75">
      <c r="A45" t="s">
        <v>67</v>
      </c>
      <c r="B45">
        <v>373</v>
      </c>
      <c r="C45">
        <v>0.060752959</v>
      </c>
      <c r="D45">
        <v>0.047585991</v>
      </c>
      <c r="E45">
        <v>0.077563205</v>
      </c>
      <c r="F45">
        <v>0.145398593</v>
      </c>
      <c r="G45">
        <v>0.27077748</v>
      </c>
      <c r="H45">
        <v>0.026943366</v>
      </c>
      <c r="I45">
        <v>-0.1815</v>
      </c>
      <c r="J45">
        <v>-0.4257</v>
      </c>
      <c r="K45">
        <v>0.0628</v>
      </c>
      <c r="L45">
        <v>0.834048414</v>
      </c>
      <c r="M45">
        <v>0.653285394</v>
      </c>
      <c r="N45">
        <v>1.064828271</v>
      </c>
      <c r="O45">
        <v>4086</v>
      </c>
      <c r="P45">
        <v>0.046350666</v>
      </c>
      <c r="Q45">
        <v>0.039290508</v>
      </c>
      <c r="R45">
        <v>0.054679472</v>
      </c>
      <c r="S45">
        <v>0.953906266</v>
      </c>
      <c r="T45">
        <v>0.067302986</v>
      </c>
      <c r="U45">
        <v>0.004058523</v>
      </c>
      <c r="V45">
        <v>-0.0049</v>
      </c>
      <c r="W45">
        <v>-0.1701</v>
      </c>
      <c r="X45">
        <v>0.1604</v>
      </c>
      <c r="Y45">
        <v>0.995138322</v>
      </c>
      <c r="Z45">
        <v>0.843558328</v>
      </c>
      <c r="AA45">
        <v>1.173955903</v>
      </c>
      <c r="AB45">
        <v>0.049491835</v>
      </c>
      <c r="AC45">
        <v>-0.2706</v>
      </c>
      <c r="AD45">
        <v>-0.5406</v>
      </c>
      <c r="AE45">
        <v>-0.0006</v>
      </c>
      <c r="AF45" t="s">
        <v>174</v>
      </c>
      <c r="AG45" t="s">
        <v>174</v>
      </c>
      <c r="AH45" t="s">
        <v>270</v>
      </c>
      <c r="AI45" t="s">
        <v>174</v>
      </c>
      <c r="AJ45" t="s">
        <v>174</v>
      </c>
    </row>
    <row r="46" spans="1:36" ht="12.75">
      <c r="A46" t="s">
        <v>68</v>
      </c>
      <c r="B46">
        <v>286</v>
      </c>
      <c r="C46">
        <v>0.060611836</v>
      </c>
      <c r="D46">
        <v>0.046492288</v>
      </c>
      <c r="E46">
        <v>0.079019443</v>
      </c>
      <c r="F46">
        <v>0.174375212</v>
      </c>
      <c r="G46">
        <v>0.265734266</v>
      </c>
      <c r="H46">
        <v>0.030481811</v>
      </c>
      <c r="I46">
        <v>-0.1838</v>
      </c>
      <c r="J46">
        <v>-0.449</v>
      </c>
      <c r="K46">
        <v>0.0814</v>
      </c>
      <c r="L46">
        <v>0.83211101</v>
      </c>
      <c r="M46">
        <v>0.638270459</v>
      </c>
      <c r="N46">
        <v>1.084820273</v>
      </c>
      <c r="O46">
        <v>2714</v>
      </c>
      <c r="P46">
        <v>0.040296167</v>
      </c>
      <c r="Q46">
        <v>0.033191843</v>
      </c>
      <c r="R46">
        <v>0.048921089</v>
      </c>
      <c r="S46">
        <v>0.143249867</v>
      </c>
      <c r="T46">
        <v>0.059322034</v>
      </c>
      <c r="U46">
        <v>0.004675231</v>
      </c>
      <c r="V46">
        <v>-0.1449</v>
      </c>
      <c r="W46">
        <v>-0.3388</v>
      </c>
      <c r="X46">
        <v>0.0491</v>
      </c>
      <c r="Y46">
        <v>0.865149599</v>
      </c>
      <c r="Z46">
        <v>0.712621359</v>
      </c>
      <c r="AA46">
        <v>1.050324718</v>
      </c>
      <c r="AB46">
        <v>0.009037141</v>
      </c>
      <c r="AC46">
        <v>-0.4082</v>
      </c>
      <c r="AD46">
        <v>-0.7147</v>
      </c>
      <c r="AE46">
        <v>-0.1017</v>
      </c>
      <c r="AF46" t="s">
        <v>174</v>
      </c>
      <c r="AG46" t="s">
        <v>174</v>
      </c>
      <c r="AH46" t="s">
        <v>270</v>
      </c>
      <c r="AI46" t="s">
        <v>174</v>
      </c>
      <c r="AJ46" t="s">
        <v>174</v>
      </c>
    </row>
    <row r="47" spans="1:36" ht="12.75">
      <c r="A47" t="s">
        <v>64</v>
      </c>
      <c r="B47">
        <v>355</v>
      </c>
      <c r="C47">
        <v>0.067060449</v>
      </c>
      <c r="D47">
        <v>0.052518627</v>
      </c>
      <c r="E47">
        <v>0.085628739</v>
      </c>
      <c r="F47">
        <v>0.50731698</v>
      </c>
      <c r="G47">
        <v>0.273239437</v>
      </c>
      <c r="H47">
        <v>0.027743261</v>
      </c>
      <c r="I47">
        <v>-0.0827</v>
      </c>
      <c r="J47">
        <v>-0.3271</v>
      </c>
      <c r="K47">
        <v>0.1617</v>
      </c>
      <c r="L47">
        <v>0.92064094</v>
      </c>
      <c r="M47">
        <v>0.721003197</v>
      </c>
      <c r="N47">
        <v>1.175556148</v>
      </c>
      <c r="O47">
        <v>3945</v>
      </c>
      <c r="P47">
        <v>0.044910169</v>
      </c>
      <c r="Q47">
        <v>0.03790375</v>
      </c>
      <c r="R47">
        <v>0.053211708</v>
      </c>
      <c r="S47">
        <v>0.673655077</v>
      </c>
      <c r="T47">
        <v>0.066413181</v>
      </c>
      <c r="U47">
        <v>0.00410302</v>
      </c>
      <c r="V47">
        <v>-0.0364</v>
      </c>
      <c r="W47">
        <v>-0.2061</v>
      </c>
      <c r="X47">
        <v>0.1332</v>
      </c>
      <c r="Y47">
        <v>0.964211163</v>
      </c>
      <c r="Z47">
        <v>0.813784931</v>
      </c>
      <c r="AA47">
        <v>1.142443331</v>
      </c>
      <c r="AB47">
        <v>0.003996347</v>
      </c>
      <c r="AC47">
        <v>-0.4009</v>
      </c>
      <c r="AD47">
        <v>-0.6739</v>
      </c>
      <c r="AE47">
        <v>-0.1279</v>
      </c>
      <c r="AF47" t="s">
        <v>174</v>
      </c>
      <c r="AG47" t="s">
        <v>174</v>
      </c>
      <c r="AH47" t="s">
        <v>270</v>
      </c>
      <c r="AI47" t="s">
        <v>174</v>
      </c>
      <c r="AJ47" t="s">
        <v>174</v>
      </c>
    </row>
    <row r="48" spans="1:36" ht="12.75">
      <c r="A48" t="s">
        <v>69</v>
      </c>
      <c r="B48">
        <v>494</v>
      </c>
      <c r="C48">
        <v>0.065378462</v>
      </c>
      <c r="D48">
        <v>0.052887559</v>
      </c>
      <c r="E48">
        <v>0.080819447</v>
      </c>
      <c r="F48">
        <v>0.317718412</v>
      </c>
      <c r="G48">
        <v>0.313765182</v>
      </c>
      <c r="H48">
        <v>0.025202226</v>
      </c>
      <c r="I48">
        <v>-0.1081</v>
      </c>
      <c r="J48">
        <v>-0.3201</v>
      </c>
      <c r="K48">
        <v>0.1039</v>
      </c>
      <c r="L48">
        <v>0.897549743</v>
      </c>
      <c r="M48">
        <v>0.726068088</v>
      </c>
      <c r="N48">
        <v>1.109531673</v>
      </c>
      <c r="O48">
        <v>4263</v>
      </c>
      <c r="P48">
        <v>0.047726255</v>
      </c>
      <c r="Q48">
        <v>0.040412649</v>
      </c>
      <c r="R48">
        <v>0.056363429</v>
      </c>
      <c r="S48">
        <v>0.773974618</v>
      </c>
      <c r="T48">
        <v>0.063101103</v>
      </c>
      <c r="U48">
        <v>0.003847342</v>
      </c>
      <c r="V48">
        <v>0.0244</v>
      </c>
      <c r="W48">
        <v>-0.142</v>
      </c>
      <c r="X48">
        <v>0.1907</v>
      </c>
      <c r="Y48">
        <v>1.024671907</v>
      </c>
      <c r="Z48">
        <v>0.867650428</v>
      </c>
      <c r="AA48">
        <v>1.210110066</v>
      </c>
      <c r="AB48">
        <v>0.010888885</v>
      </c>
      <c r="AC48">
        <v>-0.3147</v>
      </c>
      <c r="AD48">
        <v>-0.557</v>
      </c>
      <c r="AE48">
        <v>-0.0725</v>
      </c>
      <c r="AF48" t="s">
        <v>174</v>
      </c>
      <c r="AG48" t="s">
        <v>174</v>
      </c>
      <c r="AH48" t="s">
        <v>270</v>
      </c>
      <c r="AI48" t="s">
        <v>174</v>
      </c>
      <c r="AJ48" t="s">
        <v>174</v>
      </c>
    </row>
    <row r="49" spans="1:36" ht="12.75">
      <c r="A49" t="s">
        <v>66</v>
      </c>
      <c r="B49">
        <v>313</v>
      </c>
      <c r="C49">
        <v>0.063667895</v>
      </c>
      <c r="D49">
        <v>0.04940007</v>
      </c>
      <c r="E49">
        <v>0.08205658</v>
      </c>
      <c r="F49">
        <v>0.298464758</v>
      </c>
      <c r="G49">
        <v>0.277955272</v>
      </c>
      <c r="H49">
        <v>0.029799933</v>
      </c>
      <c r="I49">
        <v>-0.1346</v>
      </c>
      <c r="J49">
        <v>-0.3883</v>
      </c>
      <c r="K49">
        <v>0.1191</v>
      </c>
      <c r="L49">
        <v>0.874066183</v>
      </c>
      <c r="M49">
        <v>0.678190018</v>
      </c>
      <c r="N49">
        <v>1.126515683</v>
      </c>
      <c r="O49">
        <v>3165</v>
      </c>
      <c r="P49">
        <v>0.046806345</v>
      </c>
      <c r="Q49">
        <v>0.039084781</v>
      </c>
      <c r="R49">
        <v>0.056053375</v>
      </c>
      <c r="S49">
        <v>0.957433878</v>
      </c>
      <c r="T49">
        <v>0.063507109</v>
      </c>
      <c r="U49">
        <v>0.004479446</v>
      </c>
      <c r="V49">
        <v>0.0049</v>
      </c>
      <c r="W49">
        <v>-0.1754</v>
      </c>
      <c r="X49">
        <v>0.1852</v>
      </c>
      <c r="Y49">
        <v>1.004921638</v>
      </c>
      <c r="Z49">
        <v>0.839141414</v>
      </c>
      <c r="AA49">
        <v>1.203453295</v>
      </c>
      <c r="AB49">
        <v>0.036212487</v>
      </c>
      <c r="AC49">
        <v>-0.3077</v>
      </c>
      <c r="AD49">
        <v>-0.5956</v>
      </c>
      <c r="AE49">
        <v>-0.0198</v>
      </c>
      <c r="AF49" t="s">
        <v>174</v>
      </c>
      <c r="AG49" t="s">
        <v>174</v>
      </c>
      <c r="AH49" t="s">
        <v>270</v>
      </c>
      <c r="AI49" t="s">
        <v>174</v>
      </c>
      <c r="AJ49" t="s">
        <v>174</v>
      </c>
    </row>
    <row r="50" spans="1:36" ht="12.75">
      <c r="A50" t="s">
        <v>65</v>
      </c>
      <c r="B50">
        <v>326</v>
      </c>
      <c r="C50">
        <v>0.075625566</v>
      </c>
      <c r="D50">
        <v>0.059170776</v>
      </c>
      <c r="E50">
        <v>0.096656266</v>
      </c>
      <c r="F50">
        <v>0.764433157</v>
      </c>
      <c r="G50">
        <v>0.297546012</v>
      </c>
      <c r="H50">
        <v>0.03021122</v>
      </c>
      <c r="I50">
        <v>0.0375</v>
      </c>
      <c r="J50">
        <v>-0.2079</v>
      </c>
      <c r="K50">
        <v>0.2829</v>
      </c>
      <c r="L50">
        <v>1.038227357</v>
      </c>
      <c r="M50">
        <v>0.812327381</v>
      </c>
      <c r="N50">
        <v>1.326947816</v>
      </c>
      <c r="O50">
        <v>3034</v>
      </c>
      <c r="P50">
        <v>0.049357965</v>
      </c>
      <c r="Q50">
        <v>0.041307812</v>
      </c>
      <c r="R50">
        <v>0.058976949</v>
      </c>
      <c r="S50">
        <v>0.523240114</v>
      </c>
      <c r="T50">
        <v>0.070204351</v>
      </c>
      <c r="U50">
        <v>0.004810323</v>
      </c>
      <c r="V50">
        <v>0.058</v>
      </c>
      <c r="W50">
        <v>-0.1201</v>
      </c>
      <c r="X50">
        <v>0.236</v>
      </c>
      <c r="Y50">
        <v>1.059704343</v>
      </c>
      <c r="Z50">
        <v>0.886869376</v>
      </c>
      <c r="AA50">
        <v>1.266221752</v>
      </c>
      <c r="AB50">
        <v>0.002759001</v>
      </c>
      <c r="AC50">
        <v>-0.4267</v>
      </c>
      <c r="AD50">
        <v>-0.7061</v>
      </c>
      <c r="AE50">
        <v>-0.1473</v>
      </c>
      <c r="AF50" t="s">
        <v>174</v>
      </c>
      <c r="AG50" t="s">
        <v>174</v>
      </c>
      <c r="AH50" t="s">
        <v>270</v>
      </c>
      <c r="AI50" t="s">
        <v>174</v>
      </c>
      <c r="AJ50" t="s">
        <v>174</v>
      </c>
    </row>
    <row r="51" spans="1:36" ht="12.75">
      <c r="A51" t="s">
        <v>57</v>
      </c>
      <c r="B51">
        <v>111</v>
      </c>
      <c r="C51">
        <v>0.034143578</v>
      </c>
      <c r="D51">
        <v>0.01861817</v>
      </c>
      <c r="E51">
        <v>0.062615387</v>
      </c>
      <c r="F51">
        <v>0.014331141</v>
      </c>
      <c r="G51">
        <v>0.099099099</v>
      </c>
      <c r="H51">
        <v>0.029879503</v>
      </c>
      <c r="I51">
        <v>-0.7577</v>
      </c>
      <c r="J51">
        <v>-1.3641</v>
      </c>
      <c r="K51">
        <v>-0.1513</v>
      </c>
      <c r="L51">
        <v>0.468740916</v>
      </c>
      <c r="M51">
        <v>0.255599989</v>
      </c>
      <c r="N51">
        <v>0.859616806</v>
      </c>
      <c r="O51">
        <v>1234</v>
      </c>
      <c r="P51">
        <v>0.035060006</v>
      </c>
      <c r="Q51">
        <v>0.025586794</v>
      </c>
      <c r="R51">
        <v>0.048040565</v>
      </c>
      <c r="S51">
        <v>0.077150547</v>
      </c>
      <c r="T51">
        <v>0.036466775</v>
      </c>
      <c r="U51">
        <v>0.005436146</v>
      </c>
      <c r="V51">
        <v>-0.284</v>
      </c>
      <c r="W51">
        <v>-0.599</v>
      </c>
      <c r="X51">
        <v>0.0309</v>
      </c>
      <c r="Y51">
        <v>0.7527304</v>
      </c>
      <c r="Z51">
        <v>0.549342671</v>
      </c>
      <c r="AA51">
        <v>1.031420067</v>
      </c>
      <c r="AB51">
        <v>0.938518901</v>
      </c>
      <c r="AC51">
        <v>0.0265</v>
      </c>
      <c r="AD51">
        <v>-0.6466</v>
      </c>
      <c r="AE51">
        <v>0.6995</v>
      </c>
      <c r="AF51" t="s">
        <v>174</v>
      </c>
      <c r="AG51" t="s">
        <v>174</v>
      </c>
      <c r="AH51" t="s">
        <v>174</v>
      </c>
      <c r="AI51" t="s">
        <v>174</v>
      </c>
      <c r="AJ51" t="s">
        <v>174</v>
      </c>
    </row>
    <row r="52" spans="1:36" ht="12.75">
      <c r="A52" t="s">
        <v>61</v>
      </c>
      <c r="B52">
        <v>86</v>
      </c>
      <c r="C52">
        <v>0.048330355</v>
      </c>
      <c r="D52">
        <v>0.026970749</v>
      </c>
      <c r="E52">
        <v>0.086605798</v>
      </c>
      <c r="F52">
        <v>0.168087378</v>
      </c>
      <c r="G52">
        <v>0.139534884</v>
      </c>
      <c r="H52">
        <v>0.040280251</v>
      </c>
      <c r="I52">
        <v>-0.4102</v>
      </c>
      <c r="J52">
        <v>-0.9935</v>
      </c>
      <c r="K52">
        <v>0.1731</v>
      </c>
      <c r="L52">
        <v>0.66350441</v>
      </c>
      <c r="M52">
        <v>0.370268557</v>
      </c>
      <c r="N52">
        <v>1.18896972</v>
      </c>
      <c r="O52">
        <v>1104</v>
      </c>
      <c r="P52">
        <v>0.036400615</v>
      </c>
      <c r="Q52">
        <v>0.025519863</v>
      </c>
      <c r="R52">
        <v>0.051920528</v>
      </c>
      <c r="S52">
        <v>0.173649659</v>
      </c>
      <c r="T52">
        <v>0.030797101</v>
      </c>
      <c r="U52">
        <v>0.005281659</v>
      </c>
      <c r="V52">
        <v>-0.2465</v>
      </c>
      <c r="W52">
        <v>-0.6017</v>
      </c>
      <c r="X52">
        <v>0.1086</v>
      </c>
      <c r="Y52">
        <v>0.781512975</v>
      </c>
      <c r="Z52">
        <v>0.547905694</v>
      </c>
      <c r="AA52">
        <v>1.114721998</v>
      </c>
      <c r="AB52">
        <v>0.408789608</v>
      </c>
      <c r="AC52">
        <v>-0.2835</v>
      </c>
      <c r="AD52">
        <v>-0.9561</v>
      </c>
      <c r="AE52">
        <v>0.3891</v>
      </c>
      <c r="AF52" t="s">
        <v>174</v>
      </c>
      <c r="AG52" t="s">
        <v>174</v>
      </c>
      <c r="AH52" t="s">
        <v>174</v>
      </c>
      <c r="AI52" t="s">
        <v>174</v>
      </c>
      <c r="AJ52" t="s">
        <v>174</v>
      </c>
    </row>
    <row r="53" spans="1:36" ht="12.75">
      <c r="A53" t="s">
        <v>59</v>
      </c>
      <c r="B53">
        <v>275</v>
      </c>
      <c r="C53">
        <v>0.062630943</v>
      </c>
      <c r="D53">
        <v>0.048022315</v>
      </c>
      <c r="E53">
        <v>0.081683588</v>
      </c>
      <c r="F53">
        <v>0.265080955</v>
      </c>
      <c r="G53">
        <v>0.28</v>
      </c>
      <c r="H53">
        <v>0.031908961</v>
      </c>
      <c r="I53">
        <v>-0.151</v>
      </c>
      <c r="J53">
        <v>-0.4166</v>
      </c>
      <c r="K53">
        <v>0.1146</v>
      </c>
      <c r="L53">
        <v>0.859830361</v>
      </c>
      <c r="M53">
        <v>0.659275473</v>
      </c>
      <c r="N53">
        <v>1.121395045</v>
      </c>
      <c r="O53">
        <v>3213</v>
      </c>
      <c r="P53">
        <v>0.039320466</v>
      </c>
      <c r="Q53">
        <v>0.032289375</v>
      </c>
      <c r="R53">
        <v>0.047882595</v>
      </c>
      <c r="S53">
        <v>0.091997597</v>
      </c>
      <c r="T53">
        <v>0.046685341</v>
      </c>
      <c r="U53">
        <v>0.003811842</v>
      </c>
      <c r="V53">
        <v>-0.1694</v>
      </c>
      <c r="W53">
        <v>-0.3664</v>
      </c>
      <c r="X53">
        <v>0.0276</v>
      </c>
      <c r="Y53">
        <v>0.844201511</v>
      </c>
      <c r="Z53">
        <v>0.693245574</v>
      </c>
      <c r="AA53">
        <v>1.028028476</v>
      </c>
      <c r="AB53">
        <v>0.003141258</v>
      </c>
      <c r="AC53">
        <v>-0.4655</v>
      </c>
      <c r="AD53">
        <v>-0.7744</v>
      </c>
      <c r="AE53">
        <v>-0.1566</v>
      </c>
      <c r="AF53" t="s">
        <v>174</v>
      </c>
      <c r="AG53" t="s">
        <v>174</v>
      </c>
      <c r="AH53" t="s">
        <v>270</v>
      </c>
      <c r="AI53" t="s">
        <v>174</v>
      </c>
      <c r="AJ53" t="s">
        <v>174</v>
      </c>
    </row>
    <row r="54" spans="1:36" ht="12.75">
      <c r="A54" t="s">
        <v>58</v>
      </c>
      <c r="B54">
        <v>146</v>
      </c>
      <c r="C54">
        <v>0.06821453</v>
      </c>
      <c r="D54">
        <v>0.048349793</v>
      </c>
      <c r="E54">
        <v>0.096240786</v>
      </c>
      <c r="F54">
        <v>0.708647229</v>
      </c>
      <c r="G54">
        <v>0.280821918</v>
      </c>
      <c r="H54">
        <v>0.043857015</v>
      </c>
      <c r="I54">
        <v>-0.0656</v>
      </c>
      <c r="J54">
        <v>-0.4098</v>
      </c>
      <c r="K54">
        <v>0.2786</v>
      </c>
      <c r="L54">
        <v>0.936484767</v>
      </c>
      <c r="M54">
        <v>0.663771258</v>
      </c>
      <c r="N54">
        <v>1.32124389</v>
      </c>
      <c r="O54">
        <v>1545</v>
      </c>
      <c r="P54">
        <v>0.037440721</v>
      </c>
      <c r="Q54">
        <v>0.028361828</v>
      </c>
      <c r="R54">
        <v>0.049425855</v>
      </c>
      <c r="S54">
        <v>0.123316561</v>
      </c>
      <c r="T54">
        <v>0.039482201</v>
      </c>
      <c r="U54">
        <v>0.005055178</v>
      </c>
      <c r="V54">
        <v>-0.2184</v>
      </c>
      <c r="W54">
        <v>-0.4961</v>
      </c>
      <c r="X54">
        <v>0.0594</v>
      </c>
      <c r="Y54">
        <v>0.80384382</v>
      </c>
      <c r="Z54">
        <v>0.608922039</v>
      </c>
      <c r="AA54">
        <v>1.061161931</v>
      </c>
      <c r="AB54" s="44">
        <v>0.005795225</v>
      </c>
      <c r="AC54">
        <v>-0.5999</v>
      </c>
      <c r="AD54">
        <v>-1.026</v>
      </c>
      <c r="AE54">
        <v>-0.1738</v>
      </c>
      <c r="AF54" t="s">
        <v>174</v>
      </c>
      <c r="AG54" t="s">
        <v>174</v>
      </c>
      <c r="AH54" t="s">
        <v>270</v>
      </c>
      <c r="AI54" t="s">
        <v>174</v>
      </c>
      <c r="AJ54" t="s">
        <v>174</v>
      </c>
    </row>
    <row r="55" spans="1:36" ht="12.75">
      <c r="A55" t="s">
        <v>63</v>
      </c>
      <c r="B55">
        <v>107</v>
      </c>
      <c r="C55">
        <v>0.06301074</v>
      </c>
      <c r="D55">
        <v>0.040036559</v>
      </c>
      <c r="E55">
        <v>0.099168197</v>
      </c>
      <c r="F55">
        <v>0.530959175</v>
      </c>
      <c r="G55">
        <v>0.196261682</v>
      </c>
      <c r="H55">
        <v>0.04282781</v>
      </c>
      <c r="I55">
        <v>-0.145</v>
      </c>
      <c r="J55">
        <v>-0.5985</v>
      </c>
      <c r="K55">
        <v>0.3085</v>
      </c>
      <c r="L55">
        <v>0.865044417</v>
      </c>
      <c r="M55">
        <v>0.549642835</v>
      </c>
      <c r="N55">
        <v>1.361432908</v>
      </c>
      <c r="O55">
        <v>1514</v>
      </c>
      <c r="P55">
        <v>0.042189479</v>
      </c>
      <c r="Q55">
        <v>0.031740581</v>
      </c>
      <c r="R55">
        <v>0.056078122</v>
      </c>
      <c r="S55">
        <v>0.495604585</v>
      </c>
      <c r="T55">
        <v>0.037648613</v>
      </c>
      <c r="U55">
        <v>0.004986681</v>
      </c>
      <c r="V55">
        <v>-0.0989</v>
      </c>
      <c r="W55">
        <v>-0.3835</v>
      </c>
      <c r="X55">
        <v>0.1856</v>
      </c>
      <c r="Y55">
        <v>0.905798579</v>
      </c>
      <c r="Z55">
        <v>0.681463095</v>
      </c>
      <c r="AA55">
        <v>1.20398459</v>
      </c>
      <c r="AB55">
        <v>0.132158322</v>
      </c>
      <c r="AC55">
        <v>-0.4011</v>
      </c>
      <c r="AD55">
        <v>-0.9233</v>
      </c>
      <c r="AE55">
        <v>0.121</v>
      </c>
      <c r="AF55" t="s">
        <v>174</v>
      </c>
      <c r="AG55" t="s">
        <v>174</v>
      </c>
      <c r="AH55" t="s">
        <v>174</v>
      </c>
      <c r="AI55" t="s">
        <v>174</v>
      </c>
      <c r="AJ55" t="s">
        <v>174</v>
      </c>
    </row>
    <row r="56" spans="1:36" ht="12.75">
      <c r="A56" t="s">
        <v>62</v>
      </c>
      <c r="B56">
        <v>145</v>
      </c>
      <c r="C56">
        <v>0.081592706</v>
      </c>
      <c r="D56">
        <v>0.058255162</v>
      </c>
      <c r="E56">
        <v>0.11427948</v>
      </c>
      <c r="F56">
        <v>0.509217078</v>
      </c>
      <c r="G56">
        <v>0.303448276</v>
      </c>
      <c r="H56">
        <v>0.045746549</v>
      </c>
      <c r="I56">
        <v>0.1135</v>
      </c>
      <c r="J56">
        <v>-0.2234</v>
      </c>
      <c r="K56">
        <v>0.4504</v>
      </c>
      <c r="L56">
        <v>1.120147371</v>
      </c>
      <c r="M56">
        <v>0.799757358</v>
      </c>
      <c r="N56">
        <v>1.568888514</v>
      </c>
      <c r="O56">
        <v>1541</v>
      </c>
      <c r="P56">
        <v>0.05424749</v>
      </c>
      <c r="Q56">
        <v>0.043036518</v>
      </c>
      <c r="R56">
        <v>0.068378911</v>
      </c>
      <c r="S56">
        <v>0.196830742</v>
      </c>
      <c r="T56">
        <v>0.062946139</v>
      </c>
      <c r="U56">
        <v>0.006391212</v>
      </c>
      <c r="V56">
        <v>0.1524</v>
      </c>
      <c r="W56">
        <v>-0.0791</v>
      </c>
      <c r="X56">
        <v>0.384</v>
      </c>
      <c r="Y56">
        <v>1.164681348</v>
      </c>
      <c r="Z56">
        <v>0.923984298</v>
      </c>
      <c r="AA56">
        <v>1.468079756</v>
      </c>
      <c r="AB56">
        <v>0.040913408</v>
      </c>
      <c r="AC56">
        <v>-0.4082</v>
      </c>
      <c r="AD56">
        <v>-0.7995</v>
      </c>
      <c r="AE56">
        <v>-0.0169</v>
      </c>
      <c r="AF56" t="s">
        <v>174</v>
      </c>
      <c r="AG56" t="s">
        <v>174</v>
      </c>
      <c r="AH56" t="s">
        <v>270</v>
      </c>
      <c r="AI56" t="s">
        <v>174</v>
      </c>
      <c r="AJ56" t="s">
        <v>174</v>
      </c>
    </row>
    <row r="57" spans="1:36" ht="12.75">
      <c r="A57" t="s">
        <v>60</v>
      </c>
      <c r="B57">
        <v>226</v>
      </c>
      <c r="C57">
        <v>0.086068638</v>
      </c>
      <c r="D57">
        <v>0.066005138</v>
      </c>
      <c r="E57">
        <v>0.112230814</v>
      </c>
      <c r="F57">
        <v>0.217861654</v>
      </c>
      <c r="G57">
        <v>0.340707965</v>
      </c>
      <c r="H57">
        <v>0.038827276</v>
      </c>
      <c r="I57">
        <v>0.1669</v>
      </c>
      <c r="J57">
        <v>-0.0985</v>
      </c>
      <c r="K57">
        <v>0.4323</v>
      </c>
      <c r="L57">
        <v>1.181595305</v>
      </c>
      <c r="M57">
        <v>0.906153084</v>
      </c>
      <c r="N57">
        <v>1.540763353</v>
      </c>
      <c r="O57">
        <v>2382</v>
      </c>
      <c r="P57">
        <v>0.058895752</v>
      </c>
      <c r="Q57">
        <v>0.048766615</v>
      </c>
      <c r="R57">
        <v>0.071128776</v>
      </c>
      <c r="S57">
        <v>0.014808219</v>
      </c>
      <c r="T57">
        <v>0.069689337</v>
      </c>
      <c r="U57">
        <v>0.005408942</v>
      </c>
      <c r="V57">
        <v>0.2347</v>
      </c>
      <c r="W57">
        <v>0.0459</v>
      </c>
      <c r="X57">
        <v>0.4234</v>
      </c>
      <c r="Y57">
        <v>1.264478488</v>
      </c>
      <c r="Z57">
        <v>1.0470082</v>
      </c>
      <c r="AA57">
        <v>1.527118742</v>
      </c>
      <c r="AB57">
        <v>0.014286031</v>
      </c>
      <c r="AC57">
        <v>-0.3794</v>
      </c>
      <c r="AD57">
        <v>-0.6829</v>
      </c>
      <c r="AE57">
        <v>-0.0759</v>
      </c>
      <c r="AF57" t="s">
        <v>174</v>
      </c>
      <c r="AG57" t="s">
        <v>174</v>
      </c>
      <c r="AH57" t="s">
        <v>270</v>
      </c>
      <c r="AI57" t="s">
        <v>174</v>
      </c>
      <c r="AJ57" t="s">
        <v>174</v>
      </c>
    </row>
    <row r="58" spans="1:36" ht="12.75">
      <c r="A58" t="s">
        <v>38</v>
      </c>
      <c r="B58">
        <v>494</v>
      </c>
      <c r="C58">
        <v>0.070043456</v>
      </c>
      <c r="D58">
        <v>0.055895984</v>
      </c>
      <c r="E58">
        <v>0.087771704</v>
      </c>
      <c r="F58">
        <v>0.733697549</v>
      </c>
      <c r="G58">
        <v>0.248987854</v>
      </c>
      <c r="H58">
        <v>0.022450479</v>
      </c>
      <c r="I58">
        <v>-0.0392</v>
      </c>
      <c r="J58">
        <v>-0.2648</v>
      </c>
      <c r="K58">
        <v>0.1865</v>
      </c>
      <c r="L58">
        <v>0.961593225</v>
      </c>
      <c r="M58">
        <v>0.767369319</v>
      </c>
      <c r="N58">
        <v>1.204975892</v>
      </c>
      <c r="O58">
        <v>5880</v>
      </c>
      <c r="P58">
        <v>0.03876376</v>
      </c>
      <c r="Q58">
        <v>0.032704337</v>
      </c>
      <c r="R58">
        <v>0.045945866</v>
      </c>
      <c r="S58">
        <v>0.03423407</v>
      </c>
      <c r="T58">
        <v>0.039795918</v>
      </c>
      <c r="U58">
        <v>0.002601541</v>
      </c>
      <c r="V58">
        <v>-0.1836</v>
      </c>
      <c r="W58">
        <v>-0.3536</v>
      </c>
      <c r="X58">
        <v>-0.0136</v>
      </c>
      <c r="Y58">
        <v>0.83224916</v>
      </c>
      <c r="Z58">
        <v>0.702154715</v>
      </c>
      <c r="AA58">
        <v>0.986447359</v>
      </c>
      <c r="AB58" s="44">
        <v>6.23E-06</v>
      </c>
      <c r="AC58">
        <v>-0.5916</v>
      </c>
      <c r="AD58">
        <v>-0.8483</v>
      </c>
      <c r="AE58">
        <v>-0.335</v>
      </c>
      <c r="AF58" t="s">
        <v>174</v>
      </c>
      <c r="AG58" t="s">
        <v>174</v>
      </c>
      <c r="AH58" t="s">
        <v>270</v>
      </c>
      <c r="AI58" t="s">
        <v>174</v>
      </c>
      <c r="AJ58" t="s">
        <v>174</v>
      </c>
    </row>
    <row r="59" spans="1:36" ht="12.75">
      <c r="A59" t="s">
        <v>35</v>
      </c>
      <c r="B59">
        <v>626</v>
      </c>
      <c r="C59">
        <v>0.079233164</v>
      </c>
      <c r="D59">
        <v>0.064664533</v>
      </c>
      <c r="E59">
        <v>0.097084042</v>
      </c>
      <c r="F59">
        <v>0.417132915</v>
      </c>
      <c r="G59">
        <v>0.284345048</v>
      </c>
      <c r="H59">
        <v>0.021312562</v>
      </c>
      <c r="I59">
        <v>0.0841</v>
      </c>
      <c r="J59">
        <v>-0.1191</v>
      </c>
      <c r="K59">
        <v>0.2873</v>
      </c>
      <c r="L59">
        <v>1.087754341</v>
      </c>
      <c r="M59">
        <v>0.887748553</v>
      </c>
      <c r="N59">
        <v>1.33282054</v>
      </c>
      <c r="O59">
        <v>5152</v>
      </c>
      <c r="P59">
        <v>0.045711363</v>
      </c>
      <c r="Q59">
        <v>0.038841059</v>
      </c>
      <c r="R59">
        <v>0.053796904</v>
      </c>
      <c r="S59">
        <v>0.821368462</v>
      </c>
      <c r="T59">
        <v>0.057065217</v>
      </c>
      <c r="U59">
        <v>0.003328111</v>
      </c>
      <c r="V59">
        <v>-0.0188</v>
      </c>
      <c r="W59">
        <v>-0.1816</v>
      </c>
      <c r="X59">
        <v>0.1441</v>
      </c>
      <c r="Y59">
        <v>0.981412624</v>
      </c>
      <c r="Z59">
        <v>0.83390875</v>
      </c>
      <c r="AA59">
        <v>1.155007355</v>
      </c>
      <c r="AB59" s="44">
        <v>3.41E-06</v>
      </c>
      <c r="AC59">
        <v>-0.55</v>
      </c>
      <c r="AD59">
        <v>-0.7822</v>
      </c>
      <c r="AE59">
        <v>-0.3179</v>
      </c>
      <c r="AF59" t="s">
        <v>174</v>
      </c>
      <c r="AG59" t="s">
        <v>174</v>
      </c>
      <c r="AH59" t="s">
        <v>270</v>
      </c>
      <c r="AI59" t="s">
        <v>174</v>
      </c>
      <c r="AJ59" t="s">
        <v>174</v>
      </c>
    </row>
    <row r="60" spans="1:36" ht="12.75">
      <c r="A60" t="s">
        <v>37</v>
      </c>
      <c r="B60">
        <v>744</v>
      </c>
      <c r="C60">
        <v>0.072034643</v>
      </c>
      <c r="D60">
        <v>0.05872564</v>
      </c>
      <c r="E60">
        <v>0.088359869</v>
      </c>
      <c r="F60">
        <v>0.914935673</v>
      </c>
      <c r="G60">
        <v>0.224462366</v>
      </c>
      <c r="H60">
        <v>0.017369419</v>
      </c>
      <c r="I60">
        <v>-0.0111</v>
      </c>
      <c r="J60">
        <v>-0.2154</v>
      </c>
      <c r="K60">
        <v>0.1931</v>
      </c>
      <c r="L60">
        <v>0.988929288</v>
      </c>
      <c r="M60">
        <v>0.80621632</v>
      </c>
      <c r="N60">
        <v>1.213050533</v>
      </c>
      <c r="O60">
        <v>9118</v>
      </c>
      <c r="P60">
        <v>0.049249223</v>
      </c>
      <c r="Q60">
        <v>0.042568682</v>
      </c>
      <c r="R60">
        <v>0.056978179</v>
      </c>
      <c r="S60">
        <v>0.453236795</v>
      </c>
      <c r="T60">
        <v>0.049023909</v>
      </c>
      <c r="U60">
        <v>0.002318751</v>
      </c>
      <c r="V60">
        <v>0.0558</v>
      </c>
      <c r="W60">
        <v>-0.09</v>
      </c>
      <c r="X60">
        <v>0.2016</v>
      </c>
      <c r="Y60">
        <v>1.05736969</v>
      </c>
      <c r="Z60">
        <v>0.913939984</v>
      </c>
      <c r="AA60">
        <v>1.22330862</v>
      </c>
      <c r="AB60" s="44">
        <v>0.000768328</v>
      </c>
      <c r="AC60">
        <v>-0.3803</v>
      </c>
      <c r="AD60">
        <v>-0.6018</v>
      </c>
      <c r="AE60">
        <v>-0.1587</v>
      </c>
      <c r="AF60" t="s">
        <v>174</v>
      </c>
      <c r="AG60" t="s">
        <v>174</v>
      </c>
      <c r="AH60" t="s">
        <v>270</v>
      </c>
      <c r="AI60" t="s">
        <v>174</v>
      </c>
      <c r="AJ60" t="s">
        <v>174</v>
      </c>
    </row>
    <row r="61" spans="1:36" ht="12.75">
      <c r="A61" t="s">
        <v>36</v>
      </c>
      <c r="B61">
        <v>271</v>
      </c>
      <c r="C61">
        <v>0.076587393</v>
      </c>
      <c r="D61">
        <v>0.05784242</v>
      </c>
      <c r="E61">
        <v>0.101407045</v>
      </c>
      <c r="F61">
        <v>0.726206884</v>
      </c>
      <c r="G61">
        <v>0.247232472</v>
      </c>
      <c r="H61">
        <v>0.030204254</v>
      </c>
      <c r="I61">
        <v>0.0502</v>
      </c>
      <c r="J61">
        <v>-0.2306</v>
      </c>
      <c r="K61">
        <v>0.3309</v>
      </c>
      <c r="L61">
        <v>1.051431824</v>
      </c>
      <c r="M61">
        <v>0.79409101</v>
      </c>
      <c r="N61">
        <v>1.392168991</v>
      </c>
      <c r="O61">
        <v>2857</v>
      </c>
      <c r="P61">
        <v>0.053885448</v>
      </c>
      <c r="Q61">
        <v>0.044564364</v>
      </c>
      <c r="R61">
        <v>0.065156131</v>
      </c>
      <c r="S61">
        <v>0.132556119</v>
      </c>
      <c r="T61">
        <v>0.05880294</v>
      </c>
      <c r="U61">
        <v>0.004536745</v>
      </c>
      <c r="V61">
        <v>0.1458</v>
      </c>
      <c r="W61">
        <v>-0.0442</v>
      </c>
      <c r="X61">
        <v>0.3357</v>
      </c>
      <c r="Y61">
        <v>1.156908391</v>
      </c>
      <c r="Z61">
        <v>0.956786821</v>
      </c>
      <c r="AA61">
        <v>1.398887397</v>
      </c>
      <c r="AB61">
        <v>0.030145034</v>
      </c>
      <c r="AC61">
        <v>-0.3516</v>
      </c>
      <c r="AD61">
        <v>-0.6694</v>
      </c>
      <c r="AE61">
        <v>-0.0338</v>
      </c>
      <c r="AF61" t="s">
        <v>174</v>
      </c>
      <c r="AG61" t="s">
        <v>174</v>
      </c>
      <c r="AH61" t="s">
        <v>270</v>
      </c>
      <c r="AI61" t="s">
        <v>174</v>
      </c>
      <c r="AJ61" t="s">
        <v>174</v>
      </c>
    </row>
    <row r="62" spans="1:36" ht="12.75">
      <c r="A62" t="s">
        <v>27</v>
      </c>
      <c r="B62">
        <v>114</v>
      </c>
      <c r="C62">
        <v>0.062289071</v>
      </c>
      <c r="D62">
        <v>0.041284396</v>
      </c>
      <c r="E62">
        <v>0.093980505</v>
      </c>
      <c r="F62">
        <v>0.455827477</v>
      </c>
      <c r="G62">
        <v>0.228070175</v>
      </c>
      <c r="H62">
        <v>0.044728241</v>
      </c>
      <c r="I62">
        <v>-0.1565</v>
      </c>
      <c r="J62">
        <v>-0.5678</v>
      </c>
      <c r="K62">
        <v>0.2548</v>
      </c>
      <c r="L62">
        <v>0.855136976</v>
      </c>
      <c r="M62">
        <v>0.566773803</v>
      </c>
      <c r="N62">
        <v>1.290213562</v>
      </c>
      <c r="O62">
        <v>1020</v>
      </c>
      <c r="P62">
        <v>0.034461802</v>
      </c>
      <c r="Q62">
        <v>0.025017529</v>
      </c>
      <c r="R62">
        <v>0.047471348</v>
      </c>
      <c r="S62">
        <v>0.065243481</v>
      </c>
      <c r="T62">
        <v>0.042156863</v>
      </c>
      <c r="U62">
        <v>0.006428861</v>
      </c>
      <c r="V62">
        <v>-0.3013</v>
      </c>
      <c r="W62">
        <v>-0.6215</v>
      </c>
      <c r="X62">
        <v>0.019</v>
      </c>
      <c r="Y62">
        <v>0.739887103</v>
      </c>
      <c r="Z62">
        <v>0.537120685</v>
      </c>
      <c r="AA62">
        <v>1.019199112</v>
      </c>
      <c r="AB62">
        <v>0.022288746</v>
      </c>
      <c r="AC62">
        <v>-0.5919</v>
      </c>
      <c r="AD62">
        <v>-1.0996</v>
      </c>
      <c r="AE62">
        <v>-0.0843</v>
      </c>
      <c r="AF62" t="s">
        <v>174</v>
      </c>
      <c r="AG62" t="s">
        <v>174</v>
      </c>
      <c r="AH62" t="s">
        <v>270</v>
      </c>
      <c r="AI62" t="s">
        <v>174</v>
      </c>
      <c r="AJ62" t="s">
        <v>174</v>
      </c>
    </row>
    <row r="63" spans="1:36" ht="12.75">
      <c r="A63" t="s">
        <v>28</v>
      </c>
      <c r="B63">
        <v>244</v>
      </c>
      <c r="C63">
        <v>0.064231029</v>
      </c>
      <c r="D63">
        <v>0.046485218</v>
      </c>
      <c r="E63">
        <v>0.088751333</v>
      </c>
      <c r="F63">
        <v>0.445772312</v>
      </c>
      <c r="G63">
        <v>0.18852459</v>
      </c>
      <c r="H63">
        <v>0.027796434</v>
      </c>
      <c r="I63">
        <v>-0.1258</v>
      </c>
      <c r="J63">
        <v>-0.4491</v>
      </c>
      <c r="K63">
        <v>0.1976</v>
      </c>
      <c r="L63">
        <v>0.881797182</v>
      </c>
      <c r="M63">
        <v>0.638173404</v>
      </c>
      <c r="N63">
        <v>1.218424749</v>
      </c>
      <c r="O63">
        <v>3775</v>
      </c>
      <c r="P63">
        <v>0.037897509</v>
      </c>
      <c r="Q63">
        <v>0.030815008</v>
      </c>
      <c r="R63">
        <v>0.046607847</v>
      </c>
      <c r="S63">
        <v>0.050735041</v>
      </c>
      <c r="T63">
        <v>0.033907285</v>
      </c>
      <c r="U63">
        <v>0.002997009</v>
      </c>
      <c r="V63">
        <v>-0.2062</v>
      </c>
      <c r="W63">
        <v>-0.4131</v>
      </c>
      <c r="X63">
        <v>0.0007</v>
      </c>
      <c r="Y63">
        <v>0.813650942</v>
      </c>
      <c r="Z63">
        <v>0.661591255</v>
      </c>
      <c r="AA63">
        <v>1.000659925</v>
      </c>
      <c r="AB63">
        <v>0.004638612</v>
      </c>
      <c r="AC63">
        <v>-0.5276</v>
      </c>
      <c r="AD63">
        <v>-0.8929</v>
      </c>
      <c r="AE63">
        <v>-0.1623</v>
      </c>
      <c r="AF63" t="s">
        <v>174</v>
      </c>
      <c r="AG63" t="s">
        <v>174</v>
      </c>
      <c r="AH63" t="s">
        <v>270</v>
      </c>
      <c r="AI63" t="s">
        <v>174</v>
      </c>
      <c r="AJ63" t="s">
        <v>174</v>
      </c>
    </row>
    <row r="64" spans="1:36" ht="12.75">
      <c r="A64" t="s">
        <v>30</v>
      </c>
      <c r="B64">
        <v>167</v>
      </c>
      <c r="C64">
        <v>0.069212597</v>
      </c>
      <c r="D64">
        <v>0.048003446</v>
      </c>
      <c r="E64">
        <v>0.099792493</v>
      </c>
      <c r="F64">
        <v>0.784319052</v>
      </c>
      <c r="G64">
        <v>0.203592814</v>
      </c>
      <c r="H64">
        <v>0.03491588</v>
      </c>
      <c r="I64">
        <v>-0.0511</v>
      </c>
      <c r="J64">
        <v>-0.417</v>
      </c>
      <c r="K64">
        <v>0.3148</v>
      </c>
      <c r="L64">
        <v>0.950186758</v>
      </c>
      <c r="M64">
        <v>0.659016436</v>
      </c>
      <c r="N64">
        <v>1.370003577</v>
      </c>
      <c r="O64">
        <v>1840</v>
      </c>
      <c r="P64">
        <v>0.048789898</v>
      </c>
      <c r="Q64">
        <v>0.039212713</v>
      </c>
      <c r="R64">
        <v>0.060706183</v>
      </c>
      <c r="S64">
        <v>0.677193441</v>
      </c>
      <c r="T64">
        <v>0.063043478</v>
      </c>
      <c r="U64">
        <v>0.00585344</v>
      </c>
      <c r="V64">
        <v>0.0464</v>
      </c>
      <c r="W64">
        <v>-0.1721</v>
      </c>
      <c r="X64">
        <v>0.2649</v>
      </c>
      <c r="Y64">
        <v>1.047508082</v>
      </c>
      <c r="Z64">
        <v>0.841888091</v>
      </c>
      <c r="AA64">
        <v>1.303348026</v>
      </c>
      <c r="AB64">
        <v>0.0940379</v>
      </c>
      <c r="AC64">
        <v>-0.3497</v>
      </c>
      <c r="AD64">
        <v>-0.7589</v>
      </c>
      <c r="AE64">
        <v>0.0596</v>
      </c>
      <c r="AF64" t="s">
        <v>174</v>
      </c>
      <c r="AG64" t="s">
        <v>174</v>
      </c>
      <c r="AH64" t="s">
        <v>174</v>
      </c>
      <c r="AI64" t="s">
        <v>174</v>
      </c>
      <c r="AJ64" t="s">
        <v>174</v>
      </c>
    </row>
    <row r="65" spans="1:36" ht="12.75">
      <c r="A65" t="s">
        <v>26</v>
      </c>
      <c r="B65">
        <v>174</v>
      </c>
      <c r="C65">
        <v>0.061755911</v>
      </c>
      <c r="D65">
        <v>0.044431798</v>
      </c>
      <c r="E65">
        <v>0.085834756</v>
      </c>
      <c r="F65">
        <v>0.325707673</v>
      </c>
      <c r="G65">
        <v>0.252873563</v>
      </c>
      <c r="H65">
        <v>0.038122124</v>
      </c>
      <c r="I65">
        <v>-0.1651</v>
      </c>
      <c r="J65">
        <v>-0.4943</v>
      </c>
      <c r="K65">
        <v>0.1641</v>
      </c>
      <c r="L65">
        <v>0.847817469</v>
      </c>
      <c r="M65">
        <v>0.609982975</v>
      </c>
      <c r="N65">
        <v>1.178384463</v>
      </c>
      <c r="O65">
        <v>2231</v>
      </c>
      <c r="P65">
        <v>0.052650602</v>
      </c>
      <c r="Q65">
        <v>0.04327154</v>
      </c>
      <c r="R65">
        <v>0.064062567</v>
      </c>
      <c r="S65">
        <v>0.220755416</v>
      </c>
      <c r="T65">
        <v>0.067234424</v>
      </c>
      <c r="U65">
        <v>0.005489668</v>
      </c>
      <c r="V65">
        <v>0.1226</v>
      </c>
      <c r="W65">
        <v>-0.0736</v>
      </c>
      <c r="X65">
        <v>0.3188</v>
      </c>
      <c r="Y65">
        <v>1.130396527</v>
      </c>
      <c r="Z65">
        <v>0.92903018</v>
      </c>
      <c r="AA65">
        <v>1.375408824</v>
      </c>
      <c r="AB65">
        <v>0.391122978</v>
      </c>
      <c r="AC65">
        <v>-0.1595</v>
      </c>
      <c r="AD65">
        <v>-0.5241</v>
      </c>
      <c r="AE65">
        <v>0.205</v>
      </c>
      <c r="AF65" t="s">
        <v>174</v>
      </c>
      <c r="AG65" t="s">
        <v>174</v>
      </c>
      <c r="AH65" t="s">
        <v>174</v>
      </c>
      <c r="AI65" t="s">
        <v>174</v>
      </c>
      <c r="AJ65" t="s">
        <v>174</v>
      </c>
    </row>
    <row r="66" spans="1:36" ht="12.75">
      <c r="A66" t="s">
        <v>25</v>
      </c>
      <c r="B66">
        <v>272</v>
      </c>
      <c r="C66">
        <v>0.065343383</v>
      </c>
      <c r="D66">
        <v>0.047716563</v>
      </c>
      <c r="E66">
        <v>0.089481669</v>
      </c>
      <c r="F66">
        <v>0.498276035</v>
      </c>
      <c r="G66">
        <v>0.176470588</v>
      </c>
      <c r="H66">
        <v>0.025471335</v>
      </c>
      <c r="I66">
        <v>-0.1086</v>
      </c>
      <c r="J66">
        <v>-0.423</v>
      </c>
      <c r="K66">
        <v>0.2058</v>
      </c>
      <c r="L66">
        <v>0.897068159</v>
      </c>
      <c r="M66">
        <v>0.655077949</v>
      </c>
      <c r="N66">
        <v>1.228451182</v>
      </c>
      <c r="O66">
        <v>2248</v>
      </c>
      <c r="P66">
        <v>0.040367332</v>
      </c>
      <c r="Q66">
        <v>0.031582302</v>
      </c>
      <c r="R66">
        <v>0.051596032</v>
      </c>
      <c r="S66">
        <v>0.253159604</v>
      </c>
      <c r="T66">
        <v>0.036921708</v>
      </c>
      <c r="U66">
        <v>0.004052684</v>
      </c>
      <c r="V66">
        <v>-0.1431</v>
      </c>
      <c r="W66">
        <v>-0.3885</v>
      </c>
      <c r="X66">
        <v>0.1023</v>
      </c>
      <c r="Y66">
        <v>0.866677481</v>
      </c>
      <c r="Z66">
        <v>0.678064877</v>
      </c>
      <c r="AA66">
        <v>1.107755144</v>
      </c>
      <c r="AB66">
        <v>0.013202059</v>
      </c>
      <c r="AC66">
        <v>-0.4816</v>
      </c>
      <c r="AD66">
        <v>-0.8625</v>
      </c>
      <c r="AE66">
        <v>-0.1007</v>
      </c>
      <c r="AF66" t="s">
        <v>174</v>
      </c>
      <c r="AG66" t="s">
        <v>174</v>
      </c>
      <c r="AH66" t="s">
        <v>270</v>
      </c>
      <c r="AI66" t="s">
        <v>174</v>
      </c>
      <c r="AJ66" t="s">
        <v>174</v>
      </c>
    </row>
    <row r="67" spans="1:36" ht="12.75">
      <c r="A67" t="s">
        <v>29</v>
      </c>
      <c r="B67">
        <v>30</v>
      </c>
      <c r="C67">
        <v>0.140530008</v>
      </c>
      <c r="D67">
        <v>0.078349228</v>
      </c>
      <c r="E67">
        <v>0.252059702</v>
      </c>
      <c r="F67">
        <v>0.027488527</v>
      </c>
      <c r="G67">
        <v>0.4</v>
      </c>
      <c r="H67">
        <v>0.115470054</v>
      </c>
      <c r="I67">
        <v>0.6571</v>
      </c>
      <c r="J67">
        <v>0.0729</v>
      </c>
      <c r="K67">
        <v>1.2414</v>
      </c>
      <c r="L67">
        <v>1.929269498</v>
      </c>
      <c r="M67">
        <v>1.075619208</v>
      </c>
      <c r="N67">
        <v>3.460407518</v>
      </c>
      <c r="O67">
        <v>849</v>
      </c>
      <c r="P67">
        <v>0.089479175</v>
      </c>
      <c r="Q67">
        <v>0.064885785</v>
      </c>
      <c r="R67">
        <v>0.123394096</v>
      </c>
      <c r="S67" s="44">
        <v>6.84009E-05</v>
      </c>
      <c r="T67">
        <v>0.049469965</v>
      </c>
      <c r="U67">
        <v>0.007633381</v>
      </c>
      <c r="V67">
        <v>0.6529</v>
      </c>
      <c r="W67">
        <v>0.3315</v>
      </c>
      <c r="X67">
        <v>0.9743</v>
      </c>
      <c r="Y67">
        <v>1.92109766</v>
      </c>
      <c r="Z67">
        <v>1.393083133</v>
      </c>
      <c r="AA67">
        <v>2.649243343</v>
      </c>
      <c r="AB67">
        <v>0.177755102</v>
      </c>
      <c r="AC67">
        <v>-0.4514</v>
      </c>
      <c r="AD67">
        <v>-1.1079</v>
      </c>
      <c r="AE67">
        <v>0.2051</v>
      </c>
      <c r="AF67" t="s">
        <v>174</v>
      </c>
      <c r="AG67" t="s">
        <v>269</v>
      </c>
      <c r="AH67" t="s">
        <v>174</v>
      </c>
      <c r="AI67" t="s">
        <v>174</v>
      </c>
      <c r="AJ67" t="s">
        <v>174</v>
      </c>
    </row>
    <row r="68" spans="1:36" ht="12.75">
      <c r="A68" t="s">
        <v>45</v>
      </c>
      <c r="B68">
        <v>241</v>
      </c>
      <c r="C68">
        <v>0.068183725</v>
      </c>
      <c r="D68">
        <v>0.051803864</v>
      </c>
      <c r="E68">
        <v>0.089742733</v>
      </c>
      <c r="F68">
        <v>0.637383409</v>
      </c>
      <c r="G68">
        <v>0.290456432</v>
      </c>
      <c r="H68">
        <v>0.034716184</v>
      </c>
      <c r="I68">
        <v>-0.0661</v>
      </c>
      <c r="J68">
        <v>-0.3408</v>
      </c>
      <c r="K68">
        <v>0.2087</v>
      </c>
      <c r="L68">
        <v>0.936061863</v>
      </c>
      <c r="M68">
        <v>0.711190557</v>
      </c>
      <c r="N68">
        <v>1.232035215</v>
      </c>
      <c r="O68">
        <v>1618</v>
      </c>
      <c r="P68">
        <v>0.043991559</v>
      </c>
      <c r="Q68">
        <v>0.03522043</v>
      </c>
      <c r="R68">
        <v>0.054947008</v>
      </c>
      <c r="S68">
        <v>0.614700323</v>
      </c>
      <c r="T68">
        <v>0.067985167</v>
      </c>
      <c r="U68">
        <v>0.006482131</v>
      </c>
      <c r="V68">
        <v>-0.0571</v>
      </c>
      <c r="W68">
        <v>-0.2795</v>
      </c>
      <c r="X68">
        <v>0.1653</v>
      </c>
      <c r="Y68">
        <v>0.944488823</v>
      </c>
      <c r="Z68">
        <v>0.756174667</v>
      </c>
      <c r="AA68">
        <v>1.179699845</v>
      </c>
      <c r="AB68">
        <v>0.009916928</v>
      </c>
      <c r="AC68">
        <v>-0.4382</v>
      </c>
      <c r="AD68">
        <v>-0.7713</v>
      </c>
      <c r="AE68">
        <v>-0.1051</v>
      </c>
      <c r="AF68" t="s">
        <v>174</v>
      </c>
      <c r="AG68" t="s">
        <v>174</v>
      </c>
      <c r="AH68" t="s">
        <v>270</v>
      </c>
      <c r="AI68" t="s">
        <v>174</v>
      </c>
      <c r="AJ68" t="s">
        <v>174</v>
      </c>
    </row>
    <row r="69" spans="1:36" ht="12.75">
      <c r="A69" t="s">
        <v>43</v>
      </c>
      <c r="B69">
        <v>272</v>
      </c>
      <c r="C69">
        <v>0.066842954</v>
      </c>
      <c r="D69">
        <v>0.050893768</v>
      </c>
      <c r="E69">
        <v>0.087790326</v>
      </c>
      <c r="F69">
        <v>0.536679704</v>
      </c>
      <c r="G69">
        <v>0.257352941</v>
      </c>
      <c r="H69">
        <v>0.03075956</v>
      </c>
      <c r="I69">
        <v>-0.0859</v>
      </c>
      <c r="J69">
        <v>-0.3585</v>
      </c>
      <c r="K69">
        <v>0.1867</v>
      </c>
      <c r="L69">
        <v>0.917655054</v>
      </c>
      <c r="M69">
        <v>0.698696282</v>
      </c>
      <c r="N69">
        <v>1.205231544</v>
      </c>
      <c r="O69">
        <v>2350</v>
      </c>
      <c r="P69">
        <v>0.043049179</v>
      </c>
      <c r="Q69">
        <v>0.034865275</v>
      </c>
      <c r="R69">
        <v>0.053154087</v>
      </c>
      <c r="S69">
        <v>0.464067142</v>
      </c>
      <c r="T69">
        <v>0.052340426</v>
      </c>
      <c r="U69">
        <v>0.004719377</v>
      </c>
      <c r="V69">
        <v>-0.0788</v>
      </c>
      <c r="W69">
        <v>-0.2896</v>
      </c>
      <c r="X69">
        <v>0.1321</v>
      </c>
      <c r="Y69">
        <v>0.924256148</v>
      </c>
      <c r="Z69">
        <v>0.748549563</v>
      </c>
      <c r="AA69">
        <v>1.141206233</v>
      </c>
      <c r="AB69">
        <v>0.007719181</v>
      </c>
      <c r="AC69">
        <v>-0.44</v>
      </c>
      <c r="AD69">
        <v>-0.7637</v>
      </c>
      <c r="AE69">
        <v>-0.1163</v>
      </c>
      <c r="AF69" t="s">
        <v>174</v>
      </c>
      <c r="AG69" t="s">
        <v>174</v>
      </c>
      <c r="AH69" t="s">
        <v>270</v>
      </c>
      <c r="AI69" t="s">
        <v>174</v>
      </c>
      <c r="AJ69" t="s">
        <v>174</v>
      </c>
    </row>
    <row r="70" spans="1:36" ht="12.75">
      <c r="A70" t="s">
        <v>42</v>
      </c>
      <c r="B70">
        <v>681</v>
      </c>
      <c r="C70">
        <v>0.073436311</v>
      </c>
      <c r="D70">
        <v>0.060202538</v>
      </c>
      <c r="E70">
        <v>0.089579144</v>
      </c>
      <c r="F70">
        <v>0.936014525</v>
      </c>
      <c r="G70">
        <v>0.302496329</v>
      </c>
      <c r="H70">
        <v>0.021075918</v>
      </c>
      <c r="I70">
        <v>0.0081</v>
      </c>
      <c r="J70">
        <v>-0.1906</v>
      </c>
      <c r="K70">
        <v>0.2068</v>
      </c>
      <c r="L70">
        <v>1.00817212</v>
      </c>
      <c r="M70">
        <v>0.826491951</v>
      </c>
      <c r="N70">
        <v>1.229789378</v>
      </c>
      <c r="O70">
        <v>4121</v>
      </c>
      <c r="P70">
        <v>0.045451967</v>
      </c>
      <c r="Q70">
        <v>0.038497019</v>
      </c>
      <c r="R70">
        <v>0.05366341</v>
      </c>
      <c r="S70">
        <v>0.772897368</v>
      </c>
      <c r="T70">
        <v>0.067459355</v>
      </c>
      <c r="U70">
        <v>0.004045943</v>
      </c>
      <c r="V70">
        <v>-0.0245</v>
      </c>
      <c r="W70">
        <v>-0.1905</v>
      </c>
      <c r="X70">
        <v>0.1416</v>
      </c>
      <c r="Y70">
        <v>0.97584346</v>
      </c>
      <c r="Z70">
        <v>0.826522301</v>
      </c>
      <c r="AA70">
        <v>1.152141276</v>
      </c>
      <c r="AB70" s="44">
        <v>4.51205E-05</v>
      </c>
      <c r="AC70">
        <v>-0.4798</v>
      </c>
      <c r="AD70">
        <v>-0.7103</v>
      </c>
      <c r="AE70">
        <v>-0.2493</v>
      </c>
      <c r="AF70" t="s">
        <v>174</v>
      </c>
      <c r="AG70" t="s">
        <v>174</v>
      </c>
      <c r="AH70" t="s">
        <v>270</v>
      </c>
      <c r="AI70" t="s">
        <v>174</v>
      </c>
      <c r="AJ70" t="s">
        <v>174</v>
      </c>
    </row>
    <row r="71" spans="1:36" ht="12.75">
      <c r="A71" t="s">
        <v>44</v>
      </c>
      <c r="B71">
        <v>491</v>
      </c>
      <c r="C71">
        <v>0.077017677</v>
      </c>
      <c r="D71">
        <v>0.061351485</v>
      </c>
      <c r="E71">
        <v>0.096684252</v>
      </c>
      <c r="F71">
        <v>0.630855356</v>
      </c>
      <c r="G71">
        <v>0.250509165</v>
      </c>
      <c r="H71">
        <v>0.022587651</v>
      </c>
      <c r="I71">
        <v>0.0558</v>
      </c>
      <c r="J71">
        <v>-0.1717</v>
      </c>
      <c r="K71">
        <v>0.2832</v>
      </c>
      <c r="L71">
        <v>1.057338975</v>
      </c>
      <c r="M71">
        <v>0.842265303</v>
      </c>
      <c r="N71">
        <v>1.327332021</v>
      </c>
      <c r="O71">
        <v>4359</v>
      </c>
      <c r="P71">
        <v>0.054594591</v>
      </c>
      <c r="Q71">
        <v>0.046417456</v>
      </c>
      <c r="R71">
        <v>0.06421225</v>
      </c>
      <c r="S71">
        <v>0.055049065</v>
      </c>
      <c r="T71">
        <v>0.067905483</v>
      </c>
      <c r="U71">
        <v>0.003946926</v>
      </c>
      <c r="V71">
        <v>0.1588</v>
      </c>
      <c r="W71">
        <v>-0.0034</v>
      </c>
      <c r="X71">
        <v>0.3211</v>
      </c>
      <c r="Y71">
        <v>1.172133514</v>
      </c>
      <c r="Z71">
        <v>0.996572286</v>
      </c>
      <c r="AA71">
        <v>1.378622497</v>
      </c>
      <c r="AB71">
        <v>0.007729278</v>
      </c>
      <c r="AC71">
        <v>-0.3441</v>
      </c>
      <c r="AD71">
        <v>-0.5973</v>
      </c>
      <c r="AE71">
        <v>-0.0909</v>
      </c>
      <c r="AF71" t="s">
        <v>174</v>
      </c>
      <c r="AG71" t="s">
        <v>174</v>
      </c>
      <c r="AH71" t="s">
        <v>270</v>
      </c>
      <c r="AI71" t="s">
        <v>174</v>
      </c>
      <c r="AJ71" t="s">
        <v>174</v>
      </c>
    </row>
    <row r="72" spans="1:36" ht="12.75">
      <c r="A72" t="s">
        <v>39</v>
      </c>
      <c r="B72">
        <v>168</v>
      </c>
      <c r="C72">
        <v>0.063963799</v>
      </c>
      <c r="D72">
        <v>0.04534735</v>
      </c>
      <c r="E72">
        <v>0.09022286</v>
      </c>
      <c r="F72">
        <v>0.458970231</v>
      </c>
      <c r="G72">
        <v>0.232142857</v>
      </c>
      <c r="H72">
        <v>0.037172607</v>
      </c>
      <c r="I72">
        <v>-0.13</v>
      </c>
      <c r="J72">
        <v>-0.4739</v>
      </c>
      <c r="K72">
        <v>0.214</v>
      </c>
      <c r="L72">
        <v>0.878128514</v>
      </c>
      <c r="M72">
        <v>0.622552154</v>
      </c>
      <c r="N72">
        <v>1.238626646</v>
      </c>
      <c r="O72">
        <v>2347</v>
      </c>
      <c r="P72">
        <v>0.052045114</v>
      </c>
      <c r="Q72">
        <v>0.041960875</v>
      </c>
      <c r="R72">
        <v>0.064552844</v>
      </c>
      <c r="S72">
        <v>0.312423308</v>
      </c>
      <c r="T72">
        <v>0.049424798</v>
      </c>
      <c r="U72">
        <v>0.004588977</v>
      </c>
      <c r="V72">
        <v>0.111</v>
      </c>
      <c r="W72">
        <v>-0.1044</v>
      </c>
      <c r="X72">
        <v>0.3264</v>
      </c>
      <c r="Y72">
        <v>1.117396822</v>
      </c>
      <c r="Z72">
        <v>0.900890506</v>
      </c>
      <c r="AA72">
        <v>1.385934972</v>
      </c>
      <c r="AB72">
        <v>0.297974509</v>
      </c>
      <c r="AC72">
        <v>-0.2062</v>
      </c>
      <c r="AD72">
        <v>-0.5945</v>
      </c>
      <c r="AE72">
        <v>0.1821</v>
      </c>
      <c r="AF72" t="s">
        <v>174</v>
      </c>
      <c r="AG72" t="s">
        <v>174</v>
      </c>
      <c r="AH72" t="s">
        <v>174</v>
      </c>
      <c r="AI72" t="s">
        <v>174</v>
      </c>
      <c r="AJ72" t="s">
        <v>174</v>
      </c>
    </row>
    <row r="73" spans="1:36" ht="12.75">
      <c r="A73" t="s">
        <v>40</v>
      </c>
      <c r="B73">
        <v>167</v>
      </c>
      <c r="C73">
        <v>0.070662546</v>
      </c>
      <c r="D73">
        <v>0.048941412</v>
      </c>
      <c r="E73">
        <v>0.102023933</v>
      </c>
      <c r="F73">
        <v>0.871282347</v>
      </c>
      <c r="G73">
        <v>0.19760479</v>
      </c>
      <c r="H73">
        <v>0.034398579</v>
      </c>
      <c r="I73">
        <v>-0.0304</v>
      </c>
      <c r="J73">
        <v>-0.3977</v>
      </c>
      <c r="K73">
        <v>0.3369</v>
      </c>
      <c r="L73">
        <v>0.970092414</v>
      </c>
      <c r="M73">
        <v>0.671893323</v>
      </c>
      <c r="N73">
        <v>1.400637958</v>
      </c>
      <c r="O73">
        <v>2963</v>
      </c>
      <c r="P73">
        <v>0.057720533</v>
      </c>
      <c r="Q73">
        <v>0.046804729</v>
      </c>
      <c r="R73">
        <v>0.071182121</v>
      </c>
      <c r="S73">
        <v>0.044904902</v>
      </c>
      <c r="T73">
        <v>0.041511981</v>
      </c>
      <c r="U73">
        <v>0.003743009</v>
      </c>
      <c r="V73">
        <v>0.2145</v>
      </c>
      <c r="W73">
        <v>0.0049</v>
      </c>
      <c r="X73">
        <v>0.4241</v>
      </c>
      <c r="Y73">
        <v>1.239246785</v>
      </c>
      <c r="Z73">
        <v>1.004886951</v>
      </c>
      <c r="AA73">
        <v>1.528264042</v>
      </c>
      <c r="AB73">
        <v>0.329019017</v>
      </c>
      <c r="AC73">
        <v>-0.2023</v>
      </c>
      <c r="AD73">
        <v>-0.6085</v>
      </c>
      <c r="AE73">
        <v>0.2039</v>
      </c>
      <c r="AF73" t="s">
        <v>174</v>
      </c>
      <c r="AG73" t="s">
        <v>174</v>
      </c>
      <c r="AH73" t="s">
        <v>174</v>
      </c>
      <c r="AI73" t="s">
        <v>174</v>
      </c>
      <c r="AJ73" t="s">
        <v>174</v>
      </c>
    </row>
    <row r="74" spans="1:36" ht="12.75">
      <c r="A74" t="s">
        <v>41</v>
      </c>
      <c r="B74">
        <v>62</v>
      </c>
      <c r="C74">
        <v>0.13602839</v>
      </c>
      <c r="D74">
        <v>0.081748832</v>
      </c>
      <c r="E74">
        <v>0.226348469</v>
      </c>
      <c r="F74">
        <v>0.016215355</v>
      </c>
      <c r="G74">
        <v>0.258064516</v>
      </c>
      <c r="H74">
        <v>0.064516129</v>
      </c>
      <c r="I74">
        <v>0.6246</v>
      </c>
      <c r="J74">
        <v>0.1154</v>
      </c>
      <c r="K74">
        <v>1.1338</v>
      </c>
      <c r="L74">
        <v>1.867468938</v>
      </c>
      <c r="M74">
        <v>1.122290751</v>
      </c>
      <c r="N74">
        <v>3.107430255</v>
      </c>
      <c r="O74">
        <v>1283</v>
      </c>
      <c r="P74">
        <v>0.077587948</v>
      </c>
      <c r="Q74">
        <v>0.058911552</v>
      </c>
      <c r="R74">
        <v>0.102185215</v>
      </c>
      <c r="S74" s="44">
        <v>0.000281179</v>
      </c>
      <c r="T74">
        <v>0.047544817</v>
      </c>
      <c r="U74">
        <v>0.00608749</v>
      </c>
      <c r="V74">
        <v>0.5103</v>
      </c>
      <c r="W74">
        <v>0.2349</v>
      </c>
      <c r="X74">
        <v>0.7857</v>
      </c>
      <c r="Y74">
        <v>1.665795688</v>
      </c>
      <c r="Z74">
        <v>1.264817694</v>
      </c>
      <c r="AA74">
        <v>2.193893466</v>
      </c>
      <c r="AB74">
        <v>0.052207628</v>
      </c>
      <c r="AC74">
        <v>-0.5615</v>
      </c>
      <c r="AD74">
        <v>-1.1283</v>
      </c>
      <c r="AE74">
        <v>0.0054</v>
      </c>
      <c r="AF74" t="s">
        <v>174</v>
      </c>
      <c r="AG74" t="s">
        <v>269</v>
      </c>
      <c r="AH74" t="s">
        <v>174</v>
      </c>
      <c r="AI74" t="s">
        <v>174</v>
      </c>
      <c r="AJ74" t="s">
        <v>174</v>
      </c>
    </row>
    <row r="75" spans="1:36" ht="12.75">
      <c r="A75" t="s">
        <v>46</v>
      </c>
      <c r="B75">
        <v>168</v>
      </c>
      <c r="C75">
        <v>0.096922607</v>
      </c>
      <c r="D75">
        <v>0.063548843</v>
      </c>
      <c r="E75">
        <v>0.147823174</v>
      </c>
      <c r="F75">
        <v>0.184744883</v>
      </c>
      <c r="G75">
        <v>0.142857143</v>
      </c>
      <c r="H75">
        <v>0.029160592</v>
      </c>
      <c r="I75">
        <v>0.2856</v>
      </c>
      <c r="J75">
        <v>-0.1365</v>
      </c>
      <c r="K75">
        <v>0.7077</v>
      </c>
      <c r="L75">
        <v>1.330604275</v>
      </c>
      <c r="M75">
        <v>0.872431781</v>
      </c>
      <c r="N75">
        <v>2.029393903</v>
      </c>
      <c r="O75">
        <v>3521</v>
      </c>
      <c r="P75">
        <v>0.054571179</v>
      </c>
      <c r="Q75">
        <v>0.043348078</v>
      </c>
      <c r="R75">
        <v>0.068700015</v>
      </c>
      <c r="S75">
        <v>0.177541713</v>
      </c>
      <c r="T75">
        <v>0.028117012</v>
      </c>
      <c r="U75">
        <v>0.002825866</v>
      </c>
      <c r="V75">
        <v>0.1584</v>
      </c>
      <c r="W75">
        <v>-0.0718</v>
      </c>
      <c r="X75">
        <v>0.3886</v>
      </c>
      <c r="Y75">
        <v>1.171630881</v>
      </c>
      <c r="Z75">
        <v>0.930673432</v>
      </c>
      <c r="AA75">
        <v>1.474973791</v>
      </c>
      <c r="AB75">
        <v>0.015723173</v>
      </c>
      <c r="AC75">
        <v>-0.5744</v>
      </c>
      <c r="AD75">
        <v>-1.0405</v>
      </c>
      <c r="AE75">
        <v>-0.1083</v>
      </c>
      <c r="AF75" t="s">
        <v>174</v>
      </c>
      <c r="AG75" t="s">
        <v>174</v>
      </c>
      <c r="AH75" t="s">
        <v>270</v>
      </c>
      <c r="AI75" t="s">
        <v>174</v>
      </c>
      <c r="AJ75" t="s">
        <v>174</v>
      </c>
    </row>
    <row r="76" spans="1:36" ht="12.75">
      <c r="A76" t="s">
        <v>48</v>
      </c>
      <c r="B76">
        <v>25</v>
      </c>
      <c r="C76">
        <v>0.166723306</v>
      </c>
      <c r="D76">
        <v>0.073911605</v>
      </c>
      <c r="E76">
        <v>0.376079787</v>
      </c>
      <c r="F76">
        <v>0.046030043</v>
      </c>
      <c r="G76">
        <v>0.24</v>
      </c>
      <c r="H76">
        <v>0.09797959</v>
      </c>
      <c r="I76">
        <v>0.8281</v>
      </c>
      <c r="J76">
        <v>0.0146</v>
      </c>
      <c r="K76">
        <v>1.6415</v>
      </c>
      <c r="L76">
        <v>2.288864808</v>
      </c>
      <c r="M76">
        <v>1.0146972</v>
      </c>
      <c r="N76">
        <v>5.163020166</v>
      </c>
      <c r="O76">
        <v>377</v>
      </c>
      <c r="P76">
        <v>0.048897711</v>
      </c>
      <c r="Q76">
        <v>0.025176881</v>
      </c>
      <c r="R76">
        <v>0.094967527</v>
      </c>
      <c r="S76">
        <v>0.885847442</v>
      </c>
      <c r="T76">
        <v>0.023872679</v>
      </c>
      <c r="U76">
        <v>0.00795756</v>
      </c>
      <c r="V76">
        <v>0.0486</v>
      </c>
      <c r="W76">
        <v>-0.6152</v>
      </c>
      <c r="X76">
        <v>0.7124</v>
      </c>
      <c r="Y76">
        <v>1.049822801</v>
      </c>
      <c r="Z76">
        <v>0.540541948</v>
      </c>
      <c r="AA76">
        <v>2.038931331</v>
      </c>
      <c r="AB76">
        <v>0.021205575</v>
      </c>
      <c r="AC76">
        <v>-1.2266</v>
      </c>
      <c r="AD76">
        <v>-2.2699</v>
      </c>
      <c r="AE76">
        <v>-0.1833</v>
      </c>
      <c r="AF76" t="s">
        <v>174</v>
      </c>
      <c r="AG76" t="s">
        <v>174</v>
      </c>
      <c r="AH76" t="s">
        <v>270</v>
      </c>
      <c r="AI76" t="s">
        <v>174</v>
      </c>
      <c r="AJ76" t="s">
        <v>174</v>
      </c>
    </row>
    <row r="77" spans="1:36" ht="12.75">
      <c r="A77" t="s">
        <v>47</v>
      </c>
      <c r="B77">
        <v>42</v>
      </c>
      <c r="C77">
        <v>0.137740854</v>
      </c>
      <c r="D77">
        <v>0.067786085</v>
      </c>
      <c r="E77">
        <v>0.27988846</v>
      </c>
      <c r="F77">
        <v>0.078213813</v>
      </c>
      <c r="G77">
        <v>0.190476191</v>
      </c>
      <c r="H77">
        <v>0.067343503</v>
      </c>
      <c r="I77">
        <v>0.6371</v>
      </c>
      <c r="J77">
        <v>-0.0719</v>
      </c>
      <c r="K77">
        <v>1.3461</v>
      </c>
      <c r="L77">
        <v>1.890978544</v>
      </c>
      <c r="M77">
        <v>0.930602854</v>
      </c>
      <c r="N77">
        <v>3.842455282</v>
      </c>
      <c r="O77">
        <v>725</v>
      </c>
      <c r="P77">
        <v>0.086896129</v>
      </c>
      <c r="Q77">
        <v>0.061721636</v>
      </c>
      <c r="R77">
        <v>0.12233858</v>
      </c>
      <c r="S77">
        <v>0.000352939</v>
      </c>
      <c r="T77">
        <v>0.051034483</v>
      </c>
      <c r="U77">
        <v>0.008390017</v>
      </c>
      <c r="V77">
        <v>0.6236</v>
      </c>
      <c r="W77">
        <v>0.2815</v>
      </c>
      <c r="X77">
        <v>0.9657</v>
      </c>
      <c r="Y77">
        <v>1.865640246</v>
      </c>
      <c r="Z77">
        <v>1.325149566</v>
      </c>
      <c r="AA77">
        <v>2.626581646</v>
      </c>
      <c r="AB77">
        <v>0.246006918</v>
      </c>
      <c r="AC77">
        <v>-0.4607</v>
      </c>
      <c r="AD77">
        <v>-1.2389</v>
      </c>
      <c r="AE77">
        <v>0.3176</v>
      </c>
      <c r="AF77" t="s">
        <v>174</v>
      </c>
      <c r="AG77" t="s">
        <v>269</v>
      </c>
      <c r="AH77" t="s">
        <v>174</v>
      </c>
      <c r="AI77" t="s">
        <v>174</v>
      </c>
      <c r="AJ77" t="s">
        <v>174</v>
      </c>
    </row>
    <row r="78" spans="1:36" ht="12.75">
      <c r="A78" t="s">
        <v>53</v>
      </c>
      <c r="B78" t="s">
        <v>174</v>
      </c>
      <c r="C78" t="s">
        <v>174</v>
      </c>
      <c r="D78" t="s">
        <v>174</v>
      </c>
      <c r="E78" t="s">
        <v>174</v>
      </c>
      <c r="F78" t="s">
        <v>174</v>
      </c>
      <c r="G78" t="s">
        <v>174</v>
      </c>
      <c r="H78" t="s">
        <v>174</v>
      </c>
      <c r="I78" t="s">
        <v>174</v>
      </c>
      <c r="J78" t="s">
        <v>174</v>
      </c>
      <c r="K78" t="s">
        <v>174</v>
      </c>
      <c r="L78" t="s">
        <v>174</v>
      </c>
      <c r="M78" t="s">
        <v>174</v>
      </c>
      <c r="N78" t="s">
        <v>174</v>
      </c>
      <c r="O78">
        <v>284</v>
      </c>
      <c r="P78">
        <v>0.08745055</v>
      </c>
      <c r="Q78">
        <v>0.051970576</v>
      </c>
      <c r="R78">
        <v>0.14715247</v>
      </c>
      <c r="S78">
        <v>0.017661882</v>
      </c>
      <c r="T78">
        <v>0.052816901</v>
      </c>
      <c r="U78">
        <v>0.013637265</v>
      </c>
      <c r="V78">
        <v>0.63</v>
      </c>
      <c r="W78">
        <v>0.1096</v>
      </c>
      <c r="X78">
        <v>1.1504</v>
      </c>
      <c r="Y78">
        <v>1.877543528</v>
      </c>
      <c r="Z78">
        <v>1.11579652</v>
      </c>
      <c r="AA78">
        <v>3.159330251</v>
      </c>
      <c r="AB78" t="s">
        <v>174</v>
      </c>
      <c r="AC78" t="s">
        <v>174</v>
      </c>
      <c r="AD78" t="s">
        <v>174</v>
      </c>
      <c r="AE78" t="s">
        <v>174</v>
      </c>
      <c r="AF78" t="s">
        <v>174</v>
      </c>
      <c r="AG78" t="s">
        <v>174</v>
      </c>
      <c r="AH78" t="s">
        <v>174</v>
      </c>
      <c r="AI78" t="s">
        <v>271</v>
      </c>
      <c r="AJ78" t="s">
        <v>174</v>
      </c>
    </row>
    <row r="79" spans="1:36" ht="12.75">
      <c r="A79" t="s">
        <v>55</v>
      </c>
      <c r="B79">
        <v>39</v>
      </c>
      <c r="C79">
        <v>0.046560114</v>
      </c>
      <c r="D79">
        <v>0.020669435</v>
      </c>
      <c r="E79">
        <v>0.104881637</v>
      </c>
      <c r="F79">
        <v>0.28008848</v>
      </c>
      <c r="G79">
        <v>0.153846154</v>
      </c>
      <c r="H79">
        <v>0.062807429</v>
      </c>
      <c r="I79">
        <v>-0.4475</v>
      </c>
      <c r="J79">
        <v>-1.2596</v>
      </c>
      <c r="K79">
        <v>0.3646</v>
      </c>
      <c r="L79">
        <v>0.639201609</v>
      </c>
      <c r="M79">
        <v>0.28376082</v>
      </c>
      <c r="N79">
        <v>1.439870014</v>
      </c>
      <c r="O79">
        <v>804</v>
      </c>
      <c r="P79">
        <v>0.073165211</v>
      </c>
      <c r="Q79">
        <v>0.051354349</v>
      </c>
      <c r="R79">
        <v>0.104239431</v>
      </c>
      <c r="S79">
        <v>0.01239806</v>
      </c>
      <c r="T79">
        <v>0.042288557</v>
      </c>
      <c r="U79">
        <v>0.007252428</v>
      </c>
      <c r="V79">
        <v>0.4516</v>
      </c>
      <c r="W79">
        <v>0.0976</v>
      </c>
      <c r="X79">
        <v>0.8056</v>
      </c>
      <c r="Y79">
        <v>1.570840532</v>
      </c>
      <c r="Z79">
        <v>1.102566256</v>
      </c>
      <c r="AA79">
        <v>2.237997003</v>
      </c>
      <c r="AB79">
        <v>0.31305662</v>
      </c>
      <c r="AC79">
        <v>0.452</v>
      </c>
      <c r="AD79">
        <v>-0.4261</v>
      </c>
      <c r="AE79">
        <v>1.3301</v>
      </c>
      <c r="AF79" t="s">
        <v>174</v>
      </c>
      <c r="AG79" t="s">
        <v>174</v>
      </c>
      <c r="AH79" t="s">
        <v>174</v>
      </c>
      <c r="AI79" t="s">
        <v>174</v>
      </c>
      <c r="AJ79" t="s">
        <v>174</v>
      </c>
    </row>
    <row r="80" spans="1:36" ht="12.75">
      <c r="A80" t="s">
        <v>51</v>
      </c>
      <c r="B80">
        <v>71</v>
      </c>
      <c r="C80">
        <v>0.102323742</v>
      </c>
      <c r="D80">
        <v>0.063214156</v>
      </c>
      <c r="E80">
        <v>0.165629802</v>
      </c>
      <c r="F80">
        <v>0.166635529</v>
      </c>
      <c r="G80">
        <v>0.253521127</v>
      </c>
      <c r="H80">
        <v>0.059755503</v>
      </c>
      <c r="I80">
        <v>0.3399</v>
      </c>
      <c r="J80">
        <v>-0.1418</v>
      </c>
      <c r="K80">
        <v>0.8215</v>
      </c>
      <c r="L80">
        <v>1.404753883</v>
      </c>
      <c r="M80">
        <v>0.867837017</v>
      </c>
      <c r="N80">
        <v>2.273852616</v>
      </c>
      <c r="O80">
        <v>944</v>
      </c>
      <c r="P80">
        <v>0.068690074</v>
      </c>
      <c r="Q80">
        <v>0.048027841</v>
      </c>
      <c r="R80">
        <v>0.098241484</v>
      </c>
      <c r="S80">
        <v>0.033339855</v>
      </c>
      <c r="T80">
        <v>0.034957627</v>
      </c>
      <c r="U80">
        <v>0.006085342</v>
      </c>
      <c r="V80">
        <v>0.3885</v>
      </c>
      <c r="W80">
        <v>0.0307</v>
      </c>
      <c r="X80">
        <v>0.7463</v>
      </c>
      <c r="Y80">
        <v>1.474760362</v>
      </c>
      <c r="Z80">
        <v>1.031146875</v>
      </c>
      <c r="AA80">
        <v>2.109222438</v>
      </c>
      <c r="AB80">
        <v>0.184408234</v>
      </c>
      <c r="AC80">
        <v>-0.3985</v>
      </c>
      <c r="AD80">
        <v>-0.987</v>
      </c>
      <c r="AE80">
        <v>0.19</v>
      </c>
      <c r="AF80" t="s">
        <v>174</v>
      </c>
      <c r="AG80" t="s">
        <v>174</v>
      </c>
      <c r="AH80" t="s">
        <v>174</v>
      </c>
      <c r="AI80" t="s">
        <v>174</v>
      </c>
      <c r="AJ80" t="s">
        <v>174</v>
      </c>
    </row>
    <row r="81" spans="1:36" ht="12.75">
      <c r="A81" t="s">
        <v>54</v>
      </c>
      <c r="B81" t="s">
        <v>174</v>
      </c>
      <c r="C81" t="s">
        <v>174</v>
      </c>
      <c r="D81" t="s">
        <v>174</v>
      </c>
      <c r="E81" t="s">
        <v>174</v>
      </c>
      <c r="F81" t="s">
        <v>174</v>
      </c>
      <c r="G81" t="s">
        <v>174</v>
      </c>
      <c r="H81" t="s">
        <v>174</v>
      </c>
      <c r="I81" t="s">
        <v>174</v>
      </c>
      <c r="J81" t="s">
        <v>174</v>
      </c>
      <c r="K81" t="s">
        <v>174</v>
      </c>
      <c r="L81" t="s">
        <v>174</v>
      </c>
      <c r="M81" t="s">
        <v>174</v>
      </c>
      <c r="N81" t="s">
        <v>174</v>
      </c>
      <c r="O81">
        <v>394</v>
      </c>
      <c r="P81">
        <v>0.108740009</v>
      </c>
      <c r="Q81">
        <v>0.072801847</v>
      </c>
      <c r="R81">
        <v>0.162418814</v>
      </c>
      <c r="S81" s="44">
        <v>3.44628E-05</v>
      </c>
      <c r="T81">
        <v>0.065989848</v>
      </c>
      <c r="U81">
        <v>0.012941674</v>
      </c>
      <c r="V81">
        <v>0.8479</v>
      </c>
      <c r="W81">
        <v>0.4466</v>
      </c>
      <c r="X81">
        <v>1.2491</v>
      </c>
      <c r="Y81">
        <v>2.334623406</v>
      </c>
      <c r="Z81">
        <v>1.563039184</v>
      </c>
      <c r="AA81">
        <v>3.487095207</v>
      </c>
      <c r="AB81" t="s">
        <v>174</v>
      </c>
      <c r="AC81" t="s">
        <v>174</v>
      </c>
      <c r="AD81" t="s">
        <v>174</v>
      </c>
      <c r="AE81" t="s">
        <v>174</v>
      </c>
      <c r="AF81" t="s">
        <v>174</v>
      </c>
      <c r="AG81" t="s">
        <v>269</v>
      </c>
      <c r="AH81" t="s">
        <v>174</v>
      </c>
      <c r="AI81" t="s">
        <v>271</v>
      </c>
      <c r="AJ81" t="s">
        <v>174</v>
      </c>
    </row>
    <row r="82" spans="1:36" ht="12.75">
      <c r="A82" t="s">
        <v>50</v>
      </c>
      <c r="B82">
        <v>76</v>
      </c>
      <c r="C82">
        <v>0.134097621</v>
      </c>
      <c r="D82">
        <v>0.081610393</v>
      </c>
      <c r="E82">
        <v>0.220341693</v>
      </c>
      <c r="F82">
        <v>0.016013392</v>
      </c>
      <c r="G82">
        <v>0.223684211</v>
      </c>
      <c r="H82">
        <v>0.05425139</v>
      </c>
      <c r="I82">
        <v>0.6103</v>
      </c>
      <c r="J82">
        <v>0.1137</v>
      </c>
      <c r="K82">
        <v>1.1069</v>
      </c>
      <c r="L82">
        <v>1.840962335</v>
      </c>
      <c r="M82">
        <v>1.120390185</v>
      </c>
      <c r="N82">
        <v>3.024966092</v>
      </c>
      <c r="O82">
        <v>1159</v>
      </c>
      <c r="P82">
        <v>0.08589344</v>
      </c>
      <c r="Q82">
        <v>0.063921947</v>
      </c>
      <c r="R82">
        <v>0.115417058</v>
      </c>
      <c r="S82" s="44">
        <v>4.90805E-05</v>
      </c>
      <c r="T82">
        <v>0.044003451</v>
      </c>
      <c r="U82">
        <v>0.006161716</v>
      </c>
      <c r="V82">
        <v>0.612</v>
      </c>
      <c r="W82">
        <v>0.3166</v>
      </c>
      <c r="X82">
        <v>0.9074</v>
      </c>
      <c r="Y82">
        <v>1.84411273</v>
      </c>
      <c r="Z82">
        <v>1.372389736</v>
      </c>
      <c r="AA82">
        <v>2.477978136</v>
      </c>
      <c r="AB82">
        <v>0.122822852</v>
      </c>
      <c r="AC82">
        <v>-0.4455</v>
      </c>
      <c r="AD82">
        <v>-1.0113</v>
      </c>
      <c r="AE82">
        <v>0.1204</v>
      </c>
      <c r="AF82" t="s">
        <v>174</v>
      </c>
      <c r="AG82" t="s">
        <v>269</v>
      </c>
      <c r="AH82" t="s">
        <v>174</v>
      </c>
      <c r="AI82" t="s">
        <v>174</v>
      </c>
      <c r="AJ82" t="s">
        <v>174</v>
      </c>
    </row>
    <row r="83" spans="1:36" ht="12.75">
      <c r="A83" t="s">
        <v>52</v>
      </c>
      <c r="B83">
        <v>92</v>
      </c>
      <c r="C83">
        <v>0.150823844</v>
      </c>
      <c r="D83">
        <v>0.09957154</v>
      </c>
      <c r="E83">
        <v>0.228457167</v>
      </c>
      <c r="F83">
        <v>0.000591554</v>
      </c>
      <c r="G83">
        <v>0.27173913</v>
      </c>
      <c r="H83">
        <v>0.054347826</v>
      </c>
      <c r="I83">
        <v>0.7278</v>
      </c>
      <c r="J83">
        <v>0.3126</v>
      </c>
      <c r="K83">
        <v>1.1431</v>
      </c>
      <c r="L83">
        <v>2.070588671</v>
      </c>
      <c r="M83">
        <v>1.366970215</v>
      </c>
      <c r="N83">
        <v>3.136379563</v>
      </c>
      <c r="O83">
        <v>1583</v>
      </c>
      <c r="P83">
        <v>0.082170603</v>
      </c>
      <c r="Q83">
        <v>0.061883111</v>
      </c>
      <c r="R83">
        <v>0.109109059</v>
      </c>
      <c r="S83" s="44">
        <v>8.70941E-05</v>
      </c>
      <c r="T83">
        <v>0.035375869</v>
      </c>
      <c r="U83">
        <v>0.004727299</v>
      </c>
      <c r="V83">
        <v>0.5677</v>
      </c>
      <c r="W83">
        <v>0.2841</v>
      </c>
      <c r="X83">
        <v>0.8512</v>
      </c>
      <c r="Y83">
        <v>1.764184259</v>
      </c>
      <c r="Z83">
        <v>1.328616392</v>
      </c>
      <c r="AA83">
        <v>2.342546818</v>
      </c>
      <c r="AB83">
        <v>0.014940067</v>
      </c>
      <c r="AC83">
        <v>-0.6073</v>
      </c>
      <c r="AD83">
        <v>-1.0964</v>
      </c>
      <c r="AE83">
        <v>-0.1182</v>
      </c>
      <c r="AF83" t="s">
        <v>268</v>
      </c>
      <c r="AG83" t="s">
        <v>269</v>
      </c>
      <c r="AH83" t="s">
        <v>270</v>
      </c>
      <c r="AI83" t="s">
        <v>174</v>
      </c>
      <c r="AJ83" t="s">
        <v>174</v>
      </c>
    </row>
    <row r="84" spans="1:36" ht="12.75">
      <c r="A84" t="s">
        <v>56</v>
      </c>
      <c r="B84">
        <v>40</v>
      </c>
      <c r="C84">
        <v>0.079541494</v>
      </c>
      <c r="D84">
        <v>0.043148476</v>
      </c>
      <c r="E84">
        <v>0.146629728</v>
      </c>
      <c r="F84">
        <v>0.777949596</v>
      </c>
      <c r="G84">
        <v>0.275</v>
      </c>
      <c r="H84">
        <v>0.08291562</v>
      </c>
      <c r="I84">
        <v>0.088</v>
      </c>
      <c r="J84">
        <v>-0.5236</v>
      </c>
      <c r="K84">
        <v>0.6996</v>
      </c>
      <c r="L84">
        <v>1.091987265</v>
      </c>
      <c r="M84">
        <v>0.592364864</v>
      </c>
      <c r="N84">
        <v>2.013009649</v>
      </c>
      <c r="O84">
        <v>761</v>
      </c>
      <c r="P84">
        <v>0.085962612</v>
      </c>
      <c r="Q84">
        <v>0.059745916</v>
      </c>
      <c r="R84">
        <v>0.123683276</v>
      </c>
      <c r="S84">
        <v>0.000962181</v>
      </c>
      <c r="T84">
        <v>0.042049934</v>
      </c>
      <c r="U84">
        <v>0.007433448</v>
      </c>
      <c r="V84">
        <v>0.6128</v>
      </c>
      <c r="W84">
        <v>0.249</v>
      </c>
      <c r="X84">
        <v>0.9766</v>
      </c>
      <c r="Y84">
        <v>1.845597844</v>
      </c>
      <c r="Z84">
        <v>1.282731314</v>
      </c>
      <c r="AA84">
        <v>2.655451978</v>
      </c>
      <c r="AB84">
        <v>0.82841572</v>
      </c>
      <c r="AC84">
        <v>0.0776</v>
      </c>
      <c r="AD84">
        <v>-0.6244</v>
      </c>
      <c r="AE84">
        <v>0.7797</v>
      </c>
      <c r="AF84" t="s">
        <v>174</v>
      </c>
      <c r="AG84" t="s">
        <v>269</v>
      </c>
      <c r="AH84" t="s">
        <v>174</v>
      </c>
      <c r="AI84" t="s">
        <v>174</v>
      </c>
      <c r="AJ84" t="s">
        <v>174</v>
      </c>
    </row>
    <row r="85" spans="1:36" ht="12.75">
      <c r="A85" t="s">
        <v>49</v>
      </c>
      <c r="B85" t="s">
        <v>174</v>
      </c>
      <c r="C85" t="s">
        <v>174</v>
      </c>
      <c r="D85" t="s">
        <v>174</v>
      </c>
      <c r="E85" t="s">
        <v>174</v>
      </c>
      <c r="F85" t="s">
        <v>174</v>
      </c>
      <c r="G85" t="s">
        <v>174</v>
      </c>
      <c r="H85" t="s">
        <v>174</v>
      </c>
      <c r="I85" t="s">
        <v>174</v>
      </c>
      <c r="J85" t="s">
        <v>174</v>
      </c>
      <c r="K85" t="s">
        <v>174</v>
      </c>
      <c r="L85" t="s">
        <v>174</v>
      </c>
      <c r="M85" t="s">
        <v>174</v>
      </c>
      <c r="N85" t="s">
        <v>174</v>
      </c>
      <c r="O85">
        <v>488</v>
      </c>
      <c r="P85">
        <v>0.069400654</v>
      </c>
      <c r="Q85">
        <v>0.043178071</v>
      </c>
      <c r="R85">
        <v>0.11154854</v>
      </c>
      <c r="S85">
        <v>0.099557092</v>
      </c>
      <c r="T85">
        <v>0.036885246</v>
      </c>
      <c r="U85">
        <v>0.008693936</v>
      </c>
      <c r="V85">
        <v>0.3988</v>
      </c>
      <c r="W85">
        <v>-0.0758</v>
      </c>
      <c r="X85">
        <v>0.8734</v>
      </c>
      <c r="Y85">
        <v>1.490016357</v>
      </c>
      <c r="Z85">
        <v>0.927023429</v>
      </c>
      <c r="AA85">
        <v>2.394921937</v>
      </c>
      <c r="AB85" t="s">
        <v>174</v>
      </c>
      <c r="AC85" t="s">
        <v>174</v>
      </c>
      <c r="AD85" t="s">
        <v>174</v>
      </c>
      <c r="AE85" t="s">
        <v>174</v>
      </c>
      <c r="AF85" t="s">
        <v>174</v>
      </c>
      <c r="AG85" t="s">
        <v>174</v>
      </c>
      <c r="AH85" t="s">
        <v>174</v>
      </c>
      <c r="AI85" t="s">
        <v>271</v>
      </c>
      <c r="AJ85" t="s">
        <v>174</v>
      </c>
    </row>
    <row r="86" spans="1:36" ht="12.75">
      <c r="A86" t="s">
        <v>87</v>
      </c>
      <c r="B86">
        <v>701</v>
      </c>
      <c r="C86">
        <v>0.055861099</v>
      </c>
      <c r="D86">
        <v>0.044779162</v>
      </c>
      <c r="E86">
        <v>0.069685592</v>
      </c>
      <c r="F86">
        <v>0.018647838</v>
      </c>
      <c r="G86">
        <v>0.185449358</v>
      </c>
      <c r="H86">
        <v>0.016264985</v>
      </c>
      <c r="I86">
        <v>-0.2654</v>
      </c>
      <c r="J86">
        <v>-0.4865</v>
      </c>
      <c r="K86">
        <v>-0.0443</v>
      </c>
      <c r="L86">
        <v>0.766890409</v>
      </c>
      <c r="M86">
        <v>0.614751771</v>
      </c>
      <c r="N86">
        <v>0.956680286</v>
      </c>
      <c r="O86">
        <v>9347</v>
      </c>
      <c r="P86">
        <v>0.035192318</v>
      </c>
      <c r="Q86">
        <v>0.029885825</v>
      </c>
      <c r="R86">
        <v>0.041441026</v>
      </c>
      <c r="S86">
        <v>0.000776476</v>
      </c>
      <c r="T86">
        <v>0.029635177</v>
      </c>
      <c r="U86">
        <v>0.001780605</v>
      </c>
      <c r="V86">
        <v>-0.2803</v>
      </c>
      <c r="W86">
        <v>-0.4437</v>
      </c>
      <c r="X86">
        <v>-0.1168</v>
      </c>
      <c r="Y86">
        <v>0.755571105</v>
      </c>
      <c r="Z86">
        <v>0.641641902</v>
      </c>
      <c r="AA86">
        <v>0.889729446</v>
      </c>
      <c r="AB86" s="44">
        <v>0.000267595</v>
      </c>
      <c r="AC86">
        <v>-0.462</v>
      </c>
      <c r="AD86">
        <v>-0.7105</v>
      </c>
      <c r="AE86">
        <v>-0.2136</v>
      </c>
      <c r="AF86" t="s">
        <v>174</v>
      </c>
      <c r="AG86" t="s">
        <v>269</v>
      </c>
      <c r="AH86" t="s">
        <v>270</v>
      </c>
      <c r="AI86" t="s">
        <v>174</v>
      </c>
      <c r="AJ86" t="s">
        <v>174</v>
      </c>
    </row>
    <row r="87" spans="1:36" ht="12.75">
      <c r="A87" t="s">
        <v>86</v>
      </c>
      <c r="B87">
        <v>633</v>
      </c>
      <c r="C87">
        <v>0.064412237</v>
      </c>
      <c r="D87">
        <v>0.051951652</v>
      </c>
      <c r="E87">
        <v>0.079861489</v>
      </c>
      <c r="F87">
        <v>0.262239224</v>
      </c>
      <c r="G87">
        <v>0.236966825</v>
      </c>
      <c r="H87">
        <v>0.01934826</v>
      </c>
      <c r="I87">
        <v>-0.123</v>
      </c>
      <c r="J87">
        <v>-0.338</v>
      </c>
      <c r="K87">
        <v>0.092</v>
      </c>
      <c r="L87">
        <v>0.884284904</v>
      </c>
      <c r="M87">
        <v>0.713219468</v>
      </c>
      <c r="N87">
        <v>1.096380324</v>
      </c>
      <c r="O87">
        <v>7218</v>
      </c>
      <c r="P87">
        <v>0.03687423</v>
      </c>
      <c r="Q87">
        <v>0.031277136</v>
      </c>
      <c r="R87">
        <v>0.043472932</v>
      </c>
      <c r="S87">
        <v>0.005417492</v>
      </c>
      <c r="T87">
        <v>0.037683569</v>
      </c>
      <c r="U87">
        <v>0.002284902</v>
      </c>
      <c r="V87">
        <v>-0.2336</v>
      </c>
      <c r="W87">
        <v>-0.3982</v>
      </c>
      <c r="X87">
        <v>-0.069</v>
      </c>
      <c r="Y87">
        <v>0.791681371</v>
      </c>
      <c r="Z87">
        <v>0.671513041</v>
      </c>
      <c r="AA87">
        <v>0.933354016</v>
      </c>
      <c r="AB87" s="44">
        <v>7.42E-06</v>
      </c>
      <c r="AC87">
        <v>-0.5578</v>
      </c>
      <c r="AD87">
        <v>-0.8018</v>
      </c>
      <c r="AE87">
        <v>-0.3138</v>
      </c>
      <c r="AF87" t="s">
        <v>174</v>
      </c>
      <c r="AG87" t="s">
        <v>174</v>
      </c>
      <c r="AH87" t="s">
        <v>270</v>
      </c>
      <c r="AI87" t="s">
        <v>174</v>
      </c>
      <c r="AJ87" t="s">
        <v>174</v>
      </c>
    </row>
    <row r="88" spans="1:36" ht="12.75">
      <c r="A88" t="s">
        <v>82</v>
      </c>
      <c r="B88">
        <v>1094</v>
      </c>
      <c r="C88">
        <v>0.055010191</v>
      </c>
      <c r="D88">
        <v>0.045425014</v>
      </c>
      <c r="E88">
        <v>0.066617946</v>
      </c>
      <c r="F88">
        <v>0.004050509</v>
      </c>
      <c r="G88">
        <v>0.199268739</v>
      </c>
      <c r="H88">
        <v>0.013496182</v>
      </c>
      <c r="I88">
        <v>-0.2808</v>
      </c>
      <c r="J88">
        <v>-0.4722</v>
      </c>
      <c r="K88">
        <v>-0.0893</v>
      </c>
      <c r="L88">
        <v>0.755208694</v>
      </c>
      <c r="M88">
        <v>0.623618364</v>
      </c>
      <c r="N88">
        <v>0.91456603</v>
      </c>
      <c r="O88">
        <v>10024</v>
      </c>
      <c r="P88">
        <v>0.035507212</v>
      </c>
      <c r="Q88">
        <v>0.03049334</v>
      </c>
      <c r="R88">
        <v>0.041345491</v>
      </c>
      <c r="S88">
        <v>0.000475853</v>
      </c>
      <c r="T88">
        <v>0.036213089</v>
      </c>
      <c r="U88">
        <v>0.001900694</v>
      </c>
      <c r="V88">
        <v>-0.2714</v>
      </c>
      <c r="W88">
        <v>-0.4236</v>
      </c>
      <c r="X88">
        <v>-0.1191</v>
      </c>
      <c r="Y88">
        <v>0.762331814</v>
      </c>
      <c r="Z88">
        <v>0.654685105</v>
      </c>
      <c r="AA88">
        <v>0.887678351</v>
      </c>
      <c r="AB88" s="44">
        <v>6.21004E-05</v>
      </c>
      <c r="AC88">
        <v>-0.4378</v>
      </c>
      <c r="AD88">
        <v>-0.652</v>
      </c>
      <c r="AE88">
        <v>-0.2235</v>
      </c>
      <c r="AF88" t="s">
        <v>268</v>
      </c>
      <c r="AG88" t="s">
        <v>269</v>
      </c>
      <c r="AH88" t="s">
        <v>270</v>
      </c>
      <c r="AI88" t="s">
        <v>174</v>
      </c>
      <c r="AJ88" t="s">
        <v>174</v>
      </c>
    </row>
    <row r="89" spans="1:36" ht="12.75">
      <c r="A89" t="s">
        <v>91</v>
      </c>
      <c r="B89">
        <v>792</v>
      </c>
      <c r="C89">
        <v>0.056995835</v>
      </c>
      <c r="D89">
        <v>0.045572793</v>
      </c>
      <c r="E89">
        <v>0.071282118</v>
      </c>
      <c r="F89">
        <v>0.031591575</v>
      </c>
      <c r="G89">
        <v>0.160353535</v>
      </c>
      <c r="H89">
        <v>0.014229075</v>
      </c>
      <c r="I89">
        <v>-0.2453</v>
      </c>
      <c r="J89">
        <v>-0.469</v>
      </c>
      <c r="K89">
        <v>-0.0216</v>
      </c>
      <c r="L89">
        <v>0.782468651</v>
      </c>
      <c r="M89">
        <v>0.625647149</v>
      </c>
      <c r="N89">
        <v>0.978598227</v>
      </c>
      <c r="O89">
        <v>9393</v>
      </c>
      <c r="P89">
        <v>0.032701302</v>
      </c>
      <c r="Q89">
        <v>0.027713858</v>
      </c>
      <c r="R89">
        <v>0.038586295</v>
      </c>
      <c r="S89" s="44">
        <v>2.80016E-05</v>
      </c>
      <c r="T89">
        <v>0.028638348</v>
      </c>
      <c r="U89">
        <v>0.001746111</v>
      </c>
      <c r="V89">
        <v>-0.3537</v>
      </c>
      <c r="W89">
        <v>-0.5192</v>
      </c>
      <c r="X89">
        <v>-0.1882</v>
      </c>
      <c r="Y89">
        <v>0.70208955</v>
      </c>
      <c r="Z89">
        <v>0.595010272</v>
      </c>
      <c r="AA89">
        <v>0.828439035</v>
      </c>
      <c r="AB89" s="44">
        <v>1.54633E-05</v>
      </c>
      <c r="AC89">
        <v>-0.5556</v>
      </c>
      <c r="AD89">
        <v>-0.8075</v>
      </c>
      <c r="AE89">
        <v>-0.3036</v>
      </c>
      <c r="AF89" t="s">
        <v>174</v>
      </c>
      <c r="AG89" t="s">
        <v>269</v>
      </c>
      <c r="AH89" t="s">
        <v>270</v>
      </c>
      <c r="AI89" t="s">
        <v>174</v>
      </c>
      <c r="AJ89" t="s">
        <v>174</v>
      </c>
    </row>
    <row r="90" spans="1:36" ht="12.75">
      <c r="A90" t="s">
        <v>90</v>
      </c>
      <c r="B90">
        <v>461</v>
      </c>
      <c r="C90">
        <v>0.062078223</v>
      </c>
      <c r="D90">
        <v>0.049641875</v>
      </c>
      <c r="E90">
        <v>0.077630143</v>
      </c>
      <c r="F90">
        <v>0.161001145</v>
      </c>
      <c r="G90">
        <v>0.288503254</v>
      </c>
      <c r="H90">
        <v>0.025016405</v>
      </c>
      <c r="I90">
        <v>-0.1599</v>
      </c>
      <c r="J90">
        <v>-0.3834</v>
      </c>
      <c r="K90">
        <v>0.0637</v>
      </c>
      <c r="L90">
        <v>0.852242342</v>
      </c>
      <c r="M90">
        <v>0.681509637</v>
      </c>
      <c r="N90">
        <v>1.065747234</v>
      </c>
      <c r="O90">
        <v>4566</v>
      </c>
      <c r="P90">
        <v>0.057367401</v>
      </c>
      <c r="Q90">
        <v>0.048858166</v>
      </c>
      <c r="R90">
        <v>0.067358622</v>
      </c>
      <c r="S90">
        <v>0.010970701</v>
      </c>
      <c r="T90">
        <v>0.064169952</v>
      </c>
      <c r="U90">
        <v>0.003748849</v>
      </c>
      <c r="V90">
        <v>0.2084</v>
      </c>
      <c r="W90">
        <v>0.0478</v>
      </c>
      <c r="X90">
        <v>0.3689</v>
      </c>
      <c r="Y90">
        <v>1.231665125</v>
      </c>
      <c r="Z90">
        <v>1.048973766</v>
      </c>
      <c r="AA90">
        <v>1.446174375</v>
      </c>
      <c r="AB90">
        <v>0.533962145</v>
      </c>
      <c r="AC90">
        <v>-0.0789</v>
      </c>
      <c r="AD90">
        <v>-0.3276</v>
      </c>
      <c r="AE90">
        <v>0.1698</v>
      </c>
      <c r="AF90" t="s">
        <v>174</v>
      </c>
      <c r="AG90" t="s">
        <v>174</v>
      </c>
      <c r="AH90" t="s">
        <v>174</v>
      </c>
      <c r="AI90" t="s">
        <v>174</v>
      </c>
      <c r="AJ90" t="s">
        <v>174</v>
      </c>
    </row>
    <row r="91" spans="1:36" ht="12.75">
      <c r="A91" t="s">
        <v>89</v>
      </c>
      <c r="B91">
        <v>700</v>
      </c>
      <c r="C91">
        <v>0.052843927</v>
      </c>
      <c r="D91">
        <v>0.042188278</v>
      </c>
      <c r="E91">
        <v>0.066190912</v>
      </c>
      <c r="F91">
        <v>0.005219306</v>
      </c>
      <c r="G91">
        <v>0.175714286</v>
      </c>
      <c r="H91">
        <v>0.015843624</v>
      </c>
      <c r="I91">
        <v>-0.3209</v>
      </c>
      <c r="J91">
        <v>-0.5461</v>
      </c>
      <c r="K91">
        <v>-0.0957</v>
      </c>
      <c r="L91">
        <v>0.725469087</v>
      </c>
      <c r="M91">
        <v>0.579182767</v>
      </c>
      <c r="N91">
        <v>0.908703481</v>
      </c>
      <c r="O91">
        <v>9318</v>
      </c>
      <c r="P91">
        <v>0.032758283</v>
      </c>
      <c r="Q91">
        <v>0.027689676</v>
      </c>
      <c r="R91">
        <v>0.0387547</v>
      </c>
      <c r="S91">
        <v>4.066E-05</v>
      </c>
      <c r="T91">
        <v>0.0257566</v>
      </c>
      <c r="U91">
        <v>0.001662581</v>
      </c>
      <c r="V91">
        <v>-0.352</v>
      </c>
      <c r="W91">
        <v>-0.52</v>
      </c>
      <c r="X91">
        <v>-0.1839</v>
      </c>
      <c r="Y91">
        <v>0.70331292</v>
      </c>
      <c r="Z91">
        <v>0.594491072</v>
      </c>
      <c r="AA91">
        <v>0.832054656</v>
      </c>
      <c r="AB91" s="44">
        <v>0.000238037</v>
      </c>
      <c r="AC91">
        <v>-0.4782</v>
      </c>
      <c r="AD91">
        <v>-0.7332</v>
      </c>
      <c r="AE91">
        <v>-0.2231</v>
      </c>
      <c r="AF91" t="s">
        <v>174</v>
      </c>
      <c r="AG91" t="s">
        <v>269</v>
      </c>
      <c r="AH91" t="s">
        <v>270</v>
      </c>
      <c r="AI91" t="s">
        <v>174</v>
      </c>
      <c r="AJ91" t="s">
        <v>174</v>
      </c>
    </row>
    <row r="92" spans="1:36" ht="12.75">
      <c r="A92" t="s">
        <v>88</v>
      </c>
      <c r="B92">
        <v>855</v>
      </c>
      <c r="C92">
        <v>0.06228227</v>
      </c>
      <c r="D92">
        <v>0.051101207</v>
      </c>
      <c r="E92">
        <v>0.075909775</v>
      </c>
      <c r="F92">
        <v>0.120851345</v>
      </c>
      <c r="G92">
        <v>0.239766082</v>
      </c>
      <c r="H92">
        <v>0.01674599</v>
      </c>
      <c r="I92">
        <v>-0.1566</v>
      </c>
      <c r="J92">
        <v>-0.3545</v>
      </c>
      <c r="K92">
        <v>0.0413</v>
      </c>
      <c r="L92">
        <v>0.855043598</v>
      </c>
      <c r="M92">
        <v>0.701544116</v>
      </c>
      <c r="N92">
        <v>1.042129125</v>
      </c>
      <c r="O92">
        <v>7676</v>
      </c>
      <c r="P92">
        <v>0.043039387</v>
      </c>
      <c r="Q92">
        <v>0.036841515</v>
      </c>
      <c r="R92">
        <v>0.050279932</v>
      </c>
      <c r="S92">
        <v>0.319387487</v>
      </c>
      <c r="T92">
        <v>0.045205836</v>
      </c>
      <c r="U92">
        <v>0.002426776</v>
      </c>
      <c r="V92">
        <v>-0.079</v>
      </c>
      <c r="W92">
        <v>-0.2345</v>
      </c>
      <c r="X92">
        <v>0.0765</v>
      </c>
      <c r="Y92">
        <v>0.924045914</v>
      </c>
      <c r="Z92">
        <v>0.790978988</v>
      </c>
      <c r="AA92">
        <v>1.079498779</v>
      </c>
      <c r="AB92">
        <v>0.001123935</v>
      </c>
      <c r="AC92">
        <v>-0.3696</v>
      </c>
      <c r="AD92">
        <v>-0.5919</v>
      </c>
      <c r="AE92">
        <v>-0.1472</v>
      </c>
      <c r="AF92" t="s">
        <v>174</v>
      </c>
      <c r="AG92" t="s">
        <v>174</v>
      </c>
      <c r="AH92" t="s">
        <v>270</v>
      </c>
      <c r="AI92" t="s">
        <v>174</v>
      </c>
      <c r="AJ92" t="s">
        <v>174</v>
      </c>
    </row>
    <row r="93" spans="1:36" ht="12.75">
      <c r="A93" t="s">
        <v>83</v>
      </c>
      <c r="B93">
        <v>741</v>
      </c>
      <c r="C93">
        <v>0.075994744</v>
      </c>
      <c r="D93">
        <v>0.061607842</v>
      </c>
      <c r="E93">
        <v>0.09374133</v>
      </c>
      <c r="F93">
        <v>0.69223957</v>
      </c>
      <c r="G93">
        <v>0.213225371</v>
      </c>
      <c r="H93">
        <v>0.0169633</v>
      </c>
      <c r="I93">
        <v>0.0424</v>
      </c>
      <c r="J93">
        <v>-0.1675</v>
      </c>
      <c r="K93">
        <v>0.2523</v>
      </c>
      <c r="L93">
        <v>1.04329562</v>
      </c>
      <c r="M93">
        <v>0.845784706</v>
      </c>
      <c r="N93">
        <v>1.286930045</v>
      </c>
      <c r="O93">
        <v>10067</v>
      </c>
      <c r="P93">
        <v>0.042192956</v>
      </c>
      <c r="Q93">
        <v>0.036145649</v>
      </c>
      <c r="R93">
        <v>0.049252</v>
      </c>
      <c r="S93">
        <v>0.21039615</v>
      </c>
      <c r="T93">
        <v>0.033575047</v>
      </c>
      <c r="U93">
        <v>0.001826242</v>
      </c>
      <c r="V93">
        <v>-0.0989</v>
      </c>
      <c r="W93">
        <v>-0.2536</v>
      </c>
      <c r="X93">
        <v>0.0558</v>
      </c>
      <c r="Y93">
        <v>0.905873217</v>
      </c>
      <c r="Z93">
        <v>0.776038906</v>
      </c>
      <c r="AA93">
        <v>1.05742931</v>
      </c>
      <c r="AB93" s="44">
        <v>7.17E-07</v>
      </c>
      <c r="AC93">
        <v>-0.5884</v>
      </c>
      <c r="AD93">
        <v>-0.8211</v>
      </c>
      <c r="AE93">
        <v>-0.3557</v>
      </c>
      <c r="AF93" t="s">
        <v>174</v>
      </c>
      <c r="AG93" t="s">
        <v>174</v>
      </c>
      <c r="AH93" t="s">
        <v>270</v>
      </c>
      <c r="AI93" t="s">
        <v>174</v>
      </c>
      <c r="AJ93" t="s">
        <v>174</v>
      </c>
    </row>
    <row r="94" spans="1:36" ht="12.75">
      <c r="A94" t="s">
        <v>105</v>
      </c>
      <c r="B94">
        <v>1018</v>
      </c>
      <c r="C94">
        <v>0.068087775</v>
      </c>
      <c r="D94">
        <v>0.056671482</v>
      </c>
      <c r="E94">
        <v>0.081803843</v>
      </c>
      <c r="F94">
        <v>0.471112305</v>
      </c>
      <c r="G94">
        <v>0.291748527</v>
      </c>
      <c r="H94">
        <v>0.016928967</v>
      </c>
      <c r="I94">
        <v>-0.0675</v>
      </c>
      <c r="J94">
        <v>-0.251</v>
      </c>
      <c r="K94">
        <v>0.116</v>
      </c>
      <c r="L94">
        <v>0.934744607</v>
      </c>
      <c r="M94">
        <v>0.778015768</v>
      </c>
      <c r="N94">
        <v>1.12304598</v>
      </c>
      <c r="O94">
        <v>9613</v>
      </c>
      <c r="P94">
        <v>0.038865407</v>
      </c>
      <c r="Q94">
        <v>0.033479752</v>
      </c>
      <c r="R94">
        <v>0.045117414</v>
      </c>
      <c r="S94">
        <v>0.01739063</v>
      </c>
      <c r="T94">
        <v>0.042026423</v>
      </c>
      <c r="U94">
        <v>0.002090893</v>
      </c>
      <c r="V94">
        <v>-0.181</v>
      </c>
      <c r="W94">
        <v>-0.3302</v>
      </c>
      <c r="X94">
        <v>-0.0318</v>
      </c>
      <c r="Y94">
        <v>0.834431494</v>
      </c>
      <c r="Z94">
        <v>0.718802701</v>
      </c>
      <c r="AA94">
        <v>0.968660686</v>
      </c>
      <c r="AB94" s="44">
        <v>8.52E-08</v>
      </c>
      <c r="AC94">
        <v>-0.5607</v>
      </c>
      <c r="AD94">
        <v>-0.7659</v>
      </c>
      <c r="AE94">
        <v>-0.3555</v>
      </c>
      <c r="AF94" t="s">
        <v>174</v>
      </c>
      <c r="AG94" t="s">
        <v>174</v>
      </c>
      <c r="AH94" t="s">
        <v>270</v>
      </c>
      <c r="AI94" t="s">
        <v>174</v>
      </c>
      <c r="AJ94" t="s">
        <v>174</v>
      </c>
    </row>
    <row r="95" spans="1:36" ht="12.75">
      <c r="A95" t="s">
        <v>106</v>
      </c>
      <c r="B95">
        <v>560</v>
      </c>
      <c r="C95">
        <v>0.070179567</v>
      </c>
      <c r="D95">
        <v>0.056882167</v>
      </c>
      <c r="E95">
        <v>0.086585513</v>
      </c>
      <c r="F95">
        <v>0.72838228</v>
      </c>
      <c r="G95">
        <v>0.307142857</v>
      </c>
      <c r="H95">
        <v>0.023419423</v>
      </c>
      <c r="I95">
        <v>-0.0372</v>
      </c>
      <c r="J95">
        <v>-0.2473</v>
      </c>
      <c r="K95">
        <v>0.1729</v>
      </c>
      <c r="L95">
        <v>0.963461823</v>
      </c>
      <c r="M95">
        <v>0.780908155</v>
      </c>
      <c r="N95">
        <v>1.188691243</v>
      </c>
      <c r="O95">
        <v>5807</v>
      </c>
      <c r="P95">
        <v>0.048818673</v>
      </c>
      <c r="Q95">
        <v>0.041577008</v>
      </c>
      <c r="R95">
        <v>0.057321654</v>
      </c>
      <c r="S95">
        <v>0.5661326</v>
      </c>
      <c r="T95">
        <v>0.050111934</v>
      </c>
      <c r="U95">
        <v>0.002937614</v>
      </c>
      <c r="V95">
        <v>0.047</v>
      </c>
      <c r="W95">
        <v>-0.1136</v>
      </c>
      <c r="X95">
        <v>0.2076</v>
      </c>
      <c r="Y95">
        <v>1.048125874</v>
      </c>
      <c r="Z95">
        <v>0.892648959</v>
      </c>
      <c r="AA95">
        <v>1.230682944</v>
      </c>
      <c r="AB95">
        <v>0.002689632</v>
      </c>
      <c r="AC95">
        <v>-0.3629</v>
      </c>
      <c r="AD95">
        <v>-0.6</v>
      </c>
      <c r="AE95">
        <v>-0.1259</v>
      </c>
      <c r="AF95" t="s">
        <v>174</v>
      </c>
      <c r="AG95" t="s">
        <v>174</v>
      </c>
      <c r="AH95" t="s">
        <v>270</v>
      </c>
      <c r="AI95" t="s">
        <v>174</v>
      </c>
      <c r="AJ95" t="s">
        <v>174</v>
      </c>
    </row>
    <row r="96" spans="1:36" ht="12.75">
      <c r="A96" t="s">
        <v>95</v>
      </c>
      <c r="B96">
        <v>190</v>
      </c>
      <c r="C96">
        <v>0.044335423</v>
      </c>
      <c r="D96">
        <v>0.02872108</v>
      </c>
      <c r="E96">
        <v>0.068438575</v>
      </c>
      <c r="F96">
        <v>0.024999611</v>
      </c>
      <c r="G96">
        <v>0.121052632</v>
      </c>
      <c r="H96">
        <v>0.025241219</v>
      </c>
      <c r="I96">
        <v>-0.4965</v>
      </c>
      <c r="J96">
        <v>-0.9306</v>
      </c>
      <c r="K96">
        <v>-0.0623</v>
      </c>
      <c r="L96">
        <v>0.608659898</v>
      </c>
      <c r="M96">
        <v>0.394298014</v>
      </c>
      <c r="N96">
        <v>0.939560584</v>
      </c>
      <c r="O96">
        <v>2672</v>
      </c>
      <c r="P96">
        <v>0.030707342</v>
      </c>
      <c r="Q96">
        <v>0.023323223</v>
      </c>
      <c r="R96">
        <v>0.040429268</v>
      </c>
      <c r="S96">
        <v>0.002991046</v>
      </c>
      <c r="T96">
        <v>0.023203593</v>
      </c>
      <c r="U96">
        <v>0.002946859</v>
      </c>
      <c r="V96">
        <v>-0.4166</v>
      </c>
      <c r="W96">
        <v>-0.6917</v>
      </c>
      <c r="X96">
        <v>-0.1416</v>
      </c>
      <c r="Y96">
        <v>0.659279684</v>
      </c>
      <c r="Z96">
        <v>0.500744329</v>
      </c>
      <c r="AA96">
        <v>0.868007237</v>
      </c>
      <c r="AB96">
        <v>0.150081095</v>
      </c>
      <c r="AC96">
        <v>-0.3673</v>
      </c>
      <c r="AD96">
        <v>-0.8674</v>
      </c>
      <c r="AE96">
        <v>0.1329</v>
      </c>
      <c r="AF96" t="s">
        <v>174</v>
      </c>
      <c r="AG96" t="s">
        <v>269</v>
      </c>
      <c r="AH96" t="s">
        <v>174</v>
      </c>
      <c r="AI96" t="s">
        <v>174</v>
      </c>
      <c r="AJ96" t="s">
        <v>174</v>
      </c>
    </row>
    <row r="97" spans="1:36" ht="12.75">
      <c r="A97" t="s">
        <v>94</v>
      </c>
      <c r="B97">
        <v>568</v>
      </c>
      <c r="C97">
        <v>0.077048248</v>
      </c>
      <c r="D97">
        <v>0.062231928</v>
      </c>
      <c r="E97">
        <v>0.09539207</v>
      </c>
      <c r="F97">
        <v>0.606320612</v>
      </c>
      <c r="G97">
        <v>0.251760563</v>
      </c>
      <c r="H97">
        <v>0.021053276</v>
      </c>
      <c r="I97">
        <v>0.0562</v>
      </c>
      <c r="J97">
        <v>-0.1574</v>
      </c>
      <c r="K97">
        <v>0.2697</v>
      </c>
      <c r="L97">
        <v>1.057758671</v>
      </c>
      <c r="M97">
        <v>0.854352485</v>
      </c>
      <c r="N97">
        <v>1.309592264</v>
      </c>
      <c r="O97">
        <v>7962</v>
      </c>
      <c r="P97">
        <v>0.041231721</v>
      </c>
      <c r="Q97">
        <v>0.034901564</v>
      </c>
      <c r="R97">
        <v>0.048709989</v>
      </c>
      <c r="S97">
        <v>0.151729056</v>
      </c>
      <c r="T97">
        <v>0.031399146</v>
      </c>
      <c r="U97">
        <v>0.001985856</v>
      </c>
      <c r="V97">
        <v>-0.1219</v>
      </c>
      <c r="W97">
        <v>-0.2886</v>
      </c>
      <c r="X97">
        <v>0.0448</v>
      </c>
      <c r="Y97">
        <v>0.885235721</v>
      </c>
      <c r="Z97">
        <v>0.749328683</v>
      </c>
      <c r="AA97">
        <v>1.045792454</v>
      </c>
      <c r="AB97" s="44">
        <v>5.21E-07</v>
      </c>
      <c r="AC97">
        <v>-0.6252</v>
      </c>
      <c r="AD97">
        <v>-0.8694</v>
      </c>
      <c r="AE97">
        <v>-0.381</v>
      </c>
      <c r="AF97" t="s">
        <v>174</v>
      </c>
      <c r="AG97" t="s">
        <v>174</v>
      </c>
      <c r="AH97" t="s">
        <v>270</v>
      </c>
      <c r="AI97" t="s">
        <v>174</v>
      </c>
      <c r="AJ97" t="s">
        <v>174</v>
      </c>
    </row>
    <row r="98" spans="1:36" ht="12.75">
      <c r="A98" t="s">
        <v>93</v>
      </c>
      <c r="B98">
        <v>1276</v>
      </c>
      <c r="C98">
        <v>0.064170028</v>
      </c>
      <c r="D98">
        <v>0.053632632</v>
      </c>
      <c r="E98">
        <v>0.076777743</v>
      </c>
      <c r="F98">
        <v>0.166098273</v>
      </c>
      <c r="G98">
        <v>0.256269593</v>
      </c>
      <c r="H98">
        <v>0.014171741</v>
      </c>
      <c r="I98">
        <v>-0.1267</v>
      </c>
      <c r="J98">
        <v>-0.3061</v>
      </c>
      <c r="K98">
        <v>0.0526</v>
      </c>
      <c r="L98">
        <v>0.88095973</v>
      </c>
      <c r="M98">
        <v>0.736296848</v>
      </c>
      <c r="N98">
        <v>1.054045048</v>
      </c>
      <c r="O98">
        <v>11079</v>
      </c>
      <c r="P98">
        <v>0.039377968</v>
      </c>
      <c r="Q98">
        <v>0.03413023</v>
      </c>
      <c r="R98">
        <v>0.04543258</v>
      </c>
      <c r="S98">
        <v>0.021396621</v>
      </c>
      <c r="T98">
        <v>0.047386948</v>
      </c>
      <c r="U98">
        <v>0.002068136</v>
      </c>
      <c r="V98">
        <v>-0.1679</v>
      </c>
      <c r="W98">
        <v>-0.3109</v>
      </c>
      <c r="X98">
        <v>-0.0249</v>
      </c>
      <c r="Y98">
        <v>0.845436076</v>
      </c>
      <c r="Z98">
        <v>0.732768311</v>
      </c>
      <c r="AA98">
        <v>0.975427223</v>
      </c>
      <c r="AB98" s="44">
        <v>1.16E-06</v>
      </c>
      <c r="AC98">
        <v>-0.4883</v>
      </c>
      <c r="AD98">
        <v>-0.6852</v>
      </c>
      <c r="AE98">
        <v>-0.2915</v>
      </c>
      <c r="AF98" t="s">
        <v>174</v>
      </c>
      <c r="AG98" t="s">
        <v>174</v>
      </c>
      <c r="AH98" t="s">
        <v>270</v>
      </c>
      <c r="AI98" t="s">
        <v>174</v>
      </c>
      <c r="AJ98" t="s">
        <v>174</v>
      </c>
    </row>
    <row r="99" spans="1:36" ht="12.75">
      <c r="A99" t="s">
        <v>92</v>
      </c>
      <c r="B99">
        <v>405</v>
      </c>
      <c r="C99">
        <v>0.084544802</v>
      </c>
      <c r="D99">
        <v>0.067315515</v>
      </c>
      <c r="E99">
        <v>0.106183895</v>
      </c>
      <c r="F99">
        <v>0.200023656</v>
      </c>
      <c r="G99">
        <v>0.308641975</v>
      </c>
      <c r="H99">
        <v>0.027605778</v>
      </c>
      <c r="I99">
        <v>0.149</v>
      </c>
      <c r="J99">
        <v>-0.0789</v>
      </c>
      <c r="K99">
        <v>0.3769</v>
      </c>
      <c r="L99">
        <v>1.160675293</v>
      </c>
      <c r="M99">
        <v>0.924142618</v>
      </c>
      <c r="N99">
        <v>1.45774809</v>
      </c>
      <c r="O99">
        <v>5164</v>
      </c>
      <c r="P99">
        <v>0.054571168</v>
      </c>
      <c r="Q99">
        <v>0.045961057</v>
      </c>
      <c r="R99">
        <v>0.064794254</v>
      </c>
      <c r="S99">
        <v>0.070608772</v>
      </c>
      <c r="T99">
        <v>0.04415182</v>
      </c>
      <c r="U99">
        <v>0.002924026</v>
      </c>
      <c r="V99">
        <v>0.1584</v>
      </c>
      <c r="W99">
        <v>-0.0133</v>
      </c>
      <c r="X99">
        <v>0.3301</v>
      </c>
      <c r="Y99">
        <v>1.171630642</v>
      </c>
      <c r="Z99">
        <v>0.986773499</v>
      </c>
      <c r="AA99">
        <v>1.391117985</v>
      </c>
      <c r="AB99">
        <v>0.000969351</v>
      </c>
      <c r="AC99">
        <v>-0.4378</v>
      </c>
      <c r="AD99">
        <v>-0.6978</v>
      </c>
      <c r="AE99">
        <v>-0.1777</v>
      </c>
      <c r="AF99" t="s">
        <v>174</v>
      </c>
      <c r="AG99" t="s">
        <v>174</v>
      </c>
      <c r="AH99" t="s">
        <v>270</v>
      </c>
      <c r="AI99" t="s">
        <v>174</v>
      </c>
      <c r="AJ99" t="s">
        <v>174</v>
      </c>
    </row>
    <row r="100" spans="1:36" ht="12.75">
      <c r="A100" t="s">
        <v>98</v>
      </c>
      <c r="B100">
        <v>124</v>
      </c>
      <c r="C100">
        <v>0.060987369</v>
      </c>
      <c r="D100">
        <v>0.041719967</v>
      </c>
      <c r="E100">
        <v>0.089152974</v>
      </c>
      <c r="F100">
        <v>0.3592229</v>
      </c>
      <c r="G100">
        <v>0.25</v>
      </c>
      <c r="H100">
        <v>0.044901326</v>
      </c>
      <c r="I100">
        <v>-0.1776</v>
      </c>
      <c r="J100">
        <v>-0.5573</v>
      </c>
      <c r="K100">
        <v>0.2021</v>
      </c>
      <c r="L100">
        <v>0.837266521</v>
      </c>
      <c r="M100">
        <v>0.57275355</v>
      </c>
      <c r="N100">
        <v>1.223938686</v>
      </c>
      <c r="O100">
        <v>1242</v>
      </c>
      <c r="P100">
        <v>0.0428581</v>
      </c>
      <c r="Q100">
        <v>0.031915211</v>
      </c>
      <c r="R100">
        <v>0.057553018</v>
      </c>
      <c r="S100">
        <v>0.580108906</v>
      </c>
      <c r="T100">
        <v>0.041867955</v>
      </c>
      <c r="U100">
        <v>0.005806041</v>
      </c>
      <c r="V100">
        <v>-0.0832</v>
      </c>
      <c r="W100">
        <v>-0.378</v>
      </c>
      <c r="X100">
        <v>0.2116</v>
      </c>
      <c r="Y100">
        <v>0.920153708</v>
      </c>
      <c r="Z100">
        <v>0.685212359</v>
      </c>
      <c r="AA100">
        <v>1.235650284</v>
      </c>
      <c r="AB100">
        <v>0.137883309</v>
      </c>
      <c r="AC100">
        <v>-0.3528</v>
      </c>
      <c r="AD100">
        <v>-0.8188</v>
      </c>
      <c r="AE100">
        <v>0.1132</v>
      </c>
      <c r="AF100" t="s">
        <v>174</v>
      </c>
      <c r="AG100" t="s">
        <v>174</v>
      </c>
      <c r="AH100" t="s">
        <v>174</v>
      </c>
      <c r="AI100" t="s">
        <v>174</v>
      </c>
      <c r="AJ100" t="s">
        <v>174</v>
      </c>
    </row>
    <row r="101" spans="1:36" ht="12.75">
      <c r="A101" t="s">
        <v>96</v>
      </c>
      <c r="B101">
        <v>436</v>
      </c>
      <c r="C101">
        <v>0.074629084</v>
      </c>
      <c r="D101">
        <v>0.058533996</v>
      </c>
      <c r="E101">
        <v>0.095149836</v>
      </c>
      <c r="F101">
        <v>0.844875527</v>
      </c>
      <c r="G101">
        <v>0.217889908</v>
      </c>
      <c r="H101">
        <v>0.022355033</v>
      </c>
      <c r="I101">
        <v>0.0243</v>
      </c>
      <c r="J101">
        <v>-0.2187</v>
      </c>
      <c r="K101">
        <v>0.2672</v>
      </c>
      <c r="L101">
        <v>1.024547125</v>
      </c>
      <c r="M101">
        <v>0.803585337</v>
      </c>
      <c r="N101">
        <v>1.306266755</v>
      </c>
      <c r="O101">
        <v>6024</v>
      </c>
      <c r="P101">
        <v>0.038296227</v>
      </c>
      <c r="Q101">
        <v>0.03188582</v>
      </c>
      <c r="R101">
        <v>0.045995399</v>
      </c>
      <c r="S101">
        <v>0.036221847</v>
      </c>
      <c r="T101">
        <v>0.030212483</v>
      </c>
      <c r="U101">
        <v>0.002239498</v>
      </c>
      <c r="V101">
        <v>-0.1958</v>
      </c>
      <c r="W101">
        <v>-0.3789</v>
      </c>
      <c r="X101">
        <v>-0.0126</v>
      </c>
      <c r="Y101">
        <v>0.822211332</v>
      </c>
      <c r="Z101">
        <v>0.684581342</v>
      </c>
      <c r="AA101">
        <v>0.987510808</v>
      </c>
      <c r="AB101" s="44">
        <v>3.16E-06</v>
      </c>
      <c r="AC101">
        <v>-0.6672</v>
      </c>
      <c r="AD101">
        <v>-0.9478</v>
      </c>
      <c r="AE101">
        <v>-0.3866</v>
      </c>
      <c r="AF101" t="s">
        <v>174</v>
      </c>
      <c r="AG101" t="s">
        <v>174</v>
      </c>
      <c r="AH101" t="s">
        <v>270</v>
      </c>
      <c r="AI101" t="s">
        <v>174</v>
      </c>
      <c r="AJ101" t="s">
        <v>174</v>
      </c>
    </row>
    <row r="102" spans="1:36" ht="12.75">
      <c r="A102" t="s">
        <v>97</v>
      </c>
      <c r="B102">
        <v>1106</v>
      </c>
      <c r="C102">
        <v>0.069367651</v>
      </c>
      <c r="D102">
        <v>0.05786311</v>
      </c>
      <c r="E102">
        <v>0.083159566</v>
      </c>
      <c r="F102">
        <v>0.59744581</v>
      </c>
      <c r="G102">
        <v>0.274864376</v>
      </c>
      <c r="H102">
        <v>0.015764553</v>
      </c>
      <c r="I102">
        <v>-0.0489</v>
      </c>
      <c r="J102">
        <v>-0.2302</v>
      </c>
      <c r="K102">
        <v>0.1325</v>
      </c>
      <c r="L102">
        <v>0.952315426</v>
      </c>
      <c r="M102">
        <v>0.794375055</v>
      </c>
      <c r="N102">
        <v>1.141658042</v>
      </c>
      <c r="O102">
        <v>9427</v>
      </c>
      <c r="P102">
        <v>0.045117903</v>
      </c>
      <c r="Q102">
        <v>0.039044185</v>
      </c>
      <c r="R102">
        <v>0.05213645</v>
      </c>
      <c r="S102">
        <v>0.666118586</v>
      </c>
      <c r="T102">
        <v>0.04953856</v>
      </c>
      <c r="U102">
        <v>0.002292371</v>
      </c>
      <c r="V102">
        <v>-0.0318</v>
      </c>
      <c r="W102">
        <v>-0.1764</v>
      </c>
      <c r="X102">
        <v>0.1128</v>
      </c>
      <c r="Y102">
        <v>0.968671181</v>
      </c>
      <c r="Z102">
        <v>0.838269819</v>
      </c>
      <c r="AA102">
        <v>1.119357797</v>
      </c>
      <c r="AB102" s="44">
        <v>2.51558E-05</v>
      </c>
      <c r="AC102">
        <v>-0.4301</v>
      </c>
      <c r="AD102">
        <v>-0.6302</v>
      </c>
      <c r="AE102">
        <v>-0.2301</v>
      </c>
      <c r="AF102" t="s">
        <v>174</v>
      </c>
      <c r="AG102" t="s">
        <v>174</v>
      </c>
      <c r="AH102" t="s">
        <v>270</v>
      </c>
      <c r="AI102" t="s">
        <v>174</v>
      </c>
      <c r="AJ102" t="s">
        <v>174</v>
      </c>
    </row>
    <row r="103" spans="1:36" ht="12.75">
      <c r="A103" t="s">
        <v>84</v>
      </c>
      <c r="B103">
        <v>1203</v>
      </c>
      <c r="C103">
        <v>0.063193536</v>
      </c>
      <c r="D103">
        <v>0.052240246</v>
      </c>
      <c r="E103">
        <v>0.07644342</v>
      </c>
      <c r="F103">
        <v>0.143486635</v>
      </c>
      <c r="G103">
        <v>0.191188695</v>
      </c>
      <c r="H103">
        <v>0.012606609</v>
      </c>
      <c r="I103">
        <v>-0.1421</v>
      </c>
      <c r="J103">
        <v>-0.3324</v>
      </c>
      <c r="K103">
        <v>0.0483</v>
      </c>
      <c r="L103">
        <v>0.867553944</v>
      </c>
      <c r="M103">
        <v>0.717181436</v>
      </c>
      <c r="N103">
        <v>1.049455281</v>
      </c>
      <c r="O103">
        <v>9171</v>
      </c>
      <c r="P103">
        <v>0.038030442</v>
      </c>
      <c r="Q103">
        <v>0.03252941</v>
      </c>
      <c r="R103">
        <v>0.044461752</v>
      </c>
      <c r="S103">
        <v>0.010989721</v>
      </c>
      <c r="T103">
        <v>0.03772762</v>
      </c>
      <c r="U103">
        <v>0.002028249</v>
      </c>
      <c r="V103">
        <v>-0.2027</v>
      </c>
      <c r="W103">
        <v>-0.359</v>
      </c>
      <c r="X103">
        <v>-0.0465</v>
      </c>
      <c r="Y103">
        <v>0.816504999</v>
      </c>
      <c r="Z103">
        <v>0.698399074</v>
      </c>
      <c r="AA103">
        <v>0.95458376</v>
      </c>
      <c r="AB103" s="44">
        <v>4.16E-06</v>
      </c>
      <c r="AC103">
        <v>-0.5078</v>
      </c>
      <c r="AD103">
        <v>-0.724</v>
      </c>
      <c r="AE103">
        <v>-0.2916</v>
      </c>
      <c r="AF103" t="s">
        <v>174</v>
      </c>
      <c r="AG103" t="s">
        <v>174</v>
      </c>
      <c r="AH103" t="s">
        <v>270</v>
      </c>
      <c r="AI103" t="s">
        <v>174</v>
      </c>
      <c r="AJ103" t="s">
        <v>174</v>
      </c>
    </row>
    <row r="104" spans="1:36" ht="12.75">
      <c r="A104" t="s">
        <v>85</v>
      </c>
      <c r="B104">
        <v>1038</v>
      </c>
      <c r="C104">
        <v>0.071238459</v>
      </c>
      <c r="D104">
        <v>0.059537904</v>
      </c>
      <c r="E104">
        <v>0.085238441</v>
      </c>
      <c r="F104">
        <v>0.807988558</v>
      </c>
      <c r="G104">
        <v>0.304431599</v>
      </c>
      <c r="H104">
        <v>0.017125615</v>
      </c>
      <c r="I104">
        <v>-0.0222</v>
      </c>
      <c r="J104">
        <v>-0.2017</v>
      </c>
      <c r="K104">
        <v>0.1572</v>
      </c>
      <c r="L104">
        <v>0.977998857</v>
      </c>
      <c r="M104">
        <v>0.817367504</v>
      </c>
      <c r="N104">
        <v>1.170197933</v>
      </c>
      <c r="O104">
        <v>7523</v>
      </c>
      <c r="P104">
        <v>0.046164352</v>
      </c>
      <c r="Q104">
        <v>0.039822639</v>
      </c>
      <c r="R104">
        <v>0.053515975</v>
      </c>
      <c r="S104">
        <v>0.906018798</v>
      </c>
      <c r="T104">
        <v>0.057689751</v>
      </c>
      <c r="U104">
        <v>0.002769197</v>
      </c>
      <c r="V104">
        <v>-0.0089</v>
      </c>
      <c r="W104">
        <v>-0.1567</v>
      </c>
      <c r="X104">
        <v>0.1389</v>
      </c>
      <c r="Y104">
        <v>0.99113819</v>
      </c>
      <c r="Z104">
        <v>0.854983055</v>
      </c>
      <c r="AA104">
        <v>1.148975884</v>
      </c>
      <c r="AB104" s="44">
        <v>2.17418E-05</v>
      </c>
      <c r="AC104">
        <v>-0.4338</v>
      </c>
      <c r="AD104">
        <v>-0.6341</v>
      </c>
      <c r="AE104">
        <v>-0.2336</v>
      </c>
      <c r="AF104" t="s">
        <v>174</v>
      </c>
      <c r="AG104" t="s">
        <v>174</v>
      </c>
      <c r="AH104" t="s">
        <v>270</v>
      </c>
      <c r="AI104" t="s">
        <v>174</v>
      </c>
      <c r="AJ104" t="s">
        <v>174</v>
      </c>
    </row>
    <row r="105" spans="1:36" ht="12.75">
      <c r="A105" t="s">
        <v>99</v>
      </c>
      <c r="B105">
        <v>202</v>
      </c>
      <c r="C105">
        <v>0.052192839</v>
      </c>
      <c r="D105">
        <v>0.033557698</v>
      </c>
      <c r="E105">
        <v>0.081176381</v>
      </c>
      <c r="F105">
        <v>0.139091944</v>
      </c>
      <c r="G105">
        <v>0.108910891</v>
      </c>
      <c r="H105">
        <v>0.02321988</v>
      </c>
      <c r="I105">
        <v>-0.3333</v>
      </c>
      <c r="J105">
        <v>-0.775</v>
      </c>
      <c r="K105">
        <v>0.1083</v>
      </c>
      <c r="L105">
        <v>0.716530615</v>
      </c>
      <c r="M105">
        <v>0.460697639</v>
      </c>
      <c r="N105">
        <v>1.114431852</v>
      </c>
      <c r="O105">
        <v>4946</v>
      </c>
      <c r="P105">
        <v>0.033191137</v>
      </c>
      <c r="Q105">
        <v>0.026590693</v>
      </c>
      <c r="R105">
        <v>0.041429968</v>
      </c>
      <c r="S105">
        <v>0.002743184</v>
      </c>
      <c r="T105">
        <v>0.021229276</v>
      </c>
      <c r="U105">
        <v>0.002071765</v>
      </c>
      <c r="V105">
        <v>-0.3388</v>
      </c>
      <c r="W105">
        <v>-0.5605</v>
      </c>
      <c r="X105">
        <v>-0.1171</v>
      </c>
      <c r="Y105">
        <v>0.712606206</v>
      </c>
      <c r="Z105">
        <v>0.57089617</v>
      </c>
      <c r="AA105">
        <v>0.889492051</v>
      </c>
      <c r="AB105">
        <v>0.064502731</v>
      </c>
      <c r="AC105">
        <v>-0.4527</v>
      </c>
      <c r="AD105">
        <v>-0.9326</v>
      </c>
      <c r="AE105">
        <v>0.0272</v>
      </c>
      <c r="AF105" t="s">
        <v>174</v>
      </c>
      <c r="AG105" t="s">
        <v>269</v>
      </c>
      <c r="AH105" t="s">
        <v>174</v>
      </c>
      <c r="AI105" t="s">
        <v>174</v>
      </c>
      <c r="AJ105" t="s">
        <v>174</v>
      </c>
    </row>
    <row r="106" spans="1:36" ht="12.75">
      <c r="A106" t="s">
        <v>100</v>
      </c>
      <c r="B106">
        <v>349</v>
      </c>
      <c r="C106">
        <v>0.083774892</v>
      </c>
      <c r="D106">
        <v>0.065614672</v>
      </c>
      <c r="E106">
        <v>0.106961329</v>
      </c>
      <c r="F106">
        <v>0.261922471</v>
      </c>
      <c r="G106">
        <v>0.286532951</v>
      </c>
      <c r="H106">
        <v>0.028653295</v>
      </c>
      <c r="I106">
        <v>0.1399</v>
      </c>
      <c r="J106">
        <v>-0.1045</v>
      </c>
      <c r="K106">
        <v>0.3842</v>
      </c>
      <c r="L106">
        <v>1.15010556</v>
      </c>
      <c r="M106">
        <v>0.900792554</v>
      </c>
      <c r="N106">
        <v>1.468421107</v>
      </c>
      <c r="O106">
        <v>3760</v>
      </c>
      <c r="P106">
        <v>0.057587201</v>
      </c>
      <c r="Q106">
        <v>0.04819761</v>
      </c>
      <c r="R106">
        <v>0.068806021</v>
      </c>
      <c r="S106">
        <v>0.019461908</v>
      </c>
      <c r="T106">
        <v>0.053989362</v>
      </c>
      <c r="U106">
        <v>0.00378931</v>
      </c>
      <c r="V106">
        <v>0.2122</v>
      </c>
      <c r="W106">
        <v>0.0342</v>
      </c>
      <c r="X106">
        <v>0.3902</v>
      </c>
      <c r="Y106">
        <v>1.23638419</v>
      </c>
      <c r="Z106">
        <v>1.03479179</v>
      </c>
      <c r="AA106">
        <v>1.477249704</v>
      </c>
      <c r="AB106">
        <v>0.00833456</v>
      </c>
      <c r="AC106">
        <v>-0.3748</v>
      </c>
      <c r="AD106">
        <v>-0.6533</v>
      </c>
      <c r="AE106">
        <v>-0.0964</v>
      </c>
      <c r="AF106" t="s">
        <v>174</v>
      </c>
      <c r="AG106" t="s">
        <v>174</v>
      </c>
      <c r="AH106" t="s">
        <v>270</v>
      </c>
      <c r="AI106" t="s">
        <v>174</v>
      </c>
      <c r="AJ106" t="s">
        <v>174</v>
      </c>
    </row>
    <row r="107" spans="1:36" ht="12.75">
      <c r="A107" t="s">
        <v>103</v>
      </c>
      <c r="B107">
        <v>719</v>
      </c>
      <c r="C107">
        <v>0.077714146</v>
      </c>
      <c r="D107">
        <v>0.064100449</v>
      </c>
      <c r="E107">
        <v>0.094219128</v>
      </c>
      <c r="F107">
        <v>0.509867059</v>
      </c>
      <c r="G107">
        <v>0.296244784</v>
      </c>
      <c r="H107">
        <v>0.020298358</v>
      </c>
      <c r="I107">
        <v>0.0648</v>
      </c>
      <c r="J107">
        <v>-0.1278</v>
      </c>
      <c r="K107">
        <v>0.2573</v>
      </c>
      <c r="L107">
        <v>1.066900469</v>
      </c>
      <c r="M107">
        <v>0.880004518</v>
      </c>
      <c r="N107">
        <v>1.293489508</v>
      </c>
      <c r="O107">
        <v>10551</v>
      </c>
      <c r="P107">
        <v>0.052699749</v>
      </c>
      <c r="Q107">
        <v>0.045764106</v>
      </c>
      <c r="R107">
        <v>0.060686504</v>
      </c>
      <c r="S107">
        <v>0.086275419</v>
      </c>
      <c r="T107">
        <v>0.046346318</v>
      </c>
      <c r="U107">
        <v>0.002095853</v>
      </c>
      <c r="V107">
        <v>0.1235</v>
      </c>
      <c r="W107">
        <v>-0.0176</v>
      </c>
      <c r="X107">
        <v>0.2646</v>
      </c>
      <c r="Y107">
        <v>1.1314517</v>
      </c>
      <c r="Z107">
        <v>0.982544996</v>
      </c>
      <c r="AA107">
        <v>1.302925519</v>
      </c>
      <c r="AB107">
        <v>0.000251902</v>
      </c>
      <c r="AC107">
        <v>-0.3884</v>
      </c>
      <c r="AD107">
        <v>-0.5964</v>
      </c>
      <c r="AE107">
        <v>-0.1804</v>
      </c>
      <c r="AF107" t="s">
        <v>174</v>
      </c>
      <c r="AG107" t="s">
        <v>174</v>
      </c>
      <c r="AH107" t="s">
        <v>270</v>
      </c>
      <c r="AI107" t="s">
        <v>174</v>
      </c>
      <c r="AJ107" t="s">
        <v>174</v>
      </c>
    </row>
    <row r="108" spans="1:36" ht="12.75">
      <c r="A108" t="s">
        <v>104</v>
      </c>
      <c r="B108">
        <v>639</v>
      </c>
      <c r="C108">
        <v>0.097552454</v>
      </c>
      <c r="D108">
        <v>0.080466151</v>
      </c>
      <c r="E108">
        <v>0.118266889</v>
      </c>
      <c r="F108">
        <v>0.002945834</v>
      </c>
      <c r="G108">
        <v>0.327073552</v>
      </c>
      <c r="H108">
        <v>0.022624151</v>
      </c>
      <c r="I108">
        <v>0.2921</v>
      </c>
      <c r="J108">
        <v>0.0996</v>
      </c>
      <c r="K108">
        <v>0.4847</v>
      </c>
      <c r="L108">
        <v>1.339251147</v>
      </c>
      <c r="M108">
        <v>1.104681431</v>
      </c>
      <c r="N108">
        <v>1.623629749</v>
      </c>
      <c r="O108">
        <v>8763</v>
      </c>
      <c r="P108">
        <v>0.078949939</v>
      </c>
      <c r="Q108">
        <v>0.068999247</v>
      </c>
      <c r="R108">
        <v>0.090335665</v>
      </c>
      <c r="S108" s="44">
        <v>1.62E-14</v>
      </c>
      <c r="T108">
        <v>0.072692001</v>
      </c>
      <c r="U108">
        <v>0.002880162</v>
      </c>
      <c r="V108">
        <v>0.5277</v>
      </c>
      <c r="W108">
        <v>0.393</v>
      </c>
      <c r="X108">
        <v>0.6624</v>
      </c>
      <c r="Y108">
        <v>1.695037335</v>
      </c>
      <c r="Z108">
        <v>1.481398229</v>
      </c>
      <c r="AA108">
        <v>1.939486299</v>
      </c>
      <c r="AB108">
        <v>0.041924287</v>
      </c>
      <c r="AC108">
        <v>-0.2116</v>
      </c>
      <c r="AD108">
        <v>-0.4154</v>
      </c>
      <c r="AE108">
        <v>-0.0077</v>
      </c>
      <c r="AF108" t="s">
        <v>268</v>
      </c>
      <c r="AG108" t="s">
        <v>269</v>
      </c>
      <c r="AH108" t="s">
        <v>270</v>
      </c>
      <c r="AI108" t="s">
        <v>174</v>
      </c>
      <c r="AJ108" t="s">
        <v>174</v>
      </c>
    </row>
    <row r="109" spans="1:36" ht="12.75">
      <c r="A109" t="s">
        <v>101</v>
      </c>
      <c r="B109">
        <v>671</v>
      </c>
      <c r="C109">
        <v>0.072874973</v>
      </c>
      <c r="D109">
        <v>0.059459137</v>
      </c>
      <c r="E109">
        <v>0.089317841</v>
      </c>
      <c r="F109">
        <v>0.996420755</v>
      </c>
      <c r="G109">
        <v>0.272727273</v>
      </c>
      <c r="H109">
        <v>0.02016058</v>
      </c>
      <c r="I109">
        <v>0.0005</v>
      </c>
      <c r="J109">
        <v>-0.203</v>
      </c>
      <c r="K109">
        <v>0.2039</v>
      </c>
      <c r="L109">
        <v>1.000465775</v>
      </c>
      <c r="M109">
        <v>0.816286151</v>
      </c>
      <c r="N109">
        <v>1.22620207</v>
      </c>
      <c r="O109">
        <v>7467</v>
      </c>
      <c r="P109">
        <v>0.055952392</v>
      </c>
      <c r="Q109">
        <v>0.048146955</v>
      </c>
      <c r="R109">
        <v>0.065023223</v>
      </c>
      <c r="S109">
        <v>0.0167387</v>
      </c>
      <c r="T109">
        <v>0.051694121</v>
      </c>
      <c r="U109">
        <v>0.002631162</v>
      </c>
      <c r="V109">
        <v>0.1834</v>
      </c>
      <c r="W109">
        <v>0.0331</v>
      </c>
      <c r="X109">
        <v>0.3336</v>
      </c>
      <c r="Y109">
        <v>1.201285205</v>
      </c>
      <c r="Z109">
        <v>1.033704233</v>
      </c>
      <c r="AA109">
        <v>1.396033892</v>
      </c>
      <c r="AB109">
        <v>0.020790024</v>
      </c>
      <c r="AC109">
        <v>-0.2642</v>
      </c>
      <c r="AD109">
        <v>-0.4883</v>
      </c>
      <c r="AE109">
        <v>-0.0402</v>
      </c>
      <c r="AF109" t="s">
        <v>174</v>
      </c>
      <c r="AG109" t="s">
        <v>174</v>
      </c>
      <c r="AH109" t="s">
        <v>270</v>
      </c>
      <c r="AI109" t="s">
        <v>174</v>
      </c>
      <c r="AJ109" t="s">
        <v>174</v>
      </c>
    </row>
    <row r="110" spans="1:36" ht="12.75">
      <c r="A110" t="s">
        <v>102</v>
      </c>
      <c r="B110">
        <v>341</v>
      </c>
      <c r="C110">
        <v>0.082989633</v>
      </c>
      <c r="D110">
        <v>0.065523101</v>
      </c>
      <c r="E110">
        <v>0.10511223</v>
      </c>
      <c r="F110">
        <v>0.279328792</v>
      </c>
      <c r="G110">
        <v>0.304985337</v>
      </c>
      <c r="H110">
        <v>0.029906273</v>
      </c>
      <c r="I110">
        <v>0.1304</v>
      </c>
      <c r="J110">
        <v>-0.1059</v>
      </c>
      <c r="K110">
        <v>0.3667</v>
      </c>
      <c r="L110">
        <v>1.139325125</v>
      </c>
      <c r="M110">
        <v>0.899535424</v>
      </c>
      <c r="N110">
        <v>1.443035711</v>
      </c>
      <c r="O110">
        <v>3645</v>
      </c>
      <c r="P110">
        <v>0.073054166</v>
      </c>
      <c r="Q110">
        <v>0.062104253</v>
      </c>
      <c r="R110">
        <v>0.085934714</v>
      </c>
      <c r="S110" s="44">
        <v>5.56E-08</v>
      </c>
      <c r="T110">
        <v>0.074074074</v>
      </c>
      <c r="U110">
        <v>0.004508005</v>
      </c>
      <c r="V110">
        <v>0.4501</v>
      </c>
      <c r="W110">
        <v>0.2877</v>
      </c>
      <c r="X110">
        <v>0.6125</v>
      </c>
      <c r="Y110">
        <v>1.568456427</v>
      </c>
      <c r="Z110">
        <v>1.333364266</v>
      </c>
      <c r="AA110">
        <v>1.84499887</v>
      </c>
      <c r="AB110">
        <v>0.339204439</v>
      </c>
      <c r="AC110">
        <v>-0.1275</v>
      </c>
      <c r="AD110">
        <v>-0.389</v>
      </c>
      <c r="AE110">
        <v>0.134</v>
      </c>
      <c r="AF110" t="s">
        <v>174</v>
      </c>
      <c r="AG110" t="s">
        <v>269</v>
      </c>
      <c r="AH110" t="s">
        <v>174</v>
      </c>
      <c r="AI110" t="s">
        <v>174</v>
      </c>
      <c r="AJ110" t="s">
        <v>174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B17" sqref="B17:B27"/>
    </sheetView>
  </sheetViews>
  <sheetFormatPr defaultColWidth="9.140625" defaultRowHeight="12.75"/>
  <cols>
    <col min="1" max="1" width="26.57421875" style="0" customWidth="1"/>
    <col min="2" max="2" width="15.140625" style="59" customWidth="1"/>
    <col min="3" max="3" width="14.421875" style="63" customWidth="1"/>
    <col min="4" max="4" width="1.28515625" style="64" customWidth="1"/>
    <col min="5" max="5" width="9.57421875" style="57" customWidth="1"/>
    <col min="6" max="6" width="9.28125" style="58" bestFit="1" customWidth="1"/>
    <col min="7" max="7" width="9.28125" style="45" bestFit="1" customWidth="1"/>
    <col min="8" max="8" width="10.57421875" style="46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1:13" s="47" customFormat="1" ht="12.75">
      <c r="A1" s="47" t="s">
        <v>347</v>
      </c>
      <c r="B1" s="48" t="s">
        <v>195</v>
      </c>
      <c r="C1" s="49" t="s">
        <v>196</v>
      </c>
      <c r="D1" s="50"/>
      <c r="E1" s="51" t="s">
        <v>195</v>
      </c>
      <c r="F1" s="52" t="s">
        <v>195</v>
      </c>
      <c r="G1" s="53" t="s">
        <v>195</v>
      </c>
      <c r="H1" s="54" t="s">
        <v>195</v>
      </c>
      <c r="I1" s="55"/>
      <c r="J1" s="52" t="s">
        <v>196</v>
      </c>
      <c r="K1" s="52" t="s">
        <v>196</v>
      </c>
      <c r="L1" s="52" t="s">
        <v>196</v>
      </c>
      <c r="M1" s="52" t="s">
        <v>196</v>
      </c>
    </row>
    <row r="2" spans="2:13" s="47" customFormat="1" ht="12.75">
      <c r="B2" s="48" t="s">
        <v>278</v>
      </c>
      <c r="C2" s="49" t="s">
        <v>278</v>
      </c>
      <c r="D2" s="50"/>
      <c r="E2" s="52" t="s">
        <v>279</v>
      </c>
      <c r="F2" s="56" t="s">
        <v>280</v>
      </c>
      <c r="G2" s="53" t="s">
        <v>281</v>
      </c>
      <c r="H2" s="54" t="s">
        <v>282</v>
      </c>
      <c r="I2" s="55"/>
      <c r="J2" s="47" t="s">
        <v>279</v>
      </c>
      <c r="K2" s="47" t="s">
        <v>280</v>
      </c>
      <c r="L2" s="47" t="s">
        <v>281</v>
      </c>
      <c r="M2" s="47" t="s">
        <v>282</v>
      </c>
    </row>
    <row r="3" spans="2:9" ht="12.75">
      <c r="B3" s="48" t="str">
        <f>'orig inc data'!A4</f>
        <v>IHD</v>
      </c>
      <c r="C3" s="49" t="str">
        <f>'orig inc data'!A16</f>
        <v>No IHD</v>
      </c>
      <c r="D3" s="50"/>
      <c r="I3" s="55"/>
    </row>
    <row r="4" spans="1:13" ht="12.75">
      <c r="A4" t="s">
        <v>283</v>
      </c>
      <c r="B4" s="59">
        <f>'orig inc data'!E4</f>
        <v>0.167444056</v>
      </c>
      <c r="C4" s="60">
        <f>'orig inc data'!E16</f>
        <v>0.069122063</v>
      </c>
      <c r="D4" s="61"/>
      <c r="E4" s="57">
        <f>'orig inc data'!C4</f>
        <v>419</v>
      </c>
      <c r="F4" s="57">
        <f>'orig inc data'!D4</f>
        <v>548</v>
      </c>
      <c r="G4" s="45">
        <f>'orig inc data'!H4</f>
        <v>1.42E-72</v>
      </c>
      <c r="H4" s="46">
        <f>'orig inc data'!I4</f>
        <v>0.76459854</v>
      </c>
      <c r="I4" s="62"/>
      <c r="J4">
        <f>'orig inc data'!C16</f>
        <v>974</v>
      </c>
      <c r="K4">
        <f>'orig inc data'!D16</f>
        <v>2611</v>
      </c>
      <c r="L4" s="44">
        <f>'orig inc data'!H16</f>
        <v>7.97E-10</v>
      </c>
      <c r="M4">
        <f>'orig inc data'!I16</f>
        <v>0.373037151</v>
      </c>
    </row>
    <row r="5" spans="1:12" ht="12.75">
      <c r="C5" s="60"/>
      <c r="D5" s="61"/>
      <c r="I5" s="62"/>
      <c r="L5" s="44"/>
    </row>
    <row r="6" spans="1:13" ht="12.75">
      <c r="A6" t="s">
        <v>284</v>
      </c>
      <c r="B6" s="59">
        <f>'orig inc data'!E5</f>
        <v>0.087365192</v>
      </c>
      <c r="C6" s="60">
        <f>'orig inc data'!E17</f>
        <v>0.052020607</v>
      </c>
      <c r="D6" s="61"/>
      <c r="E6" s="57">
        <f>'orig inc data'!C5</f>
        <v>571</v>
      </c>
      <c r="F6" s="57">
        <f>'orig inc data'!D5</f>
        <v>2169</v>
      </c>
      <c r="G6" s="45">
        <f>'orig inc data'!H5</f>
        <v>2.61E-06</v>
      </c>
      <c r="H6" s="46">
        <f>'orig inc data'!I5</f>
        <v>0.263254956</v>
      </c>
      <c r="I6" s="62"/>
      <c r="J6">
        <f>'orig inc data'!C17</f>
        <v>1274</v>
      </c>
      <c r="K6">
        <f>'orig inc data'!D17</f>
        <v>23633</v>
      </c>
      <c r="L6" s="44">
        <f>'orig inc data'!H17</f>
        <v>0.049621</v>
      </c>
      <c r="M6">
        <f>'orig inc data'!I17</f>
        <v>0.053907672</v>
      </c>
    </row>
    <row r="7" spans="1:13" ht="12.75">
      <c r="A7" t="s">
        <v>285</v>
      </c>
      <c r="B7" s="59">
        <f>'orig inc data'!E6</f>
        <v>0.073977453</v>
      </c>
      <c r="C7" s="60">
        <f>'orig inc data'!E18</f>
        <v>0.046235374</v>
      </c>
      <c r="D7" s="61"/>
      <c r="E7" s="57">
        <f>'orig inc data'!C6</f>
        <v>763</v>
      </c>
      <c r="F7" s="57">
        <f>'orig inc data'!D6</f>
        <v>2721</v>
      </c>
      <c r="G7" s="45">
        <f>'orig inc data'!H6</f>
        <v>0.520084467</v>
      </c>
      <c r="H7" s="46">
        <f>'orig inc data'!I6</f>
        <v>0.280411613</v>
      </c>
      <c r="I7" s="62"/>
      <c r="J7">
        <f>'orig inc data'!C18</f>
        <v>1555</v>
      </c>
      <c r="K7">
        <f>'orig inc data'!D18</f>
        <v>25909</v>
      </c>
      <c r="L7" s="44">
        <f>'orig inc data'!H18</f>
        <v>0.887786563</v>
      </c>
      <c r="M7">
        <f>'orig inc data'!I18</f>
        <v>0.060017754</v>
      </c>
    </row>
    <row r="8" spans="1:13" ht="12.75">
      <c r="A8" t="s">
        <v>286</v>
      </c>
      <c r="B8" s="59">
        <f>'orig inc data'!E7</f>
        <v>0.074660276</v>
      </c>
      <c r="C8" s="60">
        <f>'orig inc data'!E19</f>
        <v>0.045770667</v>
      </c>
      <c r="D8" s="61"/>
      <c r="E8" s="57">
        <f>'orig inc data'!C7</f>
        <v>699</v>
      </c>
      <c r="F8" s="57">
        <f>'orig inc data'!D7</f>
        <v>2550</v>
      </c>
      <c r="G8" s="45">
        <f>'orig inc data'!H7</f>
        <v>0.383802399</v>
      </c>
      <c r="H8" s="46">
        <f>'orig inc data'!I7</f>
        <v>0.274117647</v>
      </c>
      <c r="I8" s="62"/>
      <c r="J8">
        <f>'orig inc data'!C19</f>
        <v>1489</v>
      </c>
      <c r="K8">
        <f>'orig inc data'!D19</f>
        <v>26609</v>
      </c>
      <c r="L8" s="44">
        <f>'orig inc data'!H19</f>
        <v>0.742980792</v>
      </c>
      <c r="M8">
        <f>'orig inc data'!I19</f>
        <v>0.05595851</v>
      </c>
    </row>
    <row r="9" spans="1:13" ht="12.75">
      <c r="A9" t="s">
        <v>287</v>
      </c>
      <c r="B9" s="59">
        <f>'orig inc data'!E8</f>
        <v>0.066176983</v>
      </c>
      <c r="C9" s="60">
        <f>'orig inc data'!E20</f>
        <v>0.043017936</v>
      </c>
      <c r="D9" s="61"/>
      <c r="E9" s="57">
        <f>'orig inc data'!C8</f>
        <v>525</v>
      </c>
      <c r="F9" s="57">
        <f>'orig inc data'!D8</f>
        <v>2250</v>
      </c>
      <c r="G9" s="45">
        <f>'orig inc data'!H8</f>
        <v>0.040024325</v>
      </c>
      <c r="H9" s="46">
        <f>'orig inc data'!I8</f>
        <v>0.233333333</v>
      </c>
      <c r="I9" s="62"/>
      <c r="J9">
        <f>'orig inc data'!C20</f>
        <v>1140</v>
      </c>
      <c r="K9">
        <f>'orig inc data'!D20</f>
        <v>25539</v>
      </c>
      <c r="L9" s="44">
        <f>'orig inc data'!H20</f>
        <v>0.167405059</v>
      </c>
      <c r="M9">
        <f>'orig inc data'!I20</f>
        <v>0.044637613</v>
      </c>
    </row>
    <row r="10" spans="1:13" ht="12.75">
      <c r="A10" t="s">
        <v>288</v>
      </c>
      <c r="B10" s="59">
        <f>'orig inc data'!E9</f>
        <v>0.058708442</v>
      </c>
      <c r="C10" s="60">
        <f>'orig inc data'!E21</f>
        <v>0.042510535</v>
      </c>
      <c r="D10" s="61"/>
      <c r="E10" s="57">
        <f>'orig inc data'!C9</f>
        <v>353</v>
      </c>
      <c r="F10" s="57">
        <f>'orig inc data'!D9</f>
        <v>1884</v>
      </c>
      <c r="G10" s="45">
        <f>'orig inc data'!H9</f>
        <v>6.25E-06</v>
      </c>
      <c r="H10" s="46">
        <f>'orig inc data'!I9</f>
        <v>0.187367304</v>
      </c>
      <c r="I10" s="62"/>
      <c r="J10">
        <f>'orig inc data'!C21</f>
        <v>835</v>
      </c>
      <c r="K10">
        <f>'orig inc data'!D21</f>
        <v>27313</v>
      </c>
      <c r="L10" s="44">
        <f>'orig inc data'!H21</f>
        <v>0.160778186</v>
      </c>
      <c r="M10">
        <f>'orig inc data'!I21</f>
        <v>0.030571523</v>
      </c>
    </row>
    <row r="11" spans="1:12" ht="12.75">
      <c r="C11" s="60"/>
      <c r="D11" s="61"/>
      <c r="I11" s="62"/>
      <c r="L11" s="44"/>
    </row>
    <row r="12" spans="1:13" ht="12.75">
      <c r="A12" t="s">
        <v>289</v>
      </c>
      <c r="B12" s="59">
        <f>'orig inc data'!E10</f>
        <v>0.101502982</v>
      </c>
      <c r="C12" s="60">
        <f>'orig inc data'!E22</f>
        <v>0.055198615</v>
      </c>
      <c r="D12" s="61"/>
      <c r="E12" s="57">
        <f>'orig inc data'!C10</f>
        <v>1151</v>
      </c>
      <c r="F12" s="57">
        <f>'orig inc data'!D10</f>
        <v>3565</v>
      </c>
      <c r="G12" s="45">
        <f>'orig inc data'!H10</f>
        <v>1.69E-21</v>
      </c>
      <c r="H12" s="46">
        <f>'orig inc data'!I10</f>
        <v>0.32286115</v>
      </c>
      <c r="I12" s="62"/>
      <c r="J12">
        <f>'orig inc data'!C22</f>
        <v>2304</v>
      </c>
      <c r="K12">
        <f>'orig inc data'!D22</f>
        <v>34507</v>
      </c>
      <c r="L12" s="44">
        <f>'orig inc data'!H22</f>
        <v>0.000398329</v>
      </c>
      <c r="M12">
        <f>'orig inc data'!I22</f>
        <v>0.066769061</v>
      </c>
    </row>
    <row r="13" spans="1:13" ht="12.75">
      <c r="A13" t="s">
        <v>290</v>
      </c>
      <c r="B13" s="59">
        <f>'orig inc data'!E11</f>
        <v>0.070588578</v>
      </c>
      <c r="C13" s="60">
        <f>'orig inc data'!E23</f>
        <v>0.045924191</v>
      </c>
      <c r="D13" s="61"/>
      <c r="E13" s="57">
        <f>'orig inc data'!C11</f>
        <v>945</v>
      </c>
      <c r="F13" s="57">
        <f>'orig inc data'!D11</f>
        <v>3664</v>
      </c>
      <c r="G13" s="45">
        <f>'orig inc data'!H11</f>
        <v>0.571813675</v>
      </c>
      <c r="H13" s="46">
        <f>'orig inc data'!I11</f>
        <v>0.257914847</v>
      </c>
      <c r="I13" s="62"/>
      <c r="J13">
        <f>'orig inc data'!C23</f>
        <v>1702</v>
      </c>
      <c r="K13">
        <f>'orig inc data'!D23</f>
        <v>39158</v>
      </c>
      <c r="L13" s="44">
        <f>'orig inc data'!H23</f>
        <v>0.777785797</v>
      </c>
      <c r="M13">
        <f>'orig inc data'!I23</f>
        <v>0.043464937</v>
      </c>
    </row>
    <row r="14" spans="1:13" ht="12.75">
      <c r="A14" t="s">
        <v>291</v>
      </c>
      <c r="B14" s="59">
        <f>'orig inc data'!E12</f>
        <v>0.066962693</v>
      </c>
      <c r="C14" s="60">
        <f>'orig inc data'!E24</f>
        <v>0.043913906</v>
      </c>
      <c r="D14" s="61"/>
      <c r="E14" s="57">
        <f>'orig inc data'!C12</f>
        <v>924</v>
      </c>
      <c r="F14" s="57">
        <f>'orig inc data'!D12</f>
        <v>3902</v>
      </c>
      <c r="G14" s="45">
        <f>'orig inc data'!H12</f>
        <v>0.052112948</v>
      </c>
      <c r="H14" s="46">
        <f>'orig inc data'!I12</f>
        <v>0.23680164</v>
      </c>
      <c r="I14" s="62"/>
      <c r="J14">
        <f>'orig inc data'!C24</f>
        <v>1712</v>
      </c>
      <c r="K14">
        <f>'orig inc data'!D24</f>
        <v>40606</v>
      </c>
      <c r="L14" s="44">
        <f>'orig inc data'!H24</f>
        <v>0.241701009</v>
      </c>
      <c r="M14">
        <f>'orig inc data'!I24</f>
        <v>0.042161257</v>
      </c>
    </row>
    <row r="15" spans="1:13" ht="12.75">
      <c r="A15" t="s">
        <v>292</v>
      </c>
      <c r="B15" s="59">
        <f>'orig inc data'!E13</f>
        <v>0.052582532</v>
      </c>
      <c r="C15" s="60">
        <f>'orig inc data'!E25</f>
        <v>0.037703839</v>
      </c>
      <c r="D15" s="61"/>
      <c r="E15" s="57">
        <f>'orig inc data'!C13</f>
        <v>598</v>
      </c>
      <c r="F15" s="57">
        <f>'orig inc data'!D13</f>
        <v>3335</v>
      </c>
      <c r="G15" s="45">
        <f>'orig inc data'!H13</f>
        <v>3.67E-14</v>
      </c>
      <c r="H15" s="46">
        <f>'orig inc data'!I13</f>
        <v>0.179310345</v>
      </c>
      <c r="I15" s="62"/>
      <c r="J15">
        <f>'orig inc data'!C25</f>
        <v>1171</v>
      </c>
      <c r="K15">
        <f>'orig inc data'!D25</f>
        <v>40834</v>
      </c>
      <c r="L15" s="44">
        <f>'orig inc data'!H25</f>
        <v>0.000148741</v>
      </c>
      <c r="M15">
        <f>'orig inc data'!I25</f>
        <v>0.028677083</v>
      </c>
    </row>
    <row r="16" spans="1:13" ht="12.75">
      <c r="A16" t="s">
        <v>293</v>
      </c>
      <c r="B16" s="59">
        <f>'orig inc data'!E14</f>
        <v>0.04712846</v>
      </c>
      <c r="C16" s="60">
        <f>'orig inc data'!E26</f>
        <v>0.036256108</v>
      </c>
      <c r="D16" s="61"/>
      <c r="E16" s="57">
        <f>'orig inc data'!C14</f>
        <v>549</v>
      </c>
      <c r="F16" s="57">
        <f>'orig inc data'!D14</f>
        <v>3140</v>
      </c>
      <c r="G16" s="45">
        <f>'orig inc data'!H14</f>
        <v>9.67E-23</v>
      </c>
      <c r="H16" s="46">
        <f>'orig inc data'!I14</f>
        <v>0.174840764</v>
      </c>
      <c r="I16" s="62"/>
      <c r="J16">
        <f>'orig inc data'!C26</f>
        <v>1013</v>
      </c>
      <c r="K16">
        <f>'orig inc data'!D26</f>
        <v>38956</v>
      </c>
      <c r="L16" s="44">
        <f>'orig inc data'!H26</f>
        <v>9.57E-06</v>
      </c>
      <c r="M16">
        <f>'orig inc data'!I26</f>
        <v>0.026003697</v>
      </c>
    </row>
    <row r="17" ht="12.75">
      <c r="B17" s="65"/>
    </row>
    <row r="18" spans="1:2" ht="12.75">
      <c r="A18" t="s">
        <v>333</v>
      </c>
      <c r="B18" s="65">
        <f>'orig inc data'!L5</f>
        <v>1.39E-14</v>
      </c>
    </row>
    <row r="19" spans="1:2" ht="12.75">
      <c r="A19" t="s">
        <v>334</v>
      </c>
      <c r="B19" s="65">
        <f>'orig inc data'!L17</f>
        <v>0.005002932</v>
      </c>
    </row>
    <row r="20" spans="1:2" ht="12.75">
      <c r="A20" t="s">
        <v>294</v>
      </c>
      <c r="B20" s="95">
        <f>'orig inc data'!L15</f>
        <v>0.036864591</v>
      </c>
    </row>
    <row r="21" ht="12.75">
      <c r="B21" s="65"/>
    </row>
    <row r="22" spans="1:2" ht="12.75">
      <c r="A22" t="s">
        <v>335</v>
      </c>
      <c r="B22" s="65">
        <f>'orig inc data'!L10</f>
        <v>2.51E-65</v>
      </c>
    </row>
    <row r="23" spans="1:2" ht="12.75">
      <c r="A23" t="s">
        <v>336</v>
      </c>
      <c r="B23" s="65">
        <f>'orig inc data'!L22</f>
        <v>5.68E-13</v>
      </c>
    </row>
    <row r="24" spans="1:2" ht="12.75">
      <c r="A24" t="s">
        <v>295</v>
      </c>
      <c r="B24" s="95">
        <f>'orig inc data'!L27</f>
        <v>1.04724E-05</v>
      </c>
    </row>
    <row r="25" ht="12.75">
      <c r="B25" s="65"/>
    </row>
    <row r="26" ht="12.75">
      <c r="B26" s="65"/>
    </row>
    <row r="27" spans="2:7" ht="12.75">
      <c r="B27" s="65"/>
      <c r="C27" s="66"/>
      <c r="D27" s="58"/>
      <c r="F27" s="57"/>
      <c r="G27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296</v>
      </c>
    </row>
    <row r="3" spans="1:24" ht="12.75">
      <c r="A3" t="s">
        <v>297</v>
      </c>
      <c r="B3" t="s">
        <v>298</v>
      </c>
      <c r="C3" t="s">
        <v>279</v>
      </c>
      <c r="D3" t="s">
        <v>280</v>
      </c>
      <c r="E3" t="s">
        <v>299</v>
      </c>
      <c r="F3" t="s">
        <v>300</v>
      </c>
      <c r="G3" t="s">
        <v>301</v>
      </c>
      <c r="H3" t="s">
        <v>281</v>
      </c>
      <c r="I3" t="s">
        <v>302</v>
      </c>
      <c r="J3" t="s">
        <v>303</v>
      </c>
      <c r="K3" t="s">
        <v>304</v>
      </c>
      <c r="L3" t="s">
        <v>305</v>
      </c>
      <c r="M3" t="s">
        <v>306</v>
      </c>
      <c r="N3" t="s">
        <v>307</v>
      </c>
      <c r="O3" t="s">
        <v>308</v>
      </c>
      <c r="P3" t="s">
        <v>309</v>
      </c>
      <c r="Q3" t="s">
        <v>310</v>
      </c>
      <c r="R3" t="s">
        <v>311</v>
      </c>
      <c r="S3" t="s">
        <v>312</v>
      </c>
      <c r="T3" t="s">
        <v>313</v>
      </c>
      <c r="U3" t="s">
        <v>314</v>
      </c>
      <c r="V3" t="s">
        <v>315</v>
      </c>
      <c r="W3" t="s">
        <v>316</v>
      </c>
      <c r="X3" t="s">
        <v>317</v>
      </c>
    </row>
    <row r="4" spans="1:24" ht="12.75">
      <c r="A4" t="s">
        <v>318</v>
      </c>
      <c r="B4" t="s">
        <v>319</v>
      </c>
      <c r="C4">
        <v>419</v>
      </c>
      <c r="D4">
        <v>548</v>
      </c>
      <c r="E4">
        <v>0.167444056</v>
      </c>
      <c r="F4">
        <v>0.152786836</v>
      </c>
      <c r="G4">
        <v>0.183507381</v>
      </c>
      <c r="H4" s="44">
        <v>1.42E-72</v>
      </c>
      <c r="I4">
        <v>0.76459854</v>
      </c>
      <c r="J4">
        <v>0.037353083</v>
      </c>
      <c r="K4" t="s">
        <v>174</v>
      </c>
      <c r="L4" t="s">
        <v>174</v>
      </c>
      <c r="M4" t="s">
        <v>174</v>
      </c>
      <c r="N4" t="s">
        <v>174</v>
      </c>
      <c r="O4" t="s">
        <v>174</v>
      </c>
      <c r="P4">
        <v>0.8421</v>
      </c>
      <c r="Q4">
        <v>0.7505</v>
      </c>
      <c r="R4">
        <v>0.9337</v>
      </c>
      <c r="S4">
        <v>2.321277403</v>
      </c>
      <c r="T4">
        <v>2.118084313</v>
      </c>
      <c r="U4">
        <v>2.54396331</v>
      </c>
      <c r="V4" t="s">
        <v>320</v>
      </c>
      <c r="W4" t="s">
        <v>174</v>
      </c>
      <c r="X4" t="s">
        <v>174</v>
      </c>
    </row>
    <row r="5" spans="1:24" ht="12.75">
      <c r="A5" t="s">
        <v>318</v>
      </c>
      <c r="B5" t="s">
        <v>321</v>
      </c>
      <c r="C5">
        <v>571</v>
      </c>
      <c r="D5">
        <v>2169</v>
      </c>
      <c r="E5">
        <v>0.087365192</v>
      </c>
      <c r="F5">
        <v>0.080656112</v>
      </c>
      <c r="G5">
        <v>0.094632342</v>
      </c>
      <c r="H5" s="44">
        <v>2.61E-06</v>
      </c>
      <c r="I5">
        <v>0.263254956</v>
      </c>
      <c r="J5">
        <v>0.011016877</v>
      </c>
      <c r="K5" t="s">
        <v>322</v>
      </c>
      <c r="L5" s="44">
        <v>1.39E-14</v>
      </c>
      <c r="M5">
        <v>-0.9065</v>
      </c>
      <c r="N5">
        <v>-1.1373</v>
      </c>
      <c r="O5">
        <v>-0.6756</v>
      </c>
      <c r="P5">
        <v>0.1916</v>
      </c>
      <c r="Q5">
        <v>0.1117</v>
      </c>
      <c r="R5">
        <v>0.2715</v>
      </c>
      <c r="S5">
        <v>1.21114389</v>
      </c>
      <c r="T5">
        <v>1.118135898</v>
      </c>
      <c r="U5">
        <v>1.311888407</v>
      </c>
      <c r="V5" t="s">
        <v>320</v>
      </c>
      <c r="W5" t="s">
        <v>320</v>
      </c>
      <c r="X5" t="s">
        <v>174</v>
      </c>
    </row>
    <row r="6" spans="1:24" ht="12.75">
      <c r="A6" t="s">
        <v>318</v>
      </c>
      <c r="B6" t="s">
        <v>285</v>
      </c>
      <c r="C6">
        <v>763</v>
      </c>
      <c r="D6">
        <v>2721</v>
      </c>
      <c r="E6">
        <v>0.073977453</v>
      </c>
      <c r="F6">
        <v>0.068503518</v>
      </c>
      <c r="G6">
        <v>0.079888797</v>
      </c>
      <c r="H6">
        <v>0.520084467</v>
      </c>
      <c r="I6">
        <v>0.280411613</v>
      </c>
      <c r="J6">
        <v>0.010151582</v>
      </c>
      <c r="K6" t="s">
        <v>174</v>
      </c>
      <c r="L6" t="s">
        <v>174</v>
      </c>
      <c r="M6" t="s">
        <v>174</v>
      </c>
      <c r="N6" t="s">
        <v>174</v>
      </c>
      <c r="O6" t="s">
        <v>174</v>
      </c>
      <c r="P6">
        <v>0.0252</v>
      </c>
      <c r="Q6">
        <v>-0.0516</v>
      </c>
      <c r="R6">
        <v>0.1021</v>
      </c>
      <c r="S6">
        <v>1.025549636</v>
      </c>
      <c r="T6">
        <v>0.949664448</v>
      </c>
      <c r="U6">
        <v>1.107498611</v>
      </c>
      <c r="V6" t="s">
        <v>174</v>
      </c>
      <c r="W6" t="s">
        <v>174</v>
      </c>
      <c r="X6" t="s">
        <v>174</v>
      </c>
    </row>
    <row r="7" spans="1:24" ht="12.75">
      <c r="A7" t="s">
        <v>318</v>
      </c>
      <c r="B7" t="s">
        <v>286</v>
      </c>
      <c r="C7">
        <v>699</v>
      </c>
      <c r="D7">
        <v>2550</v>
      </c>
      <c r="E7">
        <v>0.074660276</v>
      </c>
      <c r="F7">
        <v>0.069095854</v>
      </c>
      <c r="G7">
        <v>0.080672811</v>
      </c>
      <c r="H7">
        <v>0.383802399</v>
      </c>
      <c r="I7">
        <v>0.274117647</v>
      </c>
      <c r="J7">
        <v>0.010368082</v>
      </c>
      <c r="K7" t="s">
        <v>174</v>
      </c>
      <c r="L7" t="s">
        <v>174</v>
      </c>
      <c r="M7" t="s">
        <v>174</v>
      </c>
      <c r="N7" t="s">
        <v>174</v>
      </c>
      <c r="O7" t="s">
        <v>174</v>
      </c>
      <c r="P7">
        <v>0.0344</v>
      </c>
      <c r="Q7">
        <v>-0.043</v>
      </c>
      <c r="R7">
        <v>0.1119</v>
      </c>
      <c r="S7">
        <v>1.035015601</v>
      </c>
      <c r="T7">
        <v>0.957876008</v>
      </c>
      <c r="U7">
        <v>1.118367393</v>
      </c>
      <c r="V7" t="s">
        <v>174</v>
      </c>
      <c r="W7" t="s">
        <v>174</v>
      </c>
      <c r="X7" t="s">
        <v>174</v>
      </c>
    </row>
    <row r="8" spans="1:24" ht="12.75">
      <c r="A8" t="s">
        <v>318</v>
      </c>
      <c r="B8" t="s">
        <v>287</v>
      </c>
      <c r="C8">
        <v>525</v>
      </c>
      <c r="D8">
        <v>2250</v>
      </c>
      <c r="E8">
        <v>0.066176983</v>
      </c>
      <c r="F8">
        <v>0.060950374</v>
      </c>
      <c r="G8">
        <v>0.071851783</v>
      </c>
      <c r="H8">
        <v>0.040024325</v>
      </c>
      <c r="I8">
        <v>0.233333333</v>
      </c>
      <c r="J8">
        <v>0.010183502</v>
      </c>
      <c r="K8" t="s">
        <v>174</v>
      </c>
      <c r="L8" t="s">
        <v>174</v>
      </c>
      <c r="M8" t="s">
        <v>174</v>
      </c>
      <c r="N8" t="s">
        <v>174</v>
      </c>
      <c r="O8" t="s">
        <v>174</v>
      </c>
      <c r="P8">
        <v>-0.0862</v>
      </c>
      <c r="Q8">
        <v>-0.1685</v>
      </c>
      <c r="R8">
        <v>-0.0039</v>
      </c>
      <c r="S8">
        <v>0.917411692</v>
      </c>
      <c r="T8">
        <v>0.844955201</v>
      </c>
      <c r="U8">
        <v>0.996081463</v>
      </c>
      <c r="V8" t="s">
        <v>174</v>
      </c>
      <c r="W8" t="s">
        <v>174</v>
      </c>
      <c r="X8" t="s">
        <v>174</v>
      </c>
    </row>
    <row r="9" spans="1:24" ht="12.75">
      <c r="A9" t="s">
        <v>318</v>
      </c>
      <c r="B9" t="s">
        <v>323</v>
      </c>
      <c r="C9">
        <v>353</v>
      </c>
      <c r="D9">
        <v>1884</v>
      </c>
      <c r="E9">
        <v>0.058708442</v>
      </c>
      <c r="F9">
        <v>0.053690472</v>
      </c>
      <c r="G9">
        <v>0.064195397</v>
      </c>
      <c r="H9" s="44">
        <v>6.25E-06</v>
      </c>
      <c r="I9">
        <v>0.187367304</v>
      </c>
      <c r="J9">
        <v>0.009972555</v>
      </c>
      <c r="K9" t="s">
        <v>174</v>
      </c>
      <c r="L9" t="s">
        <v>174</v>
      </c>
      <c r="M9" t="s">
        <v>174</v>
      </c>
      <c r="N9" t="s">
        <v>174</v>
      </c>
      <c r="O9" t="s">
        <v>174</v>
      </c>
      <c r="P9">
        <v>-0.2059</v>
      </c>
      <c r="Q9">
        <v>-0.2953</v>
      </c>
      <c r="R9">
        <v>-0.1166</v>
      </c>
      <c r="S9">
        <v>0.81387529</v>
      </c>
      <c r="T9">
        <v>0.744311159</v>
      </c>
      <c r="U9">
        <v>0.889940961</v>
      </c>
      <c r="V9" t="s">
        <v>320</v>
      </c>
      <c r="W9" t="s">
        <v>174</v>
      </c>
      <c r="X9" t="s">
        <v>174</v>
      </c>
    </row>
    <row r="10" spans="1:24" ht="12.75">
      <c r="A10" t="s">
        <v>318</v>
      </c>
      <c r="B10" t="s">
        <v>324</v>
      </c>
      <c r="C10">
        <v>1151</v>
      </c>
      <c r="D10">
        <v>3565</v>
      </c>
      <c r="E10">
        <v>0.101502982</v>
      </c>
      <c r="F10">
        <v>0.094612526</v>
      </c>
      <c r="G10">
        <v>0.108895257</v>
      </c>
      <c r="H10" s="44">
        <v>1.69E-21</v>
      </c>
      <c r="I10">
        <v>0.32286115</v>
      </c>
      <c r="J10">
        <v>0.009516519</v>
      </c>
      <c r="K10" t="s">
        <v>325</v>
      </c>
      <c r="L10" s="44">
        <v>2.51E-65</v>
      </c>
      <c r="M10">
        <v>-1.8289</v>
      </c>
      <c r="N10">
        <v>-2.0389</v>
      </c>
      <c r="O10">
        <v>-1.6189</v>
      </c>
      <c r="P10">
        <v>0.3416</v>
      </c>
      <c r="Q10">
        <v>0.2713</v>
      </c>
      <c r="R10">
        <v>0.4119</v>
      </c>
      <c r="S10">
        <v>1.407136111</v>
      </c>
      <c r="T10">
        <v>1.311613703</v>
      </c>
      <c r="U10">
        <v>1.509615239</v>
      </c>
      <c r="V10" t="s">
        <v>320</v>
      </c>
      <c r="W10" t="s">
        <v>320</v>
      </c>
      <c r="X10" t="s">
        <v>174</v>
      </c>
    </row>
    <row r="11" spans="1:24" ht="12.75">
      <c r="A11" t="s">
        <v>318</v>
      </c>
      <c r="B11" t="s">
        <v>290</v>
      </c>
      <c r="C11">
        <v>945</v>
      </c>
      <c r="D11">
        <v>3664</v>
      </c>
      <c r="E11">
        <v>0.070588578</v>
      </c>
      <c r="F11">
        <v>0.065481648</v>
      </c>
      <c r="G11">
        <v>0.076093798</v>
      </c>
      <c r="H11">
        <v>0.571813675</v>
      </c>
      <c r="I11">
        <v>0.257914847</v>
      </c>
      <c r="J11">
        <v>0.008389971</v>
      </c>
      <c r="K11" t="s">
        <v>174</v>
      </c>
      <c r="L11" t="s">
        <v>174</v>
      </c>
      <c r="M11" t="s">
        <v>174</v>
      </c>
      <c r="N11" t="s">
        <v>174</v>
      </c>
      <c r="O11" t="s">
        <v>174</v>
      </c>
      <c r="P11">
        <v>-0.0217</v>
      </c>
      <c r="Q11">
        <v>-0.0968</v>
      </c>
      <c r="R11">
        <v>0.0534</v>
      </c>
      <c r="S11">
        <v>0.978569644</v>
      </c>
      <c r="T11">
        <v>0.907772264</v>
      </c>
      <c r="U11">
        <v>1.054888529</v>
      </c>
      <c r="V11" t="s">
        <v>174</v>
      </c>
      <c r="W11" t="s">
        <v>174</v>
      </c>
      <c r="X11" t="s">
        <v>174</v>
      </c>
    </row>
    <row r="12" spans="1:24" ht="12.75">
      <c r="A12" t="s">
        <v>318</v>
      </c>
      <c r="B12" t="s">
        <v>291</v>
      </c>
      <c r="C12">
        <v>924</v>
      </c>
      <c r="D12">
        <v>3902</v>
      </c>
      <c r="E12">
        <v>0.066962693</v>
      </c>
      <c r="F12">
        <v>0.062119451</v>
      </c>
      <c r="G12">
        <v>0.072183547</v>
      </c>
      <c r="H12">
        <v>0.052112948</v>
      </c>
      <c r="I12">
        <v>0.23680164</v>
      </c>
      <c r="J12">
        <v>0.007790202</v>
      </c>
      <c r="K12" t="s">
        <v>174</v>
      </c>
      <c r="L12" t="s">
        <v>174</v>
      </c>
      <c r="M12" t="s">
        <v>174</v>
      </c>
      <c r="N12" t="s">
        <v>174</v>
      </c>
      <c r="O12" t="s">
        <v>174</v>
      </c>
      <c r="P12">
        <v>-0.0744</v>
      </c>
      <c r="Q12">
        <v>-0.1495</v>
      </c>
      <c r="R12">
        <v>0.0007</v>
      </c>
      <c r="S12">
        <v>0.928303994</v>
      </c>
      <c r="T12">
        <v>0.861162112</v>
      </c>
      <c r="U12">
        <v>1.000680699</v>
      </c>
      <c r="V12" t="s">
        <v>174</v>
      </c>
      <c r="W12" t="s">
        <v>174</v>
      </c>
      <c r="X12" t="s">
        <v>174</v>
      </c>
    </row>
    <row r="13" spans="1:24" ht="12.75">
      <c r="A13" t="s">
        <v>318</v>
      </c>
      <c r="B13" t="s">
        <v>292</v>
      </c>
      <c r="C13">
        <v>598</v>
      </c>
      <c r="D13">
        <v>3335</v>
      </c>
      <c r="E13">
        <v>0.052582532</v>
      </c>
      <c r="F13">
        <v>0.048451096</v>
      </c>
      <c r="G13">
        <v>0.057066257</v>
      </c>
      <c r="H13" s="44">
        <v>3.67E-14</v>
      </c>
      <c r="I13">
        <v>0.179310345</v>
      </c>
      <c r="J13">
        <v>0.007332545</v>
      </c>
      <c r="K13" t="s">
        <v>174</v>
      </c>
      <c r="L13" t="s">
        <v>174</v>
      </c>
      <c r="M13" t="s">
        <v>174</v>
      </c>
      <c r="N13" t="s">
        <v>174</v>
      </c>
      <c r="O13" t="s">
        <v>174</v>
      </c>
      <c r="P13">
        <v>-0.3161</v>
      </c>
      <c r="Q13">
        <v>-0.398</v>
      </c>
      <c r="R13">
        <v>-0.2343</v>
      </c>
      <c r="S13">
        <v>0.728951787</v>
      </c>
      <c r="T13">
        <v>0.671677675</v>
      </c>
      <c r="U13">
        <v>0.791109675</v>
      </c>
      <c r="V13" t="s">
        <v>320</v>
      </c>
      <c r="W13" t="s">
        <v>174</v>
      </c>
      <c r="X13" t="s">
        <v>174</v>
      </c>
    </row>
    <row r="14" spans="1:24" ht="12.75">
      <c r="A14" t="s">
        <v>318</v>
      </c>
      <c r="B14" t="s">
        <v>326</v>
      </c>
      <c r="C14">
        <v>549</v>
      </c>
      <c r="D14">
        <v>3140</v>
      </c>
      <c r="E14">
        <v>0.04712846</v>
      </c>
      <c r="F14">
        <v>0.043288215</v>
      </c>
      <c r="G14">
        <v>0.051309387</v>
      </c>
      <c r="H14" s="44">
        <v>9.67E-23</v>
      </c>
      <c r="I14">
        <v>0.174840764</v>
      </c>
      <c r="J14">
        <v>0.007462022</v>
      </c>
      <c r="K14" t="s">
        <v>174</v>
      </c>
      <c r="L14" t="s">
        <v>174</v>
      </c>
      <c r="M14" t="s">
        <v>174</v>
      </c>
      <c r="N14" t="s">
        <v>174</v>
      </c>
      <c r="O14" t="s">
        <v>174</v>
      </c>
      <c r="P14">
        <v>-0.4257</v>
      </c>
      <c r="Q14">
        <v>-0.5107</v>
      </c>
      <c r="R14">
        <v>-0.3407</v>
      </c>
      <c r="S14">
        <v>0.653341972</v>
      </c>
      <c r="T14">
        <v>0.600104643</v>
      </c>
      <c r="U14">
        <v>0.711302165</v>
      </c>
      <c r="V14" t="s">
        <v>320</v>
      </c>
      <c r="W14" t="s">
        <v>174</v>
      </c>
      <c r="X14" t="s">
        <v>174</v>
      </c>
    </row>
    <row r="15" spans="1:24" ht="12.75">
      <c r="A15" t="s">
        <v>318</v>
      </c>
      <c r="B15" t="s">
        <v>327</v>
      </c>
      <c r="C15">
        <v>7497</v>
      </c>
      <c r="D15">
        <v>29728</v>
      </c>
      <c r="E15">
        <v>0.072134445</v>
      </c>
      <c r="F15" t="s">
        <v>174</v>
      </c>
      <c r="G15" t="s">
        <v>174</v>
      </c>
      <c r="H15" t="s">
        <v>174</v>
      </c>
      <c r="I15">
        <v>0.252186491</v>
      </c>
      <c r="J15">
        <v>0.002912581</v>
      </c>
      <c r="K15" t="s">
        <v>328</v>
      </c>
      <c r="L15">
        <v>0.036864591</v>
      </c>
      <c r="M15">
        <v>-0.4306</v>
      </c>
      <c r="N15">
        <v>-0.8348</v>
      </c>
      <c r="O15">
        <v>-0.0263</v>
      </c>
      <c r="P15" t="s">
        <v>174</v>
      </c>
      <c r="Q15" t="s">
        <v>174</v>
      </c>
      <c r="R15" t="s">
        <v>174</v>
      </c>
      <c r="S15" t="s">
        <v>174</v>
      </c>
      <c r="T15" t="s">
        <v>174</v>
      </c>
      <c r="U15" t="s">
        <v>174</v>
      </c>
      <c r="V15" t="s">
        <v>174</v>
      </c>
      <c r="W15" t="s">
        <v>174</v>
      </c>
      <c r="X15" t="s">
        <v>174</v>
      </c>
    </row>
    <row r="16" spans="1:24" ht="12.75">
      <c r="A16" t="s">
        <v>329</v>
      </c>
      <c r="B16" t="s">
        <v>319</v>
      </c>
      <c r="C16">
        <v>974</v>
      </c>
      <c r="D16">
        <v>2611</v>
      </c>
      <c r="E16">
        <v>0.069122063</v>
      </c>
      <c r="F16">
        <v>0.060945173</v>
      </c>
      <c r="G16">
        <v>0.07839603</v>
      </c>
      <c r="H16" s="44">
        <v>7.97E-10</v>
      </c>
      <c r="I16">
        <v>0.373037151</v>
      </c>
      <c r="J16">
        <v>0.011952881</v>
      </c>
      <c r="K16" t="s">
        <v>174</v>
      </c>
      <c r="L16" t="s">
        <v>174</v>
      </c>
      <c r="M16" t="s">
        <v>174</v>
      </c>
      <c r="N16" t="s">
        <v>174</v>
      </c>
      <c r="O16" t="s">
        <v>174</v>
      </c>
      <c r="P16">
        <v>0.3948</v>
      </c>
      <c r="Q16">
        <v>0.2689</v>
      </c>
      <c r="R16">
        <v>0.5207</v>
      </c>
      <c r="S16">
        <v>1.484035066</v>
      </c>
      <c r="T16">
        <v>1.308479084</v>
      </c>
      <c r="U16">
        <v>1.683145038</v>
      </c>
      <c r="V16" t="s">
        <v>320</v>
      </c>
      <c r="W16" t="s">
        <v>174</v>
      </c>
      <c r="X16" t="s">
        <v>174</v>
      </c>
    </row>
    <row r="17" spans="1:24" ht="12.75">
      <c r="A17" t="s">
        <v>329</v>
      </c>
      <c r="B17" t="s">
        <v>321</v>
      </c>
      <c r="C17">
        <v>1274</v>
      </c>
      <c r="D17">
        <v>23633</v>
      </c>
      <c r="E17">
        <v>0.052020607</v>
      </c>
      <c r="F17">
        <v>0.04658564</v>
      </c>
      <c r="G17">
        <v>0.058089652</v>
      </c>
      <c r="H17">
        <v>0.049621</v>
      </c>
      <c r="I17">
        <v>0.053907672</v>
      </c>
      <c r="J17">
        <v>0.001510309</v>
      </c>
      <c r="K17" t="s">
        <v>330</v>
      </c>
      <c r="L17">
        <v>0.005002932</v>
      </c>
      <c r="M17">
        <v>-0.4759</v>
      </c>
      <c r="N17">
        <v>-0.8082</v>
      </c>
      <c r="O17">
        <v>-0.1436</v>
      </c>
      <c r="P17">
        <v>0.1105</v>
      </c>
      <c r="Q17">
        <v>0.0002</v>
      </c>
      <c r="R17">
        <v>0.2209</v>
      </c>
      <c r="S17">
        <v>1.116870677</v>
      </c>
      <c r="T17">
        <v>1.000183147</v>
      </c>
      <c r="U17">
        <v>1.247171693</v>
      </c>
      <c r="V17" t="s">
        <v>174</v>
      </c>
      <c r="W17" t="s">
        <v>320</v>
      </c>
      <c r="X17" t="s">
        <v>174</v>
      </c>
    </row>
    <row r="18" spans="1:24" ht="12.75">
      <c r="A18" t="s">
        <v>329</v>
      </c>
      <c r="B18" t="s">
        <v>285</v>
      </c>
      <c r="C18">
        <v>1555</v>
      </c>
      <c r="D18">
        <v>25909</v>
      </c>
      <c r="E18">
        <v>0.046235374</v>
      </c>
      <c r="F18">
        <v>0.041739944</v>
      </c>
      <c r="G18">
        <v>0.051214966</v>
      </c>
      <c r="H18">
        <v>0.887786563</v>
      </c>
      <c r="I18">
        <v>0.060017754</v>
      </c>
      <c r="J18">
        <v>0.001522</v>
      </c>
      <c r="K18" t="s">
        <v>174</v>
      </c>
      <c r="L18" t="s">
        <v>174</v>
      </c>
      <c r="M18" t="s">
        <v>174</v>
      </c>
      <c r="N18" t="s">
        <v>174</v>
      </c>
      <c r="O18" t="s">
        <v>174</v>
      </c>
      <c r="P18">
        <v>-0.0074</v>
      </c>
      <c r="Q18">
        <v>-0.1097</v>
      </c>
      <c r="R18">
        <v>0.0949</v>
      </c>
      <c r="S18">
        <v>0.99266303</v>
      </c>
      <c r="T18">
        <v>0.896147162</v>
      </c>
      <c r="U18">
        <v>1.099573746</v>
      </c>
      <c r="V18" t="s">
        <v>174</v>
      </c>
      <c r="W18" t="s">
        <v>174</v>
      </c>
      <c r="X18" t="s">
        <v>174</v>
      </c>
    </row>
    <row r="19" spans="1:24" ht="12.75">
      <c r="A19" t="s">
        <v>329</v>
      </c>
      <c r="B19" t="s">
        <v>286</v>
      </c>
      <c r="C19">
        <v>1489</v>
      </c>
      <c r="D19">
        <v>26609</v>
      </c>
      <c r="E19">
        <v>0.045770667</v>
      </c>
      <c r="F19">
        <v>0.041233358</v>
      </c>
      <c r="G19">
        <v>0.05080726</v>
      </c>
      <c r="H19">
        <v>0.742980792</v>
      </c>
      <c r="I19">
        <v>0.05595851</v>
      </c>
      <c r="J19">
        <v>0.00145017</v>
      </c>
      <c r="K19" t="s">
        <v>174</v>
      </c>
      <c r="L19" t="s">
        <v>174</v>
      </c>
      <c r="M19" t="s">
        <v>174</v>
      </c>
      <c r="N19" t="s">
        <v>174</v>
      </c>
      <c r="O19" t="s">
        <v>174</v>
      </c>
      <c r="P19">
        <v>-0.0175</v>
      </c>
      <c r="Q19">
        <v>-0.1219</v>
      </c>
      <c r="R19">
        <v>0.0869</v>
      </c>
      <c r="S19">
        <v>0.982685868</v>
      </c>
      <c r="T19">
        <v>0.885270872</v>
      </c>
      <c r="U19">
        <v>1.090820387</v>
      </c>
      <c r="V19" t="s">
        <v>174</v>
      </c>
      <c r="W19" t="s">
        <v>174</v>
      </c>
      <c r="X19" t="s">
        <v>174</v>
      </c>
    </row>
    <row r="20" spans="1:24" ht="12.75">
      <c r="A20" t="s">
        <v>329</v>
      </c>
      <c r="B20" t="s">
        <v>287</v>
      </c>
      <c r="C20">
        <v>1140</v>
      </c>
      <c r="D20">
        <v>25539</v>
      </c>
      <c r="E20">
        <v>0.043017936</v>
      </c>
      <c r="F20">
        <v>0.038427205</v>
      </c>
      <c r="G20">
        <v>0.0481571</v>
      </c>
      <c r="H20">
        <v>0.167405059</v>
      </c>
      <c r="I20">
        <v>0.044637613</v>
      </c>
      <c r="J20">
        <v>0.001322052</v>
      </c>
      <c r="K20" t="s">
        <v>174</v>
      </c>
      <c r="L20" t="s">
        <v>174</v>
      </c>
      <c r="M20" t="s">
        <v>174</v>
      </c>
      <c r="N20" t="s">
        <v>174</v>
      </c>
      <c r="O20" t="s">
        <v>174</v>
      </c>
      <c r="P20">
        <v>-0.0795</v>
      </c>
      <c r="Q20">
        <v>-0.1923</v>
      </c>
      <c r="R20">
        <v>0.0334</v>
      </c>
      <c r="S20">
        <v>0.923585347</v>
      </c>
      <c r="T20">
        <v>0.825023408</v>
      </c>
      <c r="U20">
        <v>1.03392205</v>
      </c>
      <c r="V20" t="s">
        <v>174</v>
      </c>
      <c r="W20" t="s">
        <v>174</v>
      </c>
      <c r="X20" t="s">
        <v>174</v>
      </c>
    </row>
    <row r="21" spans="1:24" ht="12.75">
      <c r="A21" t="s">
        <v>329</v>
      </c>
      <c r="B21" t="s">
        <v>323</v>
      </c>
      <c r="C21">
        <v>835</v>
      </c>
      <c r="D21">
        <v>27313</v>
      </c>
      <c r="E21">
        <v>0.042510535</v>
      </c>
      <c r="F21">
        <v>0.037415249</v>
      </c>
      <c r="G21">
        <v>0.048299707</v>
      </c>
      <c r="H21">
        <v>0.160778186</v>
      </c>
      <c r="I21">
        <v>0.030571523</v>
      </c>
      <c r="J21">
        <v>0.001057971</v>
      </c>
      <c r="K21" t="s">
        <v>174</v>
      </c>
      <c r="L21" t="s">
        <v>174</v>
      </c>
      <c r="M21" t="s">
        <v>174</v>
      </c>
      <c r="N21" t="s">
        <v>174</v>
      </c>
      <c r="O21" t="s">
        <v>174</v>
      </c>
      <c r="P21">
        <v>-0.0914</v>
      </c>
      <c r="Q21">
        <v>-0.219</v>
      </c>
      <c r="R21">
        <v>0.0363</v>
      </c>
      <c r="S21">
        <v>0.912691565</v>
      </c>
      <c r="T21">
        <v>0.803296925</v>
      </c>
      <c r="U21">
        <v>1.036983793</v>
      </c>
      <c r="V21" t="s">
        <v>174</v>
      </c>
      <c r="W21" t="s">
        <v>174</v>
      </c>
      <c r="X21" t="s">
        <v>174</v>
      </c>
    </row>
    <row r="22" spans="1:24" ht="12.75">
      <c r="A22" t="s">
        <v>329</v>
      </c>
      <c r="B22" t="s">
        <v>324</v>
      </c>
      <c r="C22">
        <v>2304</v>
      </c>
      <c r="D22">
        <v>34507</v>
      </c>
      <c r="E22">
        <v>0.055198615</v>
      </c>
      <c r="F22">
        <v>0.050246541</v>
      </c>
      <c r="G22">
        <v>0.060638742</v>
      </c>
      <c r="H22">
        <v>0.000398329</v>
      </c>
      <c r="I22">
        <v>0.066769061</v>
      </c>
      <c r="J22">
        <v>0.001391022</v>
      </c>
      <c r="K22" t="s">
        <v>331</v>
      </c>
      <c r="L22" s="44">
        <v>5.68E-13</v>
      </c>
      <c r="M22">
        <v>-1.0379</v>
      </c>
      <c r="N22">
        <v>-1.3201</v>
      </c>
      <c r="O22">
        <v>-0.7557</v>
      </c>
      <c r="P22">
        <v>0.1698</v>
      </c>
      <c r="Q22">
        <v>0.0758</v>
      </c>
      <c r="R22">
        <v>0.2638</v>
      </c>
      <c r="S22">
        <v>1.185101771</v>
      </c>
      <c r="T22">
        <v>1.078781872</v>
      </c>
      <c r="U22">
        <v>1.301900081</v>
      </c>
      <c r="V22" t="s">
        <v>320</v>
      </c>
      <c r="W22" t="s">
        <v>320</v>
      </c>
      <c r="X22" t="s">
        <v>174</v>
      </c>
    </row>
    <row r="23" spans="1:24" ht="12.75">
      <c r="A23" t="s">
        <v>329</v>
      </c>
      <c r="B23" t="s">
        <v>290</v>
      </c>
      <c r="C23">
        <v>1702</v>
      </c>
      <c r="D23">
        <v>39158</v>
      </c>
      <c r="E23">
        <v>0.045924191</v>
      </c>
      <c r="F23">
        <v>0.041635195</v>
      </c>
      <c r="G23">
        <v>0.050655012</v>
      </c>
      <c r="H23">
        <v>0.777785797</v>
      </c>
      <c r="I23">
        <v>0.043464937</v>
      </c>
      <c r="J23">
        <v>0.00105356</v>
      </c>
      <c r="K23" t="s">
        <v>174</v>
      </c>
      <c r="L23" t="s">
        <v>174</v>
      </c>
      <c r="M23" t="s">
        <v>174</v>
      </c>
      <c r="N23" t="s">
        <v>174</v>
      </c>
      <c r="O23" t="s">
        <v>174</v>
      </c>
      <c r="P23">
        <v>-0.0141</v>
      </c>
      <c r="Q23">
        <v>-0.1122</v>
      </c>
      <c r="R23">
        <v>0.0839</v>
      </c>
      <c r="S23">
        <v>0.985981988</v>
      </c>
      <c r="T23">
        <v>0.893898212</v>
      </c>
      <c r="U23">
        <v>1.087551656</v>
      </c>
      <c r="V23" t="s">
        <v>174</v>
      </c>
      <c r="W23" t="s">
        <v>174</v>
      </c>
      <c r="X23" t="s">
        <v>174</v>
      </c>
    </row>
    <row r="24" spans="1:24" ht="12.75">
      <c r="A24" t="s">
        <v>329</v>
      </c>
      <c r="B24" t="s">
        <v>291</v>
      </c>
      <c r="C24">
        <v>1712</v>
      </c>
      <c r="D24">
        <v>40606</v>
      </c>
      <c r="E24">
        <v>0.043913906</v>
      </c>
      <c r="F24">
        <v>0.039791852</v>
      </c>
      <c r="G24">
        <v>0.048462965</v>
      </c>
      <c r="H24">
        <v>0.241701009</v>
      </c>
      <c r="I24">
        <v>0.042161257</v>
      </c>
      <c r="J24">
        <v>0.001018971</v>
      </c>
      <c r="K24" t="s">
        <v>174</v>
      </c>
      <c r="L24" t="s">
        <v>174</v>
      </c>
      <c r="M24" t="s">
        <v>174</v>
      </c>
      <c r="N24" t="s">
        <v>174</v>
      </c>
      <c r="O24" t="s">
        <v>174</v>
      </c>
      <c r="P24">
        <v>-0.0589</v>
      </c>
      <c r="Q24">
        <v>-0.1574</v>
      </c>
      <c r="R24">
        <v>0.0397</v>
      </c>
      <c r="S24">
        <v>0.942821636</v>
      </c>
      <c r="T24">
        <v>0.854322072</v>
      </c>
      <c r="U24">
        <v>1.040488905</v>
      </c>
      <c r="V24" t="s">
        <v>174</v>
      </c>
      <c r="W24" t="s">
        <v>174</v>
      </c>
      <c r="X24" t="s">
        <v>174</v>
      </c>
    </row>
    <row r="25" spans="1:24" ht="12.75">
      <c r="A25" t="s">
        <v>329</v>
      </c>
      <c r="B25" t="s">
        <v>292</v>
      </c>
      <c r="C25">
        <v>1171</v>
      </c>
      <c r="D25">
        <v>40834</v>
      </c>
      <c r="E25">
        <v>0.037703839</v>
      </c>
      <c r="F25">
        <v>0.033803243</v>
      </c>
      <c r="G25">
        <v>0.04205453</v>
      </c>
      <c r="H25" s="44">
        <v>0.000148741</v>
      </c>
      <c r="I25">
        <v>0.028677083</v>
      </c>
      <c r="J25">
        <v>0.000838024</v>
      </c>
      <c r="K25" t="s">
        <v>174</v>
      </c>
      <c r="L25" t="s">
        <v>174</v>
      </c>
      <c r="M25" t="s">
        <v>174</v>
      </c>
      <c r="N25" t="s">
        <v>174</v>
      </c>
      <c r="O25" t="s">
        <v>174</v>
      </c>
      <c r="P25">
        <v>-0.2113</v>
      </c>
      <c r="Q25">
        <v>-0.3206</v>
      </c>
      <c r="R25">
        <v>-0.1021</v>
      </c>
      <c r="S25">
        <v>0.809492906</v>
      </c>
      <c r="T25">
        <v>0.725747985</v>
      </c>
      <c r="U25">
        <v>0.902901253</v>
      </c>
      <c r="V25" t="s">
        <v>320</v>
      </c>
      <c r="W25" t="s">
        <v>174</v>
      </c>
      <c r="X25" t="s">
        <v>174</v>
      </c>
    </row>
    <row r="26" spans="1:24" ht="12.75">
      <c r="A26" t="s">
        <v>329</v>
      </c>
      <c r="B26" t="s">
        <v>326</v>
      </c>
      <c r="C26">
        <v>1013</v>
      </c>
      <c r="D26">
        <v>38956</v>
      </c>
      <c r="E26">
        <v>0.036256108</v>
      </c>
      <c r="F26">
        <v>0.032449869</v>
      </c>
      <c r="G26">
        <v>0.040508803</v>
      </c>
      <c r="H26" s="44">
        <v>9.57E-06</v>
      </c>
      <c r="I26">
        <v>0.026003697</v>
      </c>
      <c r="J26">
        <v>0.000817016</v>
      </c>
      <c r="K26" t="s">
        <v>174</v>
      </c>
      <c r="L26" t="s">
        <v>174</v>
      </c>
      <c r="M26" t="s">
        <v>174</v>
      </c>
      <c r="N26" t="s">
        <v>174</v>
      </c>
      <c r="O26" t="s">
        <v>174</v>
      </c>
      <c r="P26">
        <v>-0.2505</v>
      </c>
      <c r="Q26">
        <v>-0.3614</v>
      </c>
      <c r="R26">
        <v>-0.1396</v>
      </c>
      <c r="S26">
        <v>0.778410433</v>
      </c>
      <c r="T26">
        <v>0.696691349</v>
      </c>
      <c r="U26">
        <v>0.869714835</v>
      </c>
      <c r="V26" t="s">
        <v>320</v>
      </c>
      <c r="W26" t="s">
        <v>174</v>
      </c>
      <c r="X26" t="s">
        <v>174</v>
      </c>
    </row>
    <row r="27" spans="1:24" ht="12.75">
      <c r="A27" t="s">
        <v>329</v>
      </c>
      <c r="B27" t="s">
        <v>327</v>
      </c>
      <c r="C27">
        <v>15169</v>
      </c>
      <c r="D27">
        <v>325675</v>
      </c>
      <c r="E27">
        <v>0.046577109</v>
      </c>
      <c r="F27" t="s">
        <v>174</v>
      </c>
      <c r="G27" t="s">
        <v>174</v>
      </c>
      <c r="H27" t="s">
        <v>174</v>
      </c>
      <c r="I27">
        <v>0.046577109</v>
      </c>
      <c r="J27">
        <v>0.000378176</v>
      </c>
      <c r="K27" t="s">
        <v>332</v>
      </c>
      <c r="L27" s="44">
        <v>1.04724E-05</v>
      </c>
      <c r="M27">
        <v>-0.791</v>
      </c>
      <c r="N27">
        <v>-1.1428</v>
      </c>
      <c r="O27">
        <v>-0.4392</v>
      </c>
      <c r="P27" t="s">
        <v>174</v>
      </c>
      <c r="Q27" t="s">
        <v>174</v>
      </c>
      <c r="R27" t="s">
        <v>174</v>
      </c>
      <c r="S27" t="s">
        <v>174</v>
      </c>
      <c r="T27" t="s">
        <v>174</v>
      </c>
      <c r="U27" t="s">
        <v>174</v>
      </c>
      <c r="V27" t="s">
        <v>174</v>
      </c>
      <c r="W27" t="s">
        <v>320</v>
      </c>
      <c r="X27" t="s">
        <v>174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2009-08-07T16:30:14Z</cp:lastPrinted>
  <dcterms:created xsi:type="dcterms:W3CDTF">2006-01-23T20:42:54Z</dcterms:created>
  <dcterms:modified xsi:type="dcterms:W3CDTF">2009-10-09T13:54:40Z</dcterms:modified>
  <cp:category/>
  <cp:version/>
  <cp:contentType/>
  <cp:contentStatus/>
</cp:coreProperties>
</file>