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245" windowHeight="9960" tabRatio="847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districts 8yr" sheetId="10" r:id="rId10"/>
    <sheet name="wpg nbhd clus 8Yr" sheetId="11" r:id="rId11"/>
    <sheet name="district graph data 8Yr" sheetId="12" r:id="rId12"/>
    <sheet name="orig. data 8Yr" sheetId="13" r:id="rId13"/>
    <sheet name="inc graph" sheetId="14" r:id="rId14"/>
    <sheet name="ordered inc data" sheetId="15" r:id="rId15"/>
    <sheet name="orig inc data" sheetId="16" r:id="rId16"/>
  </sheets>
  <definedNames>
    <definedName name="Criteria1">IF((CELL("contents",'district graph data'!E1))="2"," (2)")</definedName>
    <definedName name="_xlnm.Print_Area" localSheetId="15">'orig inc data'!$A$4:$A$14</definedName>
  </definedNames>
  <calcPr fullCalcOnLoad="1"/>
</workbook>
</file>

<file path=xl/sharedStrings.xml><?xml version="1.0" encoding="utf-8"?>
<sst xmlns="http://schemas.openxmlformats.org/spreadsheetml/2006/main" count="2661" uniqueCount="356">
  <si>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</si>
  <si>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</si>
  <si>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</si>
  <si>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</si>
  <si>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</si>
  <si>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</si>
  <si>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</si>
  <si>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</si>
  <si>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</si>
  <si>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</si>
  <si>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</si>
  <si>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</si>
  <si>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</si>
  <si>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</si>
  <si>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</si>
  <si>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</si>
  <si>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</si>
  <si>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</si>
  <si>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</si>
  <si>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</si>
  <si>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</si>
  <si>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</si>
  <si>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</si>
  <si>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</si>
  <si>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</si>
  <si>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</si>
  <si>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</si>
  <si>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</si>
  <si>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</si>
  <si>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</si>
  <si>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</si>
  <si>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</si>
  <si>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</si>
  <si>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</si>
  <si>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</si>
  <si>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</si>
  <si>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</si>
  <si>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</si>
  <si>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</si>
  <si>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</si>
  <si>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</si>
  <si>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</si>
  <si>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</si>
  <si>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</si>
  <si>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</si>
  <si>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</si>
  <si>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</si>
  <si>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</si>
  <si>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</si>
  <si>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</si>
  <si>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</si>
  <si>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</si>
  <si>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</si>
  <si>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</si>
  <si>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</si>
  <si>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</si>
  <si>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</si>
  <si>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</si>
  <si>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</si>
  <si>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</si>
  <si>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</si>
  <si>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</si>
  <si>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</si>
  <si>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</si>
  <si>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</si>
  <si>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</si>
  <si>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</si>
  <si>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</si>
  <si>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</si>
  <si>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</si>
  <si>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</si>
  <si>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</si>
  <si>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</si>
  <si>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</si>
  <si>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</si>
  <si>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</si>
  <si>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</si>
  <si>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</si>
  <si>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</si>
  <si>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</si>
  <si>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</si>
  <si>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</si>
  <si>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</si>
  <si>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</si>
  <si>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</si>
  <si>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</si>
  <si>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</si>
  <si>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</si>
  <si>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</si>
  <si>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</si>
  <si>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</si>
  <si>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</si>
  <si>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</si>
  <si>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</si>
  <si>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</si>
  <si>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</si>
  <si>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</si>
  <si>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</si>
  <si>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</si>
  <si>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</si>
  <si>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</si>
  <si>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</si>
  <si>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</si>
  <si>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</si>
  <si>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</si>
  <si>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</si>
  <si>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</si>
  <si>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</si>
  <si>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</si>
  <si>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T1_adj_rate</t>
  </si>
  <si>
    <t>T1prob</t>
  </si>
  <si>
    <t>T1_crd_rate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</si>
  <si>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</si>
  <si>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</si>
  <si>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</si>
  <si>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</si>
  <si>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</si>
  <si>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</si>
  <si>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</si>
  <si>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</si>
  <si>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</si>
  <si>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</si>
  <si>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</si>
  <si>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</si>
  <si>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</si>
  <si>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</si>
  <si>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</si>
  <si>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</si>
  <si>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</si>
  <si>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</si>
  <si>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</si>
  <si>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</si>
  <si>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</si>
  <si>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</si>
  <si>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</si>
  <si>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</si>
  <si>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</si>
  <si>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</si>
  <si>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</si>
  <si>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</si>
  <si>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</si>
  <si>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</si>
  <si>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</si>
  <si>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</si>
  <si>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</si>
  <si>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</si>
  <si>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</si>
  <si>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</si>
  <si>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</si>
  <si>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</si>
  <si>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</si>
  <si>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</si>
  <si>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</si>
  <si>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</si>
  <si>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</si>
  <si>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</si>
  <si>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</si>
  <si>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</si>
  <si>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</si>
  <si>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</si>
  <si>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</si>
  <si>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</si>
  <si>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</si>
  <si>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</si>
  <si>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</si>
  <si>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</si>
  <si>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</si>
  <si>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</si>
  <si>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</si>
  <si>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</si>
  <si>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</si>
  <si>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</si>
  <si>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</si>
  <si>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</si>
  <si>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</si>
  <si>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</si>
  <si>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</si>
  <si>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</si>
  <si>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</si>
  <si>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</si>
  <si>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</si>
  <si>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</si>
  <si>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</si>
  <si>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</si>
  <si>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</si>
  <si>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</si>
  <si>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</si>
  <si>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</si>
  <si>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</si>
  <si>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</si>
  <si>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</si>
  <si>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</si>
  <si>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</si>
  <si>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</si>
  <si>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</si>
  <si>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</si>
  <si>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</si>
  <si>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</si>
  <si>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</si>
  <si>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</si>
  <si>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</si>
  <si>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</si>
  <si>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</si>
  <si>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</si>
  <si>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</si>
  <si>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</si>
  <si>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</si>
  <si>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</si>
  <si>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</si>
  <si>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</si>
  <si>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</si>
  <si>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</si>
  <si>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</si>
  <si>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</si>
  <si>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</si>
  <si>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</si>
  <si>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</si>
  <si>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</si>
  <si>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</si>
  <si>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CE Altona</t>
  </si>
  <si>
    <t>CE Louise/Pembina</t>
  </si>
  <si>
    <t xml:space="preserve">CE Morden/Winkler </t>
  </si>
  <si>
    <t>SE Northern</t>
  </si>
  <si>
    <t>BDN West</t>
  </si>
  <si>
    <t>NE Springfield</t>
  </si>
  <si>
    <t>NE Blue Water</t>
  </si>
  <si>
    <t>NE Northern Remote</t>
  </si>
  <si>
    <t>River Heights W</t>
  </si>
  <si>
    <t xml:space="preserve">BW Nelson House 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</si>
  <si>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</si>
  <si>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</si>
  <si>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</si>
  <si>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</si>
  <si>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</si>
  <si>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</si>
  <si>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</si>
  <si>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</si>
  <si>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</si>
  <si>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</si>
  <si>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</si>
  <si>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</si>
  <si>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</si>
  <si>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</si>
  <si>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</si>
  <si>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</si>
  <si>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</si>
  <si>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</si>
  <si>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</si>
  <si>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</si>
  <si>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</si>
  <si>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</si>
  <si>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</si>
  <si>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</si>
  <si>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</si>
  <si>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</si>
  <si>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</si>
  <si>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</si>
  <si>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</si>
  <si>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</si>
  <si>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</si>
  <si>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</si>
  <si>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</si>
  <si>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</si>
  <si>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</si>
  <si>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</si>
  <si>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</si>
  <si>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</si>
  <si>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</si>
  <si>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</si>
  <si>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</si>
  <si>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Rate</t>
  </si>
  <si>
    <t>Rural South</t>
  </si>
  <si>
    <t>MB Avg 2001/02-2005/06</t>
  </si>
  <si>
    <t>2001/02-2005/06</t>
  </si>
  <si>
    <t>Source: Manitoba Centre for Health Policy, 2009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</si>
  <si>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</si>
  <si>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</si>
  <si>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</si>
  <si>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</si>
  <si>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</si>
  <si>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</si>
  <si>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</si>
  <si>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</si>
  <si>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</si>
  <si>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</si>
  <si>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</si>
  <si>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</si>
  <si>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</si>
  <si>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</si>
  <si>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</si>
  <si>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</si>
  <si>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</si>
  <si>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</si>
  <si>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</si>
  <si>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</si>
  <si>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</si>
  <si>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</si>
  <si>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</si>
  <si>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</si>
  <si>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</si>
  <si>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</si>
  <si>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</si>
  <si>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</si>
  <si>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</si>
  <si>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</si>
  <si>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</si>
  <si>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</si>
  <si>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</si>
  <si>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</si>
  <si>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</si>
  <si>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</si>
  <si>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</si>
  <si>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</si>
  <si>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</si>
  <si>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R1</t>
  </si>
  <si>
    <t>Linear Trend For Rural Time 1</t>
  </si>
  <si>
    <t>*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</si>
  <si>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</si>
  <si>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</si>
  <si>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</si>
  <si>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</si>
  <si>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</si>
  <si>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</si>
  <si>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</si>
  <si>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</si>
  <si>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</si>
  <si>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</si>
  <si>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</si>
  <si>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</si>
  <si>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</si>
  <si>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CRUDE</t>
  </si>
  <si>
    <t>Regional
Health
Authority</t>
  </si>
  <si>
    <t>Winnipeg
Community
Area</t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</si>
  <si>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</si>
  <si>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</si>
  <si>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</si>
  <si>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</si>
  <si>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</si>
  <si>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</si>
  <si>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diab amps</t>
  </si>
  <si>
    <t xml:space="preserve">FC Churchill </t>
  </si>
  <si>
    <t xml:space="preserve">SE Western </t>
  </si>
  <si>
    <t xml:space="preserve">CE Cartier/SFX </t>
  </si>
  <si>
    <t xml:space="preserve">BDN Rural </t>
  </si>
  <si>
    <t xml:space="preserve">BDN North End </t>
  </si>
  <si>
    <t>CE Morden/Winkler</t>
  </si>
  <si>
    <t>BW Nelson House</t>
  </si>
  <si>
    <t>Crude and Adjusted Proportion of Diabetics with 1+ Lower Limb Amputations due to Diabetes, 1998/99-2002/03 and 2001/02-2005/06, age 19+</t>
  </si>
  <si>
    <t>Crude and Adjusted Proportion of Diabetics with 1+ Lower Limb Amputations due to Diabetes by Income Quintile, 1998/99-2002/03 and 2001/02-2005/06, age 19+</t>
  </si>
  <si>
    <t>1998/99-2002/03</t>
  </si>
  <si>
    <t>Crude and Adjusted Proportion of Diabetics with 1+ Lower Limb Amputations due to Diabetes by RHA District/Wpg NC, 1998/99-2005/06, age 19+</t>
  </si>
  <si>
    <t>MB Avg 1998/99-2002/03</t>
  </si>
  <si>
    <t>1998/99-2005/06</t>
  </si>
  <si>
    <t>MB Avg 1998/99-2005/06</t>
  </si>
  <si>
    <t>Lower Limb Amputations 8yr</t>
  </si>
  <si>
    <t xml:space="preserve">Appendix Table 2.16: Lower Limb Amputations Among Residents with Diabetes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</si>
</sst>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0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sz val="8.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Univers 45 Light"/>
      <family val="0"/>
    </font>
    <font>
      <b/>
      <sz val="8"/>
      <color indexed="8"/>
      <name val="Univers 45 Light"/>
      <family val="0"/>
    </font>
    <font>
      <b/>
      <sz val="12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59">
      <alignment/>
      <protection/>
    </xf>
    <xf numFmtId="0" fontId="0" fillId="0" borderId="0" xfId="0" applyFont="1" applyAlignment="1">
      <alignment/>
    </xf>
    <xf numFmtId="0" fontId="5" fillId="0" borderId="0" xfId="59" applyFont="1" applyAlignment="1">
      <alignment horizontal="center"/>
      <protection/>
    </xf>
    <xf numFmtId="1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33" borderId="0" xfId="59" applyFont="1" applyFill="1" applyAlignment="1">
      <alignment horizontal="center"/>
      <protection/>
    </xf>
    <xf numFmtId="0" fontId="5" fillId="33" borderId="0" xfId="59" applyFont="1" applyFill="1" applyAlignment="1">
      <alignment horizontal="center"/>
      <protection/>
    </xf>
    <xf numFmtId="0" fontId="3" fillId="33" borderId="0" xfId="59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9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44" applyFont="1" applyAlignment="1">
      <alignment/>
      <protection/>
    </xf>
    <xf numFmtId="2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2" xfId="0" applyNumberFormat="1" applyFont="1" applyBorder="1" applyAlignment="1">
      <alignment horizontal="center"/>
    </xf>
    <xf numFmtId="165" fontId="0" fillId="0" borderId="0" xfId="59" applyNumberFormat="1" applyFont="1" applyAlignment="1">
      <alignment horizontal="center"/>
      <protection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59" applyFont="1" applyFill="1" applyAlignment="1">
      <alignment horizontal="center"/>
      <protection/>
    </xf>
    <xf numFmtId="11" fontId="0" fillId="0" borderId="0" xfId="59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1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9" fontId="5" fillId="0" borderId="0" xfId="65" applyFont="1" applyAlignment="1">
      <alignment horizontal="center"/>
    </xf>
    <xf numFmtId="166" fontId="5" fillId="0" borderId="0" xfId="65" applyNumberFormat="1" applyFont="1" applyAlignment="1">
      <alignment horizontal="center"/>
    </xf>
    <xf numFmtId="9" fontId="5" fillId="33" borderId="0" xfId="65" applyFont="1" applyFill="1" applyAlignment="1">
      <alignment horizontal="center"/>
    </xf>
    <xf numFmtId="9" fontId="0" fillId="0" borderId="0" xfId="65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5" fillId="0" borderId="0" xfId="65" applyNumberFormat="1" applyFont="1" applyAlignment="1">
      <alignment/>
    </xf>
    <xf numFmtId="167" fontId="5" fillId="0" borderId="0" xfId="0" applyNumberFormat="1" applyFont="1" applyAlignment="1">
      <alignment/>
    </xf>
    <xf numFmtId="9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5" fillId="0" borderId="0" xfId="65" applyNumberFormat="1" applyFont="1" applyAlignment="1">
      <alignment/>
    </xf>
    <xf numFmtId="9" fontId="5" fillId="0" borderId="0" xfId="65" applyFont="1" applyAlignment="1">
      <alignment/>
    </xf>
    <xf numFmtId="9" fontId="5" fillId="0" borderId="0" xfId="65" applyFont="1" applyFill="1" applyAlignment="1">
      <alignment/>
    </xf>
    <xf numFmtId="9" fontId="0" fillId="0" borderId="0" xfId="65" applyFont="1" applyAlignment="1">
      <alignment/>
    </xf>
    <xf numFmtId="2" fontId="10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/>
    </xf>
    <xf numFmtId="164" fontId="11" fillId="0" borderId="0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indent="1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/>
    </xf>
    <xf numFmtId="2" fontId="10" fillId="0" borderId="15" xfId="0" applyNumberFormat="1" applyFont="1" applyBorder="1" applyAlignment="1">
      <alignment vertical="center"/>
    </xf>
    <xf numFmtId="2" fontId="10" fillId="0" borderId="15" xfId="0" applyNumberFormat="1" applyFont="1" applyBorder="1" applyAlignment="1">
      <alignment/>
    </xf>
    <xf numFmtId="2" fontId="10" fillId="0" borderId="21" xfId="0" applyNumberFormat="1" applyFont="1" applyBorder="1" applyAlignment="1">
      <alignment vertical="center"/>
    </xf>
    <xf numFmtId="0" fontId="5" fillId="0" borderId="0" xfId="59" applyFont="1" applyAlignment="1">
      <alignment horizontal="center"/>
      <protection/>
    </xf>
    <xf numFmtId="0" fontId="40" fillId="0" borderId="0" xfId="56">
      <alignment/>
      <protection/>
    </xf>
    <xf numFmtId="11" fontId="40" fillId="0" borderId="0" xfId="56" applyNumberFormat="1">
      <alignment/>
      <protection/>
    </xf>
    <xf numFmtId="0" fontId="40" fillId="0" borderId="0" xfId="57">
      <alignment/>
      <protection/>
    </xf>
    <xf numFmtId="11" fontId="40" fillId="0" borderId="0" xfId="57" applyNumberFormat="1">
      <alignment/>
      <protection/>
    </xf>
    <xf numFmtId="0" fontId="40" fillId="0" borderId="0" xfId="58">
      <alignment/>
      <protection/>
    </xf>
    <xf numFmtId="11" fontId="40" fillId="0" borderId="0" xfId="58" applyNumberFormat="1">
      <alignment/>
      <protection/>
    </xf>
    <xf numFmtId="10" fontId="11" fillId="0" borderId="22" xfId="65" applyNumberFormat="1" applyFont="1" applyFill="1" applyBorder="1" applyAlignment="1" quotePrefix="1">
      <alignment horizontal="right" indent="1"/>
    </xf>
    <xf numFmtId="10" fontId="11" fillId="0" borderId="17" xfId="65" applyNumberFormat="1" applyFont="1" applyFill="1" applyBorder="1" applyAlignment="1">
      <alignment horizontal="right" indent="1"/>
    </xf>
    <xf numFmtId="10" fontId="11" fillId="33" borderId="22" xfId="65" applyNumberFormat="1" applyFont="1" applyFill="1" applyBorder="1" applyAlignment="1" quotePrefix="1">
      <alignment horizontal="right" indent="1"/>
    </xf>
    <xf numFmtId="10" fontId="11" fillId="33" borderId="17" xfId="65" applyNumberFormat="1" applyFont="1" applyFill="1" applyBorder="1" applyAlignment="1">
      <alignment horizontal="right" indent="1"/>
    </xf>
    <xf numFmtId="10" fontId="11" fillId="0" borderId="23" xfId="65" applyNumberFormat="1" applyFont="1" applyFill="1" applyBorder="1" applyAlignment="1" quotePrefix="1">
      <alignment horizontal="right" indent="1"/>
    </xf>
    <xf numFmtId="10" fontId="11" fillId="0" borderId="24" xfId="65" applyNumberFormat="1" applyFont="1" applyFill="1" applyBorder="1" applyAlignment="1">
      <alignment horizontal="right" indent="1"/>
    </xf>
    <xf numFmtId="10" fontId="11" fillId="0" borderId="25" xfId="65" applyNumberFormat="1" applyFont="1" applyFill="1" applyBorder="1" applyAlignment="1" quotePrefix="1">
      <alignment horizontal="right" indent="1"/>
    </xf>
    <xf numFmtId="10" fontId="11" fillId="0" borderId="26" xfId="65" applyNumberFormat="1" applyFont="1" applyBorder="1" applyAlignment="1">
      <alignment horizontal="right" indent="1"/>
    </xf>
    <xf numFmtId="10" fontId="11" fillId="0" borderId="12" xfId="65" applyNumberFormat="1" applyFont="1" applyBorder="1" applyAlignment="1">
      <alignment horizontal="right" indent="1"/>
    </xf>
    <xf numFmtId="10" fontId="11" fillId="0" borderId="27" xfId="65" applyNumberFormat="1" applyFont="1" applyBorder="1" applyAlignment="1">
      <alignment horizontal="right" indent="1"/>
    </xf>
    <xf numFmtId="10" fontId="11" fillId="0" borderId="17" xfId="65" applyNumberFormat="1" applyFont="1" applyBorder="1" applyAlignment="1">
      <alignment horizontal="right" indent="1"/>
    </xf>
    <xf numFmtId="10" fontId="11" fillId="0" borderId="28" xfId="65" applyNumberFormat="1" applyFont="1" applyBorder="1" applyAlignment="1">
      <alignment horizontal="right" indent="1"/>
    </xf>
    <xf numFmtId="10" fontId="11" fillId="0" borderId="24" xfId="65" applyNumberFormat="1" applyFont="1" applyBorder="1" applyAlignment="1">
      <alignment horizontal="right" indent="1"/>
    </xf>
    <xf numFmtId="10" fontId="0" fillId="0" borderId="0" xfId="65" applyNumberFormat="1" applyFont="1" applyAlignment="1">
      <alignment horizontal="center"/>
    </xf>
    <xf numFmtId="10" fontId="5" fillId="0" borderId="0" xfId="65" applyNumberFormat="1" applyFont="1" applyAlignment="1">
      <alignment horizontal="center"/>
    </xf>
    <xf numFmtId="10" fontId="0" fillId="0" borderId="0" xfId="65" applyNumberFormat="1" applyFont="1" applyAlignment="1">
      <alignment/>
    </xf>
    <xf numFmtId="10" fontId="5" fillId="0" borderId="0" xfId="65" applyNumberFormat="1" applyFont="1" applyAlignment="1">
      <alignment/>
    </xf>
    <xf numFmtId="0" fontId="5" fillId="0" borderId="0" xfId="59" applyFont="1" applyAlignment="1">
      <alignment horizontal="center"/>
      <protection/>
    </xf>
    <xf numFmtId="0" fontId="40" fillId="0" borderId="0" xfId="58" applyFont="1">
      <alignment/>
      <protection/>
    </xf>
    <xf numFmtId="11" fontId="5" fillId="0" borderId="0" xfId="65" applyNumberFormat="1" applyFont="1" applyFill="1" applyAlignment="1">
      <alignment/>
    </xf>
    <xf numFmtId="11" fontId="0" fillId="0" borderId="0" xfId="65" applyNumberFormat="1" applyFont="1" applyFill="1" applyAlignment="1">
      <alignment/>
    </xf>
    <xf numFmtId="1" fontId="10" fillId="0" borderId="29" xfId="0" applyNumberFormat="1" applyFont="1" applyBorder="1" applyAlignment="1">
      <alignment horizontal="center" wrapText="1"/>
    </xf>
    <xf numFmtId="1" fontId="10" fillId="0" borderId="28" xfId="0" applyNumberFormat="1" applyFont="1" applyBorder="1" applyAlignment="1">
      <alignment horizontal="center" wrapText="1"/>
    </xf>
    <xf numFmtId="168" fontId="10" fillId="0" borderId="14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166" fontId="10" fillId="0" borderId="30" xfId="0" applyNumberFormat="1" applyFont="1" applyBorder="1" applyAlignment="1">
      <alignment horizontal="center" vertical="center" wrapText="1"/>
    </xf>
    <xf numFmtId="166" fontId="10" fillId="0" borderId="2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3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2" fontId="10" fillId="0" borderId="32" xfId="0" applyNumberFormat="1" applyFont="1" applyBorder="1" applyAlignment="1">
      <alignment horizontal="center" wrapText="1"/>
    </xf>
    <xf numFmtId="2" fontId="10" fillId="0" borderId="33" xfId="0" applyNumberFormat="1" applyFont="1" applyBorder="1" applyAlignment="1">
      <alignment horizontal="center" wrapText="1"/>
    </xf>
    <xf numFmtId="2" fontId="10" fillId="0" borderId="34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wrapText="1"/>
    </xf>
    <xf numFmtId="1" fontId="10" fillId="0" borderId="2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0" fontId="5" fillId="0" borderId="0" xfId="65" applyNumberFormat="1" applyFont="1" applyAlignment="1">
      <alignment horizontal="center"/>
    </xf>
    <xf numFmtId="0" fontId="5" fillId="0" borderId="0" xfId="59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te" xfId="60"/>
    <cellStyle name="Note 2" xfId="61"/>
    <cellStyle name="Note 3" xfId="62"/>
    <cellStyle name="Note 4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92"/>
          <c:w val="0.93025"/>
          <c:h val="0.7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1998/99-2002/03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(1)</c:v>
                </c:pt>
                <c:pt idx="8">
                  <c:v>Churchill (s)</c:v>
                </c:pt>
                <c:pt idx="9">
                  <c:v>Nor-Man (1,t)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0.0185961291</c:v>
                </c:pt>
                <c:pt idx="1">
                  <c:v>0.0185961291</c:v>
                </c:pt>
                <c:pt idx="2">
                  <c:v>0.0185961291</c:v>
                </c:pt>
                <c:pt idx="3">
                  <c:v>0.0185961291</c:v>
                </c:pt>
                <c:pt idx="4">
                  <c:v>0.0185961291</c:v>
                </c:pt>
                <c:pt idx="5">
                  <c:v>0.0185961291</c:v>
                </c:pt>
                <c:pt idx="6">
                  <c:v>0.0185961291</c:v>
                </c:pt>
                <c:pt idx="7">
                  <c:v>0.0185961291</c:v>
                </c:pt>
                <c:pt idx="8">
                  <c:v>0.0185961291</c:v>
                </c:pt>
                <c:pt idx="9">
                  <c:v>0.0185961291</c:v>
                </c:pt>
                <c:pt idx="10">
                  <c:v>0.0185961291</c:v>
                </c:pt>
                <c:pt idx="12">
                  <c:v>0.0185961291</c:v>
                </c:pt>
                <c:pt idx="13">
                  <c:v>0.0185961291</c:v>
                </c:pt>
                <c:pt idx="14">
                  <c:v>0.0185961291</c:v>
                </c:pt>
                <c:pt idx="15">
                  <c:v>0.0185961291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(1)</c:v>
                </c:pt>
                <c:pt idx="8">
                  <c:v>Churchill (s)</c:v>
                </c:pt>
                <c:pt idx="9">
                  <c:v>Nor-Man (1,t)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0.0169224543</c:v>
                </c:pt>
                <c:pt idx="1">
                  <c:v>0.0200813461</c:v>
                </c:pt>
                <c:pt idx="2">
                  <c:v>0.0138008849</c:v>
                </c:pt>
                <c:pt idx="3">
                  <c:v>0.0105393861</c:v>
                </c:pt>
                <c:pt idx="4">
                  <c:v>0.0157907848</c:v>
                </c:pt>
                <c:pt idx="5">
                  <c:v>0.0187134788</c:v>
                </c:pt>
                <c:pt idx="6">
                  <c:v>0.0278867248</c:v>
                </c:pt>
                <c:pt idx="7">
                  <c:v>0.0295487308</c:v>
                </c:pt>
                <c:pt idx="8">
                  <c:v>0</c:v>
                </c:pt>
                <c:pt idx="9">
                  <c:v>0.0333167851</c:v>
                </c:pt>
                <c:pt idx="10">
                  <c:v>0.0404887754</c:v>
                </c:pt>
                <c:pt idx="12">
                  <c:v>0.0169070193</c:v>
                </c:pt>
                <c:pt idx="13">
                  <c:v>0.0244871212</c:v>
                </c:pt>
                <c:pt idx="14">
                  <c:v>0.0374793789</c:v>
                </c:pt>
                <c:pt idx="15">
                  <c:v>0.0185961291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(1)</c:v>
                </c:pt>
                <c:pt idx="8">
                  <c:v>Churchill (s)</c:v>
                </c:pt>
                <c:pt idx="9">
                  <c:v>Nor-Man (1,t)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0.0117950525</c:v>
                </c:pt>
                <c:pt idx="1">
                  <c:v>0.0169458949</c:v>
                </c:pt>
                <c:pt idx="2">
                  <c:v>0.0120901371</c:v>
                </c:pt>
                <c:pt idx="3">
                  <c:v>0.0101055962</c:v>
                </c:pt>
                <c:pt idx="4">
                  <c:v>0.0135191463</c:v>
                </c:pt>
                <c:pt idx="5">
                  <c:v>0.0207224822</c:v>
                </c:pt>
                <c:pt idx="6">
                  <c:v>0.0248445404</c:v>
                </c:pt>
                <c:pt idx="7">
                  <c:v>0.0226106422</c:v>
                </c:pt>
                <c:pt idx="8">
                  <c:v>0</c:v>
                </c:pt>
                <c:pt idx="9">
                  <c:v>0.0187142682</c:v>
                </c:pt>
                <c:pt idx="10">
                  <c:v>0.0427923289</c:v>
                </c:pt>
                <c:pt idx="12">
                  <c:v>0.013971237</c:v>
                </c:pt>
                <c:pt idx="13">
                  <c:v>0.0223461504</c:v>
                </c:pt>
                <c:pt idx="14">
                  <c:v>0.0340368045</c:v>
                </c:pt>
                <c:pt idx="15">
                  <c:v>0.0162957466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(1)</c:v>
                </c:pt>
                <c:pt idx="8">
                  <c:v>Churchill (s)</c:v>
                </c:pt>
                <c:pt idx="9">
                  <c:v>Nor-Man (1,t)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0.0162957466</c:v>
                </c:pt>
                <c:pt idx="1">
                  <c:v>0.0162957466</c:v>
                </c:pt>
                <c:pt idx="2">
                  <c:v>0.0162957466</c:v>
                </c:pt>
                <c:pt idx="3">
                  <c:v>0.0162957466</c:v>
                </c:pt>
                <c:pt idx="4">
                  <c:v>0.0162957466</c:v>
                </c:pt>
                <c:pt idx="5">
                  <c:v>0.0162957466</c:v>
                </c:pt>
                <c:pt idx="6">
                  <c:v>0.0162957466</c:v>
                </c:pt>
                <c:pt idx="7">
                  <c:v>0.0162957466</c:v>
                </c:pt>
                <c:pt idx="8">
                  <c:v>0.0162957466</c:v>
                </c:pt>
                <c:pt idx="9">
                  <c:v>0.0162957466</c:v>
                </c:pt>
                <c:pt idx="10">
                  <c:v>0.0162957466</c:v>
                </c:pt>
                <c:pt idx="12">
                  <c:v>0.0162957466</c:v>
                </c:pt>
                <c:pt idx="13">
                  <c:v>0.0162957466</c:v>
                </c:pt>
                <c:pt idx="14">
                  <c:v>0.0162957466</c:v>
                </c:pt>
                <c:pt idx="15">
                  <c:v>0.0162957466</c:v>
                </c:pt>
              </c:numCache>
            </c:numRef>
          </c:val>
        </c:ser>
        <c:gapWidth val="0"/>
        <c:axId val="17577424"/>
        <c:axId val="23979089"/>
      </c:barChart>
      <c:catAx>
        <c:axId val="175774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  <c:max val="0.0800000000000000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7577424"/>
        <c:crosses val="max"/>
        <c:crossBetween val="between"/>
        <c:dispUnits/>
        <c:majorUnit val="0.010000000000000005"/>
        <c:minorUnit val="0.0010000000000000028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"/>
          <c:y val="0.10075"/>
          <c:w val="0.284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25"/>
          <c:w val="0.9362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1998/99-2002/03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(s)</c:v>
                </c:pt>
                <c:pt idx="3">
                  <c:v>SE Southern</c:v>
                </c:pt>
                <c:pt idx="5">
                  <c:v>CE Altona (s)</c:v>
                </c:pt>
                <c:pt idx="6">
                  <c:v>CE Cartier/SFX (s)</c:v>
                </c:pt>
                <c:pt idx="7">
                  <c:v>CE Louise/Pembina (s)</c:v>
                </c:pt>
                <c:pt idx="8">
                  <c:v>CE Morden/Winkler (s)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 (s)</c:v>
                </c:pt>
                <c:pt idx="13">
                  <c:v>CE Seven Regions (1,2)</c:v>
                </c:pt>
                <c:pt idx="15">
                  <c:v>AS East 2 (s)</c:v>
                </c:pt>
                <c:pt idx="16">
                  <c:v>AS West 1 (s)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(s)</c:v>
                </c:pt>
                <c:pt idx="20">
                  <c:v>AS North 2</c:v>
                </c:pt>
                <c:pt idx="22">
                  <c:v>BDN Rural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(2)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 (s)</c:v>
                </c:pt>
                <c:pt idx="38">
                  <c:v>NE Brokenhead (s)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 (1,t)</c:v>
                </c:pt>
                <c:pt idx="44">
                  <c:v>PL Central (1)</c:v>
                </c:pt>
                <c:pt idx="45">
                  <c:v>PL North</c:v>
                </c:pt>
                <c:pt idx="47">
                  <c:v>NM F Flon/Snow L/Cran (s)</c:v>
                </c:pt>
                <c:pt idx="48">
                  <c:v>NM The Pas/OCN/Kelsey (1)</c:v>
                </c:pt>
                <c:pt idx="49">
                  <c:v>NM Nor-Man Other (1,2)</c:v>
                </c:pt>
                <c:pt idx="51">
                  <c:v>BW Thompson (s)</c:v>
                </c:pt>
                <c:pt idx="52">
                  <c:v>BW Gillam/Fox Lake (s)</c:v>
                </c:pt>
                <c:pt idx="53">
                  <c:v>BW Lynn/Leaf/SIL (2,s)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0.0185961291</c:v>
                </c:pt>
                <c:pt idx="1">
                  <c:v>0.0185961291</c:v>
                </c:pt>
                <c:pt idx="2">
                  <c:v>0.0185961291</c:v>
                </c:pt>
                <c:pt idx="3">
                  <c:v>0.0185961291</c:v>
                </c:pt>
                <c:pt idx="5">
                  <c:v>0.0185961291</c:v>
                </c:pt>
                <c:pt idx="6">
                  <c:v>0.0185961291</c:v>
                </c:pt>
                <c:pt idx="7">
                  <c:v>0.0185961291</c:v>
                </c:pt>
                <c:pt idx="8">
                  <c:v>0.0185961291</c:v>
                </c:pt>
                <c:pt idx="9">
                  <c:v>0.0185961291</c:v>
                </c:pt>
                <c:pt idx="10">
                  <c:v>0.0185961291</c:v>
                </c:pt>
                <c:pt idx="11">
                  <c:v>0.0185961291</c:v>
                </c:pt>
                <c:pt idx="12">
                  <c:v>0.0185961291</c:v>
                </c:pt>
                <c:pt idx="13">
                  <c:v>0.0185961291</c:v>
                </c:pt>
                <c:pt idx="15">
                  <c:v>0.0185961291</c:v>
                </c:pt>
                <c:pt idx="16">
                  <c:v>0.0185961291</c:v>
                </c:pt>
                <c:pt idx="17">
                  <c:v>0.0185961291</c:v>
                </c:pt>
                <c:pt idx="18">
                  <c:v>0.0185961291</c:v>
                </c:pt>
                <c:pt idx="19">
                  <c:v>0.0185961291</c:v>
                </c:pt>
                <c:pt idx="20">
                  <c:v>0.0185961291</c:v>
                </c:pt>
                <c:pt idx="22">
                  <c:v>0.0185961291</c:v>
                </c:pt>
                <c:pt idx="23">
                  <c:v>0.0185961291</c:v>
                </c:pt>
                <c:pt idx="24">
                  <c:v>0.0185961291</c:v>
                </c:pt>
                <c:pt idx="25">
                  <c:v>0.0185961291</c:v>
                </c:pt>
                <c:pt idx="26">
                  <c:v>0.0185961291</c:v>
                </c:pt>
                <c:pt idx="27">
                  <c:v>0.0185961291</c:v>
                </c:pt>
                <c:pt idx="28">
                  <c:v>0.0185961291</c:v>
                </c:pt>
                <c:pt idx="30">
                  <c:v>0.0185961291</c:v>
                </c:pt>
                <c:pt idx="31">
                  <c:v>0.0185961291</c:v>
                </c:pt>
                <c:pt idx="32">
                  <c:v>0.0185961291</c:v>
                </c:pt>
                <c:pt idx="33">
                  <c:v>0.0185961291</c:v>
                </c:pt>
                <c:pt idx="35">
                  <c:v>0.0185961291</c:v>
                </c:pt>
                <c:pt idx="36">
                  <c:v>0.0185961291</c:v>
                </c:pt>
                <c:pt idx="37">
                  <c:v>0.0185961291</c:v>
                </c:pt>
                <c:pt idx="38">
                  <c:v>0.0185961291</c:v>
                </c:pt>
                <c:pt idx="39">
                  <c:v>0.0185961291</c:v>
                </c:pt>
                <c:pt idx="40">
                  <c:v>0.0185961291</c:v>
                </c:pt>
                <c:pt idx="42">
                  <c:v>0.0185961291</c:v>
                </c:pt>
                <c:pt idx="43">
                  <c:v>0.0185961291</c:v>
                </c:pt>
                <c:pt idx="44">
                  <c:v>0.0185961291</c:v>
                </c:pt>
                <c:pt idx="45">
                  <c:v>0.0185961291</c:v>
                </c:pt>
                <c:pt idx="47">
                  <c:v>0.0185961291</c:v>
                </c:pt>
                <c:pt idx="48">
                  <c:v>0.0185961291</c:v>
                </c:pt>
                <c:pt idx="49">
                  <c:v>0.0185961291</c:v>
                </c:pt>
                <c:pt idx="51">
                  <c:v>0.0185961291</c:v>
                </c:pt>
                <c:pt idx="52">
                  <c:v>0.0185961291</c:v>
                </c:pt>
                <c:pt idx="53">
                  <c:v>0.0185961291</c:v>
                </c:pt>
                <c:pt idx="54">
                  <c:v>0.0185961291</c:v>
                </c:pt>
                <c:pt idx="55">
                  <c:v>0.0185961291</c:v>
                </c:pt>
                <c:pt idx="56">
                  <c:v>0.0185961291</c:v>
                </c:pt>
                <c:pt idx="57">
                  <c:v>0.0185961291</c:v>
                </c:pt>
                <c:pt idx="58">
                  <c:v>0.0185961291</c:v>
                </c:pt>
                <c:pt idx="59">
                  <c:v>0.0185961291</c:v>
                </c:pt>
                <c:pt idx="60">
                  <c:v>0.0185961291</c:v>
                </c:pt>
                <c:pt idx="61">
                  <c:v>0.0185961291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(s)</c:v>
                </c:pt>
                <c:pt idx="3">
                  <c:v>SE Southern</c:v>
                </c:pt>
                <c:pt idx="5">
                  <c:v>CE Altona (s)</c:v>
                </c:pt>
                <c:pt idx="6">
                  <c:v>CE Cartier/SFX (s)</c:v>
                </c:pt>
                <c:pt idx="7">
                  <c:v>CE Louise/Pembina (s)</c:v>
                </c:pt>
                <c:pt idx="8">
                  <c:v>CE Morden/Winkler (s)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 (s)</c:v>
                </c:pt>
                <c:pt idx="13">
                  <c:v>CE Seven Regions (1,2)</c:v>
                </c:pt>
                <c:pt idx="15">
                  <c:v>AS East 2 (s)</c:v>
                </c:pt>
                <c:pt idx="16">
                  <c:v>AS West 1 (s)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(s)</c:v>
                </c:pt>
                <c:pt idx="20">
                  <c:v>AS North 2</c:v>
                </c:pt>
                <c:pt idx="22">
                  <c:v>BDN Rural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(2)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 (s)</c:v>
                </c:pt>
                <c:pt idx="38">
                  <c:v>NE Brokenhead (s)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 (1,t)</c:v>
                </c:pt>
                <c:pt idx="44">
                  <c:v>PL Central (1)</c:v>
                </c:pt>
                <c:pt idx="45">
                  <c:v>PL North</c:v>
                </c:pt>
                <c:pt idx="47">
                  <c:v>NM F Flon/Snow L/Cran (s)</c:v>
                </c:pt>
                <c:pt idx="48">
                  <c:v>NM The Pas/OCN/Kelsey (1)</c:v>
                </c:pt>
                <c:pt idx="49">
                  <c:v>NM Nor-Man Other (1,2)</c:v>
                </c:pt>
                <c:pt idx="51">
                  <c:v>BW Thompson (s)</c:v>
                </c:pt>
                <c:pt idx="52">
                  <c:v>BW Gillam/Fox Lake (s)</c:v>
                </c:pt>
                <c:pt idx="53">
                  <c:v>BW Lynn/Leaf/SIL (2,s)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0.0189601347</c:v>
                </c:pt>
                <c:pt idx="1">
                  <c:v>0.0175684844</c:v>
                </c:pt>
                <c:pt idx="2">
                  <c:v>0</c:v>
                </c:pt>
                <c:pt idx="3">
                  <c:v>0.0214078081</c:v>
                </c:pt>
                <c:pt idx="5">
                  <c:v>0.0345812324</c:v>
                </c:pt>
                <c:pt idx="6">
                  <c:v>0</c:v>
                </c:pt>
                <c:pt idx="7">
                  <c:v>0</c:v>
                </c:pt>
                <c:pt idx="8">
                  <c:v>0.0039487804</c:v>
                </c:pt>
                <c:pt idx="9">
                  <c:v>0.0224457768</c:v>
                </c:pt>
                <c:pt idx="10">
                  <c:v>0</c:v>
                </c:pt>
                <c:pt idx="11">
                  <c:v>0</c:v>
                </c:pt>
                <c:pt idx="12">
                  <c:v>0.0251777055</c:v>
                </c:pt>
                <c:pt idx="13">
                  <c:v>0.0401229672</c:v>
                </c:pt>
                <c:pt idx="15">
                  <c:v>0</c:v>
                </c:pt>
                <c:pt idx="16">
                  <c:v>0</c:v>
                </c:pt>
                <c:pt idx="17">
                  <c:v>0.0178945669</c:v>
                </c:pt>
                <c:pt idx="18">
                  <c:v>0.0191670035</c:v>
                </c:pt>
                <c:pt idx="19">
                  <c:v>0</c:v>
                </c:pt>
                <c:pt idx="20">
                  <c:v>0.0163400315</c:v>
                </c:pt>
                <c:pt idx="22">
                  <c:v>0</c:v>
                </c:pt>
                <c:pt idx="23">
                  <c:v>0</c:v>
                </c:pt>
                <c:pt idx="24">
                  <c:v>0.014965876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0.012669314</c:v>
                </c:pt>
                <c:pt idx="31">
                  <c:v>0.0161927288</c:v>
                </c:pt>
                <c:pt idx="32">
                  <c:v>0.0238500644</c:v>
                </c:pt>
                <c:pt idx="33">
                  <c:v>0.0195676323</c:v>
                </c:pt>
                <c:pt idx="35">
                  <c:v>0</c:v>
                </c:pt>
                <c:pt idx="36">
                  <c:v>0.0180797255</c:v>
                </c:pt>
                <c:pt idx="37">
                  <c:v>0</c:v>
                </c:pt>
                <c:pt idx="38">
                  <c:v>0</c:v>
                </c:pt>
                <c:pt idx="39">
                  <c:v>0.040357034</c:v>
                </c:pt>
                <c:pt idx="40">
                  <c:v>0.0612949983</c:v>
                </c:pt>
                <c:pt idx="42">
                  <c:v>0.0291308526</c:v>
                </c:pt>
                <c:pt idx="43">
                  <c:v>0.0381503566</c:v>
                </c:pt>
                <c:pt idx="44">
                  <c:v>0.031611433</c:v>
                </c:pt>
                <c:pt idx="45">
                  <c:v>0.0232061138</c:v>
                </c:pt>
                <c:pt idx="47">
                  <c:v>0</c:v>
                </c:pt>
                <c:pt idx="48">
                  <c:v>0.0378554084</c:v>
                </c:pt>
                <c:pt idx="49">
                  <c:v>0.0563513278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0.0646105887</c:v>
                </c:pt>
                <c:pt idx="57">
                  <c:v>0</c:v>
                </c:pt>
                <c:pt idx="58">
                  <c:v>0.0383833956</c:v>
                </c:pt>
                <c:pt idx="59">
                  <c:v>0.0707333504</c:v>
                </c:pt>
                <c:pt idx="60">
                  <c:v>0.0699005152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(s)</c:v>
                </c:pt>
                <c:pt idx="3">
                  <c:v>SE Southern</c:v>
                </c:pt>
                <c:pt idx="5">
                  <c:v>CE Altona (s)</c:v>
                </c:pt>
                <c:pt idx="6">
                  <c:v>CE Cartier/SFX (s)</c:v>
                </c:pt>
                <c:pt idx="7">
                  <c:v>CE Louise/Pembina (s)</c:v>
                </c:pt>
                <c:pt idx="8">
                  <c:v>CE Morden/Winkler (s)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 (s)</c:v>
                </c:pt>
                <c:pt idx="13">
                  <c:v>CE Seven Regions (1,2)</c:v>
                </c:pt>
                <c:pt idx="15">
                  <c:v>AS East 2 (s)</c:v>
                </c:pt>
                <c:pt idx="16">
                  <c:v>AS West 1 (s)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(s)</c:v>
                </c:pt>
                <c:pt idx="20">
                  <c:v>AS North 2</c:v>
                </c:pt>
                <c:pt idx="22">
                  <c:v>BDN Rural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(2)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 (s)</c:v>
                </c:pt>
                <c:pt idx="38">
                  <c:v>NE Brokenhead (s)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 (1,t)</c:v>
                </c:pt>
                <c:pt idx="44">
                  <c:v>PL Central (1)</c:v>
                </c:pt>
                <c:pt idx="45">
                  <c:v>PL North</c:v>
                </c:pt>
                <c:pt idx="47">
                  <c:v>NM F Flon/Snow L/Cran (s)</c:v>
                </c:pt>
                <c:pt idx="48">
                  <c:v>NM The Pas/OCN/Kelsey (1)</c:v>
                </c:pt>
                <c:pt idx="49">
                  <c:v>NM Nor-Man Other (1,2)</c:v>
                </c:pt>
                <c:pt idx="51">
                  <c:v>BW Thompson (s)</c:v>
                </c:pt>
                <c:pt idx="52">
                  <c:v>BW Gillam/Fox Lake (s)</c:v>
                </c:pt>
                <c:pt idx="53">
                  <c:v>BW Lynn/Leaf/SIL (2,s)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0.0121405462</c:v>
                </c:pt>
                <c:pt idx="1">
                  <c:v>0.0121995428</c:v>
                </c:pt>
                <c:pt idx="2">
                  <c:v>0</c:v>
                </c:pt>
                <c:pt idx="3">
                  <c:v>0.0178184744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0.0038964834</c:v>
                </c:pt>
                <c:pt idx="9">
                  <c:v>0.0139752104</c:v>
                </c:pt>
                <c:pt idx="10">
                  <c:v>0.0171597326</c:v>
                </c:pt>
                <c:pt idx="11">
                  <c:v>0</c:v>
                </c:pt>
                <c:pt idx="12">
                  <c:v>0.0165639758</c:v>
                </c:pt>
                <c:pt idx="13">
                  <c:v>0.0475504377</c:v>
                </c:pt>
                <c:pt idx="15">
                  <c:v>0</c:v>
                </c:pt>
                <c:pt idx="16">
                  <c:v>0</c:v>
                </c:pt>
                <c:pt idx="17">
                  <c:v>0.0177477159</c:v>
                </c:pt>
                <c:pt idx="18">
                  <c:v>0.0188919608</c:v>
                </c:pt>
                <c:pt idx="19">
                  <c:v>0</c:v>
                </c:pt>
                <c:pt idx="20">
                  <c:v>0.0114668985</c:v>
                </c:pt>
                <c:pt idx="22">
                  <c:v>0</c:v>
                </c:pt>
                <c:pt idx="23">
                  <c:v>0</c:v>
                </c:pt>
                <c:pt idx="24">
                  <c:v>0.0140863066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0.0127516367</c:v>
                </c:pt>
                <c:pt idx="30">
                  <c:v>0.0102791441</c:v>
                </c:pt>
                <c:pt idx="31">
                  <c:v>0.0211395882</c:v>
                </c:pt>
                <c:pt idx="32">
                  <c:v>0.0223545562</c:v>
                </c:pt>
                <c:pt idx="33">
                  <c:v>0.0294657742</c:v>
                </c:pt>
                <c:pt idx="35">
                  <c:v>0</c:v>
                </c:pt>
                <c:pt idx="36">
                  <c:v>0.0230929756</c:v>
                </c:pt>
                <c:pt idx="37">
                  <c:v>0</c:v>
                </c:pt>
                <c:pt idx="38">
                  <c:v>0</c:v>
                </c:pt>
                <c:pt idx="39">
                  <c:v>0.0349148421</c:v>
                </c:pt>
                <c:pt idx="40">
                  <c:v>0.0505831302</c:v>
                </c:pt>
                <c:pt idx="42">
                  <c:v>0.0235521374</c:v>
                </c:pt>
                <c:pt idx="43">
                  <c:v>0.0192715801</c:v>
                </c:pt>
                <c:pt idx="44">
                  <c:v>0.0252237635</c:v>
                </c:pt>
                <c:pt idx="45">
                  <c:v>0.0216538975</c:v>
                </c:pt>
                <c:pt idx="47">
                  <c:v>0</c:v>
                </c:pt>
                <c:pt idx="48">
                  <c:v>0.0228735555</c:v>
                </c:pt>
                <c:pt idx="49">
                  <c:v>0.0345152033</c:v>
                </c:pt>
                <c:pt idx="51">
                  <c:v>0.0191341059</c:v>
                </c:pt>
                <c:pt idx="52">
                  <c:v>0</c:v>
                </c:pt>
                <c:pt idx="53">
                  <c:v>0.0543512979</c:v>
                </c:pt>
                <c:pt idx="54">
                  <c:v>0</c:v>
                </c:pt>
                <c:pt idx="55">
                  <c:v>0</c:v>
                </c:pt>
                <c:pt idx="56">
                  <c:v>0.0500063768</c:v>
                </c:pt>
                <c:pt idx="57">
                  <c:v>0</c:v>
                </c:pt>
                <c:pt idx="58">
                  <c:v>0.0630384746</c:v>
                </c:pt>
                <c:pt idx="59">
                  <c:v>0.0649945629</c:v>
                </c:pt>
                <c:pt idx="60">
                  <c:v>0.0410235348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(s)</c:v>
                </c:pt>
                <c:pt idx="3">
                  <c:v>SE Southern</c:v>
                </c:pt>
                <c:pt idx="5">
                  <c:v>CE Altona (s)</c:v>
                </c:pt>
                <c:pt idx="6">
                  <c:v>CE Cartier/SFX (s)</c:v>
                </c:pt>
                <c:pt idx="7">
                  <c:v>CE Louise/Pembina (s)</c:v>
                </c:pt>
                <c:pt idx="8">
                  <c:v>CE Morden/Winkler (s)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 (s)</c:v>
                </c:pt>
                <c:pt idx="13">
                  <c:v>CE Seven Regions (1,2)</c:v>
                </c:pt>
                <c:pt idx="15">
                  <c:v>AS East 2 (s)</c:v>
                </c:pt>
                <c:pt idx="16">
                  <c:v>AS West 1 (s)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(s)</c:v>
                </c:pt>
                <c:pt idx="20">
                  <c:v>AS North 2</c:v>
                </c:pt>
                <c:pt idx="22">
                  <c:v>BDN Rural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(2)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 (s)</c:v>
                </c:pt>
                <c:pt idx="38">
                  <c:v>NE Brokenhead (s)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 (1,t)</c:v>
                </c:pt>
                <c:pt idx="44">
                  <c:v>PL Central (1)</c:v>
                </c:pt>
                <c:pt idx="45">
                  <c:v>PL North</c:v>
                </c:pt>
                <c:pt idx="47">
                  <c:v>NM F Flon/Snow L/Cran (s)</c:v>
                </c:pt>
                <c:pt idx="48">
                  <c:v>NM The Pas/OCN/Kelsey (1)</c:v>
                </c:pt>
                <c:pt idx="49">
                  <c:v>NM Nor-Man Other (1,2)</c:v>
                </c:pt>
                <c:pt idx="51">
                  <c:v>BW Thompson (s)</c:v>
                </c:pt>
                <c:pt idx="52">
                  <c:v>BW Gillam/Fox Lake (s)</c:v>
                </c:pt>
                <c:pt idx="53">
                  <c:v>BW Lynn/Leaf/SIL (2,s)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(1,2)</c:v>
                </c:pt>
                <c:pt idx="57">
                  <c:v>BW Tad/Broch/Lac Br (s)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0.0162957466</c:v>
                </c:pt>
                <c:pt idx="1">
                  <c:v>0.0162957466</c:v>
                </c:pt>
                <c:pt idx="2">
                  <c:v>0.0162957466</c:v>
                </c:pt>
                <c:pt idx="3">
                  <c:v>0.0162957466</c:v>
                </c:pt>
                <c:pt idx="5">
                  <c:v>0.0162957466</c:v>
                </c:pt>
                <c:pt idx="6">
                  <c:v>0.0162957466</c:v>
                </c:pt>
                <c:pt idx="7">
                  <c:v>0.0162957466</c:v>
                </c:pt>
                <c:pt idx="8">
                  <c:v>0.0162957466</c:v>
                </c:pt>
                <c:pt idx="9">
                  <c:v>0.0162957466</c:v>
                </c:pt>
                <c:pt idx="10">
                  <c:v>0.0162957466</c:v>
                </c:pt>
                <c:pt idx="11">
                  <c:v>0.0162957466</c:v>
                </c:pt>
                <c:pt idx="12">
                  <c:v>0.0162957466</c:v>
                </c:pt>
                <c:pt idx="13">
                  <c:v>0.0162957466</c:v>
                </c:pt>
                <c:pt idx="15">
                  <c:v>0.0162957466</c:v>
                </c:pt>
                <c:pt idx="16">
                  <c:v>0.0162957466</c:v>
                </c:pt>
                <c:pt idx="17">
                  <c:v>0.0162957466</c:v>
                </c:pt>
                <c:pt idx="18">
                  <c:v>0.0162957466</c:v>
                </c:pt>
                <c:pt idx="19">
                  <c:v>0.0162957466</c:v>
                </c:pt>
                <c:pt idx="20">
                  <c:v>0.0162957466</c:v>
                </c:pt>
                <c:pt idx="22">
                  <c:v>0.0162957466</c:v>
                </c:pt>
                <c:pt idx="23">
                  <c:v>0.0162957466</c:v>
                </c:pt>
                <c:pt idx="24">
                  <c:v>0.0162957466</c:v>
                </c:pt>
                <c:pt idx="25">
                  <c:v>0.0162957466</c:v>
                </c:pt>
                <c:pt idx="26">
                  <c:v>0.0162957466</c:v>
                </c:pt>
                <c:pt idx="27">
                  <c:v>0.0162957466</c:v>
                </c:pt>
                <c:pt idx="28">
                  <c:v>0.0162957466</c:v>
                </c:pt>
                <c:pt idx="30">
                  <c:v>0.0162957466</c:v>
                </c:pt>
                <c:pt idx="31">
                  <c:v>0.0162957466</c:v>
                </c:pt>
                <c:pt idx="32">
                  <c:v>0.0162957466</c:v>
                </c:pt>
                <c:pt idx="33">
                  <c:v>0.0162957466</c:v>
                </c:pt>
                <c:pt idx="35">
                  <c:v>0.0162957466</c:v>
                </c:pt>
                <c:pt idx="36">
                  <c:v>0.0162957466</c:v>
                </c:pt>
                <c:pt idx="37">
                  <c:v>0.0162957466</c:v>
                </c:pt>
                <c:pt idx="38">
                  <c:v>0.0162957466</c:v>
                </c:pt>
                <c:pt idx="39">
                  <c:v>0.0162957466</c:v>
                </c:pt>
                <c:pt idx="40">
                  <c:v>0.0162957466</c:v>
                </c:pt>
                <c:pt idx="42">
                  <c:v>0.0162957466</c:v>
                </c:pt>
                <c:pt idx="43">
                  <c:v>0.0162957466</c:v>
                </c:pt>
                <c:pt idx="44">
                  <c:v>0.0162957466</c:v>
                </c:pt>
                <c:pt idx="45">
                  <c:v>0.0162957466</c:v>
                </c:pt>
                <c:pt idx="47">
                  <c:v>0.0162957466</c:v>
                </c:pt>
                <c:pt idx="48">
                  <c:v>0.0162957466</c:v>
                </c:pt>
                <c:pt idx="49">
                  <c:v>0.0162957466</c:v>
                </c:pt>
                <c:pt idx="51">
                  <c:v>0.0162957466</c:v>
                </c:pt>
                <c:pt idx="52">
                  <c:v>0.0162957466</c:v>
                </c:pt>
                <c:pt idx="53">
                  <c:v>0.0162957466</c:v>
                </c:pt>
                <c:pt idx="54">
                  <c:v>0.0162957466</c:v>
                </c:pt>
                <c:pt idx="55">
                  <c:v>0.0162957466</c:v>
                </c:pt>
                <c:pt idx="56">
                  <c:v>0.0162957466</c:v>
                </c:pt>
                <c:pt idx="57">
                  <c:v>0.0162957466</c:v>
                </c:pt>
                <c:pt idx="58">
                  <c:v>0.0162957466</c:v>
                </c:pt>
                <c:pt idx="59">
                  <c:v>0.0162957466</c:v>
                </c:pt>
                <c:pt idx="60">
                  <c:v>0.0162957466</c:v>
                </c:pt>
                <c:pt idx="61">
                  <c:v>0.0162957466</c:v>
                </c:pt>
              </c:numCache>
            </c:numRef>
          </c:val>
        </c:ser>
        <c:gapWidth val="0"/>
        <c:axId val="14485210"/>
        <c:axId val="63258027"/>
      </c:barChart>
      <c:catAx>
        <c:axId val="144852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  <c:max val="0.0800000000000000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25"/>
          <c:y val="0.0485"/>
          <c:w val="0.238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85"/>
          <c:w val="0.97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1998/99-2002/03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(1,2)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 (2)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(2)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 (t)</c:v>
                </c:pt>
                <c:pt idx="18">
                  <c:v>River East W (1)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(1)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0.0185961291</c:v>
                </c:pt>
                <c:pt idx="1">
                  <c:v>0.0185961291</c:v>
                </c:pt>
                <c:pt idx="3">
                  <c:v>0.0185961291</c:v>
                </c:pt>
                <c:pt idx="5">
                  <c:v>0.0185961291</c:v>
                </c:pt>
                <c:pt idx="6">
                  <c:v>0.0185961291</c:v>
                </c:pt>
                <c:pt idx="8">
                  <c:v>0.0185961291</c:v>
                </c:pt>
                <c:pt idx="9">
                  <c:v>0.0185961291</c:v>
                </c:pt>
                <c:pt idx="11">
                  <c:v>0.0185961291</c:v>
                </c:pt>
                <c:pt idx="13">
                  <c:v>0.0185961291</c:v>
                </c:pt>
                <c:pt idx="14">
                  <c:v>0.0185961291</c:v>
                </c:pt>
                <c:pt idx="16">
                  <c:v>0.0185961291</c:v>
                </c:pt>
                <c:pt idx="17">
                  <c:v>0.0185961291</c:v>
                </c:pt>
                <c:pt idx="18">
                  <c:v>0.0185961291</c:v>
                </c:pt>
                <c:pt idx="19">
                  <c:v>0.0185961291</c:v>
                </c:pt>
                <c:pt idx="21">
                  <c:v>0.0185961291</c:v>
                </c:pt>
                <c:pt idx="22">
                  <c:v>0.0185961291</c:v>
                </c:pt>
                <c:pt idx="23">
                  <c:v>0.0185961291</c:v>
                </c:pt>
                <c:pt idx="25">
                  <c:v>0.0185961291</c:v>
                </c:pt>
                <c:pt idx="26">
                  <c:v>0.0185961291</c:v>
                </c:pt>
                <c:pt idx="28">
                  <c:v>0.0185961291</c:v>
                </c:pt>
                <c:pt idx="29">
                  <c:v>0.0185961291</c:v>
                </c:pt>
                <c:pt idx="31">
                  <c:v>0.0185961291</c:v>
                </c:pt>
                <c:pt idx="32">
                  <c:v>0.0185961291</c:v>
                </c:pt>
                <c:pt idx="34">
                  <c:v>0.0185961291</c:v>
                </c:pt>
                <c:pt idx="35">
                  <c:v>0.0185961291</c:v>
                </c:pt>
                <c:pt idx="37">
                  <c:v>0.0185961291</c:v>
                </c:pt>
                <c:pt idx="38">
                  <c:v>0.0185961291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(1,2)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 (2)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(2)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 (t)</c:v>
                </c:pt>
                <c:pt idx="18">
                  <c:v>River East W (1)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(1)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0.0121519761</c:v>
                </c:pt>
                <c:pt idx="1">
                  <c:v>0.0158131494</c:v>
                </c:pt>
                <c:pt idx="3">
                  <c:v>0.0050023466</c:v>
                </c:pt>
                <c:pt idx="5">
                  <c:v>0.0087344668</c:v>
                </c:pt>
                <c:pt idx="6">
                  <c:v>0.0151441379</c:v>
                </c:pt>
                <c:pt idx="8">
                  <c:v>0.0106064229</c:v>
                </c:pt>
                <c:pt idx="9">
                  <c:v>0.0099197554</c:v>
                </c:pt>
                <c:pt idx="11">
                  <c:v>0.010488837</c:v>
                </c:pt>
                <c:pt idx="13">
                  <c:v>0.0130734488</c:v>
                </c:pt>
                <c:pt idx="14">
                  <c:v>0.0186517563</c:v>
                </c:pt>
                <c:pt idx="16">
                  <c:v>0</c:v>
                </c:pt>
                <c:pt idx="17">
                  <c:v>0.020927192</c:v>
                </c:pt>
                <c:pt idx="18">
                  <c:v>0.0102746187</c:v>
                </c:pt>
                <c:pt idx="19">
                  <c:v>0.0236829823</c:v>
                </c:pt>
                <c:pt idx="21">
                  <c:v>0</c:v>
                </c:pt>
                <c:pt idx="22">
                  <c:v>0.0200503487</c:v>
                </c:pt>
                <c:pt idx="23">
                  <c:v>0.0187863463</c:v>
                </c:pt>
                <c:pt idx="25">
                  <c:v>0.0082977805</c:v>
                </c:pt>
                <c:pt idx="26">
                  <c:v>0.0088987695</c:v>
                </c:pt>
                <c:pt idx="28">
                  <c:v>0</c:v>
                </c:pt>
                <c:pt idx="29">
                  <c:v>0.0187863672</c:v>
                </c:pt>
                <c:pt idx="31">
                  <c:v>0.018310707</c:v>
                </c:pt>
                <c:pt idx="32">
                  <c:v>0.0311731496</c:v>
                </c:pt>
                <c:pt idx="34">
                  <c:v>0.0225558414</c:v>
                </c:pt>
                <c:pt idx="35">
                  <c:v>0.0338582242</c:v>
                </c:pt>
                <c:pt idx="37">
                  <c:v>0.0157907848</c:v>
                </c:pt>
                <c:pt idx="38">
                  <c:v>0.0185961291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(1,2)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 (2)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(2)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 (t)</c:v>
                </c:pt>
                <c:pt idx="18">
                  <c:v>River East W (1)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(1)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0.0130488884</c:v>
                </c:pt>
                <c:pt idx="1">
                  <c:v>0.0077769588</c:v>
                </c:pt>
                <c:pt idx="3">
                  <c:v>0.0065923953</c:v>
                </c:pt>
                <c:pt idx="5">
                  <c:v>0.0062385511</c:v>
                </c:pt>
                <c:pt idx="6">
                  <c:v>0.0129290375</c:v>
                </c:pt>
                <c:pt idx="8">
                  <c:v>0.006318462</c:v>
                </c:pt>
                <c:pt idx="9">
                  <c:v>0.0134865308</c:v>
                </c:pt>
                <c:pt idx="11">
                  <c:v>0.0126575418</c:v>
                </c:pt>
                <c:pt idx="13">
                  <c:v>0.0078367814</c:v>
                </c:pt>
                <c:pt idx="14">
                  <c:v>0.0105790253</c:v>
                </c:pt>
                <c:pt idx="16">
                  <c:v>0</c:v>
                </c:pt>
                <c:pt idx="17">
                  <c:v>0.0111572026</c:v>
                </c:pt>
                <c:pt idx="18">
                  <c:v>0.010187708</c:v>
                </c:pt>
                <c:pt idx="19">
                  <c:v>0.0208273818</c:v>
                </c:pt>
                <c:pt idx="21">
                  <c:v>0</c:v>
                </c:pt>
                <c:pt idx="22">
                  <c:v>0.0130952653</c:v>
                </c:pt>
                <c:pt idx="23">
                  <c:v>0.0207980855</c:v>
                </c:pt>
                <c:pt idx="25">
                  <c:v>0.0084179203</c:v>
                </c:pt>
                <c:pt idx="26">
                  <c:v>0.0083180187</c:v>
                </c:pt>
                <c:pt idx="28">
                  <c:v>0</c:v>
                </c:pt>
                <c:pt idx="29">
                  <c:v>0.0180864081</c:v>
                </c:pt>
                <c:pt idx="31">
                  <c:v>0.0143507469</c:v>
                </c:pt>
                <c:pt idx="32">
                  <c:v>0.026067787</c:v>
                </c:pt>
                <c:pt idx="34">
                  <c:v>0.0192798058</c:v>
                </c:pt>
                <c:pt idx="35">
                  <c:v>0.0324008974</c:v>
                </c:pt>
                <c:pt idx="37">
                  <c:v>0.0135191463</c:v>
                </c:pt>
                <c:pt idx="38">
                  <c:v>0.0162957466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(1,2)</c:v>
                </c:pt>
                <c:pt idx="5">
                  <c:v>St. Boniface E (2)</c:v>
                </c:pt>
                <c:pt idx="6">
                  <c:v>St. Boniface W</c:v>
                </c:pt>
                <c:pt idx="8">
                  <c:v>St. Vital S (2)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(2)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 (t)</c:v>
                </c:pt>
                <c:pt idx="18">
                  <c:v>River East W (1)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(1)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0.0162957466</c:v>
                </c:pt>
                <c:pt idx="1">
                  <c:v>0.0162957466</c:v>
                </c:pt>
                <c:pt idx="3">
                  <c:v>0.0162957466</c:v>
                </c:pt>
                <c:pt idx="5">
                  <c:v>0.0162957466</c:v>
                </c:pt>
                <c:pt idx="6">
                  <c:v>0.0162957466</c:v>
                </c:pt>
                <c:pt idx="8">
                  <c:v>0.0162957466</c:v>
                </c:pt>
                <c:pt idx="9">
                  <c:v>0.0162957466</c:v>
                </c:pt>
                <c:pt idx="11">
                  <c:v>0.0162957466</c:v>
                </c:pt>
                <c:pt idx="13">
                  <c:v>0.0162957466</c:v>
                </c:pt>
                <c:pt idx="14">
                  <c:v>0.0162957466</c:v>
                </c:pt>
                <c:pt idx="16">
                  <c:v>0.0162957466</c:v>
                </c:pt>
                <c:pt idx="17">
                  <c:v>0.0162957466</c:v>
                </c:pt>
                <c:pt idx="18">
                  <c:v>0.0162957466</c:v>
                </c:pt>
                <c:pt idx="19">
                  <c:v>0.0162957466</c:v>
                </c:pt>
                <c:pt idx="21">
                  <c:v>0.0162957466</c:v>
                </c:pt>
                <c:pt idx="22">
                  <c:v>0.0162957466</c:v>
                </c:pt>
                <c:pt idx="23">
                  <c:v>0.0162957466</c:v>
                </c:pt>
                <c:pt idx="25">
                  <c:v>0.0162957466</c:v>
                </c:pt>
                <c:pt idx="26">
                  <c:v>0.0162957466</c:v>
                </c:pt>
                <c:pt idx="28">
                  <c:v>0.0162957466</c:v>
                </c:pt>
                <c:pt idx="29">
                  <c:v>0.0162957466</c:v>
                </c:pt>
                <c:pt idx="31">
                  <c:v>0.0162957466</c:v>
                </c:pt>
                <c:pt idx="32">
                  <c:v>0.0162957466</c:v>
                </c:pt>
                <c:pt idx="34">
                  <c:v>0.0162957466</c:v>
                </c:pt>
                <c:pt idx="35">
                  <c:v>0.0162957466</c:v>
                </c:pt>
                <c:pt idx="37">
                  <c:v>0.0162957466</c:v>
                </c:pt>
                <c:pt idx="38">
                  <c:v>0.0162957466</c:v>
                </c:pt>
              </c:numCache>
            </c:numRef>
          </c:val>
        </c:ser>
        <c:gapWidth val="0"/>
        <c:axId val="32451332"/>
        <c:axId val="23626533"/>
      </c:barChart>
      <c:catAx>
        <c:axId val="324513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  <c:max val="0.0800000000000000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2451332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6"/>
          <c:y val="0.08225"/>
          <c:w val="0.291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1225"/>
          <c:w val="0.95225"/>
          <c:h val="0.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1998/99-2002/03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(1)</c:v>
                </c:pt>
                <c:pt idx="4">
                  <c:v>Transcona</c:v>
                </c:pt>
                <c:pt idx="5">
                  <c:v>River Heights (2)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0.0185961291</c:v>
                </c:pt>
                <c:pt idx="1">
                  <c:v>0.0185961291</c:v>
                </c:pt>
                <c:pt idx="2">
                  <c:v>0.0185961291</c:v>
                </c:pt>
                <c:pt idx="3">
                  <c:v>0.0185961291</c:v>
                </c:pt>
                <c:pt idx="4">
                  <c:v>0.0185961291</c:v>
                </c:pt>
                <c:pt idx="5">
                  <c:v>0.0185961291</c:v>
                </c:pt>
                <c:pt idx="6">
                  <c:v>0.0185961291</c:v>
                </c:pt>
                <c:pt idx="7">
                  <c:v>0.0185961291</c:v>
                </c:pt>
                <c:pt idx="8">
                  <c:v>0.0185961291</c:v>
                </c:pt>
                <c:pt idx="9">
                  <c:v>0.0185961291</c:v>
                </c:pt>
                <c:pt idx="10">
                  <c:v>0.0185961291</c:v>
                </c:pt>
                <c:pt idx="11">
                  <c:v>0.0185961291</c:v>
                </c:pt>
                <c:pt idx="13">
                  <c:v>0.0185961291</c:v>
                </c:pt>
                <c:pt idx="14">
                  <c:v>0.0185961291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(1)</c:v>
                </c:pt>
                <c:pt idx="4">
                  <c:v>Transcona</c:v>
                </c:pt>
                <c:pt idx="5">
                  <c:v>River Heights (2)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0.0137504038</c:v>
                </c:pt>
                <c:pt idx="1">
                  <c:v>0.0050056</c:v>
                </c:pt>
                <c:pt idx="2">
                  <c:v>0.011394471</c:v>
                </c:pt>
                <c:pt idx="3">
                  <c:v>0.0102032096</c:v>
                </c:pt>
                <c:pt idx="4">
                  <c:v>0.0104845617</c:v>
                </c:pt>
                <c:pt idx="5">
                  <c:v>0.0151436213</c:v>
                </c:pt>
                <c:pt idx="6">
                  <c:v>0.0159130963</c:v>
                </c:pt>
                <c:pt idx="7">
                  <c:v>0.0197009598</c:v>
                </c:pt>
                <c:pt idx="8">
                  <c:v>0.0085847633</c:v>
                </c:pt>
                <c:pt idx="9">
                  <c:v>0.0125239761</c:v>
                </c:pt>
                <c:pt idx="10">
                  <c:v>0.0249965695</c:v>
                </c:pt>
                <c:pt idx="11">
                  <c:v>0.0270441595</c:v>
                </c:pt>
                <c:pt idx="13">
                  <c:v>0.0157907848</c:v>
                </c:pt>
                <c:pt idx="14">
                  <c:v>0.0185961291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(1)</c:v>
                </c:pt>
                <c:pt idx="4">
                  <c:v>Transcona</c:v>
                </c:pt>
                <c:pt idx="5">
                  <c:v>River Heights (2)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0.0107266838</c:v>
                </c:pt>
                <c:pt idx="1">
                  <c:v>0.0065986776</c:v>
                </c:pt>
                <c:pt idx="2">
                  <c:v>0.0087627314</c:v>
                </c:pt>
                <c:pt idx="3">
                  <c:v>0.0103352877</c:v>
                </c:pt>
                <c:pt idx="4">
                  <c:v>0.0126547666</c:v>
                </c:pt>
                <c:pt idx="5">
                  <c:v>0.0088903032</c:v>
                </c:pt>
                <c:pt idx="6">
                  <c:v>0.0125655412</c:v>
                </c:pt>
                <c:pt idx="7">
                  <c:v>0.0174899297</c:v>
                </c:pt>
                <c:pt idx="8">
                  <c:v>0.0083797365</c:v>
                </c:pt>
                <c:pt idx="9">
                  <c:v>0.0129849946</c:v>
                </c:pt>
                <c:pt idx="10">
                  <c:v>0.020399198</c:v>
                </c:pt>
                <c:pt idx="11">
                  <c:v>0.0245649965</c:v>
                </c:pt>
                <c:pt idx="13">
                  <c:v>0.0135191463</c:v>
                </c:pt>
                <c:pt idx="14">
                  <c:v>0.0162957466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(1)</c:v>
                </c:pt>
                <c:pt idx="4">
                  <c:v>Transcona</c:v>
                </c:pt>
                <c:pt idx="5">
                  <c:v>River Heights (2)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0.0162957466</c:v>
                </c:pt>
                <c:pt idx="1">
                  <c:v>0.0162957466</c:v>
                </c:pt>
                <c:pt idx="2">
                  <c:v>0.0162957466</c:v>
                </c:pt>
                <c:pt idx="3">
                  <c:v>0.0162957466</c:v>
                </c:pt>
                <c:pt idx="4">
                  <c:v>0.0162957466</c:v>
                </c:pt>
                <c:pt idx="5">
                  <c:v>0.0162957466</c:v>
                </c:pt>
                <c:pt idx="6">
                  <c:v>0.0162957466</c:v>
                </c:pt>
                <c:pt idx="7">
                  <c:v>0.0162957466</c:v>
                </c:pt>
                <c:pt idx="8">
                  <c:v>0.0162957466</c:v>
                </c:pt>
                <c:pt idx="9">
                  <c:v>0.0162957466</c:v>
                </c:pt>
                <c:pt idx="10">
                  <c:v>0.0162957466</c:v>
                </c:pt>
                <c:pt idx="11">
                  <c:v>0.0162957466</c:v>
                </c:pt>
                <c:pt idx="13">
                  <c:v>0.0162957466</c:v>
                </c:pt>
                <c:pt idx="14">
                  <c:v>0.0162957466</c:v>
                </c:pt>
              </c:numCache>
            </c:numRef>
          </c:val>
        </c:ser>
        <c:gapWidth val="0"/>
        <c:axId val="11312206"/>
        <c:axId val="34700991"/>
      </c:barChart>
      <c:catAx>
        <c:axId val="113122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ax val="0.08000000000000004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135"/>
          <c:w val="0.29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1998/99-2002/03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0.0185961291</c:v>
                </c:pt>
                <c:pt idx="1">
                  <c:v>0.0185961291</c:v>
                </c:pt>
                <c:pt idx="2">
                  <c:v>0.0185961291</c:v>
                </c:pt>
                <c:pt idx="3">
                  <c:v>0.0185961291</c:v>
                </c:pt>
                <c:pt idx="4">
                  <c:v>0.0185961291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0.0169070193</c:v>
                </c:pt>
                <c:pt idx="1">
                  <c:v>0.0244871212</c:v>
                </c:pt>
                <c:pt idx="2">
                  <c:v>0.0374793789</c:v>
                </c:pt>
                <c:pt idx="3">
                  <c:v>0.0157907848</c:v>
                </c:pt>
                <c:pt idx="4">
                  <c:v>0.0185961291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0.013971237</c:v>
                </c:pt>
                <c:pt idx="1">
                  <c:v>0.0223461504</c:v>
                </c:pt>
                <c:pt idx="2">
                  <c:v>0.0340368045</c:v>
                </c:pt>
                <c:pt idx="3">
                  <c:v>0.0135191463</c:v>
                </c:pt>
                <c:pt idx="4">
                  <c:v>0.0162957466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0.0162957466</c:v>
                </c:pt>
                <c:pt idx="1">
                  <c:v>0.0162957466</c:v>
                </c:pt>
                <c:pt idx="2">
                  <c:v>0.0162957466</c:v>
                </c:pt>
                <c:pt idx="3">
                  <c:v>0.0162957466</c:v>
                </c:pt>
                <c:pt idx="4">
                  <c:v>0.0162957466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ax val="0.08000000000000004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3464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6"/>
          <c:y val="0.14125"/>
          <c:w val="0.291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6"/>
          <c:w val="0.9392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 8Yr'!$I$3</c:f>
              <c:strCache>
                <c:ptCount val="1"/>
                <c:pt idx="0">
                  <c:v>1998/99-2005/06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 8Yr'!$A$4:$A$67</c:f>
              <c:strCache>
                <c:ptCount val="64"/>
                <c:pt idx="0">
                  <c:v>SE Northern</c:v>
                </c:pt>
                <c:pt idx="1">
                  <c:v>SE Central</c:v>
                </c:pt>
                <c:pt idx="2">
                  <c:v>SE Western  (s)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 (s)</c:v>
                </c:pt>
                <c:pt idx="7">
                  <c:v>CE Louise/Pembina (s)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FC Churchill  (s)</c:v>
                </c:pt>
                <c:pt idx="49">
                  <c:v>NM F Flon/Snow L/Cran (s)</c:v>
                </c:pt>
                <c:pt idx="50">
                  <c:v>NM The Pas/OCN/Kelsey</c:v>
                </c:pt>
                <c:pt idx="51">
                  <c:v>NM Nor-Man Other</c:v>
                </c:pt>
                <c:pt idx="53">
                  <c:v>BW Thompson</c:v>
                </c:pt>
                <c:pt idx="54">
                  <c:v>BW Gillam/Fox Lake (s)</c:v>
                </c:pt>
                <c:pt idx="55">
                  <c:v>BW Lynn/Leaf/SIL</c:v>
                </c:pt>
                <c:pt idx="56">
                  <c:v>BW Thick Por/Pik/Wab (s)</c:v>
                </c:pt>
                <c:pt idx="57">
                  <c:v>BW Oxford H &amp; Gods (s)</c:v>
                </c:pt>
                <c:pt idx="58">
                  <c:v>BW Cross Lake</c:v>
                </c:pt>
                <c:pt idx="59">
                  <c:v>BW Tad/Broch/Lac Br (s)</c:v>
                </c:pt>
                <c:pt idx="60">
                  <c:v>BW Norway House</c:v>
                </c:pt>
                <c:pt idx="61">
                  <c:v>BW Island Lake</c:v>
                </c:pt>
                <c:pt idx="62">
                  <c:v>BW Sha/York/Split/War</c:v>
                </c:pt>
                <c:pt idx="63">
                  <c:v>BW Nelson House  (s)</c:v>
                </c:pt>
              </c:strCache>
            </c:strRef>
          </c:cat>
          <c:val>
            <c:numRef>
              <c:f>'district graph data 8Yr'!$I$4:$I$67</c:f>
              <c:numCache>
                <c:ptCount val="64"/>
                <c:pt idx="0">
                  <c:v>0.0189553003</c:v>
                </c:pt>
                <c:pt idx="1">
                  <c:v>0.0251362108</c:v>
                </c:pt>
                <c:pt idx="2">
                  <c:v>0</c:v>
                </c:pt>
                <c:pt idx="3">
                  <c:v>0.0314880399</c:v>
                </c:pt>
                <c:pt idx="5">
                  <c:v>0.0451505907</c:v>
                </c:pt>
                <c:pt idx="6">
                  <c:v>0</c:v>
                </c:pt>
                <c:pt idx="7">
                  <c:v>0</c:v>
                </c:pt>
                <c:pt idx="8">
                  <c:v>0.0161583993</c:v>
                </c:pt>
                <c:pt idx="9">
                  <c:v>0.0262958938</c:v>
                </c:pt>
                <c:pt idx="10">
                  <c:v>0.0247486274</c:v>
                </c:pt>
                <c:pt idx="11">
                  <c:v>0</c:v>
                </c:pt>
                <c:pt idx="12">
                  <c:v>0.0356721471</c:v>
                </c:pt>
                <c:pt idx="13">
                  <c:v>0.0686479841</c:v>
                </c:pt>
                <c:pt idx="15">
                  <c:v>0.0110987116</c:v>
                </c:pt>
                <c:pt idx="16">
                  <c:v>0.013060469</c:v>
                </c:pt>
                <c:pt idx="17">
                  <c:v>0.0317602242</c:v>
                </c:pt>
                <c:pt idx="18">
                  <c:v>0.0312050257</c:v>
                </c:pt>
                <c:pt idx="19">
                  <c:v>0.0111395013</c:v>
                </c:pt>
                <c:pt idx="20">
                  <c:v>0.0293192117</c:v>
                </c:pt>
                <c:pt idx="22">
                  <c:v>0</c:v>
                </c:pt>
                <c:pt idx="23">
                  <c:v>0</c:v>
                </c:pt>
                <c:pt idx="24">
                  <c:v>0.0240987042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0.0155517603</c:v>
                </c:pt>
                <c:pt idx="31">
                  <c:v>0.0304077972</c:v>
                </c:pt>
                <c:pt idx="32">
                  <c:v>0.0377932668</c:v>
                </c:pt>
                <c:pt idx="33">
                  <c:v>0.0432574976</c:v>
                </c:pt>
                <c:pt idx="35">
                  <c:v>0</c:v>
                </c:pt>
                <c:pt idx="36">
                  <c:v>0.0327599266</c:v>
                </c:pt>
                <c:pt idx="37">
                  <c:v>0.025275583</c:v>
                </c:pt>
                <c:pt idx="38">
                  <c:v>0.0186645472</c:v>
                </c:pt>
                <c:pt idx="39">
                  <c:v>0.0551518862</c:v>
                </c:pt>
                <c:pt idx="40">
                  <c:v>0.0799029193</c:v>
                </c:pt>
                <c:pt idx="42">
                  <c:v>0.0421087118</c:v>
                </c:pt>
                <c:pt idx="43">
                  <c:v>0.0477129995</c:v>
                </c:pt>
                <c:pt idx="44">
                  <c:v>0.0479859071</c:v>
                </c:pt>
                <c:pt idx="45">
                  <c:v>0.0323094776</c:v>
                </c:pt>
                <c:pt idx="47">
                  <c:v>0</c:v>
                </c:pt>
                <c:pt idx="49">
                  <c:v>0</c:v>
                </c:pt>
                <c:pt idx="50">
                  <c:v>0.0546754724</c:v>
                </c:pt>
                <c:pt idx="51">
                  <c:v>0.070595368</c:v>
                </c:pt>
                <c:pt idx="53">
                  <c:v>0.023182727</c:v>
                </c:pt>
                <c:pt idx="54">
                  <c:v>0</c:v>
                </c:pt>
                <c:pt idx="55">
                  <c:v>0.0617548902</c:v>
                </c:pt>
                <c:pt idx="56">
                  <c:v>0</c:v>
                </c:pt>
                <c:pt idx="57">
                  <c:v>0</c:v>
                </c:pt>
                <c:pt idx="58">
                  <c:v>0.0824975899</c:v>
                </c:pt>
                <c:pt idx="59">
                  <c:v>0</c:v>
                </c:pt>
                <c:pt idx="60">
                  <c:v>0.0692362954</c:v>
                </c:pt>
                <c:pt idx="61">
                  <c:v>0.1001748901</c:v>
                </c:pt>
                <c:pt idx="62">
                  <c:v>0.076230936</c:v>
                </c:pt>
                <c:pt idx="63">
                  <c:v>0</c:v>
                </c:pt>
              </c:numCache>
            </c:numRef>
          </c:val>
        </c:ser>
        <c:ser>
          <c:idx val="1"/>
          <c:order val="1"/>
          <c:tx>
            <c:v>MB Avg 1996/97-2005/06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1996/97-2005/06</c:name>
            <c:spPr>
              <a:ln w="12700">
                <a:solidFill>
                  <a:srgbClr val="969696"/>
                </a:solidFill>
                <a:prstDash val="dash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 8Yr'!$A$4:$A$67</c:f>
              <c:strCache>
                <c:ptCount val="64"/>
                <c:pt idx="0">
                  <c:v>SE Northern</c:v>
                </c:pt>
                <c:pt idx="1">
                  <c:v>SE Central</c:v>
                </c:pt>
                <c:pt idx="2">
                  <c:v>SE Western  (s)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 (s)</c:v>
                </c:pt>
                <c:pt idx="7">
                  <c:v>CE Louise/Pembina (s)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(s)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 (s)</c:v>
                </c:pt>
                <c:pt idx="23">
                  <c:v>BDN Southeast (s)</c:v>
                </c:pt>
                <c:pt idx="24">
                  <c:v>BDN West</c:v>
                </c:pt>
                <c:pt idx="25">
                  <c:v>BDN Southwest (s)</c:v>
                </c:pt>
                <c:pt idx="26">
                  <c:v>BDN North End  (s)</c:v>
                </c:pt>
                <c:pt idx="27">
                  <c:v>BDN East (s)</c:v>
                </c:pt>
                <c:pt idx="28">
                  <c:v>BDN Central (s)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(s)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FC Churchill  (s)</c:v>
                </c:pt>
                <c:pt idx="49">
                  <c:v>NM F Flon/Snow L/Cran (s)</c:v>
                </c:pt>
                <c:pt idx="50">
                  <c:v>NM The Pas/OCN/Kelsey</c:v>
                </c:pt>
                <c:pt idx="51">
                  <c:v>NM Nor-Man Other</c:v>
                </c:pt>
                <c:pt idx="53">
                  <c:v>BW Thompson</c:v>
                </c:pt>
                <c:pt idx="54">
                  <c:v>BW Gillam/Fox Lake (s)</c:v>
                </c:pt>
                <c:pt idx="55">
                  <c:v>BW Lynn/Leaf/SIL</c:v>
                </c:pt>
                <c:pt idx="56">
                  <c:v>BW Thick Por/Pik/Wab (s)</c:v>
                </c:pt>
                <c:pt idx="57">
                  <c:v>BW Oxford H &amp; Gods (s)</c:v>
                </c:pt>
                <c:pt idx="58">
                  <c:v>BW Cross Lake</c:v>
                </c:pt>
                <c:pt idx="59">
                  <c:v>BW Tad/Broch/Lac Br (s)</c:v>
                </c:pt>
                <c:pt idx="60">
                  <c:v>BW Norway House</c:v>
                </c:pt>
                <c:pt idx="61">
                  <c:v>BW Island Lake</c:v>
                </c:pt>
                <c:pt idx="62">
                  <c:v>BW Sha/York/Split/War</c:v>
                </c:pt>
                <c:pt idx="63">
                  <c:v>BW Nelson House  (s)</c:v>
                </c:pt>
              </c:strCache>
            </c:strRef>
          </c:cat>
          <c:val>
            <c:numRef>
              <c:f>'district graph data 8Yr'!$H$4:$H$67</c:f>
              <c:numCache>
                <c:ptCount val="64"/>
                <c:pt idx="0">
                  <c:v>0.0282416865</c:v>
                </c:pt>
                <c:pt idx="1">
                  <c:v>0.0282416865</c:v>
                </c:pt>
                <c:pt idx="2">
                  <c:v>0.0282416865</c:v>
                </c:pt>
                <c:pt idx="3">
                  <c:v>0.0282416865</c:v>
                </c:pt>
                <c:pt idx="5">
                  <c:v>0.0282416865</c:v>
                </c:pt>
                <c:pt idx="6">
                  <c:v>0.0282416865</c:v>
                </c:pt>
                <c:pt idx="7">
                  <c:v>0.0282416865</c:v>
                </c:pt>
                <c:pt idx="8">
                  <c:v>0.0282416865</c:v>
                </c:pt>
                <c:pt idx="9">
                  <c:v>0.0282416865</c:v>
                </c:pt>
                <c:pt idx="10">
                  <c:v>0.0282416865</c:v>
                </c:pt>
                <c:pt idx="11">
                  <c:v>0.0282416865</c:v>
                </c:pt>
                <c:pt idx="12">
                  <c:v>0.0282416865</c:v>
                </c:pt>
                <c:pt idx="13">
                  <c:v>0.0282416865</c:v>
                </c:pt>
                <c:pt idx="15">
                  <c:v>0.0282416865</c:v>
                </c:pt>
                <c:pt idx="16">
                  <c:v>0.0282416865</c:v>
                </c:pt>
                <c:pt idx="17">
                  <c:v>0.0282416865</c:v>
                </c:pt>
                <c:pt idx="18">
                  <c:v>0.0282416865</c:v>
                </c:pt>
                <c:pt idx="19">
                  <c:v>0.0282416865</c:v>
                </c:pt>
                <c:pt idx="20">
                  <c:v>0.0282416865</c:v>
                </c:pt>
                <c:pt idx="22">
                  <c:v>0.0282416865</c:v>
                </c:pt>
                <c:pt idx="23">
                  <c:v>0.0282416865</c:v>
                </c:pt>
                <c:pt idx="24">
                  <c:v>0.0282416865</c:v>
                </c:pt>
                <c:pt idx="25">
                  <c:v>0.0282416865</c:v>
                </c:pt>
                <c:pt idx="26">
                  <c:v>0.0282416865</c:v>
                </c:pt>
                <c:pt idx="27">
                  <c:v>0.0282416865</c:v>
                </c:pt>
                <c:pt idx="28">
                  <c:v>0.0282416865</c:v>
                </c:pt>
                <c:pt idx="30">
                  <c:v>0.0282416865</c:v>
                </c:pt>
                <c:pt idx="31">
                  <c:v>0.0282416865</c:v>
                </c:pt>
                <c:pt idx="32">
                  <c:v>0.0282416865</c:v>
                </c:pt>
                <c:pt idx="33">
                  <c:v>0.0282416865</c:v>
                </c:pt>
                <c:pt idx="35">
                  <c:v>0.0282416865</c:v>
                </c:pt>
                <c:pt idx="36">
                  <c:v>0.0282416865</c:v>
                </c:pt>
                <c:pt idx="37">
                  <c:v>0.0282416865</c:v>
                </c:pt>
                <c:pt idx="38">
                  <c:v>0.0282416865</c:v>
                </c:pt>
                <c:pt idx="39">
                  <c:v>0.0282416865</c:v>
                </c:pt>
                <c:pt idx="40">
                  <c:v>0.0282416865</c:v>
                </c:pt>
                <c:pt idx="42">
                  <c:v>0.0282416865</c:v>
                </c:pt>
                <c:pt idx="43">
                  <c:v>0.0282416865</c:v>
                </c:pt>
                <c:pt idx="44">
                  <c:v>0.0282416865</c:v>
                </c:pt>
                <c:pt idx="45">
                  <c:v>0.0282416865</c:v>
                </c:pt>
                <c:pt idx="47">
                  <c:v>0.0282416865</c:v>
                </c:pt>
                <c:pt idx="49">
                  <c:v>0.0282416865</c:v>
                </c:pt>
                <c:pt idx="50">
                  <c:v>0.0282416865</c:v>
                </c:pt>
                <c:pt idx="51">
                  <c:v>0.0282416865</c:v>
                </c:pt>
                <c:pt idx="53">
                  <c:v>0.0282416865</c:v>
                </c:pt>
                <c:pt idx="54">
                  <c:v>0.0282416865</c:v>
                </c:pt>
                <c:pt idx="55">
                  <c:v>0.0282416865</c:v>
                </c:pt>
                <c:pt idx="56">
                  <c:v>0.0282416865</c:v>
                </c:pt>
                <c:pt idx="57">
                  <c:v>0.0282416865</c:v>
                </c:pt>
                <c:pt idx="58">
                  <c:v>0.0282416865</c:v>
                </c:pt>
                <c:pt idx="59">
                  <c:v>0.0282416865</c:v>
                </c:pt>
                <c:pt idx="60">
                  <c:v>0.0282416865</c:v>
                </c:pt>
                <c:pt idx="61">
                  <c:v>0.0282416865</c:v>
                </c:pt>
                <c:pt idx="62">
                  <c:v>0.0282416865</c:v>
                </c:pt>
                <c:pt idx="63">
                  <c:v>0.0282416865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  <c:max val="0.08000000000000004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725"/>
          <c:y val="0.06625"/>
          <c:w val="0.23875"/>
          <c:h val="0.05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95"/>
          <c:w val="0.975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 8Yr'!$H$3</c:f>
              <c:strCache>
                <c:ptCount val="1"/>
                <c:pt idx="0">
                  <c:v>MB Avg 1998/99-2005/06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 8Yr'!$A$69:$A$107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  (s)</c:v>
                </c:pt>
              </c:strCache>
            </c:strRef>
          </c:cat>
          <c:val>
            <c:numRef>
              <c:f>'district graph data 8Yr'!$H$69:$H$107</c:f>
              <c:numCache>
                <c:ptCount val="39"/>
                <c:pt idx="0">
                  <c:v>0.0282416865</c:v>
                </c:pt>
                <c:pt idx="1">
                  <c:v>0.0282416865</c:v>
                </c:pt>
                <c:pt idx="3">
                  <c:v>0.0282416865</c:v>
                </c:pt>
                <c:pt idx="5">
                  <c:v>0.0282416865</c:v>
                </c:pt>
                <c:pt idx="6">
                  <c:v>0.0282416865</c:v>
                </c:pt>
                <c:pt idx="8">
                  <c:v>0.0282416865</c:v>
                </c:pt>
                <c:pt idx="9">
                  <c:v>0.0282416865</c:v>
                </c:pt>
                <c:pt idx="11">
                  <c:v>0.0282416865</c:v>
                </c:pt>
                <c:pt idx="13">
                  <c:v>0.0282416865</c:v>
                </c:pt>
                <c:pt idx="14">
                  <c:v>0.0282416865</c:v>
                </c:pt>
                <c:pt idx="16">
                  <c:v>0.0282416865</c:v>
                </c:pt>
                <c:pt idx="17">
                  <c:v>0.0282416865</c:v>
                </c:pt>
                <c:pt idx="18">
                  <c:v>0.0282416865</c:v>
                </c:pt>
                <c:pt idx="19">
                  <c:v>0.0282416865</c:v>
                </c:pt>
                <c:pt idx="21">
                  <c:v>0.0282416865</c:v>
                </c:pt>
                <c:pt idx="22">
                  <c:v>0.0282416865</c:v>
                </c:pt>
                <c:pt idx="23">
                  <c:v>0.0282416865</c:v>
                </c:pt>
                <c:pt idx="25">
                  <c:v>0.0282416865</c:v>
                </c:pt>
                <c:pt idx="26">
                  <c:v>0.0282416865</c:v>
                </c:pt>
                <c:pt idx="28">
                  <c:v>0.0282416865</c:v>
                </c:pt>
                <c:pt idx="29">
                  <c:v>0.0282416865</c:v>
                </c:pt>
                <c:pt idx="31">
                  <c:v>0.0282416865</c:v>
                </c:pt>
                <c:pt idx="32">
                  <c:v>0.0282416865</c:v>
                </c:pt>
                <c:pt idx="34">
                  <c:v>0.0282416865</c:v>
                </c:pt>
                <c:pt idx="35">
                  <c:v>0.0282416865</c:v>
                </c:pt>
                <c:pt idx="37">
                  <c:v>0.0282416865</c:v>
                </c:pt>
                <c:pt idx="38">
                  <c:v>0.0282416865</c:v>
                </c:pt>
              </c:numCache>
            </c:numRef>
          </c:val>
        </c:ser>
        <c:ser>
          <c:idx val="1"/>
          <c:order val="1"/>
          <c:tx>
            <c:strRef>
              <c:f>'district graph data 8Yr'!$I$3</c:f>
              <c:strCache>
                <c:ptCount val="1"/>
                <c:pt idx="0">
                  <c:v>1998/99-2005/06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 8Yr'!$A$69:$A$107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(s)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  (s)</c:v>
                </c:pt>
              </c:strCache>
            </c:strRef>
          </c:cat>
          <c:val>
            <c:numRef>
              <c:f>'district graph data 8Yr'!$I$69:$I$107</c:f>
              <c:numCache>
                <c:ptCount val="39"/>
                <c:pt idx="0">
                  <c:v>0.0184891627</c:v>
                </c:pt>
                <c:pt idx="1">
                  <c:v>0.0171852384</c:v>
                </c:pt>
                <c:pt idx="3">
                  <c:v>0.0108636141</c:v>
                </c:pt>
                <c:pt idx="5">
                  <c:v>0.0144468784</c:v>
                </c:pt>
                <c:pt idx="6">
                  <c:v>0.0241976193</c:v>
                </c:pt>
                <c:pt idx="8">
                  <c:v>0.0126595489</c:v>
                </c:pt>
                <c:pt idx="9">
                  <c:v>0.0201420221</c:v>
                </c:pt>
                <c:pt idx="11">
                  <c:v>0.0199245265</c:v>
                </c:pt>
                <c:pt idx="13">
                  <c:v>0.0178661634</c:v>
                </c:pt>
                <c:pt idx="14">
                  <c:v>0.0276979962</c:v>
                </c:pt>
                <c:pt idx="16">
                  <c:v>0</c:v>
                </c:pt>
                <c:pt idx="17">
                  <c:v>0.0285510742</c:v>
                </c:pt>
                <c:pt idx="18">
                  <c:v>0.0169483843</c:v>
                </c:pt>
                <c:pt idx="19">
                  <c:v>0.0353976133</c:v>
                </c:pt>
                <c:pt idx="21">
                  <c:v>0</c:v>
                </c:pt>
                <c:pt idx="22">
                  <c:v>0.0241078271</c:v>
                </c:pt>
                <c:pt idx="23">
                  <c:v>0.0307819044</c:v>
                </c:pt>
                <c:pt idx="25">
                  <c:v>0.0145387441</c:v>
                </c:pt>
                <c:pt idx="26">
                  <c:v>0.0124511502</c:v>
                </c:pt>
                <c:pt idx="28">
                  <c:v>0</c:v>
                </c:pt>
                <c:pt idx="29">
                  <c:v>0.0272355391</c:v>
                </c:pt>
                <c:pt idx="31">
                  <c:v>0.030623066</c:v>
                </c:pt>
                <c:pt idx="32">
                  <c:v>0.0443139165</c:v>
                </c:pt>
                <c:pt idx="34">
                  <c:v>0.0338769058</c:v>
                </c:pt>
                <c:pt idx="35">
                  <c:v>0.0462406345</c:v>
                </c:pt>
                <c:pt idx="37">
                  <c:v>0.0282416865</c:v>
                </c:pt>
                <c:pt idx="38">
                  <c:v>0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0.08000000000000004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 val="max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975"/>
          <c:y val="0.094"/>
          <c:w val="0.291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4.9.6: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Lower Limb Amputations Among Residents with Diabetes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Income Quintile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diabetes (aged 19+) who had an amputation in a 5-year period</a:t>
            </a:r>
          </a:p>
        </c:rich>
      </c:tx>
      <c:layout>
        <c:manualLayout>
          <c:xMode val="factor"/>
          <c:yMode val="factor"/>
          <c:x val="0.054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2"/>
          <c:w val="0.983"/>
          <c:h val="0.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0.015722307</c:v>
                </c:pt>
                <c:pt idx="2">
                  <c:v>0.0304985272</c:v>
                </c:pt>
                <c:pt idx="3">
                  <c:v>0.0199409302</c:v>
                </c:pt>
                <c:pt idx="4">
                  <c:v>0.0167031402</c:v>
                </c:pt>
                <c:pt idx="5">
                  <c:v>0.0149959799</c:v>
                </c:pt>
                <c:pt idx="6">
                  <c:v>0.0167019242</c:v>
                </c:pt>
                <c:pt idx="8">
                  <c:v>0.0192647496</c:v>
                </c:pt>
                <c:pt idx="9">
                  <c:v>0.0154187383</c:v>
                </c:pt>
                <c:pt idx="10">
                  <c:v>0.0122415535</c:v>
                </c:pt>
                <c:pt idx="11">
                  <c:v>0.0085617661</c:v>
                </c:pt>
                <c:pt idx="12">
                  <c:v>0.0069113599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1998/99-2002/03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0.0198718595</c:v>
                </c:pt>
                <c:pt idx="2">
                  <c:v>0.0363064053</c:v>
                </c:pt>
                <c:pt idx="3">
                  <c:v>0.0193121618</c:v>
                </c:pt>
                <c:pt idx="4">
                  <c:v>0.0187973481</c:v>
                </c:pt>
                <c:pt idx="5">
                  <c:v>0.0173245635</c:v>
                </c:pt>
                <c:pt idx="6">
                  <c:v>0.0182181293</c:v>
                </c:pt>
                <c:pt idx="8">
                  <c:v>0.0218543406</c:v>
                </c:pt>
                <c:pt idx="9">
                  <c:v>0.0148416926</c:v>
                </c:pt>
                <c:pt idx="10">
                  <c:v>0.016398543</c:v>
                </c:pt>
                <c:pt idx="11">
                  <c:v>0.0111713159</c:v>
                </c:pt>
                <c:pt idx="12">
                  <c:v>0.0079398185</c:v>
                </c:pt>
              </c:numCache>
            </c:numRef>
          </c:val>
        </c:ser>
        <c:gapWidth val="200"/>
        <c:axId val="55266486"/>
        <c:axId val="27636327"/>
      </c:barChart>
      <c:catAx>
        <c:axId val="55266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636327"/>
        <c:crosses val="autoZero"/>
        <c:auto val="0"/>
        <c:lblOffset val="100"/>
        <c:tickLblSkip val="1"/>
        <c:noMultiLvlLbl val="0"/>
      </c:catAx>
      <c:valAx>
        <c:axId val="27636327"/>
        <c:scaling>
          <c:orientation val="minMax"/>
          <c:max val="0.0800000000000000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1625"/>
          <c:w val="0.168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0.87225</cdr:y>
    </cdr:from>
    <cdr:to>
      <cdr:x>0.93825</cdr:x>
      <cdr:y>0.98675</cdr:y>
    </cdr:to>
    <cdr:sp>
      <cdr:nvSpPr>
        <cdr:cNvPr id="1" name="Text Box 4"/>
        <cdr:cNvSpPr txBox="1">
          <a:spLocks noChangeArrowheads="1"/>
        </cdr:cNvSpPr>
      </cdr:nvSpPr>
      <cdr:spPr>
        <a:xfrm>
          <a:off x="1171575" y="3962400"/>
          <a:ext cx="4162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0.6425</cdr:x>
      <cdr:y>0.966</cdr:y>
    </cdr:from>
    <cdr:to>
      <cdr:x>0.99675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48075" y="4381500"/>
          <a:ext cx="20097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0.99675</cdr:x>
      <cdr:y>0.0985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57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4.9.1: Lower Limb Amputations Among Residents with Diabetes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diabetes (aged 19+) who had an amputation in a 5-year period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0.00625</cdr:y>
    </cdr:from>
    <cdr:to>
      <cdr:x>0.99775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7150"/>
          <a:ext cx="70675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</cdr:y>
    </cdr:from>
    <cdr:to>
      <cdr:x>0.99775</cdr:x>
      <cdr:y>0.038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" y="0"/>
          <a:ext cx="7086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4.9.7: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Lower Limb Amputations Among Residents with Diabetes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District, 1998/99-2005/06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amputations in people with diabetes in a 8-year period
</a:t>
          </a:r>
        </a:p>
      </cdr:txBody>
    </cdr:sp>
  </cdr:relSizeAnchor>
  <cdr:relSizeAnchor xmlns:cdr="http://schemas.openxmlformats.org/drawingml/2006/chartDrawing">
    <cdr:from>
      <cdr:x>0.62775</cdr:x>
      <cdr:y>0.98275</cdr:y>
    </cdr:from>
    <cdr:to>
      <cdr:x>0.934</cdr:x>
      <cdr:y>0.99775</cdr:y>
    </cdr:to>
    <cdr:sp>
      <cdr:nvSpPr>
        <cdr:cNvPr id="3" name="Text Box 1"/>
        <cdr:cNvSpPr txBox="1">
          <a:spLocks noChangeArrowheads="1"/>
        </cdr:cNvSpPr>
      </cdr:nvSpPr>
      <cdr:spPr>
        <a:xfrm>
          <a:off x="4543425" y="9563100"/>
          <a:ext cx="2219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0.937</cdr:x>
      <cdr:y>0.90475</cdr:y>
    </cdr:from>
    <cdr:to>
      <cdr:x>0.9985</cdr:x>
      <cdr:y>0.9275</cdr:y>
    </cdr:to>
    <cdr:sp>
      <cdr:nvSpPr>
        <cdr:cNvPr id="4" name="TextBox 5"/>
        <cdr:cNvSpPr txBox="1">
          <a:spLocks noChangeArrowheads="1"/>
        </cdr:cNvSpPr>
      </cdr:nvSpPr>
      <cdr:spPr>
        <a:xfrm>
          <a:off x="6781800" y="88011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0.97575</cdr:y>
    </cdr:from>
    <cdr:to>
      <cdr:x>0.988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67075" y="8001000"/>
          <a:ext cx="2352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4.9.8: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Lower Limb Amputations Among Residents with Diabetes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Neighborhood Clusters, 1998/99-2005/06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amputations in people with diabetes in a 8-year period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0.96125</cdr:y>
    </cdr:from>
    <cdr:to>
      <cdr:x>0.99975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143375"/>
          <a:ext cx="2276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0.87</cdr:y>
    </cdr:from>
    <cdr:to>
      <cdr:x>0.98475</cdr:x>
      <cdr:y>0.971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52850"/>
          <a:ext cx="5476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Urban Time 2: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Significant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84975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0.6385</cdr:x>
      <cdr:y>0.981</cdr:y>
    </cdr:from>
    <cdr:to>
      <cdr:x>0.98525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9544050"/>
          <a:ext cx="2514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0.027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39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4.9.2: Lower Limb Amputations Among Residents with Diabetes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diabetes (aged 19+) who had an amputation in a 5-year period</a:t>
          </a:r>
        </a:p>
      </cdr:txBody>
    </cdr:sp>
  </cdr:relSizeAnchor>
  <cdr:relSizeAnchor xmlns:cdr="http://schemas.openxmlformats.org/drawingml/2006/chartDrawing">
    <cdr:from>
      <cdr:x>0.611</cdr:x>
      <cdr:y>0.33475</cdr:y>
    </cdr:from>
    <cdr:to>
      <cdr:x>0.92525</cdr:x>
      <cdr:y>0.3975</cdr:y>
    </cdr:to>
    <cdr:sp>
      <cdr:nvSpPr>
        <cdr:cNvPr id="3" name="TextBox 4"/>
        <cdr:cNvSpPr txBox="1">
          <a:spLocks noChangeArrowheads="1"/>
        </cdr:cNvSpPr>
      </cdr:nvSpPr>
      <cdr:spPr>
        <a:xfrm>
          <a:off x="4419600" y="3257550"/>
          <a:ext cx="2276475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At the district level, 5-year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 for many areas were suppressed, so 8-year rates were also calculated, and are available in the Data Extras for this report on the MCHP website.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0.98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62350" y="8029575"/>
          <a:ext cx="2057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4.9.3: Lower Limb Amputations Among Residents with Diabetes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diabetes (aged 19+) who had an amputation in a 5-year period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0.89175</cdr:y>
    </cdr:from>
    <cdr:to>
      <cdr:x>0.9715</cdr:x>
      <cdr:y>0.989</cdr:y>
    </cdr:to>
    <cdr:sp>
      <cdr:nvSpPr>
        <cdr:cNvPr id="1" name="Text Box 6"/>
        <cdr:cNvSpPr txBox="1">
          <a:spLocks noChangeArrowheads="1"/>
        </cdr:cNvSpPr>
      </cdr:nvSpPr>
      <cdr:spPr>
        <a:xfrm>
          <a:off x="1352550" y="4857750"/>
          <a:ext cx="4171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0.616</cdr:x>
      <cdr:y>0.97475</cdr:y>
    </cdr:from>
    <cdr:to>
      <cdr:x>0.98325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95675" y="5314950"/>
          <a:ext cx="20859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0.99875</cdr:x>
      <cdr:y>0.107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76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4.9.4: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Lower Limb Amputations Among Residents with Diabetes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diabetes (aged 19+) who had an amputation in a 5-year period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0.96725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4391025"/>
          <a:ext cx="2209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0.1265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4.9.5: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Lower Limb Amputations Among Residents with Diabetes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diabetes (aged 19+) who had an amputation in a 5-year period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0.85546875" style="22" customWidth="1"/>
    <col min="5" max="5" width="18.00390625" style="22" customWidth="1"/>
    <col min="6" max="7" width="9.28125" style="22" customWidth="1"/>
    <col min="8" max="8" width="0.85546875" style="22" customWidth="1"/>
    <col min="9" max="9" width="15.28125" style="22" bestFit="1" customWidth="1"/>
    <col min="10" max="11" width="11.57421875" style="22" customWidth="1"/>
    <col min="12" max="16384" width="9.140625" style="22" customWidth="1"/>
  </cols>
  <sheetData>
    <row r="1" spans="1:5" ht="15.75" thickBot="1">
      <c r="A1" s="15" t="s">
        <v>355</v>
      </c>
      <c r="B1" s="15"/>
      <c r="C1" s="15"/>
      <c r="D1" s="41"/>
      <c r="E1" s="41"/>
    </row>
    <row r="2" spans="1:11" ht="12.75" customHeight="1">
      <c r="A2" s="119" t="s">
        <v>331</v>
      </c>
      <c r="B2" s="65" t="s">
        <v>330</v>
      </c>
      <c r="C2" s="19" t="s">
        <v>330</v>
      </c>
      <c r="E2" s="119" t="s">
        <v>332</v>
      </c>
      <c r="F2" s="65" t="s">
        <v>330</v>
      </c>
      <c r="G2" s="19" t="s">
        <v>330</v>
      </c>
      <c r="I2" s="122" t="s">
        <v>333</v>
      </c>
      <c r="J2" s="113" t="s">
        <v>334</v>
      </c>
      <c r="K2" s="114"/>
    </row>
    <row r="3" spans="1:11" ht="12.75">
      <c r="A3" s="120"/>
      <c r="B3" s="16" t="s">
        <v>270</v>
      </c>
      <c r="C3" s="30" t="s">
        <v>270</v>
      </c>
      <c r="E3" s="120"/>
      <c r="F3" s="16" t="s">
        <v>270</v>
      </c>
      <c r="G3" s="30" t="s">
        <v>270</v>
      </c>
      <c r="I3" s="120"/>
      <c r="J3" s="115"/>
      <c r="K3" s="116"/>
    </row>
    <row r="4" spans="1:11" ht="12.75" customHeight="1">
      <c r="A4" s="120"/>
      <c r="B4" s="17" t="s">
        <v>209</v>
      </c>
      <c r="C4" s="31" t="s">
        <v>209</v>
      </c>
      <c r="E4" s="120"/>
      <c r="F4" s="17" t="s">
        <v>209</v>
      </c>
      <c r="G4" s="31" t="s">
        <v>209</v>
      </c>
      <c r="I4" s="120"/>
      <c r="J4" s="117"/>
      <c r="K4" s="118"/>
    </row>
    <row r="5" spans="1:11" ht="12.75">
      <c r="A5" s="120"/>
      <c r="B5" s="107" t="s">
        <v>349</v>
      </c>
      <c r="C5" s="123" t="s">
        <v>273</v>
      </c>
      <c r="E5" s="120"/>
      <c r="F5" s="107" t="s">
        <v>349</v>
      </c>
      <c r="G5" s="123" t="s">
        <v>273</v>
      </c>
      <c r="I5" s="120"/>
      <c r="J5" s="109" t="s">
        <v>349</v>
      </c>
      <c r="K5" s="111" t="str">
        <f>'ordered inc data'!$C$3</f>
        <v>2001/02-2005/06</v>
      </c>
    </row>
    <row r="6" spans="1:11" ht="13.5" customHeight="1" thickBot="1">
      <c r="A6" s="121"/>
      <c r="B6" s="108"/>
      <c r="C6" s="124"/>
      <c r="E6" s="121"/>
      <c r="F6" s="108"/>
      <c r="G6" s="124"/>
      <c r="I6" s="121"/>
      <c r="J6" s="110"/>
      <c r="K6" s="112"/>
    </row>
    <row r="7" spans="1:11" ht="12.75">
      <c r="A7" s="23" t="s">
        <v>130</v>
      </c>
      <c r="B7" s="86">
        <f>'orig. data'!G4</f>
        <v>0.0171428571</v>
      </c>
      <c r="C7" s="87">
        <f>'orig. data'!T4</f>
        <v>0.0118863049</v>
      </c>
      <c r="D7" s="74"/>
      <c r="E7" s="75" t="s">
        <v>144</v>
      </c>
      <c r="F7" s="86">
        <f>'orig. data'!G20</f>
        <v>0.0144524736</v>
      </c>
      <c r="G7" s="87">
        <f>'orig. data'!T20</f>
        <v>0.0111111111</v>
      </c>
      <c r="H7" s="74"/>
      <c r="I7" s="76" t="s">
        <v>279</v>
      </c>
      <c r="J7" s="93">
        <f>'ordered inc data'!$B$4</f>
        <v>0.0198718595</v>
      </c>
      <c r="K7" s="94">
        <f>'ordered inc data'!$C$4</f>
        <v>0.015722307</v>
      </c>
    </row>
    <row r="8" spans="1:11" ht="12.75">
      <c r="A8" s="24" t="s">
        <v>131</v>
      </c>
      <c r="B8" s="86">
        <f>'orig. data'!G5</f>
        <v>0.0199589081</v>
      </c>
      <c r="C8" s="87">
        <f>'orig. data'!T5</f>
        <v>0.0170340681</v>
      </c>
      <c r="D8" s="74"/>
      <c r="E8" s="77" t="s">
        <v>145</v>
      </c>
      <c r="F8" s="86">
        <f>'orig. data'!G21</f>
        <v>0.0051858254</v>
      </c>
      <c r="G8" s="87">
        <f>'orig. data'!T21</f>
        <v>0.006870229</v>
      </c>
      <c r="H8" s="74"/>
      <c r="I8" s="76" t="s">
        <v>280</v>
      </c>
      <c r="J8" s="95">
        <f>'ordered inc data'!$B$6</f>
        <v>0.0363064053</v>
      </c>
      <c r="K8" s="96">
        <f>'ordered inc data'!$C$6</f>
        <v>0.0304985272</v>
      </c>
    </row>
    <row r="9" spans="1:11" ht="12.75">
      <c r="A9" s="24" t="s">
        <v>132</v>
      </c>
      <c r="B9" s="86">
        <f>'orig. data'!G6</f>
        <v>0.013986014</v>
      </c>
      <c r="C9" s="87">
        <f>'orig. data'!T6</f>
        <v>0.0123307544</v>
      </c>
      <c r="D9" s="74"/>
      <c r="E9" s="77" t="s">
        <v>149</v>
      </c>
      <c r="F9" s="86">
        <f>'orig. data'!G22</f>
        <v>0.0118063754</v>
      </c>
      <c r="G9" s="87">
        <f>'orig. data'!T22</f>
        <v>0.0091231627</v>
      </c>
      <c r="H9" s="74"/>
      <c r="I9" s="76" t="s">
        <v>281</v>
      </c>
      <c r="J9" s="95">
        <f>'ordered inc data'!$B$7</f>
        <v>0.0193121618</v>
      </c>
      <c r="K9" s="96">
        <f>'ordered inc data'!$C$7</f>
        <v>0.0199409302</v>
      </c>
    </row>
    <row r="10" spans="1:11" ht="12.75">
      <c r="A10" s="24" t="s">
        <v>107</v>
      </c>
      <c r="B10" s="86">
        <f>'orig. data'!G7</f>
        <v>0.0107587769</v>
      </c>
      <c r="C10" s="87">
        <f>'orig. data'!T7</f>
        <v>0.0102724431</v>
      </c>
      <c r="D10" s="74"/>
      <c r="E10" s="77" t="s">
        <v>147</v>
      </c>
      <c r="F10" s="86">
        <f>'orig. data'!G23</f>
        <v>0.0102991663</v>
      </c>
      <c r="G10" s="87">
        <f>'orig. data'!T23</f>
        <v>0.0105820106</v>
      </c>
      <c r="H10" s="74"/>
      <c r="I10" s="76" t="s">
        <v>282</v>
      </c>
      <c r="J10" s="95">
        <f>'ordered inc data'!$B$8</f>
        <v>0.0187973481</v>
      </c>
      <c r="K10" s="96">
        <f>'ordered inc data'!$C$8</f>
        <v>0.0167031402</v>
      </c>
    </row>
    <row r="11" spans="1:11" ht="12.75">
      <c r="A11" s="24" t="s">
        <v>140</v>
      </c>
      <c r="B11" s="86">
        <f>'orig. data'!G8</f>
        <v>0.0158156524</v>
      </c>
      <c r="C11" s="87">
        <f>'orig. data'!T8</f>
        <v>0.0135452113</v>
      </c>
      <c r="D11" s="74"/>
      <c r="E11" s="77" t="s">
        <v>150</v>
      </c>
      <c r="F11" s="86">
        <f>'orig. data'!G24</f>
        <v>0.010708402</v>
      </c>
      <c r="G11" s="87">
        <f>'orig. data'!T24</f>
        <v>0.0130718954</v>
      </c>
      <c r="H11" s="74"/>
      <c r="I11" s="76" t="s">
        <v>283</v>
      </c>
      <c r="J11" s="95">
        <f>'ordered inc data'!$B$9</f>
        <v>0.0173245635</v>
      </c>
      <c r="K11" s="96">
        <f>'ordered inc data'!$C$9</f>
        <v>0.0149959799</v>
      </c>
    </row>
    <row r="12" spans="1:11" ht="12.75">
      <c r="A12" s="24" t="s">
        <v>134</v>
      </c>
      <c r="B12" s="86">
        <f>'orig. data'!G9</f>
        <v>0.0192644483</v>
      </c>
      <c r="C12" s="87">
        <f>'orig. data'!T9</f>
        <v>0.0213592233</v>
      </c>
      <c r="D12" s="74"/>
      <c r="E12" s="77" t="s">
        <v>146</v>
      </c>
      <c r="F12" s="86">
        <f>'orig. data'!G25</f>
        <v>0.0149186257</v>
      </c>
      <c r="G12" s="87">
        <f>'orig. data'!T25</f>
        <v>0.0088070456</v>
      </c>
      <c r="H12" s="74"/>
      <c r="I12" s="76" t="s">
        <v>284</v>
      </c>
      <c r="J12" s="95">
        <f>'ordered inc data'!$B$10</f>
        <v>0.0182181293</v>
      </c>
      <c r="K12" s="96">
        <f>'ordered inc data'!$C$10</f>
        <v>0.0167019242</v>
      </c>
    </row>
    <row r="13" spans="1:11" ht="12.75">
      <c r="A13" s="24" t="s">
        <v>135</v>
      </c>
      <c r="B13" s="86">
        <f>'orig. data'!G10</f>
        <v>0.0281862745</v>
      </c>
      <c r="C13" s="87">
        <f>'orig. data'!T10</f>
        <v>0.0248538012</v>
      </c>
      <c r="D13" s="74"/>
      <c r="E13" s="77" t="s">
        <v>148</v>
      </c>
      <c r="F13" s="86">
        <f>'orig. data'!G26</f>
        <v>0.0160137261</v>
      </c>
      <c r="G13" s="87">
        <f>'orig. data'!T26</f>
        <v>0.0126612518</v>
      </c>
      <c r="H13" s="74"/>
      <c r="I13" s="76" t="s">
        <v>285</v>
      </c>
      <c r="J13" s="95">
        <f>'ordered inc data'!$B$12</f>
        <v>0.0218543406</v>
      </c>
      <c r="K13" s="96">
        <f>'ordered inc data'!$C$12</f>
        <v>0.0192647496</v>
      </c>
    </row>
    <row r="14" spans="1:11" ht="12.75">
      <c r="A14" s="24" t="s">
        <v>133</v>
      </c>
      <c r="B14" s="86">
        <f>'orig. data'!G11</f>
        <v>0.0296546547</v>
      </c>
      <c r="C14" s="87">
        <f>'orig. data'!T11</f>
        <v>0.0227038184</v>
      </c>
      <c r="D14" s="74"/>
      <c r="E14" s="77" t="s">
        <v>151</v>
      </c>
      <c r="F14" s="86">
        <f>'orig. data'!G27</f>
        <v>0.0200787402</v>
      </c>
      <c r="G14" s="87">
        <f>'orig. data'!T27</f>
        <v>0.0178978197</v>
      </c>
      <c r="H14" s="74"/>
      <c r="I14" s="76" t="s">
        <v>286</v>
      </c>
      <c r="J14" s="95">
        <f>'ordered inc data'!$B$13</f>
        <v>0.0148416926</v>
      </c>
      <c r="K14" s="96">
        <f>'ordered inc data'!$C$13</f>
        <v>0.0154187383</v>
      </c>
    </row>
    <row r="15" spans="1:11" ht="12.75">
      <c r="A15" s="24" t="s">
        <v>136</v>
      </c>
      <c r="B15" s="86">
        <f>'orig. data'!G12</f>
        <v>0</v>
      </c>
      <c r="C15" s="87" t="str">
        <f>'orig. data'!T12</f>
        <v> </v>
      </c>
      <c r="D15" s="74"/>
      <c r="E15" s="77" t="s">
        <v>152</v>
      </c>
      <c r="F15" s="86">
        <f>'orig. data'!G28</f>
        <v>0.0089459354</v>
      </c>
      <c r="G15" s="87">
        <f>'orig. data'!T28</f>
        <v>0.0086407444</v>
      </c>
      <c r="H15" s="74"/>
      <c r="I15" s="76" t="s">
        <v>287</v>
      </c>
      <c r="J15" s="95">
        <f>'ordered inc data'!$B$14</f>
        <v>0.016398543</v>
      </c>
      <c r="K15" s="96">
        <f>'ordered inc data'!$C$14</f>
        <v>0.0122415535</v>
      </c>
    </row>
    <row r="16" spans="1:11" ht="12.75">
      <c r="A16" s="24" t="s">
        <v>137</v>
      </c>
      <c r="B16" s="86">
        <f>'orig. data'!G13</f>
        <v>0.0315614618</v>
      </c>
      <c r="C16" s="87">
        <f>'orig. data'!T13</f>
        <v>0.0178453404</v>
      </c>
      <c r="D16" s="74"/>
      <c r="E16" s="77" t="s">
        <v>153</v>
      </c>
      <c r="F16" s="86">
        <f>'orig. data'!G29</f>
        <v>0.0122649223</v>
      </c>
      <c r="G16" s="87">
        <f>'orig. data'!T29</f>
        <v>0.0129339687</v>
      </c>
      <c r="H16" s="74"/>
      <c r="I16" s="76" t="s">
        <v>288</v>
      </c>
      <c r="J16" s="95">
        <f>'ordered inc data'!$B$15</f>
        <v>0.0111713159</v>
      </c>
      <c r="K16" s="96">
        <f>'ordered inc data'!$C$15</f>
        <v>0.0085617661</v>
      </c>
    </row>
    <row r="17" spans="1:11" ht="13.5" thickBot="1">
      <c r="A17" s="24" t="s">
        <v>138</v>
      </c>
      <c r="B17" s="86">
        <f>'orig. data'!G14</f>
        <v>0.0358950759</v>
      </c>
      <c r="C17" s="87">
        <f>'orig. data'!T14</f>
        <v>0.0381957075</v>
      </c>
      <c r="D17" s="74"/>
      <c r="E17" s="77" t="s">
        <v>154</v>
      </c>
      <c r="F17" s="86">
        <f>'orig. data'!G30</f>
        <v>0.0238300316</v>
      </c>
      <c r="G17" s="87">
        <f>'orig. data'!T30</f>
        <v>0.019395466</v>
      </c>
      <c r="H17" s="74"/>
      <c r="I17" s="78" t="s">
        <v>289</v>
      </c>
      <c r="J17" s="97">
        <f>'ordered inc data'!$B$16</f>
        <v>0.0079398185</v>
      </c>
      <c r="K17" s="98">
        <f>'ordered inc data'!$C$16</f>
        <v>0.0069113599</v>
      </c>
    </row>
    <row r="18" spans="1:11" ht="12.75">
      <c r="A18" s="26"/>
      <c r="B18" s="88"/>
      <c r="C18" s="89"/>
      <c r="E18" s="25" t="s">
        <v>155</v>
      </c>
      <c r="F18" s="86">
        <f>'orig. data'!G31</f>
        <v>0.0260303688</v>
      </c>
      <c r="G18" s="87">
        <f>'orig. data'!T31</f>
        <v>0.0235849057</v>
      </c>
      <c r="I18" s="68" t="s">
        <v>335</v>
      </c>
      <c r="J18" s="69"/>
      <c r="K18" s="70">
        <f>'ordered inc data'!$B$18</f>
        <v>3.71128E-05</v>
      </c>
    </row>
    <row r="19" spans="1:11" ht="12.75">
      <c r="A19" s="24" t="s">
        <v>271</v>
      </c>
      <c r="B19" s="86">
        <f>'orig. data'!G15</f>
        <v>0.0169451911</v>
      </c>
      <c r="C19" s="87">
        <f>'orig. data'!T15</f>
        <v>0.0141111001</v>
      </c>
      <c r="E19" s="27"/>
      <c r="F19" s="88"/>
      <c r="G19" s="89"/>
      <c r="I19" s="68" t="s">
        <v>336</v>
      </c>
      <c r="J19" s="69"/>
      <c r="K19" s="70">
        <f>'ordered inc data'!$B$19</f>
        <v>1.25496E-05</v>
      </c>
    </row>
    <row r="20" spans="1:11" ht="13.5" thickBot="1">
      <c r="A20" s="24" t="s">
        <v>143</v>
      </c>
      <c r="B20" s="86">
        <f>'orig. data'!G16</f>
        <v>0.0247345247</v>
      </c>
      <c r="C20" s="87">
        <f>'orig. data'!T16</f>
        <v>0.0225795792</v>
      </c>
      <c r="E20" s="28" t="s">
        <v>140</v>
      </c>
      <c r="F20" s="92">
        <f>'orig. data'!G8</f>
        <v>0.0158156524</v>
      </c>
      <c r="G20" s="91">
        <f>'orig. data'!T8</f>
        <v>0.0135452113</v>
      </c>
      <c r="I20" s="71" t="s">
        <v>290</v>
      </c>
      <c r="J20" s="72"/>
      <c r="K20" s="70">
        <f>'ordered inc data'!$B$20</f>
        <v>0.9975278975</v>
      </c>
    </row>
    <row r="21" spans="1:11" ht="12.75">
      <c r="A21" s="24" t="s">
        <v>139</v>
      </c>
      <c r="B21" s="86">
        <f>'orig. data'!G17</f>
        <v>0.0337995338</v>
      </c>
      <c r="C21" s="87">
        <f>'orig. data'!T17</f>
        <v>0.0309183203</v>
      </c>
      <c r="E21" s="66" t="s">
        <v>142</v>
      </c>
      <c r="F21" s="67"/>
      <c r="G21" s="66"/>
      <c r="I21" s="68" t="s">
        <v>337</v>
      </c>
      <c r="J21" s="72"/>
      <c r="K21" s="70">
        <f>'ordered inc data'!$B$22</f>
        <v>2.0522548E-07</v>
      </c>
    </row>
    <row r="22" spans="1:11" ht="12.75">
      <c r="A22" s="26"/>
      <c r="B22" s="88"/>
      <c r="C22" s="89"/>
      <c r="E22" s="21" t="s">
        <v>274</v>
      </c>
      <c r="F22" s="21"/>
      <c r="G22" s="21"/>
      <c r="I22" s="68" t="s">
        <v>338</v>
      </c>
      <c r="J22" s="72"/>
      <c r="K22" s="70">
        <f>'ordered inc data'!$B$23</f>
        <v>6.647001E-10</v>
      </c>
    </row>
    <row r="23" spans="1:11" ht="13.5" thickBot="1">
      <c r="A23" s="28" t="s">
        <v>141</v>
      </c>
      <c r="B23" s="90">
        <f>'orig. data'!G18</f>
        <v>0.0185961291</v>
      </c>
      <c r="C23" s="91">
        <f>'orig. data'!T18</f>
        <v>0.0163245027</v>
      </c>
      <c r="I23" s="71" t="s">
        <v>291</v>
      </c>
      <c r="J23" s="72"/>
      <c r="K23" s="70">
        <f>'ordered inc data'!$B$24</f>
        <v>0.5929736711</v>
      </c>
    </row>
    <row r="24" spans="1:11" ht="12.75">
      <c r="A24" s="66" t="s">
        <v>142</v>
      </c>
      <c r="B24" s="29"/>
      <c r="I24" s="21" t="s">
        <v>142</v>
      </c>
      <c r="J24" s="18"/>
      <c r="K24" s="18"/>
    </row>
    <row r="25" spans="1:11" ht="12.75">
      <c r="A25" s="21" t="s">
        <v>274</v>
      </c>
      <c r="B25" s="21"/>
      <c r="C25" s="21"/>
      <c r="I25" s="21" t="s">
        <v>274</v>
      </c>
      <c r="J25" s="73"/>
      <c r="K25" s="73"/>
    </row>
  </sheetData>
  <sheetProtection/>
  <mergeCells count="10">
    <mergeCell ref="F5:F6"/>
    <mergeCell ref="J5:J6"/>
    <mergeCell ref="K5:K6"/>
    <mergeCell ref="J2:K4"/>
    <mergeCell ref="A2:A6"/>
    <mergeCell ref="I2:I6"/>
    <mergeCell ref="E2:E6"/>
    <mergeCell ref="B5:B6"/>
    <mergeCell ref="C5:C6"/>
    <mergeCell ref="G5:G6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31" sqref="G3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8" width="13.8515625" style="101" customWidth="1"/>
    <col min="9" max="9" width="9.140625" style="101" customWidth="1"/>
    <col min="10" max="10" width="9.140625" style="102" customWidth="1"/>
    <col min="11" max="11" width="9.140625" style="101" customWidth="1"/>
    <col min="12" max="13" width="9.140625" style="2" customWidth="1"/>
    <col min="14" max="14" width="2.8515625" style="10" customWidth="1"/>
    <col min="15" max="16" width="9.140625" style="2" customWidth="1"/>
    <col min="17" max="17" width="2.8515625" style="10" customWidth="1"/>
    <col min="18" max="18" width="9.28125" style="2" bestFit="1" customWidth="1"/>
    <col min="19" max="16384" width="9.140625" style="2" customWidth="1"/>
  </cols>
  <sheetData>
    <row r="1" spans="1:18" ht="12.75">
      <c r="A1" s="40" t="s">
        <v>268</v>
      </c>
      <c r="B1" s="5" t="s">
        <v>213</v>
      </c>
      <c r="C1" s="125" t="s">
        <v>125</v>
      </c>
      <c r="D1" s="125"/>
      <c r="E1" s="125"/>
      <c r="F1" s="125" t="s">
        <v>128</v>
      </c>
      <c r="G1" s="125"/>
      <c r="H1" s="99" t="s">
        <v>117</v>
      </c>
      <c r="I1" s="100" t="s">
        <v>119</v>
      </c>
      <c r="J1" s="100" t="s">
        <v>120</v>
      </c>
      <c r="K1" s="99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2:18" ht="12.75">
      <c r="B2" s="5"/>
      <c r="C2" s="13"/>
      <c r="D2" s="13"/>
      <c r="E2" s="13"/>
      <c r="F2" s="14"/>
      <c r="G2" s="14"/>
      <c r="H2" s="99"/>
      <c r="I2" s="126" t="s">
        <v>339</v>
      </c>
      <c r="J2" s="126"/>
      <c r="K2" s="99"/>
      <c r="L2" s="6"/>
      <c r="M2" s="6"/>
      <c r="N2" s="7"/>
      <c r="O2" s="6"/>
      <c r="P2" s="6"/>
      <c r="Q2" s="7"/>
      <c r="R2" s="6"/>
    </row>
    <row r="3" spans="1:25" ht="12.7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244</v>
      </c>
      <c r="G3" s="13" t="s">
        <v>245</v>
      </c>
      <c r="H3" s="101" t="s">
        <v>351</v>
      </c>
      <c r="I3" s="100" t="s">
        <v>349</v>
      </c>
      <c r="J3" s="100" t="s">
        <v>273</v>
      </c>
      <c r="K3" s="101" t="s">
        <v>272</v>
      </c>
      <c r="S3" s="6"/>
      <c r="T3" s="6"/>
      <c r="U3" s="6"/>
      <c r="V3" s="6"/>
      <c r="W3" s="6"/>
      <c r="X3" s="6"/>
      <c r="Y3" s="6"/>
    </row>
    <row r="4" spans="1:25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130</v>
      </c>
      <c r="C4" t="str">
        <f>'orig. data'!AF4</f>
        <v> </v>
      </c>
      <c r="D4" t="str">
        <f>'orig. data'!AG4</f>
        <v> </v>
      </c>
      <c r="E4">
        <f ca="1">IF(CELL("contents",F4)="s","s",IF(CELL("contents",G4)="s","s",IF(CELL("contents",'orig. data'!AH4)="t","t","")))</f>
      </c>
      <c r="F4" t="str">
        <f>'orig. data'!AI4</f>
        <v> </v>
      </c>
      <c r="G4" t="str">
        <f>'orig. data'!AJ4</f>
        <v> </v>
      </c>
      <c r="H4" s="99">
        <f aca="true" t="shared" si="0" ref="H4:H14">I$19</f>
        <v>0.0185961291</v>
      </c>
      <c r="I4" s="100">
        <f>'orig. data'!C4</f>
        <v>0.0169224543</v>
      </c>
      <c r="J4" s="100">
        <f>'orig. data'!P4</f>
        <v>0.0117950525</v>
      </c>
      <c r="K4" s="99">
        <f aca="true" t="shared" si="1" ref="K4:K14">J$19</f>
        <v>0.0162957466</v>
      </c>
      <c r="L4" s="6">
        <f>'orig. data'!B4</f>
        <v>1575</v>
      </c>
      <c r="M4" s="12">
        <f>'orig. data'!F4</f>
        <v>0.6293130322</v>
      </c>
      <c r="N4" s="8"/>
      <c r="O4" s="6">
        <f>'orig. data'!O4</f>
        <v>1935</v>
      </c>
      <c r="P4" s="12">
        <f>'orig. data'!S4</f>
        <v>0.125761157</v>
      </c>
      <c r="Q4" s="8"/>
      <c r="R4" s="12">
        <f>'orig. data'!AB4</f>
        <v>0.2033392511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131</v>
      </c>
      <c r="C5" t="str">
        <f>'orig. data'!AF5</f>
        <v> </v>
      </c>
      <c r="D5" t="str">
        <f>'orig. data'!AG5</f>
        <v> </v>
      </c>
      <c r="E5">
        <f ca="1">IF(CELL("contents",F5)="s","s",IF(CELL("contents",G5)="s","s",IF(CELL("contents",'orig. data'!AH5)="t","t","")))</f>
      </c>
      <c r="F5" t="str">
        <f>'orig. data'!AI5</f>
        <v> </v>
      </c>
      <c r="G5" t="str">
        <f>'orig. data'!AJ5</f>
        <v> </v>
      </c>
      <c r="H5" s="99">
        <f t="shared" si="0"/>
        <v>0.0185961291</v>
      </c>
      <c r="I5" s="100">
        <f>'orig. data'!C5</f>
        <v>0.0200813461</v>
      </c>
      <c r="J5" s="100">
        <f>'orig. data'!P5</f>
        <v>0.0169458949</v>
      </c>
      <c r="K5" s="99">
        <f t="shared" si="1"/>
        <v>0.0162957466</v>
      </c>
      <c r="L5" s="6">
        <f>'orig. data'!B5</f>
        <v>3407</v>
      </c>
      <c r="M5" s="12">
        <f>'orig. data'!F5</f>
        <v>0.541578319</v>
      </c>
      <c r="N5" s="9"/>
      <c r="O5" s="6">
        <f>'orig. data'!O5</f>
        <v>3992</v>
      </c>
      <c r="P5" s="12">
        <f>'orig. data'!S5</f>
        <v>0.7556018259</v>
      </c>
      <c r="Q5" s="9"/>
      <c r="R5" s="12">
        <f>'orig. data'!AB5</f>
        <v>0.3222309481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</v>
      </c>
      <c r="B6" t="s">
        <v>132</v>
      </c>
      <c r="C6" t="str">
        <f>'orig. data'!AF6</f>
        <v> </v>
      </c>
      <c r="D6" t="str">
        <f>'orig. data'!AG6</f>
        <v> </v>
      </c>
      <c r="E6">
        <f ca="1">IF(CELL("contents",F6)="s","s",IF(CELL("contents",G6)="s","s",IF(CELL("contents",'orig. data'!AH6)="t","t","")))</f>
      </c>
      <c r="F6" t="str">
        <f>'orig. data'!AI6</f>
        <v> </v>
      </c>
      <c r="G6" t="str">
        <f>'orig. data'!AJ6</f>
        <v> </v>
      </c>
      <c r="H6" s="99">
        <f t="shared" si="0"/>
        <v>0.0185961291</v>
      </c>
      <c r="I6" s="100">
        <f>'orig. data'!C6</f>
        <v>0.0138008849</v>
      </c>
      <c r="J6" s="100">
        <f>'orig. data'!P6</f>
        <v>0.0120901371</v>
      </c>
      <c r="K6" s="99">
        <f t="shared" si="1"/>
        <v>0.0162957466</v>
      </c>
      <c r="L6" s="6">
        <f>'orig. data'!B6</f>
        <v>3575</v>
      </c>
      <c r="M6" s="12">
        <f>'orig. data'!F6</f>
        <v>0.0402993721</v>
      </c>
      <c r="N6" s="9"/>
      <c r="O6" s="6">
        <f>'orig. data'!O6</f>
        <v>4136</v>
      </c>
      <c r="P6" s="12">
        <f>'orig. data'!S6</f>
        <v>0.0380519172</v>
      </c>
      <c r="Q6" s="9"/>
      <c r="R6" s="12">
        <f>'orig. data'!AB6</f>
        <v>0.5060646359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</v>
      </c>
      <c r="B7" t="s">
        <v>107</v>
      </c>
      <c r="C7" t="str">
        <f>'orig. data'!AF7</f>
        <v> </v>
      </c>
      <c r="D7" t="str">
        <f>'orig. data'!AG7</f>
        <v> </v>
      </c>
      <c r="E7">
        <f ca="1">IF(CELL("contents",F7)="s","s",IF(CELL("contents",G7)="s","s",IF(CELL("contents",'orig. data'!AH7)="t","t","")))</f>
      </c>
      <c r="F7" t="str">
        <f>'orig. data'!AI7</f>
        <v> </v>
      </c>
      <c r="G7" t="str">
        <f>'orig. data'!AJ7</f>
        <v> </v>
      </c>
      <c r="H7" s="99">
        <f>I$19</f>
        <v>0.0185961291</v>
      </c>
      <c r="I7" s="100">
        <f>'orig. data'!C7</f>
        <v>0.0105393861</v>
      </c>
      <c r="J7" s="100">
        <f>'orig. data'!P7</f>
        <v>0.0101055962</v>
      </c>
      <c r="K7" s="99">
        <f t="shared" si="1"/>
        <v>0.0162957466</v>
      </c>
      <c r="L7" s="6">
        <f>'orig. data'!B7</f>
        <v>1766</v>
      </c>
      <c r="M7" s="12">
        <f>'orig. data'!F7</f>
        <v>0.0143333241</v>
      </c>
      <c r="N7" s="9"/>
      <c r="O7" s="6">
        <f>'orig. data'!O7</f>
        <v>2239</v>
      </c>
      <c r="P7" s="12">
        <f>'orig. data'!S7</f>
        <v>0.0236199908</v>
      </c>
      <c r="Q7" s="9"/>
      <c r="R7" s="12">
        <f>'orig. data'!AB7</f>
        <v>0.8921585506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(1,2,t)</v>
      </c>
      <c r="B8" t="s">
        <v>140</v>
      </c>
      <c r="C8">
        <f>'orig. data'!AF8</f>
        <v>1</v>
      </c>
      <c r="D8">
        <f>'orig. data'!AG8</f>
        <v>2</v>
      </c>
      <c r="E8" t="str">
        <f ca="1">IF(CELL("contents",F8)="s","s",IF(CELL("contents",G8)="s","s",IF(CELL("contents",'orig. data'!AH8)="t","t","")))</f>
        <v>t</v>
      </c>
      <c r="F8" t="str">
        <f>'orig. data'!AI8</f>
        <v> </v>
      </c>
      <c r="G8" t="str">
        <f>'orig. data'!AJ8</f>
        <v> </v>
      </c>
      <c r="H8" s="99">
        <f t="shared" si="0"/>
        <v>0.0185961291</v>
      </c>
      <c r="I8" s="100">
        <f>'orig. data'!C8</f>
        <v>0.0157907848</v>
      </c>
      <c r="J8" s="100">
        <f>'orig. data'!P8</f>
        <v>0.0135191463</v>
      </c>
      <c r="K8" s="99">
        <f t="shared" si="1"/>
        <v>0.0162957466</v>
      </c>
      <c r="L8" s="6">
        <f>'orig. data'!B8</f>
        <v>25734</v>
      </c>
      <c r="M8" s="12">
        <f>'orig. data'!F8</f>
        <v>0.0021459181</v>
      </c>
      <c r="N8" s="9"/>
      <c r="O8" s="6">
        <f>'orig. data'!O8</f>
        <v>30269</v>
      </c>
      <c r="P8" s="12">
        <f>'orig. data'!S8</f>
        <v>0.00052889</v>
      </c>
      <c r="Q8" s="9"/>
      <c r="R8" s="12">
        <f>'orig. data'!AB8</f>
        <v>0.0159337567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</v>
      </c>
      <c r="B9" t="s">
        <v>134</v>
      </c>
      <c r="C9" t="str">
        <f>'orig. data'!AF9</f>
        <v> </v>
      </c>
      <c r="D9" t="str">
        <f>'orig. data'!AG9</f>
        <v> </v>
      </c>
      <c r="E9">
        <f ca="1">IF(CELL("contents",F9)="s","s",IF(CELL("contents",G9)="s","s",IF(CELL("contents",'orig. data'!AH9)="t","t","")))</f>
      </c>
      <c r="F9" t="str">
        <f>'orig. data'!AI9</f>
        <v> </v>
      </c>
      <c r="G9" t="str">
        <f>'orig. data'!AJ9</f>
        <v> </v>
      </c>
      <c r="H9" s="99">
        <f t="shared" si="0"/>
        <v>0.0185961291</v>
      </c>
      <c r="I9" s="100">
        <f>'orig. data'!C9</f>
        <v>0.0187134788</v>
      </c>
      <c r="J9" s="100">
        <f>'orig. data'!P9</f>
        <v>0.0207224822</v>
      </c>
      <c r="K9" s="99">
        <f t="shared" si="1"/>
        <v>0.0162957466</v>
      </c>
      <c r="L9" s="6">
        <f>'orig. data'!B9</f>
        <v>3426</v>
      </c>
      <c r="M9" s="12">
        <f>'orig. data'!F9</f>
        <v>0.960685982</v>
      </c>
      <c r="N9" s="9"/>
      <c r="O9" s="6">
        <f>'orig. data'!O9</f>
        <v>4120</v>
      </c>
      <c r="P9" s="12">
        <f>'orig. data'!S9</f>
        <v>0.0312779662</v>
      </c>
      <c r="Q9" s="9"/>
      <c r="R9" s="12">
        <f>'orig. data'!AB9</f>
        <v>0.5311529474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(1,2)</v>
      </c>
      <c r="B10" t="s">
        <v>135</v>
      </c>
      <c r="C10">
        <f>'orig. data'!AF10</f>
        <v>1</v>
      </c>
      <c r="D10">
        <f>'orig. data'!AG10</f>
        <v>2</v>
      </c>
      <c r="E10">
        <f ca="1">IF(CELL("contents",F10)="s","s",IF(CELL("contents",G10)="s","s",IF(CELL("contents",'orig. data'!AH10)="t","t","")))</f>
      </c>
      <c r="F10" t="str">
        <f>'orig. data'!AI10</f>
        <v> </v>
      </c>
      <c r="G10" t="str">
        <f>'orig. data'!AJ10</f>
        <v> </v>
      </c>
      <c r="H10" s="99">
        <f t="shared" si="0"/>
        <v>0.0185961291</v>
      </c>
      <c r="I10" s="100">
        <f>'orig. data'!C10</f>
        <v>0.0278867248</v>
      </c>
      <c r="J10" s="100">
        <f>'orig. data'!P10</f>
        <v>0.0248445404</v>
      </c>
      <c r="K10" s="99">
        <f t="shared" si="1"/>
        <v>0.0162957466</v>
      </c>
      <c r="L10" s="6">
        <f>'orig. data'!B10</f>
        <v>1632</v>
      </c>
      <c r="M10" s="12">
        <f>'orig. data'!F10</f>
        <v>0.0073859563</v>
      </c>
      <c r="O10" s="6">
        <f>'orig. data'!O10</f>
        <v>2052</v>
      </c>
      <c r="P10" s="12">
        <f>'orig. data'!S10</f>
        <v>0.0033764479</v>
      </c>
      <c r="R10" s="12">
        <f>'orig. data'!AB10</f>
        <v>0.5699837836</v>
      </c>
    </row>
    <row r="11" spans="1:25" ht="12.75">
      <c r="A11" s="2" t="str">
        <f ca="1" t="shared" si="2"/>
        <v>Parkland (1)</v>
      </c>
      <c r="B11" t="s">
        <v>133</v>
      </c>
      <c r="C11">
        <f>'orig. data'!AF11</f>
        <v>1</v>
      </c>
      <c r="D11" t="str">
        <f>'orig. data'!AG11</f>
        <v> </v>
      </c>
      <c r="E11">
        <f ca="1">IF(CELL("contents",F11)="s","s",IF(CELL("contents",G11)="s","s",IF(CELL("contents",'orig. data'!AH11)="t","t","")))</f>
      </c>
      <c r="F11" t="str">
        <f>'orig. data'!AI11</f>
        <v> </v>
      </c>
      <c r="G11" t="str">
        <f>'orig. data'!AJ11</f>
        <v> </v>
      </c>
      <c r="H11" s="99">
        <f t="shared" si="0"/>
        <v>0.0185961291</v>
      </c>
      <c r="I11" s="100">
        <f>'orig. data'!C11</f>
        <v>0.0295487308</v>
      </c>
      <c r="J11" s="100">
        <f>'orig. data'!P11</f>
        <v>0.0226106422</v>
      </c>
      <c r="K11" s="99">
        <f t="shared" si="1"/>
        <v>0.0162957466</v>
      </c>
      <c r="L11" s="6">
        <f>'orig. data'!B11</f>
        <v>2664</v>
      </c>
      <c r="M11" s="12">
        <f>'orig. data'!F11</f>
        <v>8.04594E-05</v>
      </c>
      <c r="N11" s="9"/>
      <c r="O11" s="6">
        <f>'orig. data'!O11</f>
        <v>2907</v>
      </c>
      <c r="P11" s="12">
        <f>'orig. data'!S11</f>
        <v>0.0101722591</v>
      </c>
      <c r="Q11" s="9"/>
      <c r="R11" s="12">
        <f>'orig. data'!AB11</f>
        <v>0.1085396917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 t="shared" si="2"/>
        <v>Churchill (s)</v>
      </c>
      <c r="B12" t="s">
        <v>136</v>
      </c>
      <c r="C12" t="str">
        <f>'orig. data'!AF12</f>
        <v> </v>
      </c>
      <c r="D12" t="str">
        <f>'orig. data'!AG12</f>
        <v> </v>
      </c>
      <c r="E12" t="str">
        <f ca="1">IF(CELL("contents",F12)="s","s",IF(CELL("contents",G12)="s","s",IF(CELL("contents",'orig. data'!AH12)="t","t","")))</f>
        <v>s</v>
      </c>
      <c r="F12" t="str">
        <f>'orig. data'!AI12</f>
        <v> </v>
      </c>
      <c r="G12" t="str">
        <f>'orig. data'!AJ12</f>
        <v>s</v>
      </c>
      <c r="H12" s="99">
        <f t="shared" si="0"/>
        <v>0.0185961291</v>
      </c>
      <c r="I12" s="100">
        <f>'orig. data'!C12</f>
        <v>0</v>
      </c>
      <c r="J12" s="100" t="str">
        <f>'orig. data'!P12</f>
        <v> </v>
      </c>
      <c r="K12" s="99">
        <f t="shared" si="1"/>
        <v>0.0162957466</v>
      </c>
      <c r="L12" s="6">
        <f>'orig. data'!B12</f>
        <v>55</v>
      </c>
      <c r="M12" s="12" t="str">
        <f>'orig. data'!F12</f>
        <v> </v>
      </c>
      <c r="N12" s="9"/>
      <c r="O12" s="6" t="str">
        <f>'orig. data'!O12</f>
        <v> </v>
      </c>
      <c r="P12" s="12" t="str">
        <f>'orig. data'!S12</f>
        <v> </v>
      </c>
      <c r="Q12" s="9"/>
      <c r="R12" s="12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(1,t)</v>
      </c>
      <c r="B13" t="s">
        <v>137</v>
      </c>
      <c r="C13">
        <f>'orig. data'!AF13</f>
        <v>1</v>
      </c>
      <c r="D13" t="str">
        <f>'orig. data'!AG13</f>
        <v> </v>
      </c>
      <c r="E13" t="str">
        <f ca="1">IF(CELL("contents",F13)="s","s",IF(CELL("contents",G13)="s","s",IF(CELL("contents",'orig. data'!AH13)="t","t","")))</f>
        <v>t</v>
      </c>
      <c r="F13" t="str">
        <f>'orig. data'!AI13</f>
        <v> </v>
      </c>
      <c r="G13" t="str">
        <f>'orig. data'!AJ13</f>
        <v> </v>
      </c>
      <c r="H13" s="99">
        <f t="shared" si="0"/>
        <v>0.0185961291</v>
      </c>
      <c r="I13" s="100">
        <f>'orig. data'!C13</f>
        <v>0.0333167851</v>
      </c>
      <c r="J13" s="100">
        <f>'orig. data'!P13</f>
        <v>0.0187142682</v>
      </c>
      <c r="K13" s="99">
        <f t="shared" si="1"/>
        <v>0.0162957466</v>
      </c>
      <c r="L13" s="6">
        <f>'orig. data'!B13</f>
        <v>1204</v>
      </c>
      <c r="M13" s="12">
        <f>'orig. data'!F13</f>
        <v>0.0004349846</v>
      </c>
      <c r="N13" s="9"/>
      <c r="O13" s="6">
        <f>'orig. data'!O13</f>
        <v>1513</v>
      </c>
      <c r="P13" s="12">
        <f>'orig. data'!S13</f>
        <v>0.4786132362</v>
      </c>
      <c r="Q13" s="9"/>
      <c r="R13" s="12">
        <f>'orig. data'!AB13</f>
        <v>0.0219335116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(1,2)</v>
      </c>
      <c r="B14" t="s">
        <v>138</v>
      </c>
      <c r="C14">
        <f>'orig. data'!AF14</f>
        <v>1</v>
      </c>
      <c r="D14">
        <f>'orig. data'!AG14</f>
        <v>2</v>
      </c>
      <c r="E14">
        <f ca="1">IF(CELL("contents",F14)="s","s",IF(CELL("contents",G14)="s","s",IF(CELL("contents",'orig. data'!AH14)="t","t","")))</f>
      </c>
      <c r="F14" t="str">
        <f>'orig. data'!AI14</f>
        <v> </v>
      </c>
      <c r="G14" t="str">
        <f>'orig. data'!AJ14</f>
        <v> </v>
      </c>
      <c r="H14" s="99">
        <f t="shared" si="0"/>
        <v>0.0185961291</v>
      </c>
      <c r="I14" s="100">
        <f>'orig. data'!C14</f>
        <v>0.0404887754</v>
      </c>
      <c r="J14" s="100">
        <f>'orig. data'!P14</f>
        <v>0.0427923289</v>
      </c>
      <c r="K14" s="99">
        <f t="shared" si="1"/>
        <v>0.0162957466</v>
      </c>
      <c r="L14" s="6">
        <f>'orig. data'!B14</f>
        <v>2173</v>
      </c>
      <c r="M14" s="12">
        <f>'orig. data'!F14</f>
        <v>5.354215E-11</v>
      </c>
      <c r="N14" s="9"/>
      <c r="O14" s="6">
        <f>'orig. data'!O14</f>
        <v>2749</v>
      </c>
      <c r="P14" s="12">
        <f>'orig. data'!S14</f>
        <v>1.061817E-20</v>
      </c>
      <c r="Q14" s="9"/>
      <c r="R14" s="12">
        <f>'orig. data'!AB14</f>
        <v>0.7112526476</v>
      </c>
      <c r="S14" s="1"/>
      <c r="T14" s="1"/>
      <c r="U14" s="1"/>
      <c r="V14" s="1"/>
      <c r="W14" s="1"/>
      <c r="X14" s="1"/>
      <c r="Y14" s="1"/>
    </row>
    <row r="15" spans="1:25" ht="12.75">
      <c r="B15"/>
      <c r="C15"/>
      <c r="D15"/>
      <c r="E15"/>
      <c r="F15"/>
      <c r="G15"/>
      <c r="H15" s="99"/>
      <c r="I15" s="100"/>
      <c r="J15" s="100"/>
      <c r="K15" s="99"/>
      <c r="L15" s="6"/>
      <c r="M15" s="12"/>
      <c r="N15" s="9"/>
      <c r="O15" s="6"/>
      <c r="P15" s="12"/>
      <c r="Q15" s="9"/>
      <c r="R15" s="12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</v>
      </c>
      <c r="B16" t="s">
        <v>271</v>
      </c>
      <c r="C16" t="str">
        <f>'orig. data'!AF15</f>
        <v> </v>
      </c>
      <c r="D16" t="str">
        <f>'orig. data'!AG15</f>
        <v> </v>
      </c>
      <c r="E16">
        <f ca="1">IF(CELL("contents",F16)="s","s",IF(CELL("contents",G16)="s","s",IF(CELL("contents",'orig. data'!AH15)="t","t","")))</f>
      </c>
      <c r="F16" t="str">
        <f>'orig. data'!AI15</f>
        <v> </v>
      </c>
      <c r="G16" t="str">
        <f>'orig. data'!AJ15</f>
        <v> </v>
      </c>
      <c r="H16" s="99">
        <f>I$19</f>
        <v>0.0185961291</v>
      </c>
      <c r="I16" s="100">
        <f>'orig. data'!C15</f>
        <v>0.0169070193</v>
      </c>
      <c r="J16" s="100">
        <f>'orig. data'!P15</f>
        <v>0.013971237</v>
      </c>
      <c r="K16" s="99">
        <f>J$19</f>
        <v>0.0162957466</v>
      </c>
      <c r="L16" s="6">
        <f>'orig. data'!B15</f>
        <v>8557</v>
      </c>
      <c r="M16" s="12">
        <f>'orig. data'!F15</f>
        <v>0.2648180069</v>
      </c>
      <c r="N16" s="9"/>
      <c r="O16" s="6">
        <f>'orig. data'!O15</f>
        <v>10063</v>
      </c>
      <c r="P16" s="12">
        <f>'orig. data'!S15</f>
        <v>0.080341765</v>
      </c>
      <c r="Q16" s="9"/>
      <c r="R16" s="12">
        <f>'orig. data'!AB15</f>
        <v>0.0970222845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(1,2)</v>
      </c>
      <c r="B17" t="s">
        <v>143</v>
      </c>
      <c r="C17">
        <f>'orig. data'!AF16</f>
        <v>1</v>
      </c>
      <c r="D17">
        <f>'orig. data'!AG16</f>
        <v>2</v>
      </c>
      <c r="E17">
        <f ca="1">IF(CELL("contents",F17)="s","s",IF(CELL("contents",G17)="s","s",IF(CELL("contents",'orig. data'!AH16)="t","t","")))</f>
      </c>
      <c r="F17" t="str">
        <f>'orig. data'!AI16</f>
        <v> </v>
      </c>
      <c r="G17" t="str">
        <f>'orig. data'!AJ16</f>
        <v> </v>
      </c>
      <c r="H17" s="99">
        <f>I$19</f>
        <v>0.0185961291</v>
      </c>
      <c r="I17" s="100">
        <f>'orig. data'!C16</f>
        <v>0.0244871212</v>
      </c>
      <c r="J17" s="100">
        <f>'orig. data'!P16</f>
        <v>0.0223461504</v>
      </c>
      <c r="K17" s="99">
        <f>J$19</f>
        <v>0.0162957466</v>
      </c>
      <c r="L17" s="6">
        <f>'orig. data'!B16</f>
        <v>7722</v>
      </c>
      <c r="M17" s="12">
        <f>'orig. data'!F16</f>
        <v>0.0002432756</v>
      </c>
      <c r="O17" s="6">
        <f>'orig. data'!O16</f>
        <v>9079</v>
      </c>
      <c r="P17" s="12">
        <f>'orig. data'!S16</f>
        <v>1.02045E-05</v>
      </c>
      <c r="R17" s="12">
        <f>'orig. data'!AB16</f>
        <v>0.3443512193</v>
      </c>
    </row>
    <row r="18" spans="1:18" ht="12.75">
      <c r="A18" s="2" t="str">
        <f ca="1" t="shared" si="2"/>
        <v>North (1,2)</v>
      </c>
      <c r="B18" t="s">
        <v>139</v>
      </c>
      <c r="C18">
        <f>'orig. data'!AF17</f>
        <v>1</v>
      </c>
      <c r="D18">
        <f>'orig. data'!AG17</f>
        <v>2</v>
      </c>
      <c r="E18">
        <f ca="1">IF(CELL("contents",F18)="s","s",IF(CELL("contents",G18)="s","s",IF(CELL("contents",'orig. data'!AH17)="t","t","")))</f>
      </c>
      <c r="F18" t="str">
        <f>'orig. data'!AI17</f>
        <v> </v>
      </c>
      <c r="G18" t="str">
        <f>'orig. data'!AJ17</f>
        <v> </v>
      </c>
      <c r="H18" s="99">
        <f>I$19</f>
        <v>0.0185961291</v>
      </c>
      <c r="I18" s="100">
        <f>'orig. data'!C17</f>
        <v>0.0374793789</v>
      </c>
      <c r="J18" s="100">
        <f>'orig. data'!P17</f>
        <v>0.0340368045</v>
      </c>
      <c r="K18" s="99">
        <f>J$19</f>
        <v>0.0162957466</v>
      </c>
      <c r="L18" s="6">
        <f>'orig. data'!B17</f>
        <v>3432</v>
      </c>
      <c r="M18" s="12">
        <f>'orig. data'!F17</f>
        <v>2.115543E-13</v>
      </c>
      <c r="O18" s="6">
        <f>'orig. data'!O17</f>
        <v>4334</v>
      </c>
      <c r="P18" s="12">
        <f>'orig. data'!S17</f>
        <v>8.76297E-17</v>
      </c>
      <c r="R18" s="12">
        <f>'orig. data'!AB17</f>
        <v>0.4370417025</v>
      </c>
    </row>
    <row r="19" spans="1:18" ht="12.75">
      <c r="A19" s="2" t="str">
        <f ca="1" t="shared" si="2"/>
        <v>Manitoba (t)</v>
      </c>
      <c r="B19" t="s">
        <v>141</v>
      </c>
      <c r="C19" t="str">
        <f>'orig. data'!AF18</f>
        <v> </v>
      </c>
      <c r="D19" t="str">
        <f>'orig. data'!AG18</f>
        <v> </v>
      </c>
      <c r="E19" t="str">
        <f ca="1">IF(CELL("contents",F19)="s","s",IF(CELL("contents",G19)="s","s",IF(CELL("contents",'orig. data'!AH18)="t","t","")))</f>
        <v>t</v>
      </c>
      <c r="F19" t="str">
        <f>'orig. data'!AI18</f>
        <v> </v>
      </c>
      <c r="G19" t="str">
        <f>'orig. data'!AJ18</f>
        <v> </v>
      </c>
      <c r="H19" s="99">
        <f>I$19</f>
        <v>0.0185961291</v>
      </c>
      <c r="I19" s="100">
        <f>'orig. data'!C18</f>
        <v>0.0185961291</v>
      </c>
      <c r="J19" s="100">
        <f>'orig. data'!P18</f>
        <v>0.0162957466</v>
      </c>
      <c r="K19" s="99">
        <f>J$19</f>
        <v>0.0162957466</v>
      </c>
      <c r="L19" s="6">
        <f>'orig. data'!B18</f>
        <v>47483</v>
      </c>
      <c r="M19" s="12" t="str">
        <f>'orig. data'!F18</f>
        <v> </v>
      </c>
      <c r="O19" s="6">
        <f>'orig. data'!O18</f>
        <v>56357</v>
      </c>
      <c r="P19" s="12" t="str">
        <f>'orig. data'!S18</f>
        <v> </v>
      </c>
      <c r="R19" s="12">
        <f>'orig. data'!AB18</f>
        <v>0.0050653315</v>
      </c>
    </row>
    <row r="20" spans="1:18" ht="12.75">
      <c r="A20" s="2" t="str">
        <f ca="1" t="shared" si="2"/>
        <v>Public Trustee (s)</v>
      </c>
      <c r="B20" t="s">
        <v>185</v>
      </c>
      <c r="C20" t="str">
        <f>'orig. data'!AF19</f>
        <v> </v>
      </c>
      <c r="D20" t="str">
        <f>'orig. data'!AG19</f>
        <v> </v>
      </c>
      <c r="E20" t="str">
        <f ca="1">IF(CELL("contents",F20)="s","s",IF(CELL("contents",G20)="s","s",IF(CELL("contents",'orig. data'!AH19)="t","t","")))</f>
        <v>s</v>
      </c>
      <c r="F20" t="str">
        <f>'orig. data'!AI19</f>
        <v>s</v>
      </c>
      <c r="G20" t="str">
        <f>'orig. data'!AJ19</f>
        <v> </v>
      </c>
      <c r="H20" s="99">
        <f>I$19</f>
        <v>0.0185961291</v>
      </c>
      <c r="I20" s="100" t="str">
        <f>'orig. data'!C19</f>
        <v> </v>
      </c>
      <c r="J20" s="100">
        <f>'orig. data'!P19</f>
        <v>0.0169038496</v>
      </c>
      <c r="K20" s="99">
        <f>J$19</f>
        <v>0.0162957466</v>
      </c>
      <c r="L20" s="6" t="str">
        <f>'orig. data'!B19</f>
        <v> </v>
      </c>
      <c r="M20" s="12" t="str">
        <f>'orig. data'!F19</f>
        <v> </v>
      </c>
      <c r="O20" s="6">
        <f>'orig. data'!O19</f>
        <v>373</v>
      </c>
      <c r="P20" s="12">
        <f>'orig. data'!S19</f>
        <v>0.9287488839</v>
      </c>
      <c r="R20" s="12" t="str">
        <f>'orig. data'!AB19</f>
        <v> </v>
      </c>
    </row>
    <row r="21" spans="2:18" ht="12.75">
      <c r="B21"/>
      <c r="C21"/>
      <c r="D21"/>
      <c r="E21"/>
      <c r="F21"/>
      <c r="G21"/>
      <c r="H21" s="99"/>
      <c r="I21" s="100"/>
      <c r="J21" s="100"/>
      <c r="K21" s="99"/>
      <c r="L21" s="6"/>
      <c r="M21" s="12"/>
      <c r="O21" s="6"/>
      <c r="P21" s="12"/>
      <c r="R21" s="12"/>
    </row>
    <row r="22" spans="1:18" ht="12.75">
      <c r="A22" s="2" t="str">
        <f ca="1" t="shared" si="2"/>
        <v>Fort Garry</v>
      </c>
      <c r="B22" t="s">
        <v>144</v>
      </c>
      <c r="C22" t="str">
        <f>'orig. data'!AF20</f>
        <v> </v>
      </c>
      <c r="D22" t="str">
        <f>'orig. data'!AG20</f>
        <v> </v>
      </c>
      <c r="E22">
        <f ca="1">IF(CELL("contents",F22)="s","s",IF(CELL("contents",G22)="s","s",IF(CELL("contents",'orig. data'!AH20)="t","t","")))</f>
      </c>
      <c r="F22" t="str">
        <f>'orig. data'!AI20</f>
        <v> </v>
      </c>
      <c r="G22" t="str">
        <f>'orig. data'!AJ20</f>
        <v> </v>
      </c>
      <c r="H22" s="99">
        <f aca="true" t="shared" si="3" ref="H22:H33">I$19</f>
        <v>0.0185961291</v>
      </c>
      <c r="I22" s="100">
        <f>'orig. data'!C20</f>
        <v>0.0137504038</v>
      </c>
      <c r="J22" s="100">
        <f>'orig. data'!P20</f>
        <v>0.0107266838</v>
      </c>
      <c r="K22" s="99">
        <f aca="true" t="shared" si="4" ref="K22:K33">J$19</f>
        <v>0.0162957466</v>
      </c>
      <c r="L22" s="6">
        <f>'orig. data'!B20</f>
        <v>1799</v>
      </c>
      <c r="M22" s="12">
        <f>'orig. data'!F20</f>
        <v>0.1292548397</v>
      </c>
      <c r="O22" s="6">
        <f>'orig. data'!O20</f>
        <v>2250</v>
      </c>
      <c r="P22" s="12">
        <f>'orig. data'!S20</f>
        <v>0.0391179172</v>
      </c>
      <c r="R22" s="12">
        <f>'orig. data'!AB20</f>
        <v>0.3753173547</v>
      </c>
    </row>
    <row r="23" spans="1:18" ht="12.75">
      <c r="A23" s="2" t="str">
        <f ca="1" t="shared" si="2"/>
        <v>Assiniboine South (1,2)</v>
      </c>
      <c r="B23" t="s">
        <v>145</v>
      </c>
      <c r="C23">
        <f>'orig. data'!AF21</f>
        <v>1</v>
      </c>
      <c r="D23">
        <f>'orig. data'!AG21</f>
        <v>2</v>
      </c>
      <c r="E23">
        <f ca="1">IF(CELL("contents",F23)="s","s",IF(CELL("contents",G23)="s","s",IF(CELL("contents",'orig. data'!AH21)="t","t","")))</f>
      </c>
      <c r="F23" t="str">
        <f>'orig. data'!AI21</f>
        <v> </v>
      </c>
      <c r="G23" t="str">
        <f>'orig. data'!AJ21</f>
        <v> </v>
      </c>
      <c r="H23" s="99">
        <f t="shared" si="3"/>
        <v>0.0185961291</v>
      </c>
      <c r="I23" s="100">
        <f>'orig. data'!C21</f>
        <v>0.0050056</v>
      </c>
      <c r="J23" s="100">
        <f>'orig. data'!P21</f>
        <v>0.0065986776</v>
      </c>
      <c r="K23" s="99">
        <f t="shared" si="4"/>
        <v>0.0162957466</v>
      </c>
      <c r="L23" s="6">
        <f>'orig. data'!B21</f>
        <v>1157</v>
      </c>
      <c r="M23" s="12">
        <f>'orig. data'!F21</f>
        <v>0.0013562266</v>
      </c>
      <c r="O23" s="6">
        <f>'orig. data'!O21</f>
        <v>1310</v>
      </c>
      <c r="P23" s="12">
        <f>'orig. data'!S21</f>
        <v>0.0069569995</v>
      </c>
      <c r="R23" s="12">
        <f>'orig. data'!AB21</f>
        <v>0.6000944272</v>
      </c>
    </row>
    <row r="24" spans="1:18" ht="12.75">
      <c r="A24" s="2" t="str">
        <f ca="1" t="shared" si="2"/>
        <v>St. Boniface (2)</v>
      </c>
      <c r="B24" t="s">
        <v>149</v>
      </c>
      <c r="C24" t="str">
        <f>'orig. data'!AF22</f>
        <v> </v>
      </c>
      <c r="D24">
        <f>'orig. data'!AG22</f>
        <v>2</v>
      </c>
      <c r="E24">
        <f ca="1">IF(CELL("contents",F24)="s","s",IF(CELL("contents",G24)="s","s",IF(CELL("contents",'orig. data'!AH22)="t","t","")))</f>
      </c>
      <c r="F24" t="str">
        <f>'orig. data'!AI22</f>
        <v> </v>
      </c>
      <c r="G24" t="str">
        <f>'orig. data'!AJ22</f>
        <v> </v>
      </c>
      <c r="H24" s="99">
        <f t="shared" si="3"/>
        <v>0.0185961291</v>
      </c>
      <c r="I24" s="100">
        <f>'orig. data'!C22</f>
        <v>0.011394471</v>
      </c>
      <c r="J24" s="100">
        <f>'orig. data'!P22</f>
        <v>0.0087627314</v>
      </c>
      <c r="K24" s="99">
        <f t="shared" si="4"/>
        <v>0.0162957466</v>
      </c>
      <c r="L24" s="6">
        <f>'orig. data'!B22</f>
        <v>1694</v>
      </c>
      <c r="M24" s="12">
        <f>'orig. data'!F22</f>
        <v>0.0303018508</v>
      </c>
      <c r="O24" s="6">
        <f>'orig. data'!O22</f>
        <v>1973</v>
      </c>
      <c r="P24" s="12">
        <f>'orig. data'!S22</f>
        <v>0.0091423362</v>
      </c>
      <c r="R24" s="12">
        <f>'orig. data'!AB22</f>
        <v>0.4189022216</v>
      </c>
    </row>
    <row r="25" spans="1:18" ht="12.75">
      <c r="A25" s="2" t="str">
        <f ca="1" t="shared" si="2"/>
        <v>St. Vital (1)</v>
      </c>
      <c r="B25" t="s">
        <v>147</v>
      </c>
      <c r="C25">
        <f>'orig. data'!AF23</f>
        <v>1</v>
      </c>
      <c r="D25" t="str">
        <f>'orig. data'!AG23</f>
        <v> </v>
      </c>
      <c r="E25">
        <f ca="1">IF(CELL("contents",F25)="s","s",IF(CELL("contents",G25)="s","s",IF(CELL("contents",'orig. data'!AH23)="t","t","")))</f>
      </c>
      <c r="F25" t="str">
        <f>'orig. data'!AI23</f>
        <v> </v>
      </c>
      <c r="G25" t="str">
        <f>'orig. data'!AJ23</f>
        <v> </v>
      </c>
      <c r="H25" s="99">
        <f t="shared" si="3"/>
        <v>0.0185961291</v>
      </c>
      <c r="I25" s="100">
        <f>'orig. data'!C23</f>
        <v>0.0102032096</v>
      </c>
      <c r="J25" s="100">
        <f>'orig. data'!P23</f>
        <v>0.0103352877</v>
      </c>
      <c r="K25" s="99">
        <f t="shared" si="4"/>
        <v>0.0162957466</v>
      </c>
      <c r="L25" s="6">
        <f>'orig. data'!B23</f>
        <v>2039</v>
      </c>
      <c r="M25" s="12">
        <f>'orig. data'!F23</f>
        <v>0.0065567905</v>
      </c>
      <c r="O25" s="6">
        <f>'orig. data'!O23</f>
        <v>2457</v>
      </c>
      <c r="P25" s="12">
        <f>'orig. data'!S23</f>
        <v>0.022042175</v>
      </c>
      <c r="R25" s="12">
        <f>'orig. data'!AB23</f>
        <v>0.9650340615</v>
      </c>
    </row>
    <row r="26" spans="1:18" ht="12.75">
      <c r="A26" s="2" t="str">
        <f ca="1" t="shared" si="2"/>
        <v>Transcona</v>
      </c>
      <c r="B26" t="s">
        <v>150</v>
      </c>
      <c r="C26" t="str">
        <f>'orig. data'!AF24</f>
        <v> </v>
      </c>
      <c r="D26" t="str">
        <f>'orig. data'!AG24</f>
        <v> </v>
      </c>
      <c r="E26">
        <f ca="1">IF(CELL("contents",F26)="s","s",IF(CELL("contents",G26)="s","s",IF(CELL("contents",'orig. data'!AH24)="t","t","")))</f>
      </c>
      <c r="F26" t="str">
        <f>'orig. data'!AI24</f>
        <v> </v>
      </c>
      <c r="G26" t="str">
        <f>'orig. data'!AJ24</f>
        <v> </v>
      </c>
      <c r="H26" s="99">
        <f t="shared" si="3"/>
        <v>0.0185961291</v>
      </c>
      <c r="I26" s="100">
        <f>'orig. data'!C24</f>
        <v>0.0104845617</v>
      </c>
      <c r="J26" s="100">
        <f>'orig. data'!P24</f>
        <v>0.0126547666</v>
      </c>
      <c r="K26" s="99">
        <f t="shared" si="4"/>
        <v>0.0162957466</v>
      </c>
      <c r="L26" s="6">
        <f>'orig. data'!B24</f>
        <v>1214</v>
      </c>
      <c r="M26" s="12">
        <f>'orig. data'!F24</f>
        <v>0.0402661423</v>
      </c>
      <c r="O26" s="6">
        <f>'orig. data'!O24</f>
        <v>1530</v>
      </c>
      <c r="P26" s="12">
        <f>'orig. data'!S24</f>
        <v>0.2632687352</v>
      </c>
      <c r="R26" s="12">
        <f>'orig. data'!AB24</f>
        <v>0.5974541816</v>
      </c>
    </row>
    <row r="27" spans="1:21" ht="12.75">
      <c r="A27" s="2" t="str">
        <f ca="1" t="shared" si="2"/>
        <v>River Heights (2)</v>
      </c>
      <c r="B27" t="s">
        <v>146</v>
      </c>
      <c r="C27" t="str">
        <f>'orig. data'!AF25</f>
        <v> </v>
      </c>
      <c r="D27">
        <f>'orig. data'!AG25</f>
        <v>2</v>
      </c>
      <c r="E27">
        <f ca="1">IF(CELL("contents",F27)="s","s",IF(CELL("contents",G27)="s","s",IF(CELL("contents",'orig. data'!AH25)="t","t","")))</f>
      </c>
      <c r="F27" t="str">
        <f>'orig. data'!AI25</f>
        <v> </v>
      </c>
      <c r="G27" t="str">
        <f>'orig. data'!AJ25</f>
        <v> </v>
      </c>
      <c r="H27" s="99">
        <f t="shared" si="3"/>
        <v>0.0185961291</v>
      </c>
      <c r="I27" s="100">
        <f>'orig. data'!C25</f>
        <v>0.0151436213</v>
      </c>
      <c r="J27" s="100">
        <f>'orig. data'!P25</f>
        <v>0.0088903032</v>
      </c>
      <c r="K27" s="99">
        <f t="shared" si="4"/>
        <v>0.0162957466</v>
      </c>
      <c r="L27" s="6">
        <f>'orig. data'!B25</f>
        <v>2212</v>
      </c>
      <c r="M27" s="12">
        <f>'orig. data'!F25</f>
        <v>0.246816713</v>
      </c>
      <c r="O27" s="6">
        <f>'orig. data'!O25</f>
        <v>2498</v>
      </c>
      <c r="P27" s="12">
        <f>'orig. data'!S25</f>
        <v>0.0049783979</v>
      </c>
      <c r="R27" s="12">
        <f>'orig. data'!AB25</f>
        <v>0.05297879</v>
      </c>
      <c r="S27" s="1"/>
      <c r="T27" s="1"/>
      <c r="U27" s="1"/>
    </row>
    <row r="28" spans="1:21" ht="12.75">
      <c r="A28" s="2" t="str">
        <f ca="1" t="shared" si="2"/>
        <v>River East</v>
      </c>
      <c r="B28" t="s">
        <v>148</v>
      </c>
      <c r="C28" t="str">
        <f>'orig. data'!AF26</f>
        <v> </v>
      </c>
      <c r="D28" t="str">
        <f>'orig. data'!AG26</f>
        <v> </v>
      </c>
      <c r="E28">
        <f ca="1">IF(CELL("contents",F28)="s","s",IF(CELL("contents",G28)="s","s",IF(CELL("contents",'orig. data'!AH26)="t","t","")))</f>
      </c>
      <c r="F28" t="str">
        <f>'orig. data'!AI26</f>
        <v> </v>
      </c>
      <c r="G28" t="str">
        <f>'orig. data'!AJ26</f>
        <v> </v>
      </c>
      <c r="H28" s="99">
        <f t="shared" si="3"/>
        <v>0.0185961291</v>
      </c>
      <c r="I28" s="100">
        <f>'orig. data'!C26</f>
        <v>0.0159130963</v>
      </c>
      <c r="J28" s="100">
        <f>'orig. data'!P26</f>
        <v>0.0125655412</v>
      </c>
      <c r="K28" s="99">
        <f t="shared" si="4"/>
        <v>0.0162957466</v>
      </c>
      <c r="L28" s="6">
        <f>'orig. data'!B26</f>
        <v>3497</v>
      </c>
      <c r="M28" s="12">
        <f>'orig. data'!F26</f>
        <v>0.2581979477</v>
      </c>
      <c r="O28" s="6">
        <f>'orig. data'!O26</f>
        <v>4186</v>
      </c>
      <c r="P28" s="12">
        <f>'orig. data'!S26</f>
        <v>0.0657490308</v>
      </c>
      <c r="R28" s="12">
        <f>'orig. data'!AB26</f>
        <v>0.2177812824</v>
      </c>
      <c r="S28" s="1"/>
      <c r="T28" s="1"/>
      <c r="U28" s="1"/>
    </row>
    <row r="29" spans="1:21" ht="12.75">
      <c r="A29" s="2" t="str">
        <f ca="1" t="shared" si="2"/>
        <v>Seven Oaks</v>
      </c>
      <c r="B29" t="s">
        <v>151</v>
      </c>
      <c r="C29" t="str">
        <f>'orig. data'!AF27</f>
        <v> </v>
      </c>
      <c r="D29" t="str">
        <f>'orig. data'!AG27</f>
        <v> </v>
      </c>
      <c r="E29">
        <f ca="1">IF(CELL("contents",F29)="s","s",IF(CELL("contents",G29)="s","s",IF(CELL("contents",'orig. data'!AH27)="t","t","")))</f>
      </c>
      <c r="F29" t="str">
        <f>'orig. data'!AI27</f>
        <v> </v>
      </c>
      <c r="G29" t="str">
        <f>'orig. data'!AJ27</f>
        <v> </v>
      </c>
      <c r="H29" s="99">
        <f t="shared" si="3"/>
        <v>0.0185961291</v>
      </c>
      <c r="I29" s="100">
        <f>'orig. data'!C27</f>
        <v>0.0197009598</v>
      </c>
      <c r="J29" s="100">
        <f>'orig. data'!P27</f>
        <v>0.0174899297</v>
      </c>
      <c r="K29" s="99">
        <f t="shared" si="4"/>
        <v>0.0162957466</v>
      </c>
      <c r="L29" s="6">
        <f>'orig. data'!B27</f>
        <v>2540</v>
      </c>
      <c r="M29" s="12">
        <f>'orig. data'!F27</f>
        <v>0.6886099775</v>
      </c>
      <c r="O29" s="6">
        <f>'orig. data'!O27</f>
        <v>3073</v>
      </c>
      <c r="P29" s="12">
        <f>'orig. data'!S27</f>
        <v>0.6104305355</v>
      </c>
      <c r="R29" s="12">
        <f>'orig. data'!AB27</f>
        <v>0.5402940166</v>
      </c>
      <c r="S29" s="1"/>
      <c r="T29" s="1"/>
      <c r="U29" s="1"/>
    </row>
    <row r="30" spans="1:21" ht="12.75">
      <c r="A30" s="2" t="str">
        <f ca="1" t="shared" si="2"/>
        <v>St. James - Assiniboia (1,2)</v>
      </c>
      <c r="B30" t="s">
        <v>152</v>
      </c>
      <c r="C30">
        <f>'orig. data'!AF28</f>
        <v>1</v>
      </c>
      <c r="D30">
        <f>'orig. data'!AG28</f>
        <v>2</v>
      </c>
      <c r="E30">
        <f ca="1">IF(CELL("contents",F30)="s","s",IF(CELL("contents",G30)="s","s",IF(CELL("contents",'orig. data'!AH28)="t","t","")))</f>
      </c>
      <c r="F30" t="str">
        <f>'orig. data'!AI28</f>
        <v> </v>
      </c>
      <c r="G30" t="str">
        <f>'orig. data'!AJ28</f>
        <v> </v>
      </c>
      <c r="H30" s="99">
        <f t="shared" si="3"/>
        <v>0.0185961291</v>
      </c>
      <c r="I30" s="100">
        <f>'orig. data'!C28</f>
        <v>0.0085847633</v>
      </c>
      <c r="J30" s="100">
        <f>'orig. data'!P28</f>
        <v>0.0083797365</v>
      </c>
      <c r="K30" s="99">
        <f t="shared" si="4"/>
        <v>0.0162957466</v>
      </c>
      <c r="L30" s="6">
        <f>'orig. data'!B28</f>
        <v>2571</v>
      </c>
      <c r="M30" s="12">
        <f>'orig. data'!F28</f>
        <v>0.0002527202</v>
      </c>
      <c r="N30" s="9"/>
      <c r="O30" s="6">
        <f>'orig. data'!O28</f>
        <v>3009</v>
      </c>
      <c r="P30" s="12">
        <f>'orig. data'!S28</f>
        <v>0.0008251318</v>
      </c>
      <c r="R30" s="12">
        <f>'orig. data'!AB28</f>
        <v>0.9327028164</v>
      </c>
      <c r="S30" s="1"/>
      <c r="T30" s="1"/>
      <c r="U30" s="1"/>
    </row>
    <row r="31" spans="1:21" ht="12.75">
      <c r="A31" s="2" t="str">
        <f ca="1" t="shared" si="2"/>
        <v>Inkster</v>
      </c>
      <c r="B31" t="s">
        <v>153</v>
      </c>
      <c r="C31" t="str">
        <f>'orig. data'!AF29</f>
        <v> </v>
      </c>
      <c r="D31" t="str">
        <f>'orig. data'!AG29</f>
        <v> </v>
      </c>
      <c r="E31">
        <f ca="1">IF(CELL("contents",F31)="s","s",IF(CELL("contents",G31)="s","s",IF(CELL("contents",'orig. data'!AH29)="t","t","")))</f>
      </c>
      <c r="F31" t="str">
        <f>'orig. data'!AI29</f>
        <v> </v>
      </c>
      <c r="G31" t="str">
        <f>'orig. data'!AJ29</f>
        <v> </v>
      </c>
      <c r="H31" s="99">
        <f t="shared" si="3"/>
        <v>0.0185961291</v>
      </c>
      <c r="I31" s="100">
        <f>'orig. data'!C29</f>
        <v>0.0125239761</v>
      </c>
      <c r="J31" s="100">
        <f>'orig. data'!P29</f>
        <v>0.0129849946</v>
      </c>
      <c r="K31" s="99">
        <f t="shared" si="4"/>
        <v>0.0162957466</v>
      </c>
      <c r="L31" s="6">
        <f>'orig. data'!B29</f>
        <v>1223</v>
      </c>
      <c r="M31" s="12">
        <f>'orig. data'!F29</f>
        <v>0.1290224419</v>
      </c>
      <c r="N31" s="9"/>
      <c r="O31" s="6">
        <f>'orig. data'!O29</f>
        <v>1469</v>
      </c>
      <c r="P31" s="12">
        <f>'orig. data'!S29</f>
        <v>0.3272263892</v>
      </c>
      <c r="R31" s="12">
        <f>'orig. data'!AB29</f>
        <v>0.9166447619</v>
      </c>
      <c r="S31" s="1"/>
      <c r="T31" s="1"/>
      <c r="U31" s="1"/>
    </row>
    <row r="32" spans="1:21" ht="12.75">
      <c r="A32" s="2" t="str">
        <f ca="1" t="shared" si="2"/>
        <v>Downtown</v>
      </c>
      <c r="B32" t="s">
        <v>154</v>
      </c>
      <c r="C32" t="str">
        <f>'orig. data'!AF30</f>
        <v> </v>
      </c>
      <c r="D32" t="str">
        <f>'orig. data'!AG30</f>
        <v> </v>
      </c>
      <c r="E32">
        <f ca="1">IF(CELL("contents",F32)="s","s",IF(CELL("contents",G32)="s","s",IF(CELL("contents",'orig. data'!AH30)="t","t","")))</f>
      </c>
      <c r="F32" t="str">
        <f>'orig. data'!AI30</f>
        <v> </v>
      </c>
      <c r="G32" t="str">
        <f>'orig. data'!AJ30</f>
        <v> </v>
      </c>
      <c r="H32" s="99">
        <f t="shared" si="3"/>
        <v>0.0185961291</v>
      </c>
      <c r="I32" s="100">
        <f>'orig. data'!C30</f>
        <v>0.0249965695</v>
      </c>
      <c r="J32" s="100">
        <f>'orig. data'!P30</f>
        <v>0.020399198</v>
      </c>
      <c r="K32" s="99">
        <f t="shared" si="4"/>
        <v>0.0162957466</v>
      </c>
      <c r="L32" s="6">
        <f>'orig. data'!B30</f>
        <v>3483</v>
      </c>
      <c r="M32" s="12">
        <f>'orig. data'!F30</f>
        <v>0.0100003982</v>
      </c>
      <c r="N32" s="9"/>
      <c r="O32" s="6">
        <f>'orig. data'!O30</f>
        <v>3970</v>
      </c>
      <c r="P32" s="12">
        <f>'orig. data'!S30</f>
        <v>0.0584108682</v>
      </c>
      <c r="R32" s="12">
        <f>'orig. data'!AB30</f>
        <v>0.1989702256</v>
      </c>
      <c r="S32" s="1"/>
      <c r="T32" s="1"/>
      <c r="U32" s="1"/>
    </row>
    <row r="33" spans="1:21" ht="12.75">
      <c r="A33" s="2" t="str">
        <f ca="1" t="shared" si="2"/>
        <v>Point Douglas (1,2)</v>
      </c>
      <c r="B33" t="s">
        <v>155</v>
      </c>
      <c r="C33">
        <f>'orig. data'!AF31</f>
        <v>1</v>
      </c>
      <c r="D33">
        <f>'orig. data'!AG31</f>
        <v>2</v>
      </c>
      <c r="E33">
        <f ca="1">IF(CELL("contents",F33)="s","s",IF(CELL("contents",G33)="s","s",IF(CELL("contents",'orig. data'!AH31)="t","t","")))</f>
      </c>
      <c r="F33" t="str">
        <f>'orig. data'!AI31</f>
        <v> </v>
      </c>
      <c r="G33" t="str">
        <f>'orig. data'!AJ31</f>
        <v> </v>
      </c>
      <c r="H33" s="99">
        <f t="shared" si="3"/>
        <v>0.0185961291</v>
      </c>
      <c r="I33" s="100">
        <f>'orig. data'!C31</f>
        <v>0.0270441595</v>
      </c>
      <c r="J33" s="100">
        <f>'orig. data'!P31</f>
        <v>0.0245649965</v>
      </c>
      <c r="K33" s="99">
        <f t="shared" si="4"/>
        <v>0.0162957466</v>
      </c>
      <c r="L33" s="6">
        <f>'orig. data'!B31</f>
        <v>2305</v>
      </c>
      <c r="M33" s="12">
        <f>'orig. data'!F31</f>
        <v>0.0050035099</v>
      </c>
      <c r="N33" s="9"/>
      <c r="O33" s="6">
        <f>'orig. data'!O31</f>
        <v>2544</v>
      </c>
      <c r="P33" s="12">
        <f>'orig. data'!S31</f>
        <v>0.0020708434</v>
      </c>
      <c r="R33" s="12">
        <f>'orig. data'!AB31</f>
        <v>0.5984528605</v>
      </c>
      <c r="S33" s="1"/>
      <c r="T33" s="1"/>
      <c r="U33" s="1"/>
    </row>
    <row r="34" spans="1:21" ht="12.75">
      <c r="B34"/>
      <c r="C34"/>
      <c r="D34"/>
      <c r="E34"/>
      <c r="F34"/>
      <c r="G34"/>
      <c r="H34" s="99"/>
      <c r="I34" s="100"/>
      <c r="J34" s="100"/>
      <c r="K34" s="99"/>
      <c r="L34" s="6"/>
      <c r="M34" s="12"/>
      <c r="N34" s="9"/>
      <c r="O34" s="6"/>
      <c r="P34" s="12"/>
      <c r="R34" s="12"/>
      <c r="S34" s="1"/>
      <c r="T34" s="1"/>
      <c r="U34" s="1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11" activePane="bottomLeft" state="frozen"/>
      <selection pane="topLeft" activeCell="A1" sqref="A1"/>
      <selection pane="bottomLeft" activeCell="U43" sqref="U43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8" ht="12.75">
      <c r="A1" s="40" t="s">
        <v>269</v>
      </c>
      <c r="B1" s="5" t="s">
        <v>214</v>
      </c>
      <c r="C1" s="125" t="s">
        <v>125</v>
      </c>
      <c r="D1" s="125"/>
      <c r="E1" s="125"/>
      <c r="F1" s="125" t="s">
        <v>128</v>
      </c>
      <c r="G1" s="125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18" ht="12.75">
      <c r="A2" s="35"/>
      <c r="B2" s="2"/>
      <c r="C2" s="13"/>
      <c r="D2" s="13"/>
      <c r="E2" s="13"/>
      <c r="F2" s="14"/>
      <c r="G2" s="14"/>
      <c r="H2" s="6"/>
      <c r="I2" s="127" t="s">
        <v>339</v>
      </c>
      <c r="J2" s="127"/>
      <c r="K2" s="6"/>
      <c r="L2" s="6"/>
      <c r="M2" s="6"/>
      <c r="N2" s="7"/>
      <c r="O2" s="6"/>
      <c r="P2" s="6"/>
      <c r="Q2" s="7"/>
      <c r="R2" s="6"/>
    </row>
    <row r="3" spans="1:18" ht="12.75">
      <c r="A3" s="33" t="s">
        <v>0</v>
      </c>
      <c r="B3" s="5"/>
      <c r="C3" s="13">
        <v>1</v>
      </c>
      <c r="D3" s="13">
        <v>2</v>
      </c>
      <c r="E3" s="13" t="s">
        <v>127</v>
      </c>
      <c r="F3" s="13" t="s">
        <v>244</v>
      </c>
      <c r="G3" s="13" t="s">
        <v>245</v>
      </c>
      <c r="H3" s="2" t="s">
        <v>351</v>
      </c>
      <c r="I3" s="5" t="s">
        <v>349</v>
      </c>
      <c r="J3" s="5" t="s">
        <v>273</v>
      </c>
      <c r="K3" s="2" t="s">
        <v>272</v>
      </c>
      <c r="L3" s="2"/>
      <c r="M3" s="2"/>
      <c r="N3" s="10"/>
      <c r="O3" s="2"/>
      <c r="P3" s="2"/>
      <c r="Q3" s="10"/>
      <c r="R3" s="2"/>
    </row>
    <row r="4" spans="1:18" ht="12.75">
      <c r="A4" s="3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222</v>
      </c>
      <c r="C4" t="str">
        <f>'orig. data'!AF32</f>
        <v> </v>
      </c>
      <c r="D4" t="str">
        <f>'orig. data'!AG32</f>
        <v> </v>
      </c>
      <c r="E4">
        <f ca="1">IF(CELL("contents",F4)="s","s",IF(CELL("contents",G4)="s","s",IF(CELL("contents",'orig. data'!AH32)="t","t","")))</f>
      </c>
      <c r="F4" t="str">
        <f>'orig. data'!AI32</f>
        <v> </v>
      </c>
      <c r="G4" t="str">
        <f>'orig. data'!AJ32</f>
        <v> </v>
      </c>
      <c r="H4" s="20">
        <f>'orig. data'!C$18</f>
        <v>0.0185961291</v>
      </c>
      <c r="I4" s="3">
        <f>'orig. data'!C32</f>
        <v>0.0189601347</v>
      </c>
      <c r="J4" s="3">
        <f>'orig. data'!P32</f>
        <v>0.0121405462</v>
      </c>
      <c r="K4" s="20">
        <f>'orig. data'!P$18</f>
        <v>0.0162957466</v>
      </c>
      <c r="L4" s="6">
        <f>'orig. data'!B32</f>
        <v>417</v>
      </c>
      <c r="M4" s="12">
        <f>'orig. data'!F32</f>
        <v>0.9486167732</v>
      </c>
      <c r="N4" s="9"/>
      <c r="O4" s="6">
        <f>'orig. data'!O32</f>
        <v>557</v>
      </c>
      <c r="P4" s="12">
        <f>'orig. data'!S32</f>
        <v>0.3595656396</v>
      </c>
      <c r="Q4" s="10"/>
      <c r="R4" s="12">
        <f>'orig. data'!AB32</f>
        <v>0.3091762196</v>
      </c>
    </row>
    <row r="5" spans="1:18" ht="12.75">
      <c r="A5" s="32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217</v>
      </c>
      <c r="C5" t="str">
        <f>'orig. data'!AF33</f>
        <v> </v>
      </c>
      <c r="D5" t="str">
        <f>'orig. data'!AG33</f>
        <v> </v>
      </c>
      <c r="E5">
        <f ca="1">IF(CELL("contents",F5)="s","s",IF(CELL("contents",G5)="s","s",IF(CELL("contents",'orig. data'!AH33)="t","t","")))</f>
      </c>
      <c r="F5" t="str">
        <f>'orig. data'!AI33</f>
        <v> </v>
      </c>
      <c r="G5" t="str">
        <f>'orig. data'!AJ33</f>
        <v> </v>
      </c>
      <c r="H5" s="20">
        <f>'orig. data'!C$18</f>
        <v>0.0185961291</v>
      </c>
      <c r="I5" s="79">
        <f>'orig. data'!C33</f>
        <v>0.0175684844</v>
      </c>
      <c r="J5" s="79">
        <f>'orig. data'!P33</f>
        <v>0.0121995428</v>
      </c>
      <c r="K5" s="20">
        <f>'orig. data'!P$18</f>
        <v>0.0162957466</v>
      </c>
      <c r="L5" s="6">
        <f>'orig. data'!B33</f>
        <v>581</v>
      </c>
      <c r="M5" s="12">
        <f>'orig. data'!F33</f>
        <v>0.832860858</v>
      </c>
      <c r="N5" s="9"/>
      <c r="O5" s="6">
        <f>'orig. data'!O33</f>
        <v>677</v>
      </c>
      <c r="P5" s="12">
        <f>'orig. data'!S33</f>
        <v>0.3356771536</v>
      </c>
      <c r="Q5" s="10"/>
      <c r="R5" s="12">
        <f>'orig. data'!AB33</f>
        <v>0.3639948697</v>
      </c>
    </row>
    <row r="6" spans="1:18" ht="12.75">
      <c r="A6" s="32" t="str">
        <f ca="1" t="shared" si="0"/>
        <v>SE Western (s)</v>
      </c>
      <c r="B6" s="2" t="s">
        <v>218</v>
      </c>
      <c r="C6" t="str">
        <f>'orig. data'!AF34</f>
        <v> </v>
      </c>
      <c r="D6" t="str">
        <f>'orig. data'!AG34</f>
        <v> </v>
      </c>
      <c r="E6" t="str">
        <f ca="1">IF(CELL("contents",F6)="s","s",IF(CELL("contents",G6)="s","s",IF(CELL("contents",'orig. data'!AH34)="t","t","")))</f>
        <v>s</v>
      </c>
      <c r="F6" t="str">
        <f>'orig. data'!AI34</f>
        <v>s</v>
      </c>
      <c r="G6" t="str">
        <f>'orig. data'!AJ34</f>
        <v>s</v>
      </c>
      <c r="H6" s="20">
        <f>'orig. data'!C$18</f>
        <v>0.0185961291</v>
      </c>
      <c r="I6" s="79" t="str">
        <f>'orig. data'!C34</f>
        <v> </v>
      </c>
      <c r="J6" s="79" t="str">
        <f>'orig. data'!P34</f>
        <v> </v>
      </c>
      <c r="K6" s="20">
        <f>'orig. data'!P$18</f>
        <v>0.0162957466</v>
      </c>
      <c r="L6" s="6" t="str">
        <f>'orig. data'!B34</f>
        <v> </v>
      </c>
      <c r="M6" s="12" t="str">
        <f>'orig. data'!F34</f>
        <v> </v>
      </c>
      <c r="N6" s="9"/>
      <c r="O6" s="6" t="str">
        <f>'orig. data'!O34</f>
        <v> </v>
      </c>
      <c r="P6" s="12" t="str">
        <f>'orig. data'!S34</f>
        <v> </v>
      </c>
      <c r="Q6" s="10"/>
      <c r="R6" s="12" t="str">
        <f>'orig. data'!AB34</f>
        <v> </v>
      </c>
    </row>
    <row r="7" spans="1:18" ht="12.75">
      <c r="A7" s="32" t="str">
        <f ca="1">CONCATENATE(B7)&amp;(IF((CELL("contents",C7)=1)*AND((CELL("contents",D7))=2)*AND((CELL("contents",E7))&lt;&gt;"")," (1,2,"&amp;CELL("contents",E7)&amp;")",(IF((CELL("contents",C7)=1)*OR((CELL("contents",D7))=2)," (1,2)",(IF((CELL("contents",C7)=1)*OR((CELL("contents",E7))&lt;&gt;"")," (1,"&amp;CELL("contents",E7)&amp;")",(IF((CELL("contents",D7)=2)*OR((CELL("contents",E7))&lt;&gt;"")," (2,"&amp;CELL("contents",E7)&amp;")",(IF((CELL("contents",C7))=1," (1)",(IF((CELL("contents",D7)=2)," (2)",(IF((CELL("contents",E7)&lt;&gt;"")," ("&amp;CELL("contents",E7)&amp;")",""))))))))))))))</f>
        <v>SE Southern</v>
      </c>
      <c r="B7" s="2" t="s">
        <v>186</v>
      </c>
      <c r="C7" t="str">
        <f>'orig. data'!AF35</f>
        <v> </v>
      </c>
      <c r="D7" t="str">
        <f>'orig. data'!AG35</f>
        <v> </v>
      </c>
      <c r="E7">
        <f ca="1">IF(CELL("contents",F7)="s","s",IF(CELL("contents",G7)="s","s",IF(CELL("contents",'orig. data'!AH35)="t","t","")))</f>
      </c>
      <c r="F7" t="str">
        <f>'orig. data'!AI35</f>
        <v> </v>
      </c>
      <c r="G7" t="str">
        <f>'orig. data'!AJ35</f>
        <v> </v>
      </c>
      <c r="H7" s="20">
        <f>'orig. data'!C$18</f>
        <v>0.0185961291</v>
      </c>
      <c r="I7" s="79">
        <f>'orig. data'!C35</f>
        <v>0.0214078081</v>
      </c>
      <c r="J7" s="79">
        <f>'orig. data'!P35</f>
        <v>0.0178184744</v>
      </c>
      <c r="K7" s="20">
        <f>'orig. data'!P$18</f>
        <v>0.0162957466</v>
      </c>
      <c r="L7" s="6">
        <f>'orig. data'!B35</f>
        <v>311</v>
      </c>
      <c r="M7" s="12">
        <f>'orig. data'!F35</f>
        <v>0.6613327681</v>
      </c>
      <c r="N7" s="9"/>
      <c r="O7" s="6">
        <f>'orig. data'!O35</f>
        <v>376</v>
      </c>
      <c r="P7" s="12">
        <f>'orig. data'!S35</f>
        <v>0.7811798316</v>
      </c>
      <c r="Q7" s="10"/>
      <c r="R7" s="12">
        <f>'orig. data'!AB35</f>
        <v>0.685211234</v>
      </c>
    </row>
    <row r="8" spans="1:17" ht="12.75">
      <c r="A8" s="32"/>
      <c r="B8" s="2"/>
      <c r="H8" s="20"/>
      <c r="I8" s="3"/>
      <c r="J8" s="3"/>
      <c r="K8" s="20"/>
      <c r="L8" s="6"/>
      <c r="M8" s="12"/>
      <c r="N8" s="9"/>
      <c r="P8" s="12"/>
      <c r="Q8" s="10"/>
    </row>
    <row r="9" spans="1:18" ht="12.75">
      <c r="A9" s="32" t="str">
        <f ca="1">CONCATENATE(B9)&amp;(IF((CELL("contents",C9)=1)*AND((CELL("contents",D9))=2)*AND((CELL("contents",E9))&lt;&gt;"")," (1,2,"&amp;CELL("contents",E9)&amp;")",(IF((CELL("contents",C9)=1)*OR((CELL("contents",D9))=2)," (1,2)",(IF((CELL("contents",C9)=1)*OR((CELL("contents",E9))&lt;&gt;"")," (1,"&amp;CELL("contents",E9)&amp;")",(IF((CELL("contents",D9)=2)*OR((CELL("contents",E9))&lt;&gt;"")," (2,"&amp;CELL("contents",E9)&amp;")",(IF((CELL("contents",C9))=1," (1)",(IF((CELL("contents",D9)=2)," (2)",(IF((CELL("contents",E9)&lt;&gt;"")," ("&amp;CELL("contents",E9)&amp;")",""))))))))))))))</f>
        <v>CE Altona (s)</v>
      </c>
      <c r="B9" s="2" t="s">
        <v>219</v>
      </c>
      <c r="C9" t="str">
        <f>'orig. data'!AF36</f>
        <v> </v>
      </c>
      <c r="D9" t="str">
        <f>'orig. data'!AG36</f>
        <v> </v>
      </c>
      <c r="E9" t="str">
        <f ca="1">IF(CELL("contents",F9)="s","s",IF(CELL("contents",G9)="s","s",IF(CELL("contents",'orig. data'!AH36)="t","t","")))</f>
        <v>s</v>
      </c>
      <c r="F9" t="str">
        <f>'orig. data'!AI36</f>
        <v> </v>
      </c>
      <c r="G9" t="str">
        <f>'orig. data'!AJ36</f>
        <v>s</v>
      </c>
      <c r="H9" s="20">
        <f>'orig. data'!C$18</f>
        <v>0.0185961291</v>
      </c>
      <c r="I9" s="3">
        <f>'orig. data'!C36</f>
        <v>0.0345812324</v>
      </c>
      <c r="J9" s="79" t="str">
        <f>'orig. data'!P36</f>
        <v> </v>
      </c>
      <c r="K9" s="20">
        <f>'orig. data'!P$18</f>
        <v>0.0162957466</v>
      </c>
      <c r="L9" s="6">
        <f>'orig. data'!B36</f>
        <v>223</v>
      </c>
      <c r="M9" s="12">
        <f>'orig. data'!F36</f>
        <v>0.0392108352</v>
      </c>
      <c r="N9" s="9"/>
      <c r="O9" s="6" t="str">
        <f>'orig. data'!O36</f>
        <v> </v>
      </c>
      <c r="P9" s="12" t="str">
        <f>'orig. data'!S36</f>
        <v> </v>
      </c>
      <c r="Q9" s="10"/>
      <c r="R9" s="12" t="str">
        <f>'orig. data'!AB36</f>
        <v> </v>
      </c>
    </row>
    <row r="10" spans="1:18" ht="12.75">
      <c r="A10" s="32" t="str">
        <f ca="1" t="shared" si="0"/>
        <v>CE Cartier/SFX (s)</v>
      </c>
      <c r="B10" s="2" t="s">
        <v>246</v>
      </c>
      <c r="C10" t="str">
        <f>'orig. data'!AF37</f>
        <v> </v>
      </c>
      <c r="D10" t="str">
        <f>'orig. data'!AG37</f>
        <v> </v>
      </c>
      <c r="E10" t="str">
        <f ca="1">IF(CELL("contents",F9)="s","s",IF(CELL("contents",G9)="s","s",IF(CELL("contents",'orig. data'!AH37)="t","t","")))</f>
        <v>s</v>
      </c>
      <c r="F10" t="str">
        <f>'orig. data'!AI37</f>
        <v>s</v>
      </c>
      <c r="G10" t="str">
        <f>'orig. data'!AJ37</f>
        <v> </v>
      </c>
      <c r="H10" s="20">
        <f>'orig. data'!C$18</f>
        <v>0.0185961291</v>
      </c>
      <c r="I10" s="79" t="str">
        <f>'orig. data'!C37</f>
        <v> </v>
      </c>
      <c r="J10" s="79">
        <f>'orig. data'!P37</f>
        <v>0</v>
      </c>
      <c r="K10" s="20">
        <f>'orig. data'!P$18</f>
        <v>0.0162957466</v>
      </c>
      <c r="L10" s="6" t="str">
        <f>'orig. data'!B37</f>
        <v> </v>
      </c>
      <c r="M10" s="12" t="str">
        <f>'orig. data'!F37</f>
        <v> </v>
      </c>
      <c r="N10" s="9"/>
      <c r="O10" s="6">
        <f>'orig. data'!O37</f>
        <v>200</v>
      </c>
      <c r="P10" s="12" t="str">
        <f>'orig. data'!S37</f>
        <v> </v>
      </c>
      <c r="Q10" s="10"/>
      <c r="R10" s="12" t="str">
        <f>'orig. data'!AB37</f>
        <v> </v>
      </c>
    </row>
    <row r="11" spans="1:18" ht="12.75">
      <c r="A11" s="32" t="str">
        <f ca="1" t="shared" si="0"/>
        <v>CE Louise/Pembina (s)</v>
      </c>
      <c r="B11" s="2" t="s">
        <v>220</v>
      </c>
      <c r="C11" t="str">
        <f>'orig. data'!AF38</f>
        <v> </v>
      </c>
      <c r="D11" t="str">
        <f>'orig. data'!AG38</f>
        <v> </v>
      </c>
      <c r="E11" t="str">
        <f ca="1">IF(CELL("contents",F10)="s","s",IF(CELL("contents",G10)="s","s",IF(CELL("contents",'orig. data'!AH38)="t","t","")))</f>
        <v>s</v>
      </c>
      <c r="F11" t="str">
        <f>'orig. data'!AI38</f>
        <v>s</v>
      </c>
      <c r="G11" t="str">
        <f>'orig. data'!AJ38</f>
        <v>s</v>
      </c>
      <c r="H11" s="20">
        <f>'orig. data'!C$18</f>
        <v>0.0185961291</v>
      </c>
      <c r="I11" s="79" t="str">
        <f>'orig. data'!C38</f>
        <v> </v>
      </c>
      <c r="J11" s="79" t="str">
        <f>'orig. data'!P38</f>
        <v> </v>
      </c>
      <c r="K11" s="20">
        <f>'orig. data'!P$18</f>
        <v>0.0162957466</v>
      </c>
      <c r="L11" s="6" t="str">
        <f>'orig. data'!B38</f>
        <v> </v>
      </c>
      <c r="M11" s="12" t="str">
        <f>'orig. data'!F38</f>
        <v> </v>
      </c>
      <c r="N11" s="10"/>
      <c r="O11" s="6" t="str">
        <f>'orig. data'!O38</f>
        <v> </v>
      </c>
      <c r="P11" s="12" t="str">
        <f>'orig. data'!S38</f>
        <v> </v>
      </c>
      <c r="Q11" s="10"/>
      <c r="R11" s="12" t="str">
        <f>'orig. data'!AB38</f>
        <v> </v>
      </c>
    </row>
    <row r="12" spans="1:18" ht="12.75">
      <c r="A12" s="32" t="str">
        <f ca="1" t="shared" si="0"/>
        <v>CE Morden/Winkler (s)</v>
      </c>
      <c r="B12" s="2" t="s">
        <v>345</v>
      </c>
      <c r="C12" t="str">
        <f>'orig. data'!AF39</f>
        <v> </v>
      </c>
      <c r="D12" t="str">
        <f>'orig. data'!AG39</f>
        <v> </v>
      </c>
      <c r="E12" t="str">
        <f ca="1">IF(CELL("contents",F11)="s","s",IF(CELL("contents",G11)="s","s",IF(CELL("contents",'orig. data'!AH39)="t","t","")))</f>
        <v>s</v>
      </c>
      <c r="F12" t="str">
        <f>'orig. data'!AI39</f>
        <v> </v>
      </c>
      <c r="G12" t="str">
        <f>'orig. data'!AJ39</f>
        <v> </v>
      </c>
      <c r="H12" s="20">
        <f>'orig. data'!C$18</f>
        <v>0.0185961291</v>
      </c>
      <c r="I12" s="79">
        <f>'orig. data'!C39</f>
        <v>0.0039487804</v>
      </c>
      <c r="J12" s="79">
        <f>'orig. data'!P39</f>
        <v>0.0038964834</v>
      </c>
      <c r="K12" s="20">
        <f>'orig. data'!P$18</f>
        <v>0.0162957466</v>
      </c>
      <c r="L12" s="6">
        <f>'orig. data'!B39</f>
        <v>574</v>
      </c>
      <c r="M12" s="12">
        <f>'orig. data'!F39</f>
        <v>0.0674845135</v>
      </c>
      <c r="N12" s="10"/>
      <c r="O12" s="6">
        <f>'orig. data'!O39</f>
        <v>682</v>
      </c>
      <c r="P12" s="12">
        <f>'orig. data'!S39</f>
        <v>0.0913225624</v>
      </c>
      <c r="Q12" s="10"/>
      <c r="R12" s="12">
        <f>'orig. data'!AB39</f>
        <v>0.9911192835</v>
      </c>
    </row>
    <row r="13" spans="1:18" ht="12.75">
      <c r="A13" s="32" t="str">
        <f ca="1" t="shared" si="0"/>
        <v>CE Carman</v>
      </c>
      <c r="B13" s="2" t="s">
        <v>247</v>
      </c>
      <c r="C13" t="str">
        <f>'orig. data'!AF40</f>
        <v> </v>
      </c>
      <c r="D13" t="str">
        <f>'orig. data'!AG40</f>
        <v> </v>
      </c>
      <c r="E13">
        <f ca="1">IF(CELL("contents",F12)="s","s",IF(CELL("contents",G12)="s","s",IF(CELL("contents",'orig. data'!AH40)="t","t","")))</f>
      </c>
      <c r="F13" t="str">
        <f>'orig. data'!AI40</f>
        <v> </v>
      </c>
      <c r="G13" t="str">
        <f>'orig. data'!AJ40</f>
        <v> </v>
      </c>
      <c r="H13" s="20">
        <f>'orig. data'!C$18</f>
        <v>0.0185961291</v>
      </c>
      <c r="I13" s="79">
        <f>'orig. data'!C40</f>
        <v>0.0224457768</v>
      </c>
      <c r="J13" s="79">
        <f>'orig. data'!P40</f>
        <v>0.0139752104</v>
      </c>
      <c r="K13" s="20">
        <f>'orig. data'!P$18</f>
        <v>0.0162957466</v>
      </c>
      <c r="L13" s="6">
        <f>'orig. data'!B40</f>
        <v>342</v>
      </c>
      <c r="M13" s="12">
        <f>'orig. data'!F40</f>
        <v>0.531710671</v>
      </c>
      <c r="N13" s="10"/>
      <c r="O13" s="6">
        <f>'orig. data'!O40</f>
        <v>414</v>
      </c>
      <c r="P13" s="12">
        <f>'orig. data'!S40</f>
        <v>0.6577831366</v>
      </c>
      <c r="Q13" s="10"/>
      <c r="R13" s="12">
        <f>'orig. data'!AB40</f>
        <v>0.3002763716</v>
      </c>
    </row>
    <row r="14" spans="1:18" ht="12.75">
      <c r="A14" s="32" t="str">
        <f ca="1" t="shared" si="0"/>
        <v>CE Red River</v>
      </c>
      <c r="B14" s="2" t="s">
        <v>187</v>
      </c>
      <c r="C14" t="str">
        <f>'orig. data'!AF41</f>
        <v> </v>
      </c>
      <c r="D14" t="str">
        <f>'orig. data'!AG41</f>
        <v> </v>
      </c>
      <c r="E14">
        <f ca="1">IF(CELL("contents",F13)="s","s",IF(CELL("contents",G13)="s","s",IF(CELL("contents",'orig. data'!AH41)="t","t","")))</f>
      </c>
      <c r="F14" t="str">
        <f>'orig. data'!AI41</f>
        <v>s</v>
      </c>
      <c r="G14" t="str">
        <f>'orig. data'!AJ41</f>
        <v> </v>
      </c>
      <c r="H14" s="20">
        <f>'orig. data'!C$18</f>
        <v>0.0185961291</v>
      </c>
      <c r="I14" s="79" t="str">
        <f>'orig. data'!C41</f>
        <v> </v>
      </c>
      <c r="J14" s="79">
        <f>'orig. data'!P41</f>
        <v>0.0171597326</v>
      </c>
      <c r="K14" s="20">
        <f>'orig. data'!P$18</f>
        <v>0.0162957466</v>
      </c>
      <c r="L14" s="6" t="str">
        <f>'orig. data'!B41</f>
        <v> </v>
      </c>
      <c r="M14" s="12" t="str">
        <f>'orig. data'!F41</f>
        <v> </v>
      </c>
      <c r="N14" s="10"/>
      <c r="O14" s="6">
        <f>'orig. data'!O41</f>
        <v>449</v>
      </c>
      <c r="P14" s="12">
        <f>'orig. data'!S41</f>
        <v>0.863781677</v>
      </c>
      <c r="Q14" s="10"/>
      <c r="R14" s="12" t="str">
        <f>'orig. data'!AB41</f>
        <v> </v>
      </c>
    </row>
    <row r="15" spans="1:18" ht="12.75">
      <c r="A15" s="32" t="str">
        <f ca="1" t="shared" si="0"/>
        <v>CE Swan Lake (s)</v>
      </c>
      <c r="B15" s="2" t="s">
        <v>188</v>
      </c>
      <c r="C15" t="str">
        <f>'orig. data'!AF42</f>
        <v> </v>
      </c>
      <c r="D15" t="str">
        <f>'orig. data'!AG42</f>
        <v> </v>
      </c>
      <c r="E15" t="str">
        <f ca="1">IF(CELL("contents",F14)="s","s",IF(CELL("contents",G14)="s","s",IF(CELL("contents",'orig. data'!AH42)="t","t","")))</f>
        <v>s</v>
      </c>
      <c r="F15" t="str">
        <f>'orig. data'!AI42</f>
        <v>s</v>
      </c>
      <c r="G15" t="str">
        <f>'orig. data'!AJ42</f>
        <v>s</v>
      </c>
      <c r="H15" s="20">
        <f>'orig. data'!C$18</f>
        <v>0.0185961291</v>
      </c>
      <c r="I15" s="79" t="str">
        <f>'orig. data'!C42</f>
        <v> </v>
      </c>
      <c r="J15" s="79" t="str">
        <f>'orig. data'!P42</f>
        <v> </v>
      </c>
      <c r="K15" s="20">
        <f>'orig. data'!P$18</f>
        <v>0.0162957466</v>
      </c>
      <c r="L15" s="6" t="str">
        <f>'orig. data'!B42</f>
        <v> </v>
      </c>
      <c r="M15" s="12" t="str">
        <f>'orig. data'!F42</f>
        <v> </v>
      </c>
      <c r="N15" s="10"/>
      <c r="O15" s="6" t="str">
        <f>'orig. data'!O42</f>
        <v> </v>
      </c>
      <c r="P15" s="12" t="str">
        <f>'orig. data'!S42</f>
        <v> </v>
      </c>
      <c r="Q15" s="10"/>
      <c r="R15" s="12" t="str">
        <f>'orig. data'!AB42</f>
        <v> </v>
      </c>
    </row>
    <row r="16" spans="1:18" ht="12.75">
      <c r="A16" s="32" t="str">
        <f ca="1" t="shared" si="0"/>
        <v>CE Portage (s)</v>
      </c>
      <c r="B16" s="2" t="s">
        <v>189</v>
      </c>
      <c r="C16" t="str">
        <f>'orig. data'!AF43</f>
        <v> </v>
      </c>
      <c r="D16" t="str">
        <f>'orig. data'!AG43</f>
        <v> </v>
      </c>
      <c r="E16" t="str">
        <f ca="1">IF(CELL("contents",F15)="s","s",IF(CELL("contents",G15)="s","s",IF(CELL("contents",'orig. data'!AH43)="t","t","")))</f>
        <v>s</v>
      </c>
      <c r="F16" t="str">
        <f>'orig. data'!AI43</f>
        <v> </v>
      </c>
      <c r="G16" t="str">
        <f>'orig. data'!AJ43</f>
        <v> </v>
      </c>
      <c r="H16" s="20">
        <f>'orig. data'!C$18</f>
        <v>0.0185961291</v>
      </c>
      <c r="I16" s="79">
        <f>'orig. data'!C43</f>
        <v>0.0251777055</v>
      </c>
      <c r="J16" s="79">
        <f>'orig. data'!P43</f>
        <v>0.0165639758</v>
      </c>
      <c r="K16" s="20">
        <f>'orig. data'!P$18</f>
        <v>0.0162957466</v>
      </c>
      <c r="L16" s="6">
        <f>'orig. data'!B43</f>
        <v>974</v>
      </c>
      <c r="M16" s="12">
        <f>'orig. data'!F43</f>
        <v>0.0837676405</v>
      </c>
      <c r="N16" s="10"/>
      <c r="O16" s="6">
        <f>'orig. data'!O43</f>
        <v>1161</v>
      </c>
      <c r="P16" s="12">
        <f>'orig. data'!S43</f>
        <v>0.933975134</v>
      </c>
      <c r="Q16" s="10"/>
      <c r="R16" s="12">
        <f>'orig. data'!AB43</f>
        <v>0.1074143955</v>
      </c>
    </row>
    <row r="17" spans="1:18" ht="12.75">
      <c r="A17" s="32" t="str">
        <f ca="1" t="shared" si="0"/>
        <v>CE Seven Regions (1,2)</v>
      </c>
      <c r="B17" s="2" t="s">
        <v>190</v>
      </c>
      <c r="C17">
        <f>'orig. data'!AF44</f>
        <v>1</v>
      </c>
      <c r="D17">
        <f>'orig. data'!AG44</f>
        <v>2</v>
      </c>
      <c r="E17">
        <f ca="1">IF(CELL("contents",F16)="s","s",IF(CELL("contents",G16)="s","s",IF(CELL("contents",'orig. data'!AH44)="t","t","")))</f>
      </c>
      <c r="F17" t="str">
        <f>'orig. data'!AI44</f>
        <v> </v>
      </c>
      <c r="G17" t="str">
        <f>'orig. data'!AJ44</f>
        <v> </v>
      </c>
      <c r="H17" s="20">
        <f>'orig. data'!C$18</f>
        <v>0.0185961291</v>
      </c>
      <c r="I17" s="79">
        <f>'orig. data'!C44</f>
        <v>0.0401229672</v>
      </c>
      <c r="J17" s="79">
        <f>'orig. data'!P44</f>
        <v>0.0475504377</v>
      </c>
      <c r="K17" s="20">
        <f>'orig. data'!P$18</f>
        <v>0.0162957466</v>
      </c>
      <c r="L17" s="6">
        <f>'orig. data'!B44</f>
        <v>347</v>
      </c>
      <c r="M17" s="12">
        <f>'orig. data'!F44</f>
        <v>0.0011567807</v>
      </c>
      <c r="N17" s="10"/>
      <c r="O17" s="6">
        <f>'orig. data'!O44</f>
        <v>419</v>
      </c>
      <c r="P17" s="12">
        <f>'orig. data'!S44</f>
        <v>4.9312682E-08</v>
      </c>
      <c r="Q17" s="10"/>
      <c r="R17" s="12">
        <f>'orig. data'!AB44</f>
        <v>0.5774511891</v>
      </c>
    </row>
    <row r="18" spans="1:17" ht="12.75">
      <c r="A18" s="32"/>
      <c r="B18" s="2"/>
      <c r="H18" s="20"/>
      <c r="I18" s="3"/>
      <c r="J18" s="3"/>
      <c r="K18" s="20"/>
      <c r="L18" s="6"/>
      <c r="M18" s="12"/>
      <c r="N18" s="10"/>
      <c r="O18" s="6"/>
      <c r="Q18" s="10"/>
    </row>
    <row r="19" spans="1:18" ht="12.75">
      <c r="A19" s="32" t="str">
        <f ca="1" t="shared" si="0"/>
        <v>AS East 2 (s)</v>
      </c>
      <c r="B19" s="2" t="s">
        <v>248</v>
      </c>
      <c r="C19" t="str">
        <f>'orig. data'!AF45</f>
        <v> </v>
      </c>
      <c r="D19" t="str">
        <f>'orig. data'!AG45</f>
        <v> </v>
      </c>
      <c r="E19" t="str">
        <f ca="1">IF(CELL("contents",F19)="s","s",IF(CELL("contents",G19)="s","s",IF(CELL("contents",'orig. data'!AH45)="t","t","")))</f>
        <v>s</v>
      </c>
      <c r="F19" t="str">
        <f>'orig. data'!AI45</f>
        <v>s</v>
      </c>
      <c r="G19" t="str">
        <f>'orig. data'!AJ45</f>
        <v>s</v>
      </c>
      <c r="H19" s="20">
        <f>'orig. data'!C$18</f>
        <v>0.0185961291</v>
      </c>
      <c r="I19" s="3" t="str">
        <f>'orig. data'!C45</f>
        <v> </v>
      </c>
      <c r="J19" s="79" t="str">
        <f>'orig. data'!P45</f>
        <v> </v>
      </c>
      <c r="K19" s="20">
        <f>'orig. data'!P$18</f>
        <v>0.0162957466</v>
      </c>
      <c r="L19" s="6" t="str">
        <f>'orig. data'!B45</f>
        <v> </v>
      </c>
      <c r="M19" s="12" t="str">
        <f>'orig. data'!F45</f>
        <v> </v>
      </c>
      <c r="N19" s="10"/>
      <c r="O19" s="6" t="str">
        <f>'orig. data'!O45</f>
        <v> </v>
      </c>
      <c r="P19" s="12" t="str">
        <f>'orig. data'!S45</f>
        <v> </v>
      </c>
      <c r="Q19" s="10"/>
      <c r="R19" s="12" t="str">
        <f>'orig. data'!AB45</f>
        <v> </v>
      </c>
    </row>
    <row r="20" spans="1:18" ht="12.75">
      <c r="A20" s="32" t="str">
        <f ca="1" t="shared" si="0"/>
        <v>AS West 1 (s)</v>
      </c>
      <c r="B20" s="2" t="s">
        <v>249</v>
      </c>
      <c r="C20" t="str">
        <f>'orig. data'!AF46</f>
        <v> </v>
      </c>
      <c r="D20" t="str">
        <f>'orig. data'!AG46</f>
        <v> </v>
      </c>
      <c r="E20" t="str">
        <f ca="1">IF(CELL("contents",F20)="s","s",IF(CELL("contents",G20)="s","s",IF(CELL("contents",'orig. data'!AH46)="t","t","")))</f>
        <v>s</v>
      </c>
      <c r="F20" t="str">
        <f>'orig. data'!AI46</f>
        <v>s</v>
      </c>
      <c r="G20" t="str">
        <f>'orig. data'!AJ46</f>
        <v>s</v>
      </c>
      <c r="H20" s="20">
        <f>'orig. data'!C$18</f>
        <v>0.0185961291</v>
      </c>
      <c r="I20" s="79" t="str">
        <f>'orig. data'!C46</f>
        <v> </v>
      </c>
      <c r="J20" s="79" t="str">
        <f>'orig. data'!P46</f>
        <v> </v>
      </c>
      <c r="K20" s="20">
        <f>'orig. data'!P$18</f>
        <v>0.0162957466</v>
      </c>
      <c r="L20" s="6" t="str">
        <f>'orig. data'!B46</f>
        <v> </v>
      </c>
      <c r="M20" s="12" t="str">
        <f>'orig. data'!F46</f>
        <v> </v>
      </c>
      <c r="N20" s="10"/>
      <c r="O20" s="6" t="str">
        <f>'orig. data'!O46</f>
        <v> </v>
      </c>
      <c r="P20" s="12" t="str">
        <f>'orig. data'!S46</f>
        <v> </v>
      </c>
      <c r="Q20" s="10"/>
      <c r="R20" s="12" t="str">
        <f>'orig. data'!AB46</f>
        <v> </v>
      </c>
    </row>
    <row r="21" spans="1:18" ht="12.75">
      <c r="A21" s="32" t="str">
        <f ca="1" t="shared" si="0"/>
        <v>AS North 1</v>
      </c>
      <c r="B21" t="s">
        <v>250</v>
      </c>
      <c r="C21" t="str">
        <f>'orig. data'!AF47</f>
        <v> </v>
      </c>
      <c r="D21" t="str">
        <f>'orig. data'!AG47</f>
        <v> </v>
      </c>
      <c r="E21">
        <f ca="1">IF(CELL("contents",F21)="s","s",IF(CELL("contents",G21)="s","s",IF(CELL("contents",'orig. data'!AH47)="t","t","")))</f>
      </c>
      <c r="F21" t="str">
        <f>'orig. data'!AI47</f>
        <v> </v>
      </c>
      <c r="G21" t="str">
        <f>'orig. data'!AJ47</f>
        <v> </v>
      </c>
      <c r="H21" s="20">
        <f>'orig. data'!C$18</f>
        <v>0.0185961291</v>
      </c>
      <c r="I21" s="79">
        <f>'orig. data'!C47</f>
        <v>0.0178945669</v>
      </c>
      <c r="J21" s="79">
        <f>'orig. data'!P47</f>
        <v>0.0177477159</v>
      </c>
      <c r="K21" s="20">
        <f>'orig. data'!P$18</f>
        <v>0.0162957466</v>
      </c>
      <c r="L21" s="6">
        <f>'orig. data'!B47</f>
        <v>676</v>
      </c>
      <c r="M21" s="12">
        <f>'orig. data'!F47</f>
        <v>0.8758596427</v>
      </c>
      <c r="N21" s="10"/>
      <c r="O21" s="6">
        <f>'orig. data'!O47</f>
        <v>808</v>
      </c>
      <c r="P21" s="12">
        <f>'orig. data'!S47</f>
        <v>0.7084709758</v>
      </c>
      <c r="Q21" s="10"/>
      <c r="R21" s="12">
        <f>'orig. data'!AB47</f>
        <v>0.9802697294</v>
      </c>
    </row>
    <row r="22" spans="1:18" ht="12.75">
      <c r="A22" s="32" t="str">
        <f ca="1" t="shared" si="0"/>
        <v>AS West 2</v>
      </c>
      <c r="B22" t="s">
        <v>191</v>
      </c>
      <c r="C22" t="str">
        <f>'orig. data'!AF48</f>
        <v> </v>
      </c>
      <c r="D22" t="str">
        <f>'orig. data'!AG48</f>
        <v> </v>
      </c>
      <c r="E22">
        <f ca="1">IF(CELL("contents",F22)="s","s",IF(CELL("contents",G22)="s","s",IF(CELL("contents",'orig. data'!AH48)="t","t","")))</f>
      </c>
      <c r="F22" t="str">
        <f>'orig. data'!AI48</f>
        <v> </v>
      </c>
      <c r="G22" t="str">
        <f>'orig. data'!AJ48</f>
        <v> </v>
      </c>
      <c r="H22" s="20">
        <f>'orig. data'!C$18</f>
        <v>0.0185961291</v>
      </c>
      <c r="I22" s="79">
        <f>'orig. data'!C48</f>
        <v>0.0191670035</v>
      </c>
      <c r="J22" s="79">
        <f>'orig. data'!P48</f>
        <v>0.0188919608</v>
      </c>
      <c r="K22" s="20">
        <f>'orig. data'!P$18</f>
        <v>0.0162957466</v>
      </c>
      <c r="L22" s="6">
        <f>'orig. data'!B48</f>
        <v>790</v>
      </c>
      <c r="M22" s="12">
        <f>'orig. data'!F48</f>
        <v>0.8909585119</v>
      </c>
      <c r="N22" s="10"/>
      <c r="O22" s="6">
        <f>'orig. data'!O48</f>
        <v>894</v>
      </c>
      <c r="P22" s="12">
        <f>'orig. data'!S48</f>
        <v>0.4760412363</v>
      </c>
      <c r="Q22" s="10"/>
      <c r="R22" s="12">
        <f>'orig. data'!AB48</f>
        <v>0.961578698</v>
      </c>
    </row>
    <row r="23" spans="1:18" ht="12.75">
      <c r="A23" s="32" t="str">
        <f ca="1" t="shared" si="0"/>
        <v>AS East 1 (s)</v>
      </c>
      <c r="B23" t="s">
        <v>192</v>
      </c>
      <c r="C23" t="str">
        <f>'orig. data'!AF49</f>
        <v> </v>
      </c>
      <c r="D23" t="str">
        <f>'orig. data'!AG49</f>
        <v> </v>
      </c>
      <c r="E23" t="str">
        <f ca="1">IF(CELL("contents",F23)="s","s",IF(CELL("contents",G23)="s","s",IF(CELL("contents",'orig. data'!AH49)="t","t","")))</f>
        <v>s</v>
      </c>
      <c r="F23" t="str">
        <f>'orig. data'!AI49</f>
        <v>s</v>
      </c>
      <c r="G23" t="str">
        <f>'orig. data'!AJ49</f>
        <v>s</v>
      </c>
      <c r="H23" s="20">
        <f>'orig. data'!C$18</f>
        <v>0.0185961291</v>
      </c>
      <c r="I23" s="79" t="str">
        <f>'orig. data'!C49</f>
        <v> </v>
      </c>
      <c r="J23" s="79" t="str">
        <f>'orig. data'!P49</f>
        <v> </v>
      </c>
      <c r="K23" s="20">
        <f>'orig. data'!P$18</f>
        <v>0.0162957466</v>
      </c>
      <c r="L23" s="6" t="str">
        <f>'orig. data'!B49</f>
        <v> </v>
      </c>
      <c r="M23" s="12" t="str">
        <f>'orig. data'!F49</f>
        <v> </v>
      </c>
      <c r="N23" s="10"/>
      <c r="O23" s="6" t="str">
        <f>'orig. data'!O49</f>
        <v> </v>
      </c>
      <c r="P23" s="12" t="str">
        <f>'orig. data'!S49</f>
        <v> </v>
      </c>
      <c r="Q23" s="10"/>
      <c r="R23" s="12" t="str">
        <f>'orig. data'!AB49</f>
        <v> </v>
      </c>
    </row>
    <row r="24" spans="1:18" ht="12.75">
      <c r="A24" s="32" t="str">
        <f ca="1" t="shared" si="0"/>
        <v>AS North 2</v>
      </c>
      <c r="B24" t="s">
        <v>193</v>
      </c>
      <c r="C24" t="str">
        <f>'orig. data'!AF50</f>
        <v> </v>
      </c>
      <c r="D24" t="str">
        <f>'orig. data'!AG50</f>
        <v> </v>
      </c>
      <c r="E24">
        <f ca="1">IF(CELL("contents",F24)="s","s",IF(CELL("contents",G24)="s","s",IF(CELL("contents",'orig. data'!AH50)="t","t","")))</f>
      </c>
      <c r="F24" t="str">
        <f>'orig. data'!AI50</f>
        <v> </v>
      </c>
      <c r="G24" t="str">
        <f>'orig. data'!AJ50</f>
        <v> </v>
      </c>
      <c r="H24" s="20">
        <f>'orig. data'!C$18</f>
        <v>0.0185961291</v>
      </c>
      <c r="I24" s="79">
        <f>'orig. data'!C50</f>
        <v>0.0163400315</v>
      </c>
      <c r="J24" s="79">
        <f>'orig. data'!P50</f>
        <v>0.0114668985</v>
      </c>
      <c r="K24" s="20">
        <f>'orig. data'!P$18</f>
        <v>0.0162957466</v>
      </c>
      <c r="L24" s="6">
        <f>'orig. data'!B50</f>
        <v>469</v>
      </c>
      <c r="M24" s="12">
        <f>'orig. data'!F50</f>
        <v>0.6672457138</v>
      </c>
      <c r="N24" s="10"/>
      <c r="O24" s="6">
        <f>'orig. data'!O50</f>
        <v>590</v>
      </c>
      <c r="P24" s="12">
        <f>'orig. data'!S50</f>
        <v>0.2740416382</v>
      </c>
      <c r="Q24" s="10"/>
      <c r="R24" s="12">
        <f>'orig. data'!AB50</f>
        <v>0.4191396515</v>
      </c>
    </row>
    <row r="25" spans="1:17" ht="12.75">
      <c r="A25" s="32"/>
      <c r="H25" s="20"/>
      <c r="I25" s="3"/>
      <c r="J25" s="3"/>
      <c r="K25" s="20"/>
      <c r="L25" s="6"/>
      <c r="M25" s="12"/>
      <c r="N25" s="10"/>
      <c r="O25" s="6"/>
      <c r="Q25" s="10"/>
    </row>
    <row r="26" spans="1:18" ht="12.75">
      <c r="A26" s="32" t="str">
        <f ca="1" t="shared" si="0"/>
        <v>BDN Rural (s)</v>
      </c>
      <c r="B26" t="s">
        <v>251</v>
      </c>
      <c r="C26" t="str">
        <f>'orig. data'!AF51</f>
        <v> </v>
      </c>
      <c r="D26" t="str">
        <f>'orig. data'!AG51</f>
        <v> </v>
      </c>
      <c r="E26" t="str">
        <f ca="1">IF(CELL("contents",F26)="s","s",IF(CELL("contents",G26)="s","s",IF(CELL("contents",'orig. data'!AH51)="t","t","")))</f>
        <v>s</v>
      </c>
      <c r="F26" t="str">
        <f>'orig. data'!AI51</f>
        <v>s</v>
      </c>
      <c r="G26" t="str">
        <f>'orig. data'!AJ51</f>
        <v>s</v>
      </c>
      <c r="H26" s="20">
        <f>'orig. data'!C$18</f>
        <v>0.0185961291</v>
      </c>
      <c r="I26" s="3" t="str">
        <f>'orig. data'!C51</f>
        <v> </v>
      </c>
      <c r="J26" s="79" t="str">
        <f>'orig. data'!P51</f>
        <v> </v>
      </c>
      <c r="K26" s="20">
        <f>'orig. data'!P$18</f>
        <v>0.0162957466</v>
      </c>
      <c r="L26" s="6" t="str">
        <f>'orig. data'!B51</f>
        <v> </v>
      </c>
      <c r="M26" s="12" t="str">
        <f>'orig. data'!F51</f>
        <v> </v>
      </c>
      <c r="N26" s="10"/>
      <c r="O26" s="6" t="str">
        <f>'orig. data'!O51</f>
        <v> </v>
      </c>
      <c r="P26" s="12" t="str">
        <f>'orig. data'!S51</f>
        <v> </v>
      </c>
      <c r="Q26" s="10"/>
      <c r="R26" s="12" t="str">
        <f>'orig. data'!AB51</f>
        <v> </v>
      </c>
    </row>
    <row r="27" spans="1:18" ht="12.75">
      <c r="A27" s="32" t="str">
        <f ca="1" t="shared" si="0"/>
        <v>BDN Southeast (s)</v>
      </c>
      <c r="B27" t="s">
        <v>126</v>
      </c>
      <c r="C27" t="str">
        <f>'orig. data'!AF52</f>
        <v> </v>
      </c>
      <c r="D27" t="str">
        <f>'orig. data'!AG52</f>
        <v> </v>
      </c>
      <c r="E27" t="str">
        <f ca="1">IF(CELL("contents",F27)="s","s",IF(CELL("contents",G27)="s","s",IF(CELL("contents",'orig. data'!AH52)="t","t","")))</f>
        <v>s</v>
      </c>
      <c r="F27" t="str">
        <f>'orig. data'!AI52</f>
        <v>s</v>
      </c>
      <c r="G27" t="str">
        <f>'orig. data'!AJ52</f>
        <v>s</v>
      </c>
      <c r="H27" s="20">
        <f>'orig. data'!C$18</f>
        <v>0.0185961291</v>
      </c>
      <c r="I27" s="79" t="str">
        <f>'orig. data'!C52</f>
        <v> </v>
      </c>
      <c r="J27" s="79" t="str">
        <f>'orig. data'!P52</f>
        <v> </v>
      </c>
      <c r="K27" s="20">
        <f>'orig. data'!P$18</f>
        <v>0.0162957466</v>
      </c>
      <c r="L27" s="6" t="str">
        <f>'orig. data'!B52</f>
        <v> </v>
      </c>
      <c r="M27" s="12" t="str">
        <f>'orig. data'!F52</f>
        <v> </v>
      </c>
      <c r="N27" s="10"/>
      <c r="O27" s="6" t="str">
        <f>'orig. data'!O52</f>
        <v> </v>
      </c>
      <c r="P27" s="12" t="str">
        <f>'orig. data'!S52</f>
        <v> </v>
      </c>
      <c r="Q27" s="10"/>
      <c r="R27" s="12" t="str">
        <f>'orig. data'!AB52</f>
        <v> </v>
      </c>
    </row>
    <row r="28" spans="1:18" ht="12.75">
      <c r="A28" s="32" t="str">
        <f ca="1" t="shared" si="0"/>
        <v>BDN West</v>
      </c>
      <c r="B28" t="s">
        <v>223</v>
      </c>
      <c r="C28" t="str">
        <f>'orig. data'!AF53</f>
        <v> </v>
      </c>
      <c r="D28" t="str">
        <f>'orig. data'!AG53</f>
        <v> </v>
      </c>
      <c r="E28">
        <f ca="1">IF(CELL("contents",F28)="s","s",IF(CELL("contents",G28)="s","s",IF(CELL("contents",'orig. data'!AH53)="t","t","")))</f>
      </c>
      <c r="F28" t="str">
        <f>'orig. data'!AI53</f>
        <v> </v>
      </c>
      <c r="G28" t="str">
        <f>'orig. data'!AJ53</f>
        <v> </v>
      </c>
      <c r="H28" s="20">
        <f>'orig. data'!C$18</f>
        <v>0.0185961291</v>
      </c>
      <c r="I28" s="79">
        <f>'orig. data'!C53</f>
        <v>0.014965876</v>
      </c>
      <c r="J28" s="79">
        <f>'orig. data'!P53</f>
        <v>0.0140863066</v>
      </c>
      <c r="K28" s="20">
        <f>'orig. data'!P$18</f>
        <v>0.0162957466</v>
      </c>
      <c r="L28" s="6">
        <f>'orig. data'!B53</f>
        <v>445</v>
      </c>
      <c r="M28" s="12">
        <f>'orig. data'!F53</f>
        <v>0.4992282136</v>
      </c>
      <c r="N28" s="10"/>
      <c r="O28" s="6">
        <f>'orig. data'!O53</f>
        <v>545</v>
      </c>
      <c r="P28" s="12">
        <f>'orig. data'!S53</f>
        <v>0.6279350578</v>
      </c>
      <c r="Q28" s="10"/>
      <c r="R28" s="12">
        <f>'orig. data'!AB53</f>
        <v>0.8901023509</v>
      </c>
    </row>
    <row r="29" spans="1:18" ht="12.75">
      <c r="A29" s="32" t="str">
        <f ca="1" t="shared" si="0"/>
        <v>BDN Southwest (s)</v>
      </c>
      <c r="B29" t="s">
        <v>194</v>
      </c>
      <c r="C29" t="str">
        <f>'orig. data'!AF54</f>
        <v> </v>
      </c>
      <c r="D29" t="str">
        <f>'orig. data'!AG54</f>
        <v> </v>
      </c>
      <c r="E29" t="str">
        <f ca="1">IF(CELL("contents",F29)="s","s",IF(CELL("contents",G29)="s","s",IF(CELL("contents",'orig. data'!AH54)="t","t","")))</f>
        <v>s</v>
      </c>
      <c r="F29" t="str">
        <f>'orig. data'!AI54</f>
        <v>s</v>
      </c>
      <c r="G29" t="str">
        <f>'orig. data'!AJ54</f>
        <v>s</v>
      </c>
      <c r="H29" s="20">
        <f>'orig. data'!C$18</f>
        <v>0.0185961291</v>
      </c>
      <c r="I29" s="79" t="str">
        <f>'orig. data'!C54</f>
        <v> </v>
      </c>
      <c r="J29" s="79" t="str">
        <f>'orig. data'!P54</f>
        <v> </v>
      </c>
      <c r="K29" s="20">
        <f>'orig. data'!P$18</f>
        <v>0.0162957466</v>
      </c>
      <c r="L29" s="6" t="str">
        <f>'orig. data'!B54</f>
        <v> </v>
      </c>
      <c r="M29" s="12" t="str">
        <f>'orig. data'!F54</f>
        <v> </v>
      </c>
      <c r="N29" s="10"/>
      <c r="O29" s="6" t="str">
        <f>'orig. data'!O54</f>
        <v> </v>
      </c>
      <c r="P29" s="12" t="str">
        <f>'orig. data'!S54</f>
        <v> </v>
      </c>
      <c r="Q29" s="10"/>
      <c r="R29" s="12" t="str">
        <f>'orig. data'!AB54</f>
        <v> </v>
      </c>
    </row>
    <row r="30" spans="1:18" ht="12.75">
      <c r="A30" s="32" t="str">
        <f ca="1" t="shared" si="0"/>
        <v>BDN North End (s)</v>
      </c>
      <c r="B30" t="s">
        <v>195</v>
      </c>
      <c r="C30" t="str">
        <f>'orig. data'!AF55</f>
        <v> </v>
      </c>
      <c r="D30" t="str">
        <f>'orig. data'!AG55</f>
        <v> </v>
      </c>
      <c r="E30" t="str">
        <f ca="1">IF(CELL("contents",F30)="s","s",IF(CELL("contents",G30)="s","s",IF(CELL("contents",'orig. data'!AH55)="t","t","")))</f>
        <v>s</v>
      </c>
      <c r="F30" t="str">
        <f>'orig. data'!AI55</f>
        <v> </v>
      </c>
      <c r="G30" t="str">
        <f>'orig. data'!AJ55</f>
        <v>s</v>
      </c>
      <c r="H30" s="20">
        <f>'orig. data'!C$18</f>
        <v>0.0185961291</v>
      </c>
      <c r="I30" s="79" t="str">
        <f>'orig. data'!C55</f>
        <v> </v>
      </c>
      <c r="J30" s="79" t="str">
        <f>'orig. data'!P55</f>
        <v> </v>
      </c>
      <c r="K30" s="20">
        <f>'orig. data'!P$18</f>
        <v>0.0162957466</v>
      </c>
      <c r="L30" s="6">
        <f>'orig. data'!B55</f>
        <v>160</v>
      </c>
      <c r="M30" s="12" t="str">
        <f>'orig. data'!F55</f>
        <v> </v>
      </c>
      <c r="N30" s="10"/>
      <c r="O30" s="6" t="str">
        <f>'orig. data'!O55</f>
        <v> </v>
      </c>
      <c r="P30" s="12" t="str">
        <f>'orig. data'!S55</f>
        <v> </v>
      </c>
      <c r="Q30" s="10"/>
      <c r="R30" s="12" t="str">
        <f>'orig. data'!AB55</f>
        <v> </v>
      </c>
    </row>
    <row r="31" spans="1:18" ht="12.75">
      <c r="A31" s="32" t="str">
        <f ca="1" t="shared" si="0"/>
        <v>BDN East (s)</v>
      </c>
      <c r="B31" t="s">
        <v>156</v>
      </c>
      <c r="C31" t="str">
        <f>'orig. data'!AF56</f>
        <v> </v>
      </c>
      <c r="D31" t="str">
        <f>'orig. data'!AG56</f>
        <v> </v>
      </c>
      <c r="E31" t="str">
        <f ca="1">IF(CELL("contents",F31)="s","s",IF(CELL("contents",G31)="s","s",IF(CELL("contents",'orig. data'!AH56)="t","t","")))</f>
        <v>s</v>
      </c>
      <c r="F31" t="str">
        <f>'orig. data'!AI56</f>
        <v>s</v>
      </c>
      <c r="G31" t="str">
        <f>'orig. data'!AJ56</f>
        <v>s</v>
      </c>
      <c r="H31" s="20">
        <f>'orig. data'!C$18</f>
        <v>0.0185961291</v>
      </c>
      <c r="I31" s="79" t="str">
        <f>'orig. data'!C56</f>
        <v> </v>
      </c>
      <c r="J31" s="79" t="str">
        <f>'orig. data'!P56</f>
        <v> </v>
      </c>
      <c r="K31" s="20">
        <f>'orig. data'!P$18</f>
        <v>0.0162957466</v>
      </c>
      <c r="L31" s="6" t="str">
        <f>'orig. data'!B56</f>
        <v> </v>
      </c>
      <c r="M31" s="12" t="str">
        <f>'orig. data'!F56</f>
        <v> </v>
      </c>
      <c r="N31" s="10"/>
      <c r="O31" s="6" t="str">
        <f>'orig. data'!O56</f>
        <v> </v>
      </c>
      <c r="P31" s="12" t="str">
        <f>'orig. data'!S56</f>
        <v> </v>
      </c>
      <c r="Q31" s="10"/>
      <c r="R31" s="12" t="str">
        <f>'orig. data'!AB56</f>
        <v> </v>
      </c>
    </row>
    <row r="32" spans="1:18" ht="12.75">
      <c r="A32" s="32" t="str">
        <f ca="1" t="shared" si="0"/>
        <v>BDN Central (s)</v>
      </c>
      <c r="B32" t="s">
        <v>210</v>
      </c>
      <c r="C32" t="str">
        <f>'orig. data'!AF57</f>
        <v> </v>
      </c>
      <c r="D32" t="str">
        <f>'orig. data'!AG57</f>
        <v> </v>
      </c>
      <c r="E32" t="str">
        <f ca="1">IF(CELL("contents",F32)="s","s",IF(CELL("contents",G32)="s","s",IF(CELL("contents",'orig. data'!AH57)="t","t","")))</f>
        <v>s</v>
      </c>
      <c r="F32" t="str">
        <f>'orig. data'!AI57</f>
        <v>s</v>
      </c>
      <c r="G32" t="str">
        <f>'orig. data'!AJ57</f>
        <v> </v>
      </c>
      <c r="H32" s="20">
        <f>'orig. data'!C$18</f>
        <v>0.0185961291</v>
      </c>
      <c r="I32" s="79" t="str">
        <f>'orig. data'!C57</f>
        <v> </v>
      </c>
      <c r="J32" s="79">
        <f>'orig. data'!P57</f>
        <v>0.0127516367</v>
      </c>
      <c r="K32" s="20">
        <f>'orig. data'!P$18</f>
        <v>0.0162957466</v>
      </c>
      <c r="L32" s="6" t="str">
        <f>'orig. data'!B57</f>
        <v> </v>
      </c>
      <c r="M32" s="12" t="str">
        <f>'orig. data'!F57</f>
        <v> </v>
      </c>
      <c r="N32" s="10"/>
      <c r="O32" s="6">
        <f>'orig. data'!O57</f>
        <v>579</v>
      </c>
      <c r="P32" s="12">
        <f>'orig. data'!S57</f>
        <v>0.4452752477</v>
      </c>
      <c r="Q32" s="10"/>
      <c r="R32" s="12" t="str">
        <f>'orig. data'!AB57</f>
        <v> </v>
      </c>
    </row>
    <row r="33" spans="1:17" ht="12.75">
      <c r="A33" s="32"/>
      <c r="H33" s="20"/>
      <c r="I33" s="3"/>
      <c r="J33" s="3"/>
      <c r="K33" s="20"/>
      <c r="L33" s="6"/>
      <c r="M33" s="12"/>
      <c r="N33" s="10"/>
      <c r="O33" s="6"/>
      <c r="Q33" s="10"/>
    </row>
    <row r="34" spans="1:18" ht="12.75">
      <c r="A34" s="32" t="str">
        <f ca="1" t="shared" si="0"/>
        <v>IL Southwest</v>
      </c>
      <c r="B34" t="s">
        <v>211</v>
      </c>
      <c r="C34" t="str">
        <f>'orig. data'!AF58</f>
        <v> </v>
      </c>
      <c r="D34" t="str">
        <f>'orig. data'!AG58</f>
        <v> </v>
      </c>
      <c r="E34">
        <f ca="1">IF(CELL("contents",F34)="s","s",IF(CELL("contents",G34)="s","s",IF(CELL("contents",'orig. data'!AH58)="t","t","")))</f>
      </c>
      <c r="F34" t="str">
        <f>'orig. data'!AI58</f>
        <v> </v>
      </c>
      <c r="G34" t="str">
        <f>'orig. data'!AJ58</f>
        <v> </v>
      </c>
      <c r="H34" s="20">
        <f>'orig. data'!C$18</f>
        <v>0.0185961291</v>
      </c>
      <c r="I34" s="3">
        <f>'orig. data'!C58</f>
        <v>0.012669314</v>
      </c>
      <c r="J34" s="79">
        <f>'orig. data'!P58</f>
        <v>0.0102791441</v>
      </c>
      <c r="K34" s="20">
        <f>'orig. data'!P$18</f>
        <v>0.0162957466</v>
      </c>
      <c r="L34" s="6">
        <f>'orig. data'!B58</f>
        <v>671</v>
      </c>
      <c r="M34" s="12">
        <f>'orig. data'!F58</f>
        <v>0.176242886</v>
      </c>
      <c r="N34" s="10"/>
      <c r="O34" s="6">
        <f>'orig. data'!O58</f>
        <v>824</v>
      </c>
      <c r="P34" s="12">
        <f>'orig. data'!S58</f>
        <v>0.1042976451</v>
      </c>
      <c r="Q34" s="10"/>
      <c r="R34" s="12">
        <f>'orig. data'!AB58</f>
        <v>0.6005435222</v>
      </c>
    </row>
    <row r="35" spans="1:18" ht="12.75">
      <c r="A35" s="32" t="str">
        <f ca="1" t="shared" si="0"/>
        <v>IL Northeast</v>
      </c>
      <c r="B35" t="s">
        <v>196</v>
      </c>
      <c r="C35" t="str">
        <f>'orig. data'!AF59</f>
        <v> </v>
      </c>
      <c r="D35" t="str">
        <f>'orig. data'!AG59</f>
        <v> </v>
      </c>
      <c r="E35">
        <f ca="1">IF(CELL("contents",F35)="s","s",IF(CELL("contents",G35)="s","s",IF(CELL("contents",'orig. data'!AH59)="t","t","")))</f>
      </c>
      <c r="F35" t="str">
        <f>'orig. data'!AI59</f>
        <v> </v>
      </c>
      <c r="G35" t="str">
        <f>'orig. data'!AJ59</f>
        <v> </v>
      </c>
      <c r="H35" s="20">
        <f>'orig. data'!C$18</f>
        <v>0.0185961291</v>
      </c>
      <c r="I35" s="79">
        <f>'orig. data'!C59</f>
        <v>0.0161927288</v>
      </c>
      <c r="J35" s="79">
        <f>'orig. data'!P59</f>
        <v>0.0211395882</v>
      </c>
      <c r="K35" s="20">
        <f>'orig. data'!P$18</f>
        <v>0.0162957466</v>
      </c>
      <c r="L35" s="6">
        <f>'orig. data'!B59</f>
        <v>964</v>
      </c>
      <c r="M35" s="12">
        <f>'orig. data'!F59</f>
        <v>0.5171632622</v>
      </c>
      <c r="N35" s="10"/>
      <c r="O35" s="6">
        <f>'orig. data'!O59</f>
        <v>1157</v>
      </c>
      <c r="P35" s="12">
        <f>'orig. data'!S59</f>
        <v>0.1296579482</v>
      </c>
      <c r="Q35" s="10"/>
      <c r="R35" s="12">
        <f>'orig. data'!AB59</f>
        <v>0.3255559919</v>
      </c>
    </row>
    <row r="36" spans="1:18" ht="12.75">
      <c r="A36" s="32" t="str">
        <f ca="1" t="shared" si="0"/>
        <v>IL Southeast</v>
      </c>
      <c r="B36" t="s">
        <v>197</v>
      </c>
      <c r="C36" t="str">
        <f>'orig. data'!AF60</f>
        <v> </v>
      </c>
      <c r="D36" t="str">
        <f>'orig. data'!AG60</f>
        <v> </v>
      </c>
      <c r="E36">
        <f ca="1">IF(CELL("contents",F36)="s","s",IF(CELL("contents",G36)="s","s",IF(CELL("contents",'orig. data'!AH60)="t","t","")))</f>
      </c>
      <c r="F36" t="str">
        <f>'orig. data'!AI60</f>
        <v> </v>
      </c>
      <c r="G36" t="str">
        <f>'orig. data'!AJ60</f>
        <v> </v>
      </c>
      <c r="H36" s="20">
        <f>'orig. data'!C$18</f>
        <v>0.0185961291</v>
      </c>
      <c r="I36" s="79">
        <f>'orig. data'!C60</f>
        <v>0.0238500644</v>
      </c>
      <c r="J36" s="79">
        <f>'orig. data'!P60</f>
        <v>0.0223545562</v>
      </c>
      <c r="K36" s="20">
        <f>'orig. data'!P$18</f>
        <v>0.0162957466</v>
      </c>
      <c r="L36" s="6">
        <f>'orig. data'!B60</f>
        <v>1165</v>
      </c>
      <c r="M36" s="12">
        <f>'orig. data'!F60</f>
        <v>0.1195474007</v>
      </c>
      <c r="N36" s="10"/>
      <c r="O36" s="6">
        <f>'orig. data'!O60</f>
        <v>1412</v>
      </c>
      <c r="P36" s="12">
        <f>'orig. data'!S60</f>
        <v>0.035196328</v>
      </c>
      <c r="Q36" s="10"/>
      <c r="R36" s="12">
        <f>'orig. data'!AB60</f>
        <v>0.7638885195</v>
      </c>
    </row>
    <row r="37" spans="1:18" ht="12.75">
      <c r="A37" s="32" t="str">
        <f ca="1" t="shared" si="0"/>
        <v>IL Northwest (2)</v>
      </c>
      <c r="B37" t="s">
        <v>198</v>
      </c>
      <c r="C37" t="str">
        <f>'orig. data'!AF61</f>
        <v> </v>
      </c>
      <c r="D37">
        <f>'orig. data'!AG61</f>
        <v>2</v>
      </c>
      <c r="E37">
        <f ca="1">IF(CELL("contents",F37)="s","s",IF(CELL("contents",G37)="s","s",IF(CELL("contents",'orig. data'!AH61)="t","t","")))</f>
      </c>
      <c r="F37" t="str">
        <f>'orig. data'!AI61</f>
        <v> </v>
      </c>
      <c r="G37" t="str">
        <f>'orig. data'!AJ61</f>
        <v> </v>
      </c>
      <c r="H37" s="20">
        <f>'orig. data'!C$18</f>
        <v>0.0185961291</v>
      </c>
      <c r="I37" s="79">
        <f>'orig. data'!C61</f>
        <v>0.0195676323</v>
      </c>
      <c r="J37" s="79">
        <f>'orig. data'!P61</f>
        <v>0.0294657742</v>
      </c>
      <c r="K37" s="20">
        <f>'orig. data'!P$18</f>
        <v>0.0162957466</v>
      </c>
      <c r="L37" s="6">
        <f>'orig. data'!B61</f>
        <v>626</v>
      </c>
      <c r="M37" s="12">
        <f>'orig. data'!F61</f>
        <v>0.8361176908</v>
      </c>
      <c r="N37" s="10"/>
      <c r="O37" s="6">
        <f>'orig. data'!O61</f>
        <v>727</v>
      </c>
      <c r="P37" s="12">
        <f>'orig. data'!S61</f>
        <v>0.0015336988</v>
      </c>
      <c r="Q37" s="10"/>
      <c r="R37" s="12">
        <f>'orig. data'!AB61</f>
        <v>0.1816894862</v>
      </c>
    </row>
    <row r="38" spans="1:17" ht="12.75">
      <c r="A38" s="32"/>
      <c r="H38" s="20"/>
      <c r="I38" s="3"/>
      <c r="J38" s="3"/>
      <c r="K38" s="20"/>
      <c r="L38" s="6"/>
      <c r="M38" s="12"/>
      <c r="N38" s="10"/>
      <c r="O38" s="6"/>
      <c r="Q38" s="10"/>
    </row>
    <row r="39" spans="1:18" ht="12.75">
      <c r="A39" s="32" t="str">
        <f ca="1" t="shared" si="0"/>
        <v>NE Iron Rose (s)</v>
      </c>
      <c r="B39" t="s">
        <v>158</v>
      </c>
      <c r="C39" t="str">
        <f>'orig. data'!AF62</f>
        <v> </v>
      </c>
      <c r="D39" t="str">
        <f>'orig. data'!AG62</f>
        <v> </v>
      </c>
      <c r="E39" t="str">
        <f ca="1">IF(CELL("contents",F39)="s","s",IF(CELL("contents",G39)="s","s",IF(CELL("contents",'orig. data'!AH62)="t","t","")))</f>
        <v>s</v>
      </c>
      <c r="F39" t="str">
        <f>'orig. data'!AI62</f>
        <v>s</v>
      </c>
      <c r="G39" t="str">
        <f>'orig. data'!AJ62</f>
        <v>s</v>
      </c>
      <c r="H39" s="20">
        <f>'orig. data'!C$18</f>
        <v>0.0185961291</v>
      </c>
      <c r="I39" s="3" t="str">
        <f>'orig. data'!C62</f>
        <v> </v>
      </c>
      <c r="J39" s="79" t="str">
        <f>'orig. data'!P62</f>
        <v> </v>
      </c>
      <c r="K39" s="20">
        <f>'orig. data'!P$18</f>
        <v>0.0162957466</v>
      </c>
      <c r="L39" s="6" t="str">
        <f>'orig. data'!B62</f>
        <v> </v>
      </c>
      <c r="M39" s="12" t="str">
        <f>'orig. data'!F62</f>
        <v> </v>
      </c>
      <c r="N39" s="10"/>
      <c r="O39" s="6" t="str">
        <f>'orig. data'!O62</f>
        <v> </v>
      </c>
      <c r="P39" s="12" t="str">
        <f>'orig. data'!S62</f>
        <v> </v>
      </c>
      <c r="Q39" s="10"/>
      <c r="R39" s="12" t="str">
        <f>'orig. data'!AB62</f>
        <v> </v>
      </c>
    </row>
    <row r="40" spans="1:18" ht="12.75">
      <c r="A40" s="32" t="str">
        <f ca="1" t="shared" si="0"/>
        <v>NE Springfield</v>
      </c>
      <c r="B40" t="s">
        <v>224</v>
      </c>
      <c r="C40" t="str">
        <f>'orig. data'!AF63</f>
        <v> </v>
      </c>
      <c r="D40" t="str">
        <f>'orig. data'!AG63</f>
        <v> </v>
      </c>
      <c r="E40">
        <f ca="1">IF(CELL("contents",F40)="s","s",IF(CELL("contents",G40)="s","s",IF(CELL("contents",'orig. data'!AH63)="t","t","")))</f>
      </c>
      <c r="F40" t="str">
        <f>'orig. data'!AI63</f>
        <v> </v>
      </c>
      <c r="G40" t="str">
        <f>'orig. data'!AJ63</f>
        <v> </v>
      </c>
      <c r="H40" s="20">
        <f>'orig. data'!C$18</f>
        <v>0.0185961291</v>
      </c>
      <c r="I40" s="79">
        <f>'orig. data'!C63</f>
        <v>0.0180797255</v>
      </c>
      <c r="J40" s="79">
        <f>'orig. data'!P63</f>
        <v>0.0230929756</v>
      </c>
      <c r="K40" s="20">
        <f>'orig. data'!P$18</f>
        <v>0.0162957466</v>
      </c>
      <c r="L40" s="6">
        <f>'orig. data'!B63</f>
        <v>314</v>
      </c>
      <c r="M40" s="12">
        <f>'orig. data'!F63</f>
        <v>0.9353082229</v>
      </c>
      <c r="N40" s="10"/>
      <c r="O40" s="6">
        <f>'orig. data'!O63</f>
        <v>376</v>
      </c>
      <c r="P40" s="12">
        <f>'orig. data'!S63</f>
        <v>0.2192456979</v>
      </c>
      <c r="Q40" s="10"/>
      <c r="R40" s="12">
        <f>'orig. data'!AB63</f>
        <v>0.5835229239</v>
      </c>
    </row>
    <row r="41" spans="1:18" ht="12.75">
      <c r="A41" s="32" t="str">
        <f ca="1" t="shared" si="0"/>
        <v>NE Winnipeg River (s)</v>
      </c>
      <c r="B41" t="s">
        <v>159</v>
      </c>
      <c r="C41" t="str">
        <f>'orig. data'!AF64</f>
        <v> </v>
      </c>
      <c r="D41" t="str">
        <f>'orig. data'!AG64</f>
        <v> </v>
      </c>
      <c r="E41" t="str">
        <f ca="1">IF(CELL("contents",F41)="s","s",IF(CELL("contents",G41)="s","s",IF(CELL("contents",'orig. data'!AH64)="t","t","")))</f>
        <v>s</v>
      </c>
      <c r="F41" t="str">
        <f>'orig. data'!AI64</f>
        <v>s</v>
      </c>
      <c r="G41" t="str">
        <f>'orig. data'!AJ64</f>
        <v>s</v>
      </c>
      <c r="H41" s="20">
        <f>'orig. data'!C$18</f>
        <v>0.0185961291</v>
      </c>
      <c r="I41" s="79" t="str">
        <f>'orig. data'!C64</f>
        <v> </v>
      </c>
      <c r="J41" s="79" t="str">
        <f>'orig. data'!P64</f>
        <v> </v>
      </c>
      <c r="K41" s="20">
        <f>'orig. data'!P$18</f>
        <v>0.0162957466</v>
      </c>
      <c r="L41" s="6" t="str">
        <f>'orig. data'!B64</f>
        <v> </v>
      </c>
      <c r="M41" s="12" t="str">
        <f>'orig. data'!F64</f>
        <v> </v>
      </c>
      <c r="N41" s="10"/>
      <c r="O41" s="6" t="str">
        <f>'orig. data'!O64</f>
        <v> </v>
      </c>
      <c r="P41" s="12" t="str">
        <f>'orig. data'!S64</f>
        <v> </v>
      </c>
      <c r="Q41" s="10"/>
      <c r="R41" s="12" t="str">
        <f>'orig. data'!AB64</f>
        <v> </v>
      </c>
    </row>
    <row r="42" spans="1:18" ht="12.75">
      <c r="A42" s="32" t="str">
        <f ca="1" t="shared" si="0"/>
        <v>NE Brokenhead (s)</v>
      </c>
      <c r="B42" t="s">
        <v>160</v>
      </c>
      <c r="C42" t="str">
        <f>'orig. data'!AF65</f>
        <v> </v>
      </c>
      <c r="D42" t="str">
        <f>'orig. data'!AG65</f>
        <v> </v>
      </c>
      <c r="E42" t="str">
        <f ca="1">IF(CELL("contents",F42)="s","s",IF(CELL("contents",G42)="s","s",IF(CELL("contents",'orig. data'!AH65)="t","t","")))</f>
        <v>s</v>
      </c>
      <c r="F42" t="str">
        <f>'orig. data'!AI65</f>
        <v>s</v>
      </c>
      <c r="G42" t="str">
        <f>'orig. data'!AJ65</f>
        <v>s</v>
      </c>
      <c r="H42" s="20">
        <f>'orig. data'!C$18</f>
        <v>0.0185961291</v>
      </c>
      <c r="I42" s="79" t="str">
        <f>'orig. data'!C65</f>
        <v> </v>
      </c>
      <c r="J42" s="79" t="str">
        <f>'orig. data'!P65</f>
        <v> </v>
      </c>
      <c r="K42" s="20">
        <f>'orig. data'!P$18</f>
        <v>0.0162957466</v>
      </c>
      <c r="L42" s="6" t="str">
        <f>'orig. data'!B65</f>
        <v> </v>
      </c>
      <c r="M42" s="12" t="str">
        <f>'orig. data'!F65</f>
        <v> </v>
      </c>
      <c r="N42" s="10"/>
      <c r="O42" s="6" t="str">
        <f>'orig. data'!O65</f>
        <v> </v>
      </c>
      <c r="P42" s="12" t="str">
        <f>'orig. data'!S65</f>
        <v> </v>
      </c>
      <c r="Q42" s="10"/>
      <c r="R42" s="12" t="str">
        <f>'orig. data'!AB65</f>
        <v> </v>
      </c>
    </row>
    <row r="43" spans="1:18" ht="12.75">
      <c r="A43" s="32" t="str">
        <f ca="1" t="shared" si="0"/>
        <v>NE Blue Water (1,2)</v>
      </c>
      <c r="B43" t="s">
        <v>225</v>
      </c>
      <c r="C43">
        <f>'orig. data'!AF66</f>
        <v>1</v>
      </c>
      <c r="D43">
        <f>'orig. data'!AG66</f>
        <v>2</v>
      </c>
      <c r="E43">
        <f ca="1">IF(CELL("contents",F43)="s","s",IF(CELL("contents",G43)="s","s",IF(CELL("contents",'orig. data'!AH66)="t","t","")))</f>
      </c>
      <c r="F43" t="str">
        <f>'orig. data'!AI66</f>
        <v> </v>
      </c>
      <c r="G43" t="str">
        <f>'orig. data'!AJ66</f>
        <v> </v>
      </c>
      <c r="H43" s="20">
        <f>'orig. data'!C$18</f>
        <v>0.0185961291</v>
      </c>
      <c r="I43" s="79">
        <f>'orig. data'!C66</f>
        <v>0.040357034</v>
      </c>
      <c r="J43" s="79">
        <f>'orig. data'!P66</f>
        <v>0.0349148421</v>
      </c>
      <c r="K43" s="20">
        <f>'orig. data'!P$18</f>
        <v>0.0162957466</v>
      </c>
      <c r="L43" s="6">
        <f>'orig. data'!B66</f>
        <v>488</v>
      </c>
      <c r="M43" s="12">
        <f>'orig. data'!F66</f>
        <v>8.01545E-05</v>
      </c>
      <c r="N43" s="10"/>
      <c r="O43" s="6">
        <f>'orig. data'!O66</f>
        <v>612</v>
      </c>
      <c r="P43" s="12">
        <f>'orig. data'!S66</f>
        <v>4.6036E-05</v>
      </c>
      <c r="Q43" s="10"/>
      <c r="R43" s="12">
        <f>'orig. data'!AB66</f>
        <v>0.5890962674</v>
      </c>
    </row>
    <row r="44" spans="1:18" ht="12.75">
      <c r="A44" s="32" t="str">
        <f ca="1" t="shared" si="0"/>
        <v>NE Northern Remote (1,2)</v>
      </c>
      <c r="B44" t="s">
        <v>226</v>
      </c>
      <c r="C44">
        <f>'orig. data'!AF67</f>
        <v>1</v>
      </c>
      <c r="D44">
        <f>'orig. data'!AG67</f>
        <v>2</v>
      </c>
      <c r="E44">
        <f ca="1">IF(CELL("contents",F44)="s","s",IF(CELL("contents",G44)="s","s",IF(CELL("contents",'orig. data'!AH67)="t","t","")))</f>
      </c>
      <c r="F44" t="str">
        <f>'orig. data'!AI67</f>
        <v> </v>
      </c>
      <c r="G44" t="str">
        <f>'orig. data'!AJ67</f>
        <v> </v>
      </c>
      <c r="H44" s="20">
        <f>'orig. data'!C$18</f>
        <v>0.0185961291</v>
      </c>
      <c r="I44" s="79">
        <f>'orig. data'!C67</f>
        <v>0.0612949983</v>
      </c>
      <c r="J44" s="79">
        <f>'orig. data'!P67</f>
        <v>0.0505831302</v>
      </c>
      <c r="K44" s="20">
        <f>'orig. data'!P$18</f>
        <v>0.0162957466</v>
      </c>
      <c r="L44" s="6">
        <f>'orig. data'!B67</f>
        <v>189</v>
      </c>
      <c r="M44" s="12">
        <f>'orig. data'!F67</f>
        <v>9.6143297E-06</v>
      </c>
      <c r="N44" s="10"/>
      <c r="O44" s="6">
        <f>'orig. data'!O67</f>
        <v>252</v>
      </c>
      <c r="P44" s="12">
        <f>'orig. data'!S67</f>
        <v>1.05381E-05</v>
      </c>
      <c r="Q44" s="10"/>
      <c r="R44" s="12">
        <f>'orig. data'!AB67</f>
        <v>0.6037466901</v>
      </c>
    </row>
    <row r="45" spans="1:17" ht="12.75">
      <c r="A45" s="32"/>
      <c r="H45" s="20"/>
      <c r="I45" s="3"/>
      <c r="J45" s="3"/>
      <c r="K45" s="20"/>
      <c r="L45" s="6"/>
      <c r="M45" s="12"/>
      <c r="N45" s="10"/>
      <c r="O45" s="6"/>
      <c r="Q45" s="10"/>
    </row>
    <row r="46" spans="1:18" ht="12.75">
      <c r="A46" s="32" t="str">
        <f ca="1" t="shared" si="0"/>
        <v>PL West</v>
      </c>
      <c r="B46" t="s">
        <v>199</v>
      </c>
      <c r="C46" t="str">
        <f>'orig. data'!AF68</f>
        <v> </v>
      </c>
      <c r="D46" t="str">
        <f>'orig. data'!AG68</f>
        <v> </v>
      </c>
      <c r="E46">
        <f ca="1">IF(CELL("contents",F46)="s","s",IF(CELL("contents",G46)="s","s",IF(CELL("contents",'orig. data'!AH68)="t","t","")))</f>
      </c>
      <c r="F46" t="str">
        <f>'orig. data'!AI68</f>
        <v> </v>
      </c>
      <c r="G46" t="str">
        <f>'orig. data'!AJ68</f>
        <v> </v>
      </c>
      <c r="H46" s="20">
        <f>'orig. data'!C$18</f>
        <v>0.0185961291</v>
      </c>
      <c r="I46" s="3">
        <f>'orig. data'!C68</f>
        <v>0.0291308526</v>
      </c>
      <c r="J46" s="79">
        <f>'orig. data'!P68</f>
        <v>0.0235521374</v>
      </c>
      <c r="K46" s="20">
        <f>'orig. data'!P$18</f>
        <v>0.0162957466</v>
      </c>
      <c r="L46" s="6">
        <f>'orig. data'!B68</f>
        <v>330</v>
      </c>
      <c r="M46" s="12">
        <f>'orig. data'!F68</f>
        <v>0.0956752378</v>
      </c>
      <c r="N46" s="10"/>
      <c r="O46" s="6">
        <f>'orig. data'!O68</f>
        <v>378</v>
      </c>
      <c r="P46" s="12">
        <f>'orig. data'!S68</f>
        <v>0.1943442816</v>
      </c>
      <c r="Q46" s="10"/>
      <c r="R46" s="12">
        <f>'orig. data'!AB68</f>
        <v>0.5848917084</v>
      </c>
    </row>
    <row r="47" spans="1:18" ht="12.75">
      <c r="A47" s="32" t="str">
        <f ca="1" t="shared" si="0"/>
        <v>PL East (1,t)</v>
      </c>
      <c r="B47" t="s">
        <v>200</v>
      </c>
      <c r="C47">
        <f>'orig. data'!AF69</f>
        <v>1</v>
      </c>
      <c r="D47" t="str">
        <f>'orig. data'!AG69</f>
        <v> </v>
      </c>
      <c r="E47" t="str">
        <f ca="1">IF(CELL("contents",F47)="s","s",IF(CELL("contents",G47)="s","s",IF(CELL("contents",'orig. data'!AH69)="t","t","")))</f>
        <v>t</v>
      </c>
      <c r="F47" t="str">
        <f>'orig. data'!AI69</f>
        <v> </v>
      </c>
      <c r="G47" t="str">
        <f>'orig. data'!AJ69</f>
        <v> </v>
      </c>
      <c r="H47" s="20">
        <f>'orig. data'!C$18</f>
        <v>0.0185961291</v>
      </c>
      <c r="I47" s="79">
        <f>'orig. data'!C69</f>
        <v>0.0381503566</v>
      </c>
      <c r="J47" s="79">
        <f>'orig. data'!P69</f>
        <v>0.0192715801</v>
      </c>
      <c r="K47" s="20">
        <f>'orig. data'!P$18</f>
        <v>0.0162957466</v>
      </c>
      <c r="L47" s="6">
        <f>'orig. data'!B69</f>
        <v>511</v>
      </c>
      <c r="M47" s="12">
        <f>'orig. data'!F69</f>
        <v>0.0002533286</v>
      </c>
      <c r="N47" s="10"/>
      <c r="O47" s="6">
        <f>'orig. data'!O69</f>
        <v>576</v>
      </c>
      <c r="P47" s="12">
        <f>'orig. data'!S69</f>
        <v>0.5139806181</v>
      </c>
      <c r="Q47" s="10"/>
      <c r="R47" s="12">
        <f>'orig. data'!AB69</f>
        <v>0.0333271648</v>
      </c>
    </row>
    <row r="48" spans="1:18" ht="12.75">
      <c r="A48" s="32" t="str">
        <f ca="1" t="shared" si="0"/>
        <v>PL Central (1)</v>
      </c>
      <c r="B48" t="s">
        <v>157</v>
      </c>
      <c r="C48">
        <f>'orig. data'!AF70</f>
        <v>1</v>
      </c>
      <c r="D48" t="str">
        <f>'orig. data'!AG70</f>
        <v> </v>
      </c>
      <c r="E48">
        <f ca="1">IF(CELL("contents",F48)="s","s",IF(CELL("contents",G48)="s","s",IF(CELL("contents",'orig. data'!AH70)="t","t","")))</f>
      </c>
      <c r="F48" t="str">
        <f>'orig. data'!AI70</f>
        <v> </v>
      </c>
      <c r="G48" t="str">
        <f>'orig. data'!AJ70</f>
        <v> </v>
      </c>
      <c r="H48" s="20">
        <f>'orig. data'!C$18</f>
        <v>0.0185961291</v>
      </c>
      <c r="I48" s="79">
        <f>'orig. data'!C70</f>
        <v>0.031611433</v>
      </c>
      <c r="J48" s="79">
        <f>'orig. data'!P70</f>
        <v>0.0252237635</v>
      </c>
      <c r="K48" s="20">
        <f>'orig. data'!P$18</f>
        <v>0.0162957466</v>
      </c>
      <c r="L48" s="6">
        <f>'orig. data'!B70</f>
        <v>848</v>
      </c>
      <c r="M48" s="12">
        <f>'orig. data'!F70</f>
        <v>0.0011053376</v>
      </c>
      <c r="N48" s="10"/>
      <c r="O48" s="6">
        <f>'orig. data'!O70</f>
        <v>911</v>
      </c>
      <c r="P48" s="12">
        <f>'orig. data'!S70</f>
        <v>0.0126494635</v>
      </c>
      <c r="Q48" s="10"/>
      <c r="R48" s="12">
        <f>'orig. data'!AB70</f>
        <v>0.3380225887</v>
      </c>
    </row>
    <row r="49" spans="1:18" ht="12.75">
      <c r="A49" s="32" t="str">
        <f ca="1" t="shared" si="0"/>
        <v>PL North</v>
      </c>
      <c r="B49" t="s">
        <v>234</v>
      </c>
      <c r="C49" t="str">
        <f>'orig. data'!AF71</f>
        <v> </v>
      </c>
      <c r="D49" t="str">
        <f>'orig. data'!AG71</f>
        <v> </v>
      </c>
      <c r="E49">
        <f ca="1">IF(CELL("contents",F49)="s","s",IF(CELL("contents",G49)="s","s",IF(CELL("contents",'orig. data'!AH71)="t","t","")))</f>
      </c>
      <c r="F49" t="str">
        <f>'orig. data'!AI71</f>
        <v> </v>
      </c>
      <c r="G49" t="str">
        <f>'orig. data'!AJ71</f>
        <v> </v>
      </c>
      <c r="H49" s="20">
        <f>'orig. data'!C$18</f>
        <v>0.0185961291</v>
      </c>
      <c r="I49" s="79">
        <f>'orig. data'!C71</f>
        <v>0.0232061138</v>
      </c>
      <c r="J49" s="79">
        <f>'orig. data'!P71</f>
        <v>0.0216538975</v>
      </c>
      <c r="K49" s="20">
        <f>'orig. data'!P$18</f>
        <v>0.0162957466</v>
      </c>
      <c r="L49" s="6">
        <f>'orig. data'!B71</f>
        <v>975</v>
      </c>
      <c r="M49" s="12">
        <f>'orig. data'!F71</f>
        <v>0.2257502262</v>
      </c>
      <c r="N49" s="10"/>
      <c r="O49" s="6">
        <f>'orig. data'!O71</f>
        <v>1042</v>
      </c>
      <c r="P49" s="12">
        <f>'orig. data'!S71</f>
        <v>0.1198546895</v>
      </c>
      <c r="Q49" s="10"/>
      <c r="R49" s="12">
        <f>'orig. data'!AB71</f>
        <v>0.786320202</v>
      </c>
    </row>
    <row r="50" spans="1:17" ht="12.75">
      <c r="A50" s="32"/>
      <c r="H50" s="20"/>
      <c r="I50" s="3"/>
      <c r="J50" s="3"/>
      <c r="K50" s="20"/>
      <c r="L50" s="6"/>
      <c r="M50" s="12"/>
      <c r="N50" s="10"/>
      <c r="O50" s="6"/>
      <c r="Q50" s="10"/>
    </row>
    <row r="51" spans="1:18" ht="12.75">
      <c r="A51" s="32" t="str">
        <f ca="1" t="shared" si="0"/>
        <v>NM F Flon/Snow L/Cran (s)</v>
      </c>
      <c r="B51" t="s">
        <v>201</v>
      </c>
      <c r="C51" t="str">
        <f>'orig. data'!AF72</f>
        <v> </v>
      </c>
      <c r="D51" t="str">
        <f>'orig. data'!AG72</f>
        <v> </v>
      </c>
      <c r="E51" t="str">
        <f ca="1">IF(CELL("contents",F51)="s","s",IF(CELL("contents",G51)="s","s",IF(CELL("contents",'orig. data'!AH72)="t","t","")))</f>
        <v>s</v>
      </c>
      <c r="F51" t="str">
        <f>'orig. data'!AI72</f>
        <v>s</v>
      </c>
      <c r="G51" t="str">
        <f>'orig. data'!AJ72</f>
        <v>s</v>
      </c>
      <c r="H51" s="20">
        <f>'orig. data'!C$18</f>
        <v>0.0185961291</v>
      </c>
      <c r="I51" s="3" t="str">
        <f>'orig. data'!C72</f>
        <v> </v>
      </c>
      <c r="J51" s="79" t="str">
        <f>'orig. data'!P72</f>
        <v> </v>
      </c>
      <c r="K51" s="20">
        <f>'orig. data'!P$18</f>
        <v>0.0162957466</v>
      </c>
      <c r="L51" s="6" t="str">
        <f>'orig. data'!B72</f>
        <v> </v>
      </c>
      <c r="M51" s="12" t="str">
        <f>'orig. data'!F72</f>
        <v> </v>
      </c>
      <c r="N51" s="10"/>
      <c r="O51" s="6" t="str">
        <f>'orig. data'!O72</f>
        <v> </v>
      </c>
      <c r="P51" s="12" t="str">
        <f>'orig. data'!S72</f>
        <v> </v>
      </c>
      <c r="Q51" s="10"/>
      <c r="R51" s="12" t="str">
        <f>'orig. data'!AB72</f>
        <v> </v>
      </c>
    </row>
    <row r="52" spans="1:18" ht="12.75">
      <c r="A52" s="32" t="str">
        <f ca="1" t="shared" si="0"/>
        <v>NM The Pas/OCN/Kelsey (1)</v>
      </c>
      <c r="B52" t="s">
        <v>233</v>
      </c>
      <c r="C52">
        <f>'orig. data'!AF73</f>
        <v>1</v>
      </c>
      <c r="D52" t="str">
        <f>'orig. data'!AG73</f>
        <v> </v>
      </c>
      <c r="E52">
        <f ca="1">IF(CELL("contents",F52)="s","s",IF(CELL("contents",G52)="s","s",IF(CELL("contents",'orig. data'!AH73)="t","t","")))</f>
      </c>
      <c r="F52" t="str">
        <f>'orig. data'!AI73</f>
        <v> </v>
      </c>
      <c r="G52" t="str">
        <f>'orig. data'!AJ73</f>
        <v> </v>
      </c>
      <c r="H52" s="20">
        <f>'orig. data'!C$18</f>
        <v>0.0185961291</v>
      </c>
      <c r="I52" s="79">
        <f>'orig. data'!C73</f>
        <v>0.0378554084</v>
      </c>
      <c r="J52" s="79">
        <f>'orig. data'!P73</f>
        <v>0.0228735555</v>
      </c>
      <c r="K52" s="20">
        <f>'orig. data'!P$18</f>
        <v>0.0162957466</v>
      </c>
      <c r="L52" s="6">
        <f>'orig. data'!B73</f>
        <v>558</v>
      </c>
      <c r="M52" s="12">
        <f>'orig. data'!F73</f>
        <v>0.0002069872</v>
      </c>
      <c r="N52" s="10"/>
      <c r="O52" s="6">
        <f>'orig. data'!O73</f>
        <v>694</v>
      </c>
      <c r="P52" s="12">
        <f>'orig. data'!S73</f>
        <v>0.1242115191</v>
      </c>
      <c r="Q52" s="10"/>
      <c r="R52" s="12">
        <f>'orig. data'!AB73</f>
        <v>0.0816101584</v>
      </c>
    </row>
    <row r="53" spans="1:18" ht="12.75">
      <c r="A53" s="32" t="str">
        <f ca="1" t="shared" si="0"/>
        <v>NM Nor-Man Other (1,2)</v>
      </c>
      <c r="B53" t="s">
        <v>232</v>
      </c>
      <c r="C53">
        <f>'orig. data'!AF74</f>
        <v>1</v>
      </c>
      <c r="D53">
        <f>'orig. data'!AG74</f>
        <v>2</v>
      </c>
      <c r="E53">
        <f ca="1">IF(CELL("contents",F53)="s","s",IF(CELL("contents",G53)="s","s",IF(CELL("contents",'orig. data'!AH74)="t","t","")))</f>
      </c>
      <c r="F53" t="str">
        <f>'orig. data'!AI74</f>
        <v> </v>
      </c>
      <c r="G53" t="str">
        <f>'orig. data'!AJ74</f>
        <v> </v>
      </c>
      <c r="H53" s="20">
        <f>'orig. data'!C$18</f>
        <v>0.0185961291</v>
      </c>
      <c r="I53" s="79">
        <f>'orig. data'!C74</f>
        <v>0.0563513278</v>
      </c>
      <c r="J53" s="79">
        <f>'orig. data'!P74</f>
        <v>0.0345152033</v>
      </c>
      <c r="K53" s="20">
        <f>'orig. data'!P$18</f>
        <v>0.0162957466</v>
      </c>
      <c r="L53" s="6">
        <f>'orig. data'!B74</f>
        <v>304</v>
      </c>
      <c r="M53" s="12">
        <f>'orig. data'!F74</f>
        <v>5.0662989E-07</v>
      </c>
      <c r="N53" s="10"/>
      <c r="O53" s="6">
        <f>'orig. data'!O74</f>
        <v>358</v>
      </c>
      <c r="P53" s="12">
        <f>'orig. data'!S74</f>
        <v>0.003499861</v>
      </c>
      <c r="Q53" s="10"/>
      <c r="R53" s="12">
        <f>'orig. data'!AB74</f>
        <v>0.1448389023</v>
      </c>
    </row>
    <row r="54" spans="1:17" ht="12.75">
      <c r="A54" s="32"/>
      <c r="H54" s="20"/>
      <c r="I54" s="3"/>
      <c r="J54" s="3"/>
      <c r="K54" s="20"/>
      <c r="L54" s="6"/>
      <c r="M54" s="12"/>
      <c r="N54" s="10"/>
      <c r="O54" s="6"/>
      <c r="Q54" s="10"/>
    </row>
    <row r="55" spans="1:18" ht="12.75">
      <c r="A55" s="32" t="str">
        <f ca="1" t="shared" si="0"/>
        <v>BW Thompson (s)</v>
      </c>
      <c r="B55" t="s">
        <v>202</v>
      </c>
      <c r="C55" t="str">
        <f>'orig. data'!AF75</f>
        <v> </v>
      </c>
      <c r="D55" t="str">
        <f>'orig. data'!AG75</f>
        <v> </v>
      </c>
      <c r="E55" t="str">
        <f ca="1">IF(CELL("contents",F55)="s","s",IF(CELL("contents",G55)="s","s",IF(CELL("contents",'orig. data'!AH75)="t","t","")))</f>
        <v>s</v>
      </c>
      <c r="F55" t="str">
        <f>'orig. data'!AI75</f>
        <v>s</v>
      </c>
      <c r="G55" t="str">
        <f>'orig. data'!AJ75</f>
        <v> </v>
      </c>
      <c r="H55" s="20">
        <f>'orig. data'!C$18</f>
        <v>0.0185961291</v>
      </c>
      <c r="I55" s="3" t="str">
        <f>'orig. data'!C75</f>
        <v> </v>
      </c>
      <c r="J55" s="79">
        <f>'orig. data'!P75</f>
        <v>0.0191341059</v>
      </c>
      <c r="K55" s="20">
        <f>'orig. data'!P$18</f>
        <v>0.0162957466</v>
      </c>
      <c r="L55" s="6" t="str">
        <f>'orig. data'!B75</f>
        <v> </v>
      </c>
      <c r="M55" s="12" t="str">
        <f>'orig. data'!F75</f>
        <v> </v>
      </c>
      <c r="N55" s="10"/>
      <c r="O55" s="6">
        <f>'orig. data'!O75</f>
        <v>578</v>
      </c>
      <c r="P55" s="12">
        <f>'orig. data'!S75</f>
        <v>0.532338289</v>
      </c>
      <c r="Q55" s="10"/>
      <c r="R55" s="12" t="str">
        <f>'orig. data'!AB75</f>
        <v> </v>
      </c>
    </row>
    <row r="56" spans="1:18" ht="12.75">
      <c r="A56" s="32" t="str">
        <f ca="1" t="shared" si="0"/>
        <v>BW Gillam/Fox Lake (s)</v>
      </c>
      <c r="B56" t="s">
        <v>161</v>
      </c>
      <c r="C56" t="str">
        <f>'orig. data'!AF76</f>
        <v> </v>
      </c>
      <c r="D56" t="str">
        <f>'orig. data'!AG76</f>
        <v> </v>
      </c>
      <c r="E56" t="str">
        <f ca="1">IF(CELL("contents",F56)="s","s",IF(CELL("contents",G56)="s","s",IF(CELL("contents",'orig. data'!AH76)="t","t","")))</f>
        <v>s</v>
      </c>
      <c r="F56" t="str">
        <f>'orig. data'!AI76</f>
        <v>s</v>
      </c>
      <c r="G56" t="str">
        <f>'orig. data'!AJ76</f>
        <v>s</v>
      </c>
      <c r="H56" s="20">
        <f>'orig. data'!C$18</f>
        <v>0.0185961291</v>
      </c>
      <c r="I56" s="79" t="str">
        <f>'orig. data'!C76</f>
        <v> </v>
      </c>
      <c r="J56" s="79" t="str">
        <f>'orig. data'!P76</f>
        <v> </v>
      </c>
      <c r="K56" s="20">
        <f>'orig. data'!P$18</f>
        <v>0.0162957466</v>
      </c>
      <c r="L56" s="6" t="str">
        <f>'orig. data'!B76</f>
        <v> </v>
      </c>
      <c r="M56" s="12" t="str">
        <f>'orig. data'!F76</f>
        <v> </v>
      </c>
      <c r="N56" s="10"/>
      <c r="O56" s="6" t="str">
        <f>'orig. data'!O76</f>
        <v> </v>
      </c>
      <c r="P56" s="12" t="str">
        <f>'orig. data'!S76</f>
        <v> </v>
      </c>
      <c r="Q56" s="10"/>
      <c r="R56" s="12" t="str">
        <f>'orig. data'!AB76</f>
        <v> </v>
      </c>
    </row>
    <row r="57" spans="1:18" ht="12.75">
      <c r="A57" s="32" t="str">
        <f ca="1" t="shared" si="0"/>
        <v>BW Lynn/Leaf/SIL (2,s)</v>
      </c>
      <c r="B57" t="s">
        <v>252</v>
      </c>
      <c r="C57" t="str">
        <f>'orig. data'!AF77</f>
        <v> </v>
      </c>
      <c r="D57">
        <f>'orig. data'!AG77</f>
        <v>2</v>
      </c>
      <c r="E57" t="str">
        <f ca="1">IF(CELL("contents",F57)="s","s",IF(CELL("contents",G57)="s","s",IF(CELL("contents",'orig. data'!AH77)="t","t","")))</f>
        <v>s</v>
      </c>
      <c r="F57" t="str">
        <f>'orig. data'!AI77</f>
        <v>s</v>
      </c>
      <c r="G57" t="str">
        <f>'orig. data'!AJ77</f>
        <v> </v>
      </c>
      <c r="H57" s="20">
        <f>'orig. data'!C$18</f>
        <v>0.0185961291</v>
      </c>
      <c r="I57" s="79" t="str">
        <f>'orig. data'!C77</f>
        <v> </v>
      </c>
      <c r="J57" s="79">
        <f>'orig. data'!P77</f>
        <v>0.0543512979</v>
      </c>
      <c r="K57" s="20">
        <f>'orig. data'!P$18</f>
        <v>0.0162957466</v>
      </c>
      <c r="L57" s="6" t="str">
        <f>'orig. data'!B77</f>
        <v> </v>
      </c>
      <c r="M57" s="12" t="str">
        <f>'orig. data'!F77</f>
        <v> </v>
      </c>
      <c r="N57" s="10"/>
      <c r="O57" s="6">
        <f>'orig. data'!O77</f>
        <v>162</v>
      </c>
      <c r="P57" s="12">
        <f>'orig. data'!S77</f>
        <v>6.247E-05</v>
      </c>
      <c r="Q57" s="10"/>
      <c r="R57" s="12" t="str">
        <f>'orig. data'!AB77</f>
        <v> </v>
      </c>
    </row>
    <row r="58" spans="1:18" ht="12.75">
      <c r="A58" s="32" t="str">
        <f ca="1" t="shared" si="0"/>
        <v>BW Thick Por/Pik/Wab (s)</v>
      </c>
      <c r="B58" t="s">
        <v>212</v>
      </c>
      <c r="C58" t="str">
        <f>'orig. data'!AF78</f>
        <v> </v>
      </c>
      <c r="D58" t="str">
        <f>'orig. data'!AG78</f>
        <v> </v>
      </c>
      <c r="E58" t="str">
        <f ca="1">IF(CELL("contents",F58)="s","s",IF(CELL("contents",G58)="s","s",IF(CELL("contents",'orig. data'!AH78)="t","t","")))</f>
        <v>s</v>
      </c>
      <c r="F58" t="str">
        <f>'orig. data'!AI78</f>
        <v>s</v>
      </c>
      <c r="G58" t="str">
        <f>'orig. data'!AJ78</f>
        <v>s</v>
      </c>
      <c r="H58" s="20">
        <f>'orig. data'!C$18</f>
        <v>0.0185961291</v>
      </c>
      <c r="I58" s="79" t="str">
        <f>'orig. data'!C78</f>
        <v> </v>
      </c>
      <c r="J58" s="79" t="str">
        <f>'orig. data'!P78</f>
        <v> </v>
      </c>
      <c r="K58" s="20">
        <f>'orig. data'!P$18</f>
        <v>0.0162957466</v>
      </c>
      <c r="L58" s="6" t="str">
        <f>'orig. data'!B78</f>
        <v> </v>
      </c>
      <c r="M58" s="12" t="str">
        <f>'orig. data'!F78</f>
        <v> </v>
      </c>
      <c r="N58" s="10"/>
      <c r="O58" s="6" t="str">
        <f>'orig. data'!O78</f>
        <v> </v>
      </c>
      <c r="P58" s="12" t="str">
        <f>'orig. data'!S78</f>
        <v> </v>
      </c>
      <c r="Q58" s="10"/>
      <c r="R58" s="12" t="str">
        <f>'orig. data'!AB78</f>
        <v> </v>
      </c>
    </row>
    <row r="59" spans="1:18" ht="12.75">
      <c r="A59" s="32" t="str">
        <f ca="1" t="shared" si="0"/>
        <v>BW Oxford H &amp; Gods (s)</v>
      </c>
      <c r="B59" t="s">
        <v>253</v>
      </c>
      <c r="C59" t="str">
        <f>'orig. data'!AF79</f>
        <v> </v>
      </c>
      <c r="D59" t="str">
        <f>'orig. data'!AG79</f>
        <v> </v>
      </c>
      <c r="E59" t="str">
        <f ca="1">IF(CELL("contents",F59)="s","s",IF(CELL("contents",G59)="s","s",IF(CELL("contents",'orig. data'!AH79)="t","t","")))</f>
        <v>s</v>
      </c>
      <c r="F59" t="str">
        <f>'orig. data'!AI79</f>
        <v>s</v>
      </c>
      <c r="G59" t="str">
        <f>'orig. data'!AJ79</f>
        <v>s</v>
      </c>
      <c r="H59" s="20">
        <f>'orig. data'!C$18</f>
        <v>0.0185961291</v>
      </c>
      <c r="I59" s="79" t="str">
        <f>'orig. data'!C79</f>
        <v> </v>
      </c>
      <c r="J59" s="79" t="str">
        <f>'orig. data'!P79</f>
        <v> </v>
      </c>
      <c r="K59" s="20">
        <f>'orig. data'!P$18</f>
        <v>0.0162957466</v>
      </c>
      <c r="L59" s="6" t="str">
        <f>'orig. data'!B79</f>
        <v> </v>
      </c>
      <c r="M59" s="12" t="str">
        <f>'orig. data'!F79</f>
        <v> </v>
      </c>
      <c r="N59" s="10"/>
      <c r="O59" s="6" t="str">
        <f>'orig. data'!O79</f>
        <v> </v>
      </c>
      <c r="P59" s="12" t="str">
        <f>'orig. data'!S79</f>
        <v> </v>
      </c>
      <c r="Q59" s="10"/>
      <c r="R59" s="12" t="str">
        <f>'orig. data'!AB79</f>
        <v> </v>
      </c>
    </row>
    <row r="60" spans="1:18" ht="12.75">
      <c r="A60" s="32" t="str">
        <f ca="1" t="shared" si="0"/>
        <v>BW Cross Lake (1,2)</v>
      </c>
      <c r="B60" t="s">
        <v>254</v>
      </c>
      <c r="C60">
        <f>'orig. data'!AF80</f>
        <v>1</v>
      </c>
      <c r="D60">
        <f>'orig. data'!AG80</f>
        <v>2</v>
      </c>
      <c r="E60">
        <f ca="1">IF(CELL("contents",F60)="s","s",IF(CELL("contents",G60)="s","s",IF(CELL("contents",'orig. data'!AH80)="t","t","")))</f>
      </c>
      <c r="F60" t="str">
        <f>'orig. data'!AI80</f>
        <v> </v>
      </c>
      <c r="G60" t="str">
        <f>'orig. data'!AJ80</f>
        <v> </v>
      </c>
      <c r="H60" s="20">
        <f>'orig. data'!C$18</f>
        <v>0.0185961291</v>
      </c>
      <c r="I60" s="79">
        <f>'orig. data'!C80</f>
        <v>0.0646105887</v>
      </c>
      <c r="J60" s="79">
        <f>'orig. data'!P80</f>
        <v>0.0500063768</v>
      </c>
      <c r="K60" s="20">
        <f>'orig. data'!P$18</f>
        <v>0.0162957466</v>
      </c>
      <c r="L60" s="6">
        <f>'orig. data'!B80</f>
        <v>239</v>
      </c>
      <c r="M60" s="12">
        <f>'orig. data'!F80</f>
        <v>4.8784965E-08</v>
      </c>
      <c r="N60" s="10"/>
      <c r="O60" s="6">
        <f>'orig. data'!O80</f>
        <v>287</v>
      </c>
      <c r="P60" s="12">
        <f>'orig. data'!S80</f>
        <v>2.1671371E-06</v>
      </c>
      <c r="Q60" s="10"/>
      <c r="R60" s="12">
        <f>'orig. data'!AB80</f>
        <v>0.432202912</v>
      </c>
    </row>
    <row r="61" spans="1:18" ht="12.75">
      <c r="A61" s="32" t="str">
        <f ca="1" t="shared" si="0"/>
        <v>BW Tad/Broch/Lac Br (s)</v>
      </c>
      <c r="B61" t="s">
        <v>231</v>
      </c>
      <c r="C61" t="str">
        <f>'orig. data'!AF81</f>
        <v> </v>
      </c>
      <c r="D61" t="str">
        <f>'orig. data'!AG81</f>
        <v> </v>
      </c>
      <c r="E61" t="str">
        <f ca="1">IF(CELL("contents",F61)="s","s",IF(CELL("contents",G61)="s","s",IF(CELL("contents",'orig. data'!AH81)="t","t","")))</f>
        <v>s</v>
      </c>
      <c r="F61" t="str">
        <f>'orig. data'!AI81</f>
        <v>s</v>
      </c>
      <c r="G61" t="str">
        <f>'orig. data'!AJ81</f>
        <v>s</v>
      </c>
      <c r="H61" s="20">
        <f>'orig. data'!C$18</f>
        <v>0.0185961291</v>
      </c>
      <c r="I61" s="79" t="str">
        <f>'orig. data'!C81</f>
        <v> </v>
      </c>
      <c r="J61" s="79" t="str">
        <f>'orig. data'!P81</f>
        <v> </v>
      </c>
      <c r="K61" s="20">
        <f>'orig. data'!P$18</f>
        <v>0.0162957466</v>
      </c>
      <c r="L61" s="6" t="str">
        <f>'orig. data'!B81</f>
        <v> </v>
      </c>
      <c r="M61" s="12" t="str">
        <f>'orig. data'!F81</f>
        <v> </v>
      </c>
      <c r="N61" s="10"/>
      <c r="O61" s="6" t="str">
        <f>'orig. data'!O81</f>
        <v> </v>
      </c>
      <c r="P61" s="12" t="str">
        <f>'orig. data'!S81</f>
        <v> </v>
      </c>
      <c r="Q61" s="10"/>
      <c r="R61" s="12" t="str">
        <f>'orig. data'!AB81</f>
        <v> </v>
      </c>
    </row>
    <row r="62" spans="1:18" ht="12.75">
      <c r="A62" s="32" t="str">
        <f ca="1" t="shared" si="0"/>
        <v>BW Norway House (1,2)</v>
      </c>
      <c r="B62" t="s">
        <v>230</v>
      </c>
      <c r="C62">
        <f>'orig. data'!AF82</f>
        <v>1</v>
      </c>
      <c r="D62">
        <f>'orig. data'!AG82</f>
        <v>2</v>
      </c>
      <c r="E62">
        <f ca="1">IF(CELL("contents",F62)="s","s",IF(CELL("contents",G62)="s","s",IF(CELL("contents",'orig. data'!AH82)="t","t","")))</f>
      </c>
      <c r="F62" t="str">
        <f>'orig. data'!AI82</f>
        <v> </v>
      </c>
      <c r="G62" t="str">
        <f>'orig. data'!AJ82</f>
        <v> </v>
      </c>
      <c r="H62" s="20">
        <f>'orig. data'!C$18</f>
        <v>0.0185961291</v>
      </c>
      <c r="I62" s="79">
        <f>'orig. data'!C82</f>
        <v>0.0383833956</v>
      </c>
      <c r="J62" s="79">
        <f>'orig. data'!P82</f>
        <v>0.0630384746</v>
      </c>
      <c r="K62" s="20">
        <f>'orig. data'!P$18</f>
        <v>0.0162957466</v>
      </c>
      <c r="L62" s="6">
        <f>'orig. data'!B82</f>
        <v>308</v>
      </c>
      <c r="M62" s="12">
        <f>'orig. data'!F82</f>
        <v>0.0048167644</v>
      </c>
      <c r="N62" s="10"/>
      <c r="O62" s="6">
        <f>'orig. data'!O82</f>
        <v>364</v>
      </c>
      <c r="P62" s="12">
        <f>'orig. data'!S82</f>
        <v>4.763025E-13</v>
      </c>
      <c r="Q62" s="10"/>
      <c r="R62" s="12">
        <f>'orig. data'!AB82</f>
        <v>0.115538403</v>
      </c>
    </row>
    <row r="63" spans="1:18" ht="12.75">
      <c r="A63" s="32" t="str">
        <f ca="1" t="shared" si="0"/>
        <v>BW Island Lake (1,2)</v>
      </c>
      <c r="B63" t="s">
        <v>255</v>
      </c>
      <c r="C63">
        <f>'orig. data'!AF83</f>
        <v>1</v>
      </c>
      <c r="D63">
        <f>'orig. data'!AG83</f>
        <v>2</v>
      </c>
      <c r="E63">
        <f ca="1">IF(CELL("contents",F63)="s","s",IF(CELL("contents",G63)="s","s",IF(CELL("contents",'orig. data'!AH83)="t","t","")))</f>
      </c>
      <c r="F63" t="str">
        <f>'orig. data'!AI83</f>
        <v> </v>
      </c>
      <c r="G63" t="str">
        <f>'orig. data'!AJ83</f>
        <v> </v>
      </c>
      <c r="H63" s="20">
        <f>'orig. data'!C$18</f>
        <v>0.0185961291</v>
      </c>
      <c r="I63" s="79">
        <f>'orig. data'!C83</f>
        <v>0.0707333504</v>
      </c>
      <c r="J63" s="79">
        <f>'orig. data'!P83</f>
        <v>0.0649945629</v>
      </c>
      <c r="K63" s="20">
        <f>'orig. data'!P$18</f>
        <v>0.0162957466</v>
      </c>
      <c r="L63" s="6">
        <f>'orig. data'!B83</f>
        <v>413</v>
      </c>
      <c r="M63" s="12">
        <f>'orig. data'!F83</f>
        <v>9.246903E-14</v>
      </c>
      <c r="N63" s="10"/>
      <c r="O63" s="6">
        <f>'orig. data'!O83</f>
        <v>621</v>
      </c>
      <c r="P63" s="12">
        <f>'orig. data'!S83</f>
        <v>1.353383E-19</v>
      </c>
      <c r="Q63" s="10"/>
      <c r="R63" s="12">
        <f>'orig. data'!AB83</f>
        <v>0.7147815806</v>
      </c>
    </row>
    <row r="64" spans="1:18" ht="12.75">
      <c r="A64" s="32" t="str">
        <f ca="1" t="shared" si="0"/>
        <v>BW Sha/York/Split/War (1,2)</v>
      </c>
      <c r="B64" t="s">
        <v>229</v>
      </c>
      <c r="C64">
        <f>'orig. data'!AF84</f>
        <v>1</v>
      </c>
      <c r="D64">
        <f>'orig. data'!AG84</f>
        <v>2</v>
      </c>
      <c r="E64">
        <f ca="1">IF(CELL("contents",F64)="s","s",IF(CELL("contents",G64)="s","s",IF(CELL("contents",'orig. data'!AH84)="t","t","")))</f>
      </c>
      <c r="F64" t="str">
        <f>'orig. data'!AI84</f>
        <v> </v>
      </c>
      <c r="G64" t="str">
        <f>'orig. data'!AJ84</f>
        <v> </v>
      </c>
      <c r="H64" s="20">
        <f>'orig. data'!C$18</f>
        <v>0.0185961291</v>
      </c>
      <c r="I64" s="79">
        <f>'orig. data'!C84</f>
        <v>0.0699005152</v>
      </c>
      <c r="J64" s="79">
        <f>'orig. data'!P84</f>
        <v>0.0410235348</v>
      </c>
      <c r="K64" s="20">
        <f>'orig. data'!P$18</f>
        <v>0.0162957466</v>
      </c>
      <c r="L64" s="6">
        <f>'orig. data'!B84</f>
        <v>195</v>
      </c>
      <c r="M64" s="12">
        <f>'orig. data'!F84</f>
        <v>7.6188988E-08</v>
      </c>
      <c r="N64" s="10"/>
      <c r="O64" s="6">
        <f>'orig. data'!O84</f>
        <v>248</v>
      </c>
      <c r="P64" s="12">
        <f>'orig. data'!S84</f>
        <v>0.0011433807</v>
      </c>
      <c r="Q64" s="10"/>
      <c r="R64" s="12">
        <f>'orig. data'!AB84</f>
        <v>0.1536081341</v>
      </c>
    </row>
    <row r="65" spans="1:18" ht="12.75">
      <c r="A65" s="32" t="str">
        <f ca="1" t="shared" si="0"/>
        <v>BW Nelson House (s)</v>
      </c>
      <c r="B65" t="s">
        <v>346</v>
      </c>
      <c r="C65" t="str">
        <f>'orig. data'!AF85</f>
        <v> </v>
      </c>
      <c r="D65" t="str">
        <f>'orig. data'!AG85</f>
        <v> </v>
      </c>
      <c r="E65" t="str">
        <f ca="1">IF(CELL("contents",F65)="s","s",IF(CELL("contents",G65)="s","s",IF(CELL("contents",'orig. data'!AH85)="t","t","")))</f>
        <v>s</v>
      </c>
      <c r="F65" t="str">
        <f>'orig. data'!AI85</f>
        <v>s</v>
      </c>
      <c r="G65" t="str">
        <f>'orig. data'!AJ85</f>
        <v>s</v>
      </c>
      <c r="H65" s="20">
        <f>'orig. data'!C$18</f>
        <v>0.0185961291</v>
      </c>
      <c r="I65" s="79" t="str">
        <f>'orig. data'!C85</f>
        <v> </v>
      </c>
      <c r="J65" s="79" t="str">
        <f>'orig. data'!P85</f>
        <v> </v>
      </c>
      <c r="K65" s="20">
        <f>'orig. data'!P$18</f>
        <v>0.0162957466</v>
      </c>
      <c r="L65" s="6" t="str">
        <f>'orig. data'!B85</f>
        <v> </v>
      </c>
      <c r="M65" s="12" t="str">
        <f>'orig. data'!F85</f>
        <v> </v>
      </c>
      <c r="N65" s="10"/>
      <c r="O65" s="6" t="str">
        <f>'orig. data'!O85</f>
        <v> </v>
      </c>
      <c r="P65" s="12" t="str">
        <f>'orig. data'!S85</f>
        <v> </v>
      </c>
      <c r="Q65" s="10"/>
      <c r="R65" s="12" t="str">
        <f>'orig. data'!AB85</f>
        <v> </v>
      </c>
    </row>
    <row r="66" spans="1:17" ht="12.75">
      <c r="A66" s="32"/>
      <c r="H66" s="20"/>
      <c r="I66" s="3"/>
      <c r="J66" s="3"/>
      <c r="K66" s="20"/>
      <c r="L66" s="6"/>
      <c r="M66" s="12"/>
      <c r="N66" s="10"/>
      <c r="O66" s="6"/>
      <c r="Q66" s="10"/>
    </row>
    <row r="67" spans="1:18" ht="12.75">
      <c r="A67" s="32" t="str">
        <f ca="1" t="shared" si="0"/>
        <v>Fort Garry S</v>
      </c>
      <c r="B67" t="s">
        <v>256</v>
      </c>
      <c r="C67" t="str">
        <f>'orig. data'!AF86</f>
        <v> </v>
      </c>
      <c r="D67" t="str">
        <f>'orig. data'!AG86</f>
        <v> </v>
      </c>
      <c r="E67">
        <f ca="1">IF(CELL("contents",F67)="s","s",IF(CELL("contents",G67)="s","s",IF(CELL("contents",'orig. data'!AH86)="t","t","")))</f>
      </c>
      <c r="F67" t="str">
        <f>'orig. data'!AI86</f>
        <v> </v>
      </c>
      <c r="G67" t="str">
        <f>'orig. data'!AJ86</f>
        <v> </v>
      </c>
      <c r="H67" s="20">
        <f>'orig. data'!C$18</f>
        <v>0.0185961291</v>
      </c>
      <c r="I67" s="3">
        <f>'orig. data'!C86</f>
        <v>0.0121519761</v>
      </c>
      <c r="J67" s="79">
        <f>'orig. data'!P86</f>
        <v>0.0130488884</v>
      </c>
      <c r="K67" s="20">
        <f>'orig. data'!P$18</f>
        <v>0.0162957466</v>
      </c>
      <c r="L67" s="6">
        <f>'orig. data'!B86</f>
        <v>1011</v>
      </c>
      <c r="M67" s="12">
        <f>'orig. data'!F86</f>
        <v>0.0721994094</v>
      </c>
      <c r="N67" s="10"/>
      <c r="O67" s="6">
        <f>'orig. data'!O86</f>
        <v>1260</v>
      </c>
      <c r="P67" s="12">
        <f>'orig. data'!S86</f>
        <v>0.2836960941</v>
      </c>
      <c r="Q67" s="10"/>
      <c r="R67" s="12">
        <f>'orig. data'!AB86</f>
        <v>0.8194934554</v>
      </c>
    </row>
    <row r="68" spans="1:18" ht="12.75">
      <c r="A68" s="32" t="str">
        <f ca="1" t="shared" si="0"/>
        <v>Fort Garry N</v>
      </c>
      <c r="B68" t="s">
        <v>257</v>
      </c>
      <c r="C68" t="str">
        <f>'orig. data'!AF87</f>
        <v> </v>
      </c>
      <c r="D68" t="str">
        <f>'orig. data'!AG87</f>
        <v> </v>
      </c>
      <c r="E68">
        <f ca="1">IF(CELL("contents",F68)="s","s",IF(CELL("contents",G68)="s","s",IF(CELL("contents",'orig. data'!AH87)="t","t","")))</f>
      </c>
      <c r="F68" t="str">
        <f>'orig. data'!AI87</f>
        <v> </v>
      </c>
      <c r="G68" t="str">
        <f>'orig. data'!AJ87</f>
        <v> </v>
      </c>
      <c r="H68" s="20">
        <f>'orig. data'!C$18</f>
        <v>0.0185961291</v>
      </c>
      <c r="I68" s="79">
        <f>'orig. data'!C87</f>
        <v>0.0158131494</v>
      </c>
      <c r="J68" s="79">
        <f>'orig. data'!P87</f>
        <v>0.0077769588</v>
      </c>
      <c r="K68" s="20">
        <f>'orig. data'!P$18</f>
        <v>0.0162957466</v>
      </c>
      <c r="L68" s="6">
        <f>'orig. data'!B87</f>
        <v>788</v>
      </c>
      <c r="M68" s="12">
        <f>'orig. data'!F87</f>
        <v>0.4933054012</v>
      </c>
      <c r="N68" s="10"/>
      <c r="O68" s="6">
        <f>'orig. data'!O87</f>
        <v>990</v>
      </c>
      <c r="P68" s="12">
        <f>'orig. data'!S87</f>
        <v>0.0139014793</v>
      </c>
      <c r="Q68" s="10"/>
      <c r="R68" s="12">
        <f>'orig. data'!AB87</f>
        <v>0.0622328455</v>
      </c>
    </row>
    <row r="69" spans="1:17" ht="12.75">
      <c r="A69" s="32"/>
      <c r="H69" s="20"/>
      <c r="I69" s="3"/>
      <c r="J69" s="3"/>
      <c r="K69" s="20"/>
      <c r="N69" s="10"/>
      <c r="Q69" s="10"/>
    </row>
    <row r="70" spans="1:18" ht="12.75">
      <c r="A70" s="32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145</v>
      </c>
      <c r="C70">
        <f>'orig. data'!AF88</f>
        <v>1</v>
      </c>
      <c r="D70">
        <f>'orig. data'!AG88</f>
        <v>2</v>
      </c>
      <c r="E70">
        <f ca="1">IF(CELL("contents",F70)="s","s",IF(CELL("contents",G70)="s","s",IF(CELL("contents",'orig. data'!AH88)="t","t","")))</f>
      </c>
      <c r="F70" t="str">
        <f>'orig. data'!AI88</f>
        <v> </v>
      </c>
      <c r="G70" t="str">
        <f>'orig. data'!AJ88</f>
        <v> </v>
      </c>
      <c r="H70" s="20">
        <f>'orig. data'!C$18</f>
        <v>0.0185961291</v>
      </c>
      <c r="I70" s="3">
        <f>'orig. data'!C88</f>
        <v>0.0050023466</v>
      </c>
      <c r="J70" s="3">
        <f>'orig. data'!P88</f>
        <v>0.0065923953</v>
      </c>
      <c r="K70" s="20">
        <f>'orig. data'!P$18</f>
        <v>0.0162957466</v>
      </c>
      <c r="L70" s="6">
        <f>'orig. data'!B88</f>
        <v>1157</v>
      </c>
      <c r="M70" s="12">
        <f>'orig. data'!F88</f>
        <v>0.0001540208</v>
      </c>
      <c r="N70" s="10"/>
      <c r="O70" s="6">
        <f>'orig. data'!O88</f>
        <v>1310</v>
      </c>
      <c r="P70" s="12">
        <f>'orig. data'!S88</f>
        <v>0.0014223876</v>
      </c>
      <c r="Q70" s="10"/>
      <c r="R70" s="12">
        <f>'orig. data'!AB88</f>
        <v>0.5363755023</v>
      </c>
    </row>
    <row r="71" spans="1:17" ht="12.75">
      <c r="A71" s="32"/>
      <c r="H71" s="20"/>
      <c r="I71" s="3"/>
      <c r="J71" s="3"/>
      <c r="K71" s="20"/>
      <c r="N71" s="10"/>
      <c r="Q71" s="10"/>
    </row>
    <row r="72" spans="1:18" ht="12.75">
      <c r="A72" s="32" t="str">
        <f ca="1" t="shared" si="1"/>
        <v>St. Boniface E (2)</v>
      </c>
      <c r="B72" t="s">
        <v>258</v>
      </c>
      <c r="C72" t="str">
        <f>'orig. data'!AF89</f>
        <v> </v>
      </c>
      <c r="D72">
        <f>'orig. data'!AG89</f>
        <v>2</v>
      </c>
      <c r="E72">
        <f ca="1">IF(CELL("contents",F72)="s","s",IF(CELL("contents",G72)="s","s",IF(CELL("contents",'orig. data'!AH89)="t","t","")))</f>
      </c>
      <c r="F72" t="str">
        <f>'orig. data'!AI89</f>
        <v> </v>
      </c>
      <c r="G72" t="str">
        <f>'orig. data'!AJ89</f>
        <v> </v>
      </c>
      <c r="H72" s="20">
        <f>'orig. data'!C$18</f>
        <v>0.0185961291</v>
      </c>
      <c r="I72" s="3">
        <f>'orig. data'!C89</f>
        <v>0.0087344668</v>
      </c>
      <c r="J72" s="3">
        <f>'orig. data'!P89</f>
        <v>0.0062385511</v>
      </c>
      <c r="K72" s="20">
        <f>'orig. data'!P$18</f>
        <v>0.0162957466</v>
      </c>
      <c r="L72" s="6">
        <f>'orig. data'!B89</f>
        <v>960</v>
      </c>
      <c r="M72" s="12">
        <f>'orig. data'!F89</f>
        <v>0.0077469448</v>
      </c>
      <c r="N72" s="10"/>
      <c r="O72" s="6">
        <f>'orig. data'!O89</f>
        <v>1182</v>
      </c>
      <c r="P72" s="12">
        <f>'orig. data'!S89</f>
        <v>0.001410133</v>
      </c>
      <c r="Q72" s="10"/>
      <c r="R72" s="12">
        <f>'orig. data'!AB89</f>
        <v>0.4135325428</v>
      </c>
    </row>
    <row r="73" spans="1:18" ht="12.75">
      <c r="A73" s="32" t="str">
        <f ca="1" t="shared" si="1"/>
        <v>St. Boniface W</v>
      </c>
      <c r="B73" t="s">
        <v>203</v>
      </c>
      <c r="C73" t="str">
        <f>'orig. data'!AF90</f>
        <v> </v>
      </c>
      <c r="D73" t="str">
        <f>'orig. data'!AG90</f>
        <v> </v>
      </c>
      <c r="E73">
        <f ca="1">IF(CELL("contents",F73)="s","s",IF(CELL("contents",G73)="s","s",IF(CELL("contents",'orig. data'!AH90)="t","t","")))</f>
      </c>
      <c r="F73" t="str">
        <f>'orig. data'!AI90</f>
        <v> </v>
      </c>
      <c r="G73" t="str">
        <f>'orig. data'!AJ90</f>
        <v> </v>
      </c>
      <c r="H73" s="20">
        <f>'orig. data'!C$18</f>
        <v>0.0185961291</v>
      </c>
      <c r="I73" s="79">
        <f>'orig. data'!C90</f>
        <v>0.0151441379</v>
      </c>
      <c r="J73" s="79">
        <f>'orig. data'!P90</f>
        <v>0.0129290375</v>
      </c>
      <c r="K73" s="20">
        <f>'orig. data'!P$18</f>
        <v>0.0162957466</v>
      </c>
      <c r="L73" s="6">
        <f>'orig. data'!B90</f>
        <v>734</v>
      </c>
      <c r="M73" s="12">
        <f>'orig. data'!F90</f>
        <v>0.4242917763</v>
      </c>
      <c r="N73" s="10"/>
      <c r="O73" s="6">
        <f>'orig. data'!O90</f>
        <v>791</v>
      </c>
      <c r="P73" s="12">
        <f>'orig. data'!S90</f>
        <v>0.3900327235</v>
      </c>
      <c r="Q73" s="10"/>
      <c r="R73" s="12">
        <f>'orig. data'!AB90</f>
        <v>0.6691515665</v>
      </c>
    </row>
    <row r="74" spans="1:17" ht="12.75">
      <c r="A74" s="32"/>
      <c r="H74" s="20"/>
      <c r="I74" s="3"/>
      <c r="J74" s="3"/>
      <c r="K74" s="20"/>
      <c r="N74" s="10"/>
      <c r="Q74" s="10"/>
    </row>
    <row r="75" spans="1:18" ht="12.75">
      <c r="A75" s="32" t="str">
        <f ca="1" t="shared" si="1"/>
        <v>St. Vital S (2)</v>
      </c>
      <c r="B75" t="s">
        <v>266</v>
      </c>
      <c r="C75" t="str">
        <f>'orig. data'!AF91</f>
        <v> </v>
      </c>
      <c r="D75">
        <f>'orig. data'!AG91</f>
        <v>2</v>
      </c>
      <c r="E75">
        <f ca="1">IF(CELL("contents",F75)="s","s",IF(CELL("contents",G75)="s","s",IF(CELL("contents",'orig. data'!AH91)="t","t","")))</f>
      </c>
      <c r="F75" t="str">
        <f>'orig. data'!AI91</f>
        <v> </v>
      </c>
      <c r="G75" t="str">
        <f>'orig. data'!AJ91</f>
        <v> </v>
      </c>
      <c r="H75" s="20">
        <f>'orig. data'!C$18</f>
        <v>0.0185961291</v>
      </c>
      <c r="I75" s="3">
        <f>'orig. data'!C91</f>
        <v>0.0106064229</v>
      </c>
      <c r="J75" s="3">
        <f>'orig. data'!P91</f>
        <v>0.006318462</v>
      </c>
      <c r="K75" s="20">
        <f>'orig. data'!P$18</f>
        <v>0.0162957466</v>
      </c>
      <c r="L75" s="6">
        <f>'orig. data'!B91</f>
        <v>833</v>
      </c>
      <c r="M75" s="12">
        <f>'orig. data'!F91</f>
        <v>0.0478580686</v>
      </c>
      <c r="N75" s="10"/>
      <c r="O75" s="6">
        <f>'orig. data'!O91</f>
        <v>1064</v>
      </c>
      <c r="P75" s="12">
        <f>'orig. data'!S91</f>
        <v>0.0031936969</v>
      </c>
      <c r="Q75" s="10"/>
      <c r="R75" s="12">
        <f>'orig. data'!AB91</f>
        <v>0.224927019</v>
      </c>
    </row>
    <row r="76" spans="1:18" ht="12.75">
      <c r="A76" s="32" t="str">
        <f ca="1" t="shared" si="1"/>
        <v>St. Vital N</v>
      </c>
      <c r="B76" t="s">
        <v>265</v>
      </c>
      <c r="C76" t="str">
        <f>'orig. data'!AF92</f>
        <v> </v>
      </c>
      <c r="D76" t="str">
        <f>'orig. data'!AG92</f>
        <v> </v>
      </c>
      <c r="E76">
        <f ca="1">IF(CELL("contents",F76)="s","s",IF(CELL("contents",G76)="s","s",IF(CELL("contents",'orig. data'!AH92)="t","t","")))</f>
      </c>
      <c r="F76" t="str">
        <f>'orig. data'!AI92</f>
        <v> </v>
      </c>
      <c r="G76" t="str">
        <f>'orig. data'!AJ92</f>
        <v> </v>
      </c>
      <c r="H76" s="20">
        <f>'orig. data'!C$18</f>
        <v>0.0185961291</v>
      </c>
      <c r="I76" s="79">
        <f>'orig. data'!C92</f>
        <v>0.0099197554</v>
      </c>
      <c r="J76" s="79">
        <f>'orig. data'!P92</f>
        <v>0.0134865308</v>
      </c>
      <c r="K76" s="20">
        <f>'orig. data'!P$18</f>
        <v>0.0162957466</v>
      </c>
      <c r="L76" s="6">
        <f>'orig. data'!B92</f>
        <v>1206</v>
      </c>
      <c r="M76" s="12">
        <f>'orig. data'!F92</f>
        <v>0.0106841777</v>
      </c>
      <c r="N76" s="10"/>
      <c r="O76" s="6">
        <f>'orig. data'!O92</f>
        <v>1393</v>
      </c>
      <c r="P76" s="12">
        <f>'orig. data'!S92</f>
        <v>0.3349802665</v>
      </c>
      <c r="Q76" s="10"/>
      <c r="R76" s="12">
        <f>'orig. data'!AB92</f>
        <v>0.3253530858</v>
      </c>
    </row>
    <row r="77" spans="1:17" ht="12.75">
      <c r="A77" s="32"/>
      <c r="H77" s="20"/>
      <c r="I77" s="3"/>
      <c r="J77" s="3"/>
      <c r="K77" s="20"/>
      <c r="N77" s="10"/>
      <c r="Q77" s="10"/>
    </row>
    <row r="78" spans="1:18" ht="12.75">
      <c r="A78" s="32" t="str">
        <f ca="1" t="shared" si="1"/>
        <v>Transcona</v>
      </c>
      <c r="B78" t="s">
        <v>150</v>
      </c>
      <c r="C78" t="str">
        <f>'orig. data'!AF93</f>
        <v> </v>
      </c>
      <c r="D78" t="str">
        <f>'orig. data'!AG93</f>
        <v> </v>
      </c>
      <c r="E78">
        <f ca="1">IF(CELL("contents",F78)="s","s",IF(CELL("contents",G78)="s","s",IF(CELL("contents",'orig. data'!AH93)="t","t","")))</f>
      </c>
      <c r="F78" t="str">
        <f>'orig. data'!AI93</f>
        <v> </v>
      </c>
      <c r="G78" t="str">
        <f>'orig. data'!AJ93</f>
        <v> </v>
      </c>
      <c r="H78" s="20">
        <f>'orig. data'!C$18</f>
        <v>0.0185961291</v>
      </c>
      <c r="I78" s="3">
        <f>'orig. data'!C93</f>
        <v>0.010488837</v>
      </c>
      <c r="J78" s="79">
        <f>'orig. data'!P93</f>
        <v>0.0126575418</v>
      </c>
      <c r="K78" s="20">
        <f>'orig. data'!P$18</f>
        <v>0.0162957466</v>
      </c>
      <c r="L78" s="6">
        <f>'orig. data'!B93</f>
        <v>1214</v>
      </c>
      <c r="M78" s="12">
        <f>'orig. data'!F93</f>
        <v>0.0155279221</v>
      </c>
      <c r="N78" s="10"/>
      <c r="O78" s="6">
        <f>'orig. data'!O93</f>
        <v>1530</v>
      </c>
      <c r="P78" s="12">
        <f>'orig. data'!S93</f>
        <v>0.1868384885</v>
      </c>
      <c r="Q78" s="10"/>
      <c r="R78" s="12">
        <f>'orig. data'!AB93</f>
        <v>0.53338772</v>
      </c>
    </row>
    <row r="79" spans="1:17" ht="12.75">
      <c r="A79" s="32"/>
      <c r="H79" s="20"/>
      <c r="I79" s="3"/>
      <c r="J79" s="3"/>
      <c r="K79" s="20"/>
      <c r="N79" s="10"/>
      <c r="Q79" s="10"/>
    </row>
    <row r="80" spans="1:18" ht="12.75">
      <c r="A80" s="32" t="str">
        <f ca="1" t="shared" si="1"/>
        <v>River Heights W (2)</v>
      </c>
      <c r="B80" t="s">
        <v>227</v>
      </c>
      <c r="C80" t="str">
        <f>'orig. data'!AF94</f>
        <v> </v>
      </c>
      <c r="D80">
        <f>'orig. data'!AG94</f>
        <v>2</v>
      </c>
      <c r="E80">
        <f ca="1">IF(CELL("contents",F80)="s","s",IF(CELL("contents",G80)="s","s",IF(CELL("contents",'orig. data'!AH94)="t","t","")))</f>
      </c>
      <c r="F80" t="str">
        <f>'orig. data'!AI94</f>
        <v> </v>
      </c>
      <c r="G80" t="str">
        <f>'orig. data'!AJ94</f>
        <v> </v>
      </c>
      <c r="H80" s="20">
        <f>'orig. data'!C$18</f>
        <v>0.0185961291</v>
      </c>
      <c r="I80" s="3">
        <f>'orig. data'!C94</f>
        <v>0.0130734488</v>
      </c>
      <c r="J80" s="79">
        <f>'orig. data'!P94</f>
        <v>0.0078367814</v>
      </c>
      <c r="K80" s="20">
        <f>'orig. data'!P$18</f>
        <v>0.0162957466</v>
      </c>
      <c r="L80" s="6">
        <f>'orig. data'!B94</f>
        <v>1384</v>
      </c>
      <c r="M80" s="12">
        <f>'orig. data'!F94</f>
        <v>0.0806164299</v>
      </c>
      <c r="N80" s="10"/>
      <c r="O80" s="6">
        <f>'orig. data'!O94</f>
        <v>1531</v>
      </c>
      <c r="P80" s="12">
        <f>'orig. data'!S94</f>
        <v>0.0029315815</v>
      </c>
      <c r="Q80" s="10"/>
      <c r="R80" s="12">
        <f>'orig. data'!AB94</f>
        <v>0.1049604972</v>
      </c>
    </row>
    <row r="81" spans="1:18" ht="12.75">
      <c r="A81" s="32" t="str">
        <f ca="1" t="shared" si="1"/>
        <v>River Heights E</v>
      </c>
      <c r="B81" t="s">
        <v>204</v>
      </c>
      <c r="C81" t="str">
        <f>'orig. data'!AF95</f>
        <v> </v>
      </c>
      <c r="D81" t="str">
        <f>'orig. data'!AG95</f>
        <v> </v>
      </c>
      <c r="E81">
        <f ca="1">IF(CELL("contents",F81)="s","s",IF(CELL("contents",G81)="s","s",IF(CELL("contents",'orig. data'!AH95)="t","t","")))</f>
      </c>
      <c r="F81" t="str">
        <f>'orig. data'!AI95</f>
        <v> </v>
      </c>
      <c r="G81" t="str">
        <f>'orig. data'!AJ95</f>
        <v> </v>
      </c>
      <c r="H81" s="20">
        <f>'orig. data'!C$18</f>
        <v>0.0185961291</v>
      </c>
      <c r="I81" s="79">
        <f>'orig. data'!C95</f>
        <v>0.0186517563</v>
      </c>
      <c r="J81" s="79">
        <f>'orig. data'!P95</f>
        <v>0.0105790253</v>
      </c>
      <c r="K81" s="20">
        <f>'orig. data'!P$18</f>
        <v>0.0162957466</v>
      </c>
      <c r="L81" s="6">
        <f>'orig. data'!B95</f>
        <v>828</v>
      </c>
      <c r="M81" s="12">
        <f>'orig. data'!F95</f>
        <v>0.9891949464</v>
      </c>
      <c r="N81" s="10"/>
      <c r="O81" s="6">
        <f>'orig. data'!O95</f>
        <v>967</v>
      </c>
      <c r="P81" s="12">
        <f>'orig. data'!S95</f>
        <v>0.1086015274</v>
      </c>
      <c r="Q81" s="10"/>
      <c r="R81" s="12">
        <f>'orig. data'!AB95</f>
        <v>0.1010117188</v>
      </c>
    </row>
    <row r="82" spans="1:17" ht="12.75">
      <c r="A82" s="32"/>
      <c r="H82" s="20"/>
      <c r="I82" s="3"/>
      <c r="J82" s="3"/>
      <c r="K82" s="20"/>
      <c r="N82" s="10"/>
      <c r="Q82" s="10"/>
    </row>
    <row r="83" spans="1:18" ht="12.75">
      <c r="A83" s="32" t="str">
        <f ca="1" t="shared" si="1"/>
        <v>River East N (s)</v>
      </c>
      <c r="B83" t="s">
        <v>236</v>
      </c>
      <c r="C83" t="str">
        <f>'orig. data'!AF96</f>
        <v> </v>
      </c>
      <c r="D83" t="str">
        <f>'orig. data'!AG96</f>
        <v> </v>
      </c>
      <c r="E83" t="str">
        <f ca="1">IF(CELL("contents",F83)="s","s",IF(CELL("contents",G83)="s","s",IF(CELL("contents",'orig. data'!AH96)="t","t","")))</f>
        <v>s</v>
      </c>
      <c r="F83" t="str">
        <f>'orig. data'!AI96</f>
        <v>s</v>
      </c>
      <c r="G83" t="str">
        <f>'orig. data'!AJ96</f>
        <v>s</v>
      </c>
      <c r="H83" s="20">
        <f>'orig. data'!C$18</f>
        <v>0.0185961291</v>
      </c>
      <c r="I83" s="3" t="str">
        <f>'orig. data'!C96</f>
        <v> </v>
      </c>
      <c r="J83" s="79" t="str">
        <f>'orig. data'!P96</f>
        <v> </v>
      </c>
      <c r="K83" s="20">
        <f>'orig. data'!P$18</f>
        <v>0.0162957466</v>
      </c>
      <c r="L83" s="6" t="str">
        <f>'orig. data'!B96</f>
        <v> </v>
      </c>
      <c r="M83" s="12" t="str">
        <f>'orig. data'!F96</f>
        <v> </v>
      </c>
      <c r="N83" s="10"/>
      <c r="O83" s="6" t="str">
        <f>'orig. data'!O96</f>
        <v> </v>
      </c>
      <c r="P83" s="12" t="str">
        <f>'orig. data'!S96</f>
        <v> </v>
      </c>
      <c r="Q83" s="10"/>
      <c r="R83" s="12" t="str">
        <f>'orig. data'!AB96</f>
        <v> </v>
      </c>
    </row>
    <row r="84" spans="1:18" ht="12.75">
      <c r="A84" s="32" t="str">
        <f ca="1" t="shared" si="1"/>
        <v>River East E (t)</v>
      </c>
      <c r="B84" t="s">
        <v>235</v>
      </c>
      <c r="C84" t="str">
        <f>'orig. data'!AF97</f>
        <v> </v>
      </c>
      <c r="D84" t="str">
        <f>'orig. data'!AG97</f>
        <v> </v>
      </c>
      <c r="E84" t="str">
        <f ca="1">IF(CELL("contents",F84)="s","s",IF(CELL("contents",G84)="s","s",IF(CELL("contents",'orig. data'!AH97)="t","t","")))</f>
        <v>t</v>
      </c>
      <c r="F84" t="str">
        <f>'orig. data'!AI97</f>
        <v> </v>
      </c>
      <c r="G84" t="str">
        <f>'orig. data'!AJ97</f>
        <v> </v>
      </c>
      <c r="H84" s="20">
        <f>'orig. data'!C$18</f>
        <v>0.0185961291</v>
      </c>
      <c r="I84" s="79">
        <f>'orig. data'!C97</f>
        <v>0.020927192</v>
      </c>
      <c r="J84" s="79">
        <f>'orig. data'!P97</f>
        <v>0.0111572026</v>
      </c>
      <c r="K84" s="20">
        <f>'orig. data'!P$18</f>
        <v>0.0162957466</v>
      </c>
      <c r="L84" s="6">
        <f>'orig. data'!B97</f>
        <v>880</v>
      </c>
      <c r="M84" s="12">
        <f>'orig. data'!F97</f>
        <v>0.5581554814</v>
      </c>
      <c r="N84" s="10"/>
      <c r="O84" s="6">
        <f>'orig. data'!O97</f>
        <v>1064</v>
      </c>
      <c r="P84" s="12">
        <f>'orig. data'!S97</f>
        <v>0.1236726633</v>
      </c>
      <c r="Q84" s="10"/>
      <c r="R84" s="12">
        <f>'orig. data'!AB97</f>
        <v>0.0463078676</v>
      </c>
    </row>
    <row r="85" spans="1:18" ht="12.75">
      <c r="A85" s="32" t="str">
        <f ca="1" t="shared" si="1"/>
        <v>River East W (1)</v>
      </c>
      <c r="B85" t="s">
        <v>237</v>
      </c>
      <c r="C85">
        <f>'orig. data'!AF98</f>
        <v>1</v>
      </c>
      <c r="D85" t="str">
        <f>'orig. data'!AG98</f>
        <v> </v>
      </c>
      <c r="E85">
        <f ca="1">IF(CELL("contents",F85)="s","s",IF(CELL("contents",G85)="s","s",IF(CELL("contents",'orig. data'!AH98)="t","t","")))</f>
      </c>
      <c r="F85" t="str">
        <f>'orig. data'!AI98</f>
        <v> </v>
      </c>
      <c r="G85" t="str">
        <f>'orig. data'!AJ98</f>
        <v> </v>
      </c>
      <c r="H85" s="20">
        <f>'orig. data'!C$18</f>
        <v>0.0185961291</v>
      </c>
      <c r="I85" s="79">
        <f>'orig. data'!C98</f>
        <v>0.0102746187</v>
      </c>
      <c r="J85" s="79">
        <f>'orig. data'!P98</f>
        <v>0.010187708</v>
      </c>
      <c r="K85" s="20">
        <f>'orig. data'!P$18</f>
        <v>0.0162957466</v>
      </c>
      <c r="L85" s="6">
        <f>'orig. data'!B98</f>
        <v>1701</v>
      </c>
      <c r="M85" s="12">
        <f>'orig. data'!F98</f>
        <v>0.0032639211</v>
      </c>
      <c r="N85" s="10"/>
      <c r="O85" s="6">
        <f>'orig. data'!O98</f>
        <v>2029</v>
      </c>
      <c r="P85" s="12">
        <f>'orig. data'!S98</f>
        <v>0.0119733156</v>
      </c>
      <c r="Q85" s="10"/>
      <c r="R85" s="12">
        <f>'orig. data'!AB98</f>
        <v>0.9750908178</v>
      </c>
    </row>
    <row r="86" spans="1:18" ht="12.75">
      <c r="A86" s="32" t="str">
        <f ca="1" t="shared" si="1"/>
        <v>River East S</v>
      </c>
      <c r="B86" t="s">
        <v>238</v>
      </c>
      <c r="C86" t="str">
        <f>'orig. data'!AF99</f>
        <v> </v>
      </c>
      <c r="D86" t="str">
        <f>'orig. data'!AG99</f>
        <v> </v>
      </c>
      <c r="E86">
        <f ca="1">IF(CELL("contents",F86)="s","s",IF(CELL("contents",G86)="s","s",IF(CELL("contents",'orig. data'!AH99)="t","t","")))</f>
      </c>
      <c r="F86" t="str">
        <f>'orig. data'!AI99</f>
        <v> </v>
      </c>
      <c r="G86" t="str">
        <f>'orig. data'!AJ99</f>
        <v> </v>
      </c>
      <c r="H86" s="20">
        <f>'orig. data'!C$18</f>
        <v>0.0185961291</v>
      </c>
      <c r="I86" s="79">
        <f>'orig. data'!C99</f>
        <v>0.0236829823</v>
      </c>
      <c r="J86" s="79">
        <f>'orig. data'!P99</f>
        <v>0.0208273818</v>
      </c>
      <c r="K86" s="20">
        <f>'orig. data'!P$18</f>
        <v>0.0162957466</v>
      </c>
      <c r="L86" s="6">
        <f>'orig. data'!B99</f>
        <v>772</v>
      </c>
      <c r="M86" s="12">
        <f>'orig. data'!F99</f>
        <v>0.2305138024</v>
      </c>
      <c r="N86" s="10"/>
      <c r="O86" s="6">
        <f>'orig. data'!O99</f>
        <v>889</v>
      </c>
      <c r="P86" s="12">
        <f>'orig. data'!S99</f>
        <v>0.2236576513</v>
      </c>
      <c r="Q86" s="10"/>
      <c r="R86" s="12">
        <f>'orig. data'!AB99</f>
        <v>0.6490350863</v>
      </c>
    </row>
    <row r="87" spans="1:17" ht="12.75">
      <c r="A87" s="32"/>
      <c r="H87" s="20"/>
      <c r="I87" s="3"/>
      <c r="J87" s="3"/>
      <c r="K87" s="20"/>
      <c r="N87" s="10"/>
      <c r="Q87" s="10"/>
    </row>
    <row r="88" spans="1:18" ht="12.75">
      <c r="A88" s="32" t="str">
        <f ca="1" t="shared" si="1"/>
        <v>Seven Oaks N (s)</v>
      </c>
      <c r="B88" t="s">
        <v>162</v>
      </c>
      <c r="C88" t="str">
        <f>'orig. data'!AF100</f>
        <v> </v>
      </c>
      <c r="D88" t="str">
        <f>'orig. data'!AG100</f>
        <v> </v>
      </c>
      <c r="E88" t="str">
        <f ca="1">IF(CELL("contents",F88)="s","s",IF(CELL("contents",G88)="s","s",IF(CELL("contents",'orig. data'!AH100)="t","t","")))</f>
        <v>s</v>
      </c>
      <c r="F88" t="str">
        <f>'orig. data'!AI100</f>
        <v>s</v>
      </c>
      <c r="G88" t="str">
        <f>'orig. data'!AJ100</f>
        <v>s</v>
      </c>
      <c r="H88" s="20">
        <f>'orig. data'!C$18</f>
        <v>0.0185961291</v>
      </c>
      <c r="I88" s="3" t="str">
        <f>'orig. data'!C100</f>
        <v> </v>
      </c>
      <c r="J88" s="79" t="str">
        <f>'orig. data'!P100</f>
        <v> </v>
      </c>
      <c r="K88" s="20">
        <f>'orig. data'!P$18</f>
        <v>0.0162957466</v>
      </c>
      <c r="L88" s="6" t="str">
        <f>'orig. data'!B100</f>
        <v> </v>
      </c>
      <c r="M88" s="12" t="str">
        <f>'orig. data'!F100</f>
        <v> </v>
      </c>
      <c r="N88" s="10"/>
      <c r="O88" s="6" t="str">
        <f>'orig. data'!O100</f>
        <v> </v>
      </c>
      <c r="P88" s="12" t="str">
        <f>'orig. data'!S100</f>
        <v> </v>
      </c>
      <c r="Q88" s="10"/>
      <c r="R88" s="12" t="str">
        <f>'orig. data'!AB100</f>
        <v> </v>
      </c>
    </row>
    <row r="89" spans="1:18" ht="12.75">
      <c r="A89" s="32" t="str">
        <f ca="1" t="shared" si="1"/>
        <v>Seven Oaks W</v>
      </c>
      <c r="B89" t="s">
        <v>205</v>
      </c>
      <c r="C89" t="str">
        <f>'orig. data'!AF101</f>
        <v> </v>
      </c>
      <c r="D89" t="str">
        <f>'orig. data'!AG101</f>
        <v> </v>
      </c>
      <c r="E89">
        <f ca="1">IF(CELL("contents",F89)="s","s",IF(CELL("contents",G89)="s","s",IF(CELL("contents",'orig. data'!AH101)="t","t","")))</f>
      </c>
      <c r="F89" t="str">
        <f>'orig. data'!AI101</f>
        <v> </v>
      </c>
      <c r="G89" t="str">
        <f>'orig. data'!AJ101</f>
        <v> </v>
      </c>
      <c r="H89" s="20">
        <f>'orig. data'!C$18</f>
        <v>0.0185961291</v>
      </c>
      <c r="I89" s="79">
        <f>'orig. data'!C101</f>
        <v>0.0200503487</v>
      </c>
      <c r="J89" s="79">
        <f>'orig. data'!P101</f>
        <v>0.0130952653</v>
      </c>
      <c r="K89" s="20">
        <f>'orig. data'!P$18</f>
        <v>0.0162957466</v>
      </c>
      <c r="L89" s="6">
        <f>'orig. data'!B101</f>
        <v>804</v>
      </c>
      <c r="M89" s="12">
        <f>'orig. data'!F101</f>
        <v>0.7246027913</v>
      </c>
      <c r="N89" s="10"/>
      <c r="O89" s="6">
        <f>'orig. data'!O101</f>
        <v>1054</v>
      </c>
      <c r="P89" s="12">
        <f>'orig. data'!S101</f>
        <v>0.3376741708</v>
      </c>
      <c r="Q89" s="10"/>
      <c r="R89" s="12">
        <f>'orig. data'!AB101</f>
        <v>0.1693379206</v>
      </c>
    </row>
    <row r="90" spans="1:18" ht="12.75">
      <c r="A90" s="32" t="str">
        <f ca="1" t="shared" si="1"/>
        <v>Seven Oaks E</v>
      </c>
      <c r="B90" t="s">
        <v>206</v>
      </c>
      <c r="C90" t="str">
        <f>'orig. data'!AF102</f>
        <v> </v>
      </c>
      <c r="D90" t="str">
        <f>'orig. data'!AG102</f>
        <v> </v>
      </c>
      <c r="E90">
        <f ca="1">IF(CELL("contents",F90)="s","s",IF(CELL("contents",G90)="s","s",IF(CELL("contents",'orig. data'!AH102)="t","t","")))</f>
      </c>
      <c r="F90" t="str">
        <f>'orig. data'!AI102</f>
        <v> </v>
      </c>
      <c r="G90" t="str">
        <f>'orig. data'!AJ102</f>
        <v> </v>
      </c>
      <c r="H90" s="20">
        <f>'orig. data'!C$18</f>
        <v>0.0185961291</v>
      </c>
      <c r="I90" s="79">
        <f>'orig. data'!C102</f>
        <v>0.0187863463</v>
      </c>
      <c r="J90" s="79">
        <f>'orig. data'!P102</f>
        <v>0.0207980855</v>
      </c>
      <c r="K90" s="20">
        <f>'orig. data'!P$18</f>
        <v>0.0162957466</v>
      </c>
      <c r="L90" s="6">
        <f>'orig. data'!B102</f>
        <v>1601</v>
      </c>
      <c r="M90" s="12">
        <f>'orig. data'!F102</f>
        <v>0.9475760193</v>
      </c>
      <c r="N90" s="10"/>
      <c r="O90" s="6">
        <f>'orig. data'!O102</f>
        <v>1824</v>
      </c>
      <c r="P90" s="12">
        <f>'orig. data'!S102</f>
        <v>0.0782081717</v>
      </c>
      <c r="Q90" s="10"/>
      <c r="R90" s="12">
        <f>'orig. data'!AB102</f>
        <v>0.6176652189</v>
      </c>
    </row>
    <row r="91" spans="1:17" ht="12.75">
      <c r="A91" s="32"/>
      <c r="H91" s="20"/>
      <c r="I91" s="3"/>
      <c r="J91" s="3"/>
      <c r="K91" s="20"/>
      <c r="N91" s="10"/>
      <c r="Q91" s="10"/>
    </row>
    <row r="92" spans="1:18" ht="12.75">
      <c r="A92" s="32" t="str">
        <f ca="1" t="shared" si="1"/>
        <v>St. James - Assiniboia W (1,2)</v>
      </c>
      <c r="B92" t="s">
        <v>259</v>
      </c>
      <c r="C92">
        <f>'orig. data'!AF103</f>
        <v>1</v>
      </c>
      <c r="D92">
        <f>'orig. data'!AG103</f>
        <v>2</v>
      </c>
      <c r="E92">
        <f ca="1">IF(CELL("contents",F92)="s","s",IF(CELL("contents",G92)="s","s",IF(CELL("contents",'orig. data'!AH103)="t","t","")))</f>
      </c>
      <c r="F92" t="str">
        <f>'orig. data'!AI103</f>
        <v> </v>
      </c>
      <c r="G92" t="str">
        <f>'orig. data'!AJ103</f>
        <v> </v>
      </c>
      <c r="H92" s="20">
        <f>'orig. data'!C$18</f>
        <v>0.0185961291</v>
      </c>
      <c r="I92" s="3">
        <f>'orig. data'!C103</f>
        <v>0.0082977805</v>
      </c>
      <c r="J92" s="79">
        <f>'orig. data'!P103</f>
        <v>0.0084179203</v>
      </c>
      <c r="K92" s="20">
        <f>'orig. data'!P$18</f>
        <v>0.0162957466</v>
      </c>
      <c r="L92" s="6">
        <f>'orig. data'!B103</f>
        <v>1343</v>
      </c>
      <c r="M92" s="12">
        <f>'orig. data'!F103</f>
        <v>0.0010453153</v>
      </c>
      <c r="N92" s="10"/>
      <c r="O92" s="6">
        <f>'orig. data'!O103</f>
        <v>1571</v>
      </c>
      <c r="P92" s="12">
        <f>'orig. data'!S103</f>
        <v>0.0037764858</v>
      </c>
      <c r="Q92" s="10"/>
      <c r="R92" s="12">
        <f>'orig. data'!AB103</f>
        <v>0.9655888935</v>
      </c>
    </row>
    <row r="93" spans="1:18" ht="12.75">
      <c r="A93" s="32" t="str">
        <f ca="1" t="shared" si="1"/>
        <v>St. James - Assiniboia E (1)</v>
      </c>
      <c r="B93" t="s">
        <v>207</v>
      </c>
      <c r="C93">
        <f>'orig. data'!AF104</f>
        <v>1</v>
      </c>
      <c r="D93" t="str">
        <f>'orig. data'!AG104</f>
        <v> </v>
      </c>
      <c r="E93">
        <f ca="1">IF(CELL("contents",F93)="s","s",IF(CELL("contents",G93)="s","s",IF(CELL("contents",'orig. data'!AH104)="t","t","")))</f>
      </c>
      <c r="F93" t="str">
        <f>'orig. data'!AI104</f>
        <v> </v>
      </c>
      <c r="G93" t="str">
        <f>'orig. data'!AJ104</f>
        <v> </v>
      </c>
      <c r="H93" s="20">
        <f>'orig. data'!C$18</f>
        <v>0.0185961291</v>
      </c>
      <c r="I93" s="79">
        <f>'orig. data'!C104</f>
        <v>0.0088987695</v>
      </c>
      <c r="J93" s="79">
        <f>'orig. data'!P104</f>
        <v>0.0083180187</v>
      </c>
      <c r="K93" s="20">
        <f>'orig. data'!P$18</f>
        <v>0.0162957466</v>
      </c>
      <c r="L93" s="6">
        <f>'orig. data'!B104</f>
        <v>1228</v>
      </c>
      <c r="M93" s="12">
        <f>'orig. data'!F104</f>
        <v>0.0041294434</v>
      </c>
      <c r="N93" s="10"/>
      <c r="O93" s="6">
        <f>'orig. data'!O104</f>
        <v>1438</v>
      </c>
      <c r="P93" s="12">
        <f>'orig. data'!S104</f>
        <v>0.0062824381</v>
      </c>
      <c r="Q93" s="10"/>
      <c r="R93" s="12">
        <f>'orig. data'!AB104</f>
        <v>0.8486124809</v>
      </c>
    </row>
    <row r="94" spans="1:17" ht="12.75">
      <c r="A94" s="32"/>
      <c r="H94" s="20"/>
      <c r="I94" s="3"/>
      <c r="J94" s="3"/>
      <c r="K94" s="20"/>
      <c r="N94" s="10"/>
      <c r="Q94" s="10"/>
    </row>
    <row r="95" spans="1:18" ht="12.75">
      <c r="A95" s="32" t="str">
        <f ca="1" t="shared" si="1"/>
        <v>Inkster West (s)</v>
      </c>
      <c r="B95" t="s">
        <v>260</v>
      </c>
      <c r="C95" t="str">
        <f>'orig. data'!AF105</f>
        <v> </v>
      </c>
      <c r="D95" t="str">
        <f>'orig. data'!AG105</f>
        <v> </v>
      </c>
      <c r="E95" t="str">
        <f ca="1">IF(CELL("contents",F95)="s","s",IF(CELL("contents",G95)="s","s",IF(CELL("contents",'orig. data'!AH105)="t","t","")))</f>
        <v>s</v>
      </c>
      <c r="F95" t="str">
        <f>'orig. data'!AI105</f>
        <v>s</v>
      </c>
      <c r="G95" t="str">
        <f>'orig. data'!AJ105</f>
        <v>s</v>
      </c>
      <c r="H95" s="20">
        <f>'orig. data'!C$18</f>
        <v>0.0185961291</v>
      </c>
      <c r="I95" s="3" t="str">
        <f>'orig. data'!C105</f>
        <v> </v>
      </c>
      <c r="J95" s="79" t="str">
        <f>'orig. data'!P105</f>
        <v> </v>
      </c>
      <c r="K95" s="20">
        <f>'orig. data'!P$18</f>
        <v>0.0162957466</v>
      </c>
      <c r="L95" s="6" t="str">
        <f>'orig. data'!B105</f>
        <v> </v>
      </c>
      <c r="M95" s="12" t="str">
        <f>'orig. data'!F105</f>
        <v> </v>
      </c>
      <c r="N95" s="10"/>
      <c r="O95" s="6" t="str">
        <f>'orig. data'!O105</f>
        <v> </v>
      </c>
      <c r="P95" s="12" t="str">
        <f>'orig. data'!S105</f>
        <v> </v>
      </c>
      <c r="Q95" s="10"/>
      <c r="R95" s="12" t="str">
        <f>'orig. data'!AB105</f>
        <v> </v>
      </c>
    </row>
    <row r="96" spans="1:18" ht="12.75">
      <c r="A96" s="32" t="str">
        <f ca="1" t="shared" si="1"/>
        <v>Inkster East</v>
      </c>
      <c r="B96" t="s">
        <v>261</v>
      </c>
      <c r="C96" t="str">
        <f>'orig. data'!AF106</f>
        <v> </v>
      </c>
      <c r="D96" t="str">
        <f>'orig. data'!AG106</f>
        <v> </v>
      </c>
      <c r="E96">
        <f ca="1">IF(CELL("contents",F96)="s","s",IF(CELL("contents",G96)="s","s",IF(CELL("contents",'orig. data'!AH106)="t","t","")))</f>
      </c>
      <c r="F96" t="str">
        <f>'orig. data'!AI106</f>
        <v> </v>
      </c>
      <c r="G96" t="str">
        <f>'orig. data'!AJ106</f>
        <v> </v>
      </c>
      <c r="H96" s="20">
        <f>'orig. data'!C$18</f>
        <v>0.0185961291</v>
      </c>
      <c r="I96" s="79">
        <f>'orig. data'!C106</f>
        <v>0.0187863672</v>
      </c>
      <c r="J96" s="79">
        <f>'orig. data'!P106</f>
        <v>0.0180864081</v>
      </c>
      <c r="K96" s="20">
        <f>'orig. data'!P$18</f>
        <v>0.0162957466</v>
      </c>
      <c r="L96" s="6">
        <f>'orig. data'!B106</f>
        <v>701</v>
      </c>
      <c r="M96" s="12">
        <f>'orig. data'!F106</f>
        <v>0.965692688</v>
      </c>
      <c r="N96" s="10"/>
      <c r="O96" s="6">
        <f>'orig. data'!O106</f>
        <v>775</v>
      </c>
      <c r="P96" s="12">
        <f>'orig. data'!S106</f>
        <v>0.647805997</v>
      </c>
      <c r="Q96" s="10"/>
      <c r="R96" s="12">
        <f>'orig. data'!AB106</f>
        <v>0.9073408171</v>
      </c>
    </row>
    <row r="97" spans="1:17" ht="12.75">
      <c r="A97" s="32"/>
      <c r="H97" s="20"/>
      <c r="I97" s="3"/>
      <c r="J97" s="3"/>
      <c r="K97" s="20"/>
      <c r="N97" s="10"/>
      <c r="Q97" s="10"/>
    </row>
    <row r="98" spans="1:18" ht="12.75">
      <c r="A98" s="32" t="str">
        <f ca="1" t="shared" si="1"/>
        <v>Downtown W</v>
      </c>
      <c r="B98" t="s">
        <v>208</v>
      </c>
      <c r="C98" t="str">
        <f>'orig. data'!AF107</f>
        <v> </v>
      </c>
      <c r="D98" t="str">
        <f>'orig. data'!AG107</f>
        <v> </v>
      </c>
      <c r="E98">
        <f ca="1">IF(CELL("contents",F98)="s","s",IF(CELL("contents",G98)="s","s",IF(CELL("contents",'orig. data'!AH107)="t","t","")))</f>
      </c>
      <c r="F98" t="str">
        <f>'orig. data'!AI107</f>
        <v> </v>
      </c>
      <c r="G98" t="str">
        <f>'orig. data'!AJ107</f>
        <v> </v>
      </c>
      <c r="H98" s="20">
        <f>'orig. data'!C$18</f>
        <v>0.0185961291</v>
      </c>
      <c r="I98" s="3">
        <f>'orig. data'!C107</f>
        <v>0.018310707</v>
      </c>
      <c r="J98" s="79">
        <f>'orig. data'!P107</f>
        <v>0.0143507469</v>
      </c>
      <c r="K98" s="20">
        <f>'orig. data'!P$18</f>
        <v>0.0162957466</v>
      </c>
      <c r="L98" s="6">
        <f>'orig. data'!B107</f>
        <v>1643</v>
      </c>
      <c r="M98" s="12">
        <f>'orig. data'!F107</f>
        <v>0.9229159981</v>
      </c>
      <c r="N98" s="10"/>
      <c r="O98" s="6">
        <f>'orig. data'!O107</f>
        <v>1914</v>
      </c>
      <c r="P98" s="12">
        <f>'orig. data'!S107</f>
        <v>0.4503145248</v>
      </c>
      <c r="Q98" s="10"/>
      <c r="R98" s="12">
        <f>'orig. data'!AB107</f>
        <v>0.2867628871</v>
      </c>
    </row>
    <row r="99" spans="1:18" ht="12.75">
      <c r="A99" s="32" t="str">
        <f ca="1" t="shared" si="1"/>
        <v>Downtown E (1,2)</v>
      </c>
      <c r="B99" t="s">
        <v>262</v>
      </c>
      <c r="C99">
        <f>'orig. data'!AF108</f>
        <v>1</v>
      </c>
      <c r="D99">
        <f>'orig. data'!AG108</f>
        <v>2</v>
      </c>
      <c r="E99">
        <f ca="1">IF(CELL("contents",F99)="s","s",IF(CELL("contents",G99)="s","s",IF(CELL("contents",'orig. data'!AH108)="t","t","")))</f>
      </c>
      <c r="F99" t="str">
        <f>'orig. data'!AI108</f>
        <v> </v>
      </c>
      <c r="G99" t="str">
        <f>'orig. data'!AJ108</f>
        <v> </v>
      </c>
      <c r="H99" s="20">
        <f>'orig. data'!C$18</f>
        <v>0.0185961291</v>
      </c>
      <c r="I99" s="79">
        <f>'orig. data'!C108</f>
        <v>0.0311731496</v>
      </c>
      <c r="J99" s="79">
        <f>'orig. data'!P108</f>
        <v>0.026067787</v>
      </c>
      <c r="K99" s="20">
        <f>'orig. data'!P$18</f>
        <v>0.0162957466</v>
      </c>
      <c r="L99" s="6">
        <f>'orig. data'!B108</f>
        <v>1840</v>
      </c>
      <c r="M99" s="12">
        <f>'orig. data'!F108</f>
        <v>1.36012E-05</v>
      </c>
      <c r="N99" s="10"/>
      <c r="O99" s="6">
        <f>'orig. data'!O108</f>
        <v>2056</v>
      </c>
      <c r="P99" s="12">
        <f>'orig. data'!S108</f>
        <v>0.0001159885</v>
      </c>
      <c r="Q99" s="10"/>
      <c r="R99" s="12">
        <f>'orig. data'!AB108</f>
        <v>0.2794895771</v>
      </c>
    </row>
    <row r="100" spans="1:17" ht="12.75">
      <c r="A100" s="32"/>
      <c r="H100" s="20"/>
      <c r="I100" s="3"/>
      <c r="J100" s="3"/>
      <c r="K100" s="20"/>
      <c r="N100" s="10"/>
      <c r="Q100" s="10"/>
    </row>
    <row r="101" spans="1:18" ht="12.75">
      <c r="A101" s="32" t="str">
        <f ca="1" t="shared" si="1"/>
        <v>Point Douglas N</v>
      </c>
      <c r="B101" t="s">
        <v>263</v>
      </c>
      <c r="C101" t="str">
        <f>'orig. data'!AF109</f>
        <v> </v>
      </c>
      <c r="D101" t="str">
        <f>'orig. data'!AG109</f>
        <v> </v>
      </c>
      <c r="E101">
        <f ca="1">IF(CELL("contents",F101)="s","s",IF(CELL("contents",G101)="s","s",IF(CELL("contents",'orig. data'!AH109)="t","t","")))</f>
      </c>
      <c r="F101" t="str">
        <f>'orig. data'!AI109</f>
        <v> </v>
      </c>
      <c r="G101" t="str">
        <f>'orig. data'!AJ109</f>
        <v> </v>
      </c>
      <c r="H101" s="20">
        <f>'orig. data'!C$18</f>
        <v>0.0185961291</v>
      </c>
      <c r="I101" s="3">
        <f>'orig. data'!C109</f>
        <v>0.0225558414</v>
      </c>
      <c r="J101" s="79">
        <f>'orig. data'!P109</f>
        <v>0.0192798058</v>
      </c>
      <c r="K101" s="20">
        <f>'orig. data'!P$18</f>
        <v>0.0162957466</v>
      </c>
      <c r="L101" s="6">
        <f>'orig. data'!B109</f>
        <v>1341</v>
      </c>
      <c r="M101" s="12">
        <f>'orig. data'!F109</f>
        <v>0.2195823074</v>
      </c>
      <c r="N101" s="10"/>
      <c r="O101" s="6">
        <f>'orig. data'!O109</f>
        <v>1478</v>
      </c>
      <c r="P101" s="12">
        <f>'orig. data'!S109</f>
        <v>0.3009081384</v>
      </c>
      <c r="Q101" s="10"/>
      <c r="R101" s="12">
        <f>'orig. data'!AB109</f>
        <v>0.4807245475</v>
      </c>
    </row>
    <row r="102" spans="1:18" ht="12.75">
      <c r="A102" s="32" t="str">
        <f ca="1" t="shared" si="1"/>
        <v>Point Douglas S (1,2)</v>
      </c>
      <c r="B102" t="s">
        <v>264</v>
      </c>
      <c r="C102">
        <f>'orig. data'!AF110</f>
        <v>1</v>
      </c>
      <c r="D102">
        <f>'orig. data'!AG110</f>
        <v>2</v>
      </c>
      <c r="E102">
        <f ca="1">IF(CELL("contents",F102)="s","s",IF(CELL("contents",G102)="s","s",IF(CELL("contents",'orig. data'!AH110)="t","t","")))</f>
      </c>
      <c r="F102" t="str">
        <f>'orig. data'!AI110</f>
        <v> </v>
      </c>
      <c r="G102" t="str">
        <f>'orig. data'!AJ110</f>
        <v> </v>
      </c>
      <c r="H102" s="20">
        <f>'orig. data'!C$18</f>
        <v>0.0185961291</v>
      </c>
      <c r="I102" s="79">
        <f>'orig. data'!C110</f>
        <v>0.0338582242</v>
      </c>
      <c r="J102" s="79">
        <f>'orig. data'!P110</f>
        <v>0.0324008974</v>
      </c>
      <c r="K102" s="20">
        <f>'orig. data'!P$18</f>
        <v>0.0162957466</v>
      </c>
      <c r="L102" s="6">
        <f>'orig. data'!B110</f>
        <v>964</v>
      </c>
      <c r="M102" s="12">
        <f>'orig. data'!F110</f>
        <v>0.0001390625</v>
      </c>
      <c r="N102" s="10"/>
      <c r="O102" s="6">
        <f>'orig. data'!O110</f>
        <v>1066</v>
      </c>
      <c r="P102" s="12">
        <f>'orig. data'!S110</f>
        <v>6.4483761E-06</v>
      </c>
      <c r="Q102" s="10"/>
      <c r="R102" s="12">
        <f>'orig. data'!AB110</f>
        <v>0.8380430444</v>
      </c>
    </row>
    <row r="103" spans="1:18" ht="12.75">
      <c r="A103" s="32"/>
      <c r="H103" s="20"/>
      <c r="I103" s="3"/>
      <c r="J103" s="3"/>
      <c r="K103" s="20"/>
      <c r="M103" s="12"/>
      <c r="N103" s="10"/>
      <c r="O103" s="6"/>
      <c r="P103" s="12"/>
      <c r="Q103" s="10"/>
      <c r="R103" s="12"/>
    </row>
    <row r="104" spans="1:18" s="36" customFormat="1" ht="12.75">
      <c r="A104" s="32" t="str">
        <f ca="1" t="shared" si="1"/>
        <v>Winnipeg (1,2,t)</v>
      </c>
      <c r="B104" s="36" t="s">
        <v>140</v>
      </c>
      <c r="C104" s="36">
        <f>'orig. data'!AF8</f>
        <v>1</v>
      </c>
      <c r="D104" s="36">
        <f>'orig. data'!AG8</f>
        <v>2</v>
      </c>
      <c r="E104" t="str">
        <f ca="1">IF(CELL("contents",F104)="s","s",IF(CELL("contents",G104)="s","s",IF(CELL("contents",'orig. data'!AH8)="t","t","")))</f>
        <v>t</v>
      </c>
      <c r="F104" s="36" t="str">
        <f>'orig. data'!AI8</f>
        <v> </v>
      </c>
      <c r="G104" s="36" t="str">
        <f>'orig. data'!AJ8</f>
        <v> </v>
      </c>
      <c r="H104" s="20">
        <f>'orig. data'!C$18</f>
        <v>0.0185961291</v>
      </c>
      <c r="I104" s="37">
        <f>'orig. data'!C8</f>
        <v>0.0157907848</v>
      </c>
      <c r="J104" s="37">
        <f>'orig. data'!P8</f>
        <v>0.0135191463</v>
      </c>
      <c r="K104" s="20">
        <f>'orig. data'!P$18</f>
        <v>0.0162957466</v>
      </c>
      <c r="L104" s="6">
        <f>'orig. data'!B8</f>
        <v>25734</v>
      </c>
      <c r="M104" s="39">
        <f>'orig. data'!F8</f>
        <v>0.0021459181</v>
      </c>
      <c r="N104" s="10"/>
      <c r="O104" s="38">
        <f>'orig. data'!O8</f>
        <v>30269</v>
      </c>
      <c r="P104" s="39">
        <f>'orig. data'!S8</f>
        <v>0.00052889</v>
      </c>
      <c r="Q104" s="10"/>
      <c r="R104" s="39">
        <f>'orig. data'!AB8</f>
        <v>0.0159337567</v>
      </c>
    </row>
    <row r="105" spans="1:18" s="36" customFormat="1" ht="12.75">
      <c r="A105" s="32" t="str">
        <f ca="1" t="shared" si="1"/>
        <v>Manitoba (t)</v>
      </c>
      <c r="B105" s="36" t="s">
        <v>141</v>
      </c>
      <c r="C105" s="36" t="str">
        <f>'orig. data'!AF19</f>
        <v> </v>
      </c>
      <c r="D105" s="36" t="str">
        <f>'orig. data'!AG19</f>
        <v> </v>
      </c>
      <c r="E105" t="str">
        <f ca="1">IF(CELL("contents",F105)="s","s",IF(CELL("contents",G105)="s","s",IF(CELL("contents",'orig. data'!AH18)="t","t","")))</f>
        <v>t</v>
      </c>
      <c r="F105" s="36" t="str">
        <f>'orig. data'!AI18</f>
        <v> </v>
      </c>
      <c r="G105" s="36" t="str">
        <f>'orig. data'!AJ18</f>
        <v> </v>
      </c>
      <c r="H105" s="20">
        <f>'orig. data'!C$18</f>
        <v>0.0185961291</v>
      </c>
      <c r="I105" s="37">
        <f>'orig. data'!C18</f>
        <v>0.0185961291</v>
      </c>
      <c r="J105" s="37">
        <f>'orig. data'!P18</f>
        <v>0.0162957466</v>
      </c>
      <c r="K105" s="20">
        <f>'orig. data'!P$18</f>
        <v>0.0162957466</v>
      </c>
      <c r="L105" s="38">
        <f>'orig. data'!B18</f>
        <v>47483</v>
      </c>
      <c r="M105" s="39" t="str">
        <f>'orig. data'!F18</f>
        <v> </v>
      </c>
      <c r="N105" s="10"/>
      <c r="O105" s="38">
        <f>'orig. data'!O18</f>
        <v>56357</v>
      </c>
      <c r="P105" s="39" t="str">
        <f>'orig. data'!S18</f>
        <v> </v>
      </c>
      <c r="Q105" s="10"/>
      <c r="R105" s="39">
        <f>'orig. data'!AB18</f>
        <v>0.0050653315</v>
      </c>
    </row>
    <row r="106" spans="8:18" ht="12.75">
      <c r="H106" s="20"/>
      <c r="I106" s="11"/>
      <c r="J106" s="11"/>
      <c r="K106" s="20"/>
      <c r="L106" s="6"/>
      <c r="M106" s="12"/>
      <c r="N106" s="34"/>
      <c r="O106" s="6"/>
      <c r="P106" s="12"/>
      <c r="Q106" s="34"/>
      <c r="R106" s="12"/>
    </row>
    <row r="108" ht="12.75">
      <c r="S108" t="s">
        <v>216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9.00390625" style="0" customWidth="1"/>
  </cols>
  <sheetData>
    <row r="1" spans="1:36" ht="15">
      <c r="A1" s="80" t="s">
        <v>347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15">
      <c r="A3" s="80" t="s">
        <v>0</v>
      </c>
      <c r="B3" s="80" t="s">
        <v>108</v>
      </c>
      <c r="C3" s="80" t="s">
        <v>109</v>
      </c>
      <c r="D3" s="80" t="s">
        <v>163</v>
      </c>
      <c r="E3" s="80" t="s">
        <v>164</v>
      </c>
      <c r="F3" s="80" t="s">
        <v>110</v>
      </c>
      <c r="G3" s="80" t="s">
        <v>111</v>
      </c>
      <c r="H3" s="80" t="s">
        <v>165</v>
      </c>
      <c r="I3" s="80" t="s">
        <v>166</v>
      </c>
      <c r="J3" s="80" t="s">
        <v>167</v>
      </c>
      <c r="K3" s="80" t="s">
        <v>168</v>
      </c>
      <c r="L3" s="80" t="s">
        <v>169</v>
      </c>
      <c r="M3" s="80" t="s">
        <v>170</v>
      </c>
      <c r="N3" s="80" t="s">
        <v>171</v>
      </c>
      <c r="O3" s="80" t="s">
        <v>112</v>
      </c>
      <c r="P3" s="80" t="s">
        <v>113</v>
      </c>
      <c r="Q3" s="80" t="s">
        <v>172</v>
      </c>
      <c r="R3" s="80" t="s">
        <v>173</v>
      </c>
      <c r="S3" s="80" t="s">
        <v>114</v>
      </c>
      <c r="T3" s="80" t="s">
        <v>115</v>
      </c>
      <c r="U3" s="80" t="s">
        <v>174</v>
      </c>
      <c r="V3" s="80" t="s">
        <v>175</v>
      </c>
      <c r="W3" s="80" t="s">
        <v>176</v>
      </c>
      <c r="X3" s="80" t="s">
        <v>177</v>
      </c>
      <c r="Y3" s="80" t="s">
        <v>178</v>
      </c>
      <c r="Z3" s="80" t="s">
        <v>179</v>
      </c>
      <c r="AA3" s="80" t="s">
        <v>180</v>
      </c>
      <c r="AB3" s="80" t="s">
        <v>116</v>
      </c>
      <c r="AC3" s="80" t="s">
        <v>181</v>
      </c>
      <c r="AD3" s="80" t="s">
        <v>182</v>
      </c>
      <c r="AE3" s="80" t="s">
        <v>183</v>
      </c>
      <c r="AF3" s="80" t="s">
        <v>239</v>
      </c>
      <c r="AG3" s="80" t="s">
        <v>240</v>
      </c>
      <c r="AH3" s="80" t="s">
        <v>241</v>
      </c>
      <c r="AI3" s="80" t="s">
        <v>242</v>
      </c>
      <c r="AJ3" s="80" t="s">
        <v>243</v>
      </c>
    </row>
    <row r="4" spans="1:36" ht="15">
      <c r="A4" s="80" t="s">
        <v>3</v>
      </c>
      <c r="B4" s="80">
        <v>1575</v>
      </c>
      <c r="C4" s="80">
        <v>0.0169224543</v>
      </c>
      <c r="D4" s="80">
        <v>0.0115385112</v>
      </c>
      <c r="E4" s="80">
        <v>0.0248185797</v>
      </c>
      <c r="F4" s="80">
        <v>0.6293130322</v>
      </c>
      <c r="G4" s="80">
        <v>0.0171428571</v>
      </c>
      <c r="H4" s="80">
        <v>0.0032707438</v>
      </c>
      <c r="I4" s="80">
        <v>-0.0943</v>
      </c>
      <c r="J4" s="80">
        <v>-0.4773</v>
      </c>
      <c r="K4" s="80">
        <v>0.2886</v>
      </c>
      <c r="L4" s="80">
        <v>0.9099987527</v>
      </c>
      <c r="M4" s="80">
        <v>0.6204791929</v>
      </c>
      <c r="N4" s="80">
        <v>1.3346099906</v>
      </c>
      <c r="O4" s="80">
        <v>1935</v>
      </c>
      <c r="P4" s="80">
        <v>0.0117950525</v>
      </c>
      <c r="Q4" s="80">
        <v>0.0077982749</v>
      </c>
      <c r="R4" s="80">
        <v>0.0178402616</v>
      </c>
      <c r="S4" s="80">
        <v>0.125761157</v>
      </c>
      <c r="T4" s="80">
        <v>0.0118863049</v>
      </c>
      <c r="U4" s="80">
        <v>0.002463692</v>
      </c>
      <c r="V4" s="80">
        <v>-0.3232</v>
      </c>
      <c r="W4" s="80">
        <v>-0.737</v>
      </c>
      <c r="X4" s="80">
        <v>0.0906</v>
      </c>
      <c r="Y4" s="80">
        <v>0.7238117269</v>
      </c>
      <c r="Z4" s="80">
        <v>0.4785466449</v>
      </c>
      <c r="AA4" s="80">
        <v>1.0947802508</v>
      </c>
      <c r="AB4" s="80">
        <v>0.2033392511</v>
      </c>
      <c r="AC4" s="80">
        <v>0.361</v>
      </c>
      <c r="AD4" s="80">
        <v>-0.1952</v>
      </c>
      <c r="AE4" s="80">
        <v>0.9171</v>
      </c>
      <c r="AF4" s="80" t="s">
        <v>216</v>
      </c>
      <c r="AG4" s="80" t="s">
        <v>216</v>
      </c>
      <c r="AH4" s="80" t="s">
        <v>216</v>
      </c>
      <c r="AI4" s="80" t="s">
        <v>216</v>
      </c>
      <c r="AJ4" s="80" t="s">
        <v>216</v>
      </c>
    </row>
    <row r="5" spans="1:36" ht="15">
      <c r="A5" s="80" t="s">
        <v>1</v>
      </c>
      <c r="B5" s="80">
        <v>3407</v>
      </c>
      <c r="C5" s="80">
        <v>0.0200813461</v>
      </c>
      <c r="D5" s="80">
        <v>0.0156908862</v>
      </c>
      <c r="E5" s="80">
        <v>0.0257002986</v>
      </c>
      <c r="F5" s="80">
        <v>0.541578319</v>
      </c>
      <c r="G5" s="80">
        <v>0.0199589081</v>
      </c>
      <c r="H5" s="80">
        <v>0.0023960974</v>
      </c>
      <c r="I5" s="80">
        <v>0.0768</v>
      </c>
      <c r="J5" s="80">
        <v>-0.1699</v>
      </c>
      <c r="K5" s="80">
        <v>0.3235</v>
      </c>
      <c r="L5" s="80">
        <v>1.0798669943</v>
      </c>
      <c r="M5" s="80">
        <v>0.8437716282</v>
      </c>
      <c r="N5" s="80">
        <v>1.3820241003</v>
      </c>
      <c r="O5" s="80">
        <v>3992</v>
      </c>
      <c r="P5" s="80">
        <v>0.0169458949</v>
      </c>
      <c r="Q5" s="80">
        <v>0.0132458446</v>
      </c>
      <c r="R5" s="80">
        <v>0.0216795049</v>
      </c>
      <c r="S5" s="80">
        <v>0.7556018259</v>
      </c>
      <c r="T5" s="80">
        <v>0.0170340681</v>
      </c>
      <c r="U5" s="80">
        <v>0.0020480151</v>
      </c>
      <c r="V5" s="80">
        <v>0.0391</v>
      </c>
      <c r="W5" s="80">
        <v>-0.2072</v>
      </c>
      <c r="X5" s="80">
        <v>0.2855</v>
      </c>
      <c r="Y5" s="80">
        <v>1.0398968058</v>
      </c>
      <c r="Z5" s="80">
        <v>0.8128406072</v>
      </c>
      <c r="AA5" s="80">
        <v>1.3303781296</v>
      </c>
      <c r="AB5" s="80">
        <v>0.3222309481</v>
      </c>
      <c r="AC5" s="80">
        <v>0.1698</v>
      </c>
      <c r="AD5" s="80">
        <v>-0.1664</v>
      </c>
      <c r="AE5" s="80">
        <v>0.5059</v>
      </c>
      <c r="AF5" s="80" t="s">
        <v>216</v>
      </c>
      <c r="AG5" s="80" t="s">
        <v>216</v>
      </c>
      <c r="AH5" s="80" t="s">
        <v>216</v>
      </c>
      <c r="AI5" s="80" t="s">
        <v>216</v>
      </c>
      <c r="AJ5" s="80" t="s">
        <v>216</v>
      </c>
    </row>
    <row r="6" spans="1:36" ht="15">
      <c r="A6" s="80" t="s">
        <v>10</v>
      </c>
      <c r="B6" s="80">
        <v>3575</v>
      </c>
      <c r="C6" s="80">
        <v>0.0138008849</v>
      </c>
      <c r="D6" s="80">
        <v>0.0103781497</v>
      </c>
      <c r="E6" s="80">
        <v>0.0183524454</v>
      </c>
      <c r="F6" s="80">
        <v>0.0402993721</v>
      </c>
      <c r="G6" s="80">
        <v>0.013986014</v>
      </c>
      <c r="H6" s="80">
        <v>0.0019640407</v>
      </c>
      <c r="I6" s="80">
        <v>-0.2982</v>
      </c>
      <c r="J6" s="80">
        <v>-0.5833</v>
      </c>
      <c r="K6" s="80">
        <v>-0.0132</v>
      </c>
      <c r="L6" s="80">
        <v>0.7421375084</v>
      </c>
      <c r="M6" s="80">
        <v>0.5580811781</v>
      </c>
      <c r="N6" s="80">
        <v>0.9868959982</v>
      </c>
      <c r="O6" s="80">
        <v>4136</v>
      </c>
      <c r="P6" s="80">
        <v>0.0120901371</v>
      </c>
      <c r="Q6" s="80">
        <v>0.0091187196</v>
      </c>
      <c r="R6" s="80">
        <v>0.0160298181</v>
      </c>
      <c r="S6" s="80">
        <v>0.0380519172</v>
      </c>
      <c r="T6" s="80">
        <v>0.0123307544</v>
      </c>
      <c r="U6" s="80">
        <v>0.0017159725</v>
      </c>
      <c r="V6" s="80">
        <v>-0.2985</v>
      </c>
      <c r="W6" s="80">
        <v>-0.5806</v>
      </c>
      <c r="X6" s="80">
        <v>-0.0165</v>
      </c>
      <c r="Y6" s="80">
        <v>0.7419198026</v>
      </c>
      <c r="Z6" s="80">
        <v>0.5595766647</v>
      </c>
      <c r="AA6" s="80">
        <v>0.9836811079</v>
      </c>
      <c r="AB6" s="80">
        <v>0.5060646359</v>
      </c>
      <c r="AC6" s="80">
        <v>0.1323</v>
      </c>
      <c r="AD6" s="80">
        <v>-0.2577</v>
      </c>
      <c r="AE6" s="80">
        <v>0.5224</v>
      </c>
      <c r="AF6" s="80" t="s">
        <v>216</v>
      </c>
      <c r="AG6" s="80" t="s">
        <v>216</v>
      </c>
      <c r="AH6" s="80" t="s">
        <v>216</v>
      </c>
      <c r="AI6" s="80" t="s">
        <v>216</v>
      </c>
      <c r="AJ6" s="80" t="s">
        <v>216</v>
      </c>
    </row>
    <row r="7" spans="1:36" ht="15">
      <c r="A7" s="80" t="s">
        <v>9</v>
      </c>
      <c r="B7" s="80">
        <v>1766</v>
      </c>
      <c r="C7" s="80">
        <v>0.0105393861</v>
      </c>
      <c r="D7" s="80">
        <v>0.0066901588</v>
      </c>
      <c r="E7" s="80">
        <v>0.0166032919</v>
      </c>
      <c r="F7" s="80">
        <v>0.0143333241</v>
      </c>
      <c r="G7" s="80">
        <v>0.0107587769</v>
      </c>
      <c r="H7" s="80">
        <v>0.0024549192</v>
      </c>
      <c r="I7" s="80">
        <v>-0.5678</v>
      </c>
      <c r="J7" s="80">
        <v>-1.0223</v>
      </c>
      <c r="K7" s="80">
        <v>-0.1134</v>
      </c>
      <c r="L7" s="80">
        <v>0.5667516093</v>
      </c>
      <c r="M7" s="80">
        <v>0.3597608287</v>
      </c>
      <c r="N7" s="80">
        <v>0.8928359093</v>
      </c>
      <c r="O7" s="80">
        <v>2239</v>
      </c>
      <c r="P7" s="80">
        <v>0.0101055962</v>
      </c>
      <c r="Q7" s="80">
        <v>0.0066812482</v>
      </c>
      <c r="R7" s="80">
        <v>0.0152850292</v>
      </c>
      <c r="S7" s="80">
        <v>0.0236199908</v>
      </c>
      <c r="T7" s="80">
        <v>0.0102724431</v>
      </c>
      <c r="U7" s="80">
        <v>0.0021309225</v>
      </c>
      <c r="V7" s="80">
        <v>-0.4778</v>
      </c>
      <c r="W7" s="80">
        <v>-0.8916</v>
      </c>
      <c r="X7" s="80">
        <v>-0.064</v>
      </c>
      <c r="Y7" s="80">
        <v>0.6201370448</v>
      </c>
      <c r="Z7" s="80">
        <v>0.4099995144</v>
      </c>
      <c r="AA7" s="80">
        <v>0.9379766093</v>
      </c>
      <c r="AB7" s="80">
        <v>0.8921585506</v>
      </c>
      <c r="AC7" s="80">
        <v>0.042</v>
      </c>
      <c r="AD7" s="80">
        <v>-0.5656</v>
      </c>
      <c r="AE7" s="80">
        <v>0.6497</v>
      </c>
      <c r="AF7" s="80" t="s">
        <v>216</v>
      </c>
      <c r="AG7" s="80" t="s">
        <v>216</v>
      </c>
      <c r="AH7" s="80" t="s">
        <v>216</v>
      </c>
      <c r="AI7" s="80" t="s">
        <v>216</v>
      </c>
      <c r="AJ7" s="80" t="s">
        <v>216</v>
      </c>
    </row>
    <row r="8" spans="1:36" ht="15">
      <c r="A8" s="80" t="s">
        <v>11</v>
      </c>
      <c r="B8" s="80">
        <v>25734</v>
      </c>
      <c r="C8" s="80">
        <v>0.0157907848</v>
      </c>
      <c r="D8" s="80">
        <v>0.0142250092</v>
      </c>
      <c r="E8" s="80">
        <v>0.0175289084</v>
      </c>
      <c r="F8" s="80">
        <v>0.0021459181</v>
      </c>
      <c r="G8" s="80">
        <v>0.0158156524</v>
      </c>
      <c r="H8" s="80">
        <v>0.0007777287</v>
      </c>
      <c r="I8" s="80">
        <v>-0.1635</v>
      </c>
      <c r="J8" s="80">
        <v>-0.268</v>
      </c>
      <c r="K8" s="80">
        <v>-0.0591</v>
      </c>
      <c r="L8" s="80">
        <v>0.8491436384</v>
      </c>
      <c r="M8" s="80">
        <v>0.764944632</v>
      </c>
      <c r="N8" s="80">
        <v>0.9426106001</v>
      </c>
      <c r="O8" s="80">
        <v>30269</v>
      </c>
      <c r="P8" s="80">
        <v>0.0135191463</v>
      </c>
      <c r="Q8" s="80">
        <v>0.0121878817</v>
      </c>
      <c r="R8" s="80">
        <v>0.0149958229</v>
      </c>
      <c r="S8" s="80">
        <v>0.00052889</v>
      </c>
      <c r="T8" s="80">
        <v>0.0135452113</v>
      </c>
      <c r="U8" s="80">
        <v>0.0006644043</v>
      </c>
      <c r="V8" s="80">
        <v>-0.1833</v>
      </c>
      <c r="W8" s="80">
        <v>-0.287</v>
      </c>
      <c r="X8" s="80">
        <v>-0.0796</v>
      </c>
      <c r="Y8" s="80">
        <v>0.8325151229</v>
      </c>
      <c r="Z8" s="80">
        <v>0.7505352527</v>
      </c>
      <c r="AA8" s="80">
        <v>0.9234495346</v>
      </c>
      <c r="AB8" s="80">
        <v>0.0159337567</v>
      </c>
      <c r="AC8" s="80">
        <v>0.1553</v>
      </c>
      <c r="AD8" s="80">
        <v>0.029</v>
      </c>
      <c r="AE8" s="80">
        <v>0.2816</v>
      </c>
      <c r="AF8" s="80">
        <v>1</v>
      </c>
      <c r="AG8" s="80">
        <v>2</v>
      </c>
      <c r="AH8" s="80" t="s">
        <v>127</v>
      </c>
      <c r="AI8" s="80" t="s">
        <v>216</v>
      </c>
      <c r="AJ8" s="80" t="s">
        <v>216</v>
      </c>
    </row>
    <row r="9" spans="1:36" ht="15">
      <c r="A9" s="80" t="s">
        <v>4</v>
      </c>
      <c r="B9" s="80">
        <v>3426</v>
      </c>
      <c r="C9" s="80">
        <v>0.0187134788</v>
      </c>
      <c r="D9" s="80">
        <v>0.0145722469</v>
      </c>
      <c r="E9" s="80">
        <v>0.0240315918</v>
      </c>
      <c r="F9" s="80">
        <v>0.960685982</v>
      </c>
      <c r="G9" s="80">
        <v>0.0192644483</v>
      </c>
      <c r="H9" s="80">
        <v>0.0023483378</v>
      </c>
      <c r="I9" s="80">
        <v>0.0063</v>
      </c>
      <c r="J9" s="80">
        <v>-0.2438</v>
      </c>
      <c r="K9" s="80">
        <v>0.2564</v>
      </c>
      <c r="L9" s="80">
        <v>1.0063104355</v>
      </c>
      <c r="M9" s="80">
        <v>0.7836172155</v>
      </c>
      <c r="N9" s="80">
        <v>1.2922900015</v>
      </c>
      <c r="O9" s="80">
        <v>4120</v>
      </c>
      <c r="P9" s="80">
        <v>0.0207224822</v>
      </c>
      <c r="Q9" s="80">
        <v>0.0166515485</v>
      </c>
      <c r="R9" s="80">
        <v>0.0257886686</v>
      </c>
      <c r="S9" s="80">
        <v>0.0312779662</v>
      </c>
      <c r="T9" s="80">
        <v>0.0213592233</v>
      </c>
      <c r="U9" s="80">
        <v>0.0022524532</v>
      </c>
      <c r="V9" s="80">
        <v>0.2403</v>
      </c>
      <c r="W9" s="80">
        <v>0.0216</v>
      </c>
      <c r="X9" s="80">
        <v>0.459</v>
      </c>
      <c r="Y9" s="80">
        <v>1.2716497507</v>
      </c>
      <c r="Z9" s="80">
        <v>1.0218340329</v>
      </c>
      <c r="AA9" s="80">
        <v>1.582539861</v>
      </c>
      <c r="AB9" s="80">
        <v>0.5311529474</v>
      </c>
      <c r="AC9" s="80">
        <v>-0.102</v>
      </c>
      <c r="AD9" s="80">
        <v>-0.4211</v>
      </c>
      <c r="AE9" s="80">
        <v>0.2172</v>
      </c>
      <c r="AF9" s="80" t="s">
        <v>216</v>
      </c>
      <c r="AG9" s="80" t="s">
        <v>216</v>
      </c>
      <c r="AH9" s="80" t="s">
        <v>216</v>
      </c>
      <c r="AI9" s="80" t="s">
        <v>216</v>
      </c>
      <c r="AJ9" s="80" t="s">
        <v>216</v>
      </c>
    </row>
    <row r="10" spans="1:36" ht="15">
      <c r="A10" s="80" t="s">
        <v>2</v>
      </c>
      <c r="B10" s="80">
        <v>1632</v>
      </c>
      <c r="C10" s="80">
        <v>0.0278867248</v>
      </c>
      <c r="D10" s="80">
        <v>0.0207324197</v>
      </c>
      <c r="E10" s="80">
        <v>0.0375098243</v>
      </c>
      <c r="F10" s="80">
        <v>0.0073859563</v>
      </c>
      <c r="G10" s="80">
        <v>0.0281862745</v>
      </c>
      <c r="H10" s="80">
        <v>0.004096852</v>
      </c>
      <c r="I10" s="80">
        <v>0.4052</v>
      </c>
      <c r="J10" s="80">
        <v>0.1087</v>
      </c>
      <c r="K10" s="80">
        <v>0.7016</v>
      </c>
      <c r="L10" s="80">
        <v>1.4995983637</v>
      </c>
      <c r="M10" s="80">
        <v>1.1148782409</v>
      </c>
      <c r="N10" s="80">
        <v>2.0170769953</v>
      </c>
      <c r="O10" s="80">
        <v>2052</v>
      </c>
      <c r="P10" s="80">
        <v>0.0248445404</v>
      </c>
      <c r="Q10" s="80">
        <v>0.0187396974</v>
      </c>
      <c r="R10" s="80">
        <v>0.0329381621</v>
      </c>
      <c r="S10" s="80">
        <v>0.0033764479</v>
      </c>
      <c r="T10" s="80">
        <v>0.0248538012</v>
      </c>
      <c r="U10" s="80">
        <v>0.0034367077</v>
      </c>
      <c r="V10" s="80">
        <v>0.4217</v>
      </c>
      <c r="W10" s="80">
        <v>0.1397</v>
      </c>
      <c r="X10" s="80">
        <v>0.7037</v>
      </c>
      <c r="Y10" s="80">
        <v>1.524602768</v>
      </c>
      <c r="Z10" s="80">
        <v>1.1499747637</v>
      </c>
      <c r="AA10" s="80">
        <v>2.0212735736</v>
      </c>
      <c r="AB10" s="80">
        <v>0.5699837836</v>
      </c>
      <c r="AC10" s="80">
        <v>0.1155</v>
      </c>
      <c r="AD10" s="80">
        <v>-0.283</v>
      </c>
      <c r="AE10" s="80">
        <v>0.5141</v>
      </c>
      <c r="AF10" s="80">
        <v>1</v>
      </c>
      <c r="AG10" s="80">
        <v>2</v>
      </c>
      <c r="AH10" s="80" t="s">
        <v>216</v>
      </c>
      <c r="AI10" s="80" t="s">
        <v>216</v>
      </c>
      <c r="AJ10" s="80" t="s">
        <v>216</v>
      </c>
    </row>
    <row r="11" spans="1:36" ht="15">
      <c r="A11" s="80" t="s">
        <v>6</v>
      </c>
      <c r="B11" s="80">
        <v>2664</v>
      </c>
      <c r="C11" s="80">
        <v>0.0295487308</v>
      </c>
      <c r="D11" s="80">
        <v>0.0234730648</v>
      </c>
      <c r="E11" s="80">
        <v>0.0371969958</v>
      </c>
      <c r="F11" s="80">
        <v>8.04594E-05</v>
      </c>
      <c r="G11" s="80">
        <v>0.0296546547</v>
      </c>
      <c r="H11" s="80">
        <v>0.003286567</v>
      </c>
      <c r="I11" s="80">
        <v>0.4631</v>
      </c>
      <c r="J11" s="80">
        <v>0.2329</v>
      </c>
      <c r="K11" s="80">
        <v>0.6933</v>
      </c>
      <c r="L11" s="80">
        <v>1.5889721228</v>
      </c>
      <c r="M11" s="80">
        <v>1.262255418</v>
      </c>
      <c r="N11" s="80">
        <v>2.000254759</v>
      </c>
      <c r="O11" s="80">
        <v>2907</v>
      </c>
      <c r="P11" s="80">
        <v>0.0226106422</v>
      </c>
      <c r="Q11" s="80">
        <v>0.0176130155</v>
      </c>
      <c r="R11" s="80">
        <v>0.0290263267</v>
      </c>
      <c r="S11" s="80">
        <v>0.0101722591</v>
      </c>
      <c r="T11" s="80">
        <v>0.0227038184</v>
      </c>
      <c r="U11" s="80">
        <v>0.0027627401</v>
      </c>
      <c r="V11" s="80">
        <v>0.3275</v>
      </c>
      <c r="W11" s="80">
        <v>0.0777</v>
      </c>
      <c r="X11" s="80">
        <v>0.5773</v>
      </c>
      <c r="Y11" s="80">
        <v>1.3875180248</v>
      </c>
      <c r="Z11" s="80">
        <v>1.0808351321</v>
      </c>
      <c r="AA11" s="80">
        <v>1.7812210318</v>
      </c>
      <c r="AB11" s="80">
        <v>0.1085396917</v>
      </c>
      <c r="AC11" s="80">
        <v>0.2676</v>
      </c>
      <c r="AD11" s="80">
        <v>-0.0592</v>
      </c>
      <c r="AE11" s="80">
        <v>0.5945</v>
      </c>
      <c r="AF11" s="80">
        <v>1</v>
      </c>
      <c r="AG11" s="80" t="s">
        <v>216</v>
      </c>
      <c r="AH11" s="80" t="s">
        <v>216</v>
      </c>
      <c r="AI11" s="80" t="s">
        <v>216</v>
      </c>
      <c r="AJ11" s="80" t="s">
        <v>216</v>
      </c>
    </row>
    <row r="12" spans="1:36" ht="15">
      <c r="A12" s="80" t="s">
        <v>8</v>
      </c>
      <c r="B12" s="80">
        <v>55</v>
      </c>
      <c r="C12" s="80">
        <v>0</v>
      </c>
      <c r="D12" s="80" t="s">
        <v>216</v>
      </c>
      <c r="E12" s="80" t="s">
        <v>216</v>
      </c>
      <c r="F12" s="80" t="s">
        <v>216</v>
      </c>
      <c r="G12" s="80">
        <v>0</v>
      </c>
      <c r="H12" s="80">
        <v>0</v>
      </c>
      <c r="I12" s="80" t="s">
        <v>216</v>
      </c>
      <c r="J12" s="80" t="s">
        <v>216</v>
      </c>
      <c r="K12" s="80" t="s">
        <v>216</v>
      </c>
      <c r="L12" s="80" t="s">
        <v>216</v>
      </c>
      <c r="M12" s="80" t="s">
        <v>216</v>
      </c>
      <c r="N12" s="80" t="s">
        <v>216</v>
      </c>
      <c r="O12" s="80" t="s">
        <v>216</v>
      </c>
      <c r="P12" s="80" t="s">
        <v>216</v>
      </c>
      <c r="Q12" s="80" t="s">
        <v>216</v>
      </c>
      <c r="R12" s="80" t="s">
        <v>216</v>
      </c>
      <c r="S12" s="80" t="s">
        <v>216</v>
      </c>
      <c r="T12" s="80" t="s">
        <v>216</v>
      </c>
      <c r="U12" s="80" t="s">
        <v>216</v>
      </c>
      <c r="V12" s="80" t="s">
        <v>216</v>
      </c>
      <c r="W12" s="80" t="s">
        <v>216</v>
      </c>
      <c r="X12" s="80" t="s">
        <v>216</v>
      </c>
      <c r="Y12" s="80" t="s">
        <v>216</v>
      </c>
      <c r="Z12" s="80" t="s">
        <v>216</v>
      </c>
      <c r="AA12" s="80" t="s">
        <v>216</v>
      </c>
      <c r="AB12" s="80" t="s">
        <v>216</v>
      </c>
      <c r="AC12" s="80" t="s">
        <v>216</v>
      </c>
      <c r="AD12" s="80" t="s">
        <v>216</v>
      </c>
      <c r="AE12" s="80" t="s">
        <v>216</v>
      </c>
      <c r="AF12" s="80" t="s">
        <v>216</v>
      </c>
      <c r="AG12" s="80" t="s">
        <v>216</v>
      </c>
      <c r="AH12" s="80" t="s">
        <v>216</v>
      </c>
      <c r="AI12" s="80" t="s">
        <v>216</v>
      </c>
      <c r="AJ12" s="80" t="s">
        <v>267</v>
      </c>
    </row>
    <row r="13" spans="1:36" ht="15">
      <c r="A13" s="80" t="s">
        <v>5</v>
      </c>
      <c r="B13" s="80">
        <v>1204</v>
      </c>
      <c r="C13" s="80">
        <v>0.0333167851</v>
      </c>
      <c r="D13" s="80">
        <v>0.0240753365</v>
      </c>
      <c r="E13" s="80">
        <v>0.046105614</v>
      </c>
      <c r="F13" s="80">
        <v>0.0004349846</v>
      </c>
      <c r="G13" s="80">
        <v>0.0315614618</v>
      </c>
      <c r="H13" s="80">
        <v>0.0050385009</v>
      </c>
      <c r="I13" s="80">
        <v>0.5831</v>
      </c>
      <c r="J13" s="80">
        <v>0.2582</v>
      </c>
      <c r="K13" s="80">
        <v>0.908</v>
      </c>
      <c r="L13" s="80">
        <v>1.7915978576</v>
      </c>
      <c r="M13" s="80">
        <v>1.2946423598</v>
      </c>
      <c r="N13" s="80">
        <v>2.479312421</v>
      </c>
      <c r="O13" s="80">
        <v>1513</v>
      </c>
      <c r="P13" s="80">
        <v>0.0187142682</v>
      </c>
      <c r="Q13" s="80">
        <v>0.0127622385</v>
      </c>
      <c r="R13" s="80">
        <v>0.0274421948</v>
      </c>
      <c r="S13" s="80">
        <v>0.4786132362</v>
      </c>
      <c r="T13" s="80">
        <v>0.0178453404</v>
      </c>
      <c r="U13" s="80">
        <v>0.003403556</v>
      </c>
      <c r="V13" s="80">
        <v>0.1384</v>
      </c>
      <c r="W13" s="80">
        <v>-0.2444</v>
      </c>
      <c r="X13" s="80">
        <v>0.5212</v>
      </c>
      <c r="Y13" s="80">
        <v>1.148414285</v>
      </c>
      <c r="Z13" s="80">
        <v>0.7831637787</v>
      </c>
      <c r="AA13" s="80">
        <v>1.6840096615</v>
      </c>
      <c r="AB13" s="80">
        <v>0.0219335116</v>
      </c>
      <c r="AC13" s="80">
        <v>0.5768</v>
      </c>
      <c r="AD13" s="80">
        <v>0.0835</v>
      </c>
      <c r="AE13" s="80">
        <v>1.0701</v>
      </c>
      <c r="AF13" s="80">
        <v>1</v>
      </c>
      <c r="AG13" s="80" t="s">
        <v>216</v>
      </c>
      <c r="AH13" s="80" t="s">
        <v>127</v>
      </c>
      <c r="AI13" s="80" t="s">
        <v>216</v>
      </c>
      <c r="AJ13" s="80" t="s">
        <v>216</v>
      </c>
    </row>
    <row r="14" spans="1:36" ht="15">
      <c r="A14" s="80" t="s">
        <v>7</v>
      </c>
      <c r="B14" s="80">
        <v>2173</v>
      </c>
      <c r="C14" s="80">
        <v>0.0404887754</v>
      </c>
      <c r="D14" s="80">
        <v>0.0320912264</v>
      </c>
      <c r="E14" s="80">
        <v>0.0510837734</v>
      </c>
      <c r="F14" s="81">
        <v>5.354215E-11</v>
      </c>
      <c r="G14" s="80">
        <v>0.0358950759</v>
      </c>
      <c r="H14" s="80">
        <v>0.0039907059</v>
      </c>
      <c r="I14" s="80">
        <v>0.7781</v>
      </c>
      <c r="J14" s="80">
        <v>0.5456</v>
      </c>
      <c r="K14" s="80">
        <v>1.0105</v>
      </c>
      <c r="L14" s="80">
        <v>2.177268997</v>
      </c>
      <c r="M14" s="80">
        <v>1.7256938868</v>
      </c>
      <c r="N14" s="80">
        <v>2.7470111134</v>
      </c>
      <c r="O14" s="80">
        <v>2749</v>
      </c>
      <c r="P14" s="80">
        <v>0.0427923289</v>
      </c>
      <c r="Q14" s="80">
        <v>0.0349367017</v>
      </c>
      <c r="R14" s="80">
        <v>0.0524143186</v>
      </c>
      <c r="S14" s="81">
        <v>1.061817E-20</v>
      </c>
      <c r="T14" s="80">
        <v>0.0381957075</v>
      </c>
      <c r="U14" s="80">
        <v>0.0036556387</v>
      </c>
      <c r="V14" s="80">
        <v>0.9655</v>
      </c>
      <c r="W14" s="80">
        <v>0.7626</v>
      </c>
      <c r="X14" s="80">
        <v>1.1683</v>
      </c>
      <c r="Y14" s="80">
        <v>2.6259814833</v>
      </c>
      <c r="Z14" s="80">
        <v>2.1439153729</v>
      </c>
      <c r="AA14" s="80">
        <v>3.216441674</v>
      </c>
      <c r="AB14" s="80">
        <v>0.7112526476</v>
      </c>
      <c r="AC14" s="80">
        <v>-0.0553</v>
      </c>
      <c r="AD14" s="80">
        <v>-0.3483</v>
      </c>
      <c r="AE14" s="80">
        <v>0.2376</v>
      </c>
      <c r="AF14" s="80">
        <v>1</v>
      </c>
      <c r="AG14" s="80">
        <v>2</v>
      </c>
      <c r="AH14" s="80" t="s">
        <v>216</v>
      </c>
      <c r="AI14" s="80" t="s">
        <v>216</v>
      </c>
      <c r="AJ14" s="80" t="s">
        <v>216</v>
      </c>
    </row>
    <row r="15" spans="1:36" ht="15">
      <c r="A15" s="80" t="s">
        <v>14</v>
      </c>
      <c r="B15" s="80">
        <v>8557</v>
      </c>
      <c r="C15" s="80">
        <v>0.0169070193</v>
      </c>
      <c r="D15" s="80">
        <v>0.0143013372</v>
      </c>
      <c r="E15" s="80">
        <v>0.0199874529</v>
      </c>
      <c r="F15" s="80">
        <v>0.2648180069</v>
      </c>
      <c r="G15" s="80">
        <v>0.0169451911</v>
      </c>
      <c r="H15" s="80">
        <v>0.0013952478</v>
      </c>
      <c r="I15" s="80">
        <v>-0.0952</v>
      </c>
      <c r="J15" s="80">
        <v>-0.2626</v>
      </c>
      <c r="K15" s="80">
        <v>0.0722</v>
      </c>
      <c r="L15" s="80">
        <v>0.9091687427</v>
      </c>
      <c r="M15" s="80">
        <v>0.7690491443</v>
      </c>
      <c r="N15" s="80">
        <v>1.0748179212</v>
      </c>
      <c r="O15" s="80">
        <v>10063</v>
      </c>
      <c r="P15" s="80">
        <v>0.013971237</v>
      </c>
      <c r="Q15" s="80">
        <v>0.011803781</v>
      </c>
      <c r="R15" s="80">
        <v>0.0165366898</v>
      </c>
      <c r="S15" s="80">
        <v>0.080341765</v>
      </c>
      <c r="T15" s="80">
        <v>0.0141111001</v>
      </c>
      <c r="U15" s="80">
        <v>0.0011757925</v>
      </c>
      <c r="V15" s="80">
        <v>-0.1504</v>
      </c>
      <c r="W15" s="80">
        <v>-0.319</v>
      </c>
      <c r="X15" s="80">
        <v>0.0182</v>
      </c>
      <c r="Y15" s="80">
        <v>0.8603550749</v>
      </c>
      <c r="Z15" s="80">
        <v>0.7268821528</v>
      </c>
      <c r="AA15" s="80">
        <v>1.018336813</v>
      </c>
      <c r="AB15" s="80">
        <v>0.0970222845</v>
      </c>
      <c r="AC15" s="80">
        <v>0.1907</v>
      </c>
      <c r="AD15" s="80">
        <v>-0.0345</v>
      </c>
      <c r="AE15" s="80">
        <v>0.416</v>
      </c>
      <c r="AF15" s="80" t="s">
        <v>216</v>
      </c>
      <c r="AG15" s="80" t="s">
        <v>216</v>
      </c>
      <c r="AH15" s="80" t="s">
        <v>216</v>
      </c>
      <c r="AI15" s="80" t="s">
        <v>216</v>
      </c>
      <c r="AJ15" s="80" t="s">
        <v>216</v>
      </c>
    </row>
    <row r="16" spans="1:36" ht="15">
      <c r="A16" s="80" t="s">
        <v>12</v>
      </c>
      <c r="B16" s="80">
        <v>7722</v>
      </c>
      <c r="C16" s="80">
        <v>0.0244871212</v>
      </c>
      <c r="D16" s="80">
        <v>0.0211396289</v>
      </c>
      <c r="E16" s="80">
        <v>0.028364694</v>
      </c>
      <c r="F16" s="80">
        <v>0.0002432756</v>
      </c>
      <c r="G16" s="80">
        <v>0.0247345247</v>
      </c>
      <c r="H16" s="80">
        <v>0.0017674548</v>
      </c>
      <c r="I16" s="80">
        <v>0.2752</v>
      </c>
      <c r="J16" s="80">
        <v>0.1282</v>
      </c>
      <c r="K16" s="80">
        <v>0.4222</v>
      </c>
      <c r="L16" s="80">
        <v>1.3167859309</v>
      </c>
      <c r="M16" s="80">
        <v>1.136775764</v>
      </c>
      <c r="N16" s="80">
        <v>1.5253009808</v>
      </c>
      <c r="O16" s="80">
        <v>9079</v>
      </c>
      <c r="P16" s="80">
        <v>0.0223461504</v>
      </c>
      <c r="Q16" s="80">
        <v>0.0193920002</v>
      </c>
      <c r="R16" s="80">
        <v>0.0257503316</v>
      </c>
      <c r="S16" s="80">
        <v>1.02045E-05</v>
      </c>
      <c r="T16" s="80">
        <v>0.0225795792</v>
      </c>
      <c r="U16" s="80">
        <v>0.0015591203</v>
      </c>
      <c r="V16" s="80">
        <v>0.3192</v>
      </c>
      <c r="W16" s="80">
        <v>0.1774</v>
      </c>
      <c r="X16" s="80">
        <v>0.461</v>
      </c>
      <c r="Y16" s="80">
        <v>1.3760860147</v>
      </c>
      <c r="Z16" s="80">
        <v>1.1941681182</v>
      </c>
      <c r="AA16" s="80">
        <v>1.5857170285</v>
      </c>
      <c r="AB16" s="80">
        <v>0.3443512193</v>
      </c>
      <c r="AC16" s="80">
        <v>0.0915</v>
      </c>
      <c r="AD16" s="80">
        <v>-0.0981</v>
      </c>
      <c r="AE16" s="80">
        <v>0.2811</v>
      </c>
      <c r="AF16" s="80">
        <v>1</v>
      </c>
      <c r="AG16" s="80">
        <v>2</v>
      </c>
      <c r="AH16" s="80" t="s">
        <v>216</v>
      </c>
      <c r="AI16" s="80" t="s">
        <v>216</v>
      </c>
      <c r="AJ16" s="80" t="s">
        <v>216</v>
      </c>
    </row>
    <row r="17" spans="1:36" ht="15">
      <c r="A17" s="80" t="s">
        <v>13</v>
      </c>
      <c r="B17" s="80">
        <v>3432</v>
      </c>
      <c r="C17" s="80">
        <v>0.0374793789</v>
      </c>
      <c r="D17" s="80">
        <v>0.0310836655</v>
      </c>
      <c r="E17" s="80">
        <v>0.0451910616</v>
      </c>
      <c r="F17" s="81">
        <v>2.115543E-13</v>
      </c>
      <c r="G17" s="80">
        <v>0.0337995338</v>
      </c>
      <c r="H17" s="80">
        <v>0.0030847171</v>
      </c>
      <c r="I17" s="80">
        <v>0.7008</v>
      </c>
      <c r="J17" s="80">
        <v>0.5137</v>
      </c>
      <c r="K17" s="80">
        <v>0.8879</v>
      </c>
      <c r="L17" s="80">
        <v>2.0154398048</v>
      </c>
      <c r="M17" s="80">
        <v>1.6715126704</v>
      </c>
      <c r="N17" s="80">
        <v>2.4301327049</v>
      </c>
      <c r="O17" s="80">
        <v>4334</v>
      </c>
      <c r="P17" s="80">
        <v>0.0340368045</v>
      </c>
      <c r="Q17" s="80">
        <v>0.0285918209</v>
      </c>
      <c r="R17" s="80">
        <v>0.0405187226</v>
      </c>
      <c r="S17" s="81">
        <v>8.76297E-17</v>
      </c>
      <c r="T17" s="80">
        <v>0.0309183203</v>
      </c>
      <c r="U17" s="80">
        <v>0.0026293214</v>
      </c>
      <c r="V17" s="80">
        <v>0.74</v>
      </c>
      <c r="W17" s="80">
        <v>0.5657</v>
      </c>
      <c r="X17" s="80">
        <v>0.9144</v>
      </c>
      <c r="Y17" s="80">
        <v>2.0960017647</v>
      </c>
      <c r="Z17" s="80">
        <v>1.7606972209</v>
      </c>
      <c r="AA17" s="80">
        <v>2.4951612041</v>
      </c>
      <c r="AB17" s="80">
        <v>0.4370417025</v>
      </c>
      <c r="AC17" s="80">
        <v>0.0963</v>
      </c>
      <c r="AD17" s="80">
        <v>-0.1466</v>
      </c>
      <c r="AE17" s="80">
        <v>0.3393</v>
      </c>
      <c r="AF17" s="80">
        <v>1</v>
      </c>
      <c r="AG17" s="80">
        <v>2</v>
      </c>
      <c r="AH17" s="80" t="s">
        <v>216</v>
      </c>
      <c r="AI17" s="80" t="s">
        <v>216</v>
      </c>
      <c r="AJ17" s="80" t="s">
        <v>216</v>
      </c>
    </row>
    <row r="18" spans="1:36" ht="15">
      <c r="A18" s="80" t="s">
        <v>15</v>
      </c>
      <c r="B18" s="80">
        <v>47483</v>
      </c>
      <c r="C18" s="80">
        <v>0.0185961291</v>
      </c>
      <c r="D18" s="80" t="s">
        <v>216</v>
      </c>
      <c r="E18" s="80" t="s">
        <v>216</v>
      </c>
      <c r="F18" s="80" t="s">
        <v>216</v>
      </c>
      <c r="G18" s="80">
        <v>0.0185961291</v>
      </c>
      <c r="H18" s="80">
        <v>0.0006199634</v>
      </c>
      <c r="I18" s="80" t="s">
        <v>216</v>
      </c>
      <c r="J18" s="80" t="s">
        <v>216</v>
      </c>
      <c r="K18" s="80" t="s">
        <v>216</v>
      </c>
      <c r="L18" s="80" t="s">
        <v>216</v>
      </c>
      <c r="M18" s="80" t="s">
        <v>216</v>
      </c>
      <c r="N18" s="80" t="s">
        <v>216</v>
      </c>
      <c r="O18" s="80">
        <v>56357</v>
      </c>
      <c r="P18" s="80">
        <v>0.0162957466</v>
      </c>
      <c r="Q18" s="80" t="s">
        <v>216</v>
      </c>
      <c r="R18" s="80" t="s">
        <v>216</v>
      </c>
      <c r="S18" s="80" t="s">
        <v>216</v>
      </c>
      <c r="T18" s="80">
        <v>0.0163245027</v>
      </c>
      <c r="U18" s="80">
        <v>0.0005337919</v>
      </c>
      <c r="V18" s="80" t="s">
        <v>216</v>
      </c>
      <c r="W18" s="80" t="s">
        <v>216</v>
      </c>
      <c r="X18" s="80" t="s">
        <v>216</v>
      </c>
      <c r="Y18" s="80" t="s">
        <v>216</v>
      </c>
      <c r="Z18" s="80" t="s">
        <v>216</v>
      </c>
      <c r="AA18" s="80" t="s">
        <v>216</v>
      </c>
      <c r="AB18" s="80">
        <v>0.0050653315</v>
      </c>
      <c r="AC18" s="80">
        <v>0.132</v>
      </c>
      <c r="AD18" s="80">
        <v>0.0397</v>
      </c>
      <c r="AE18" s="80">
        <v>0.2244</v>
      </c>
      <c r="AF18" s="80" t="s">
        <v>216</v>
      </c>
      <c r="AG18" s="80" t="s">
        <v>216</v>
      </c>
      <c r="AH18" s="80" t="s">
        <v>127</v>
      </c>
      <c r="AI18" s="80" t="s">
        <v>216</v>
      </c>
      <c r="AJ18" s="80" t="s">
        <v>216</v>
      </c>
    </row>
    <row r="19" spans="1:36" ht="15">
      <c r="A19" s="80" t="s">
        <v>184</v>
      </c>
      <c r="B19" s="80" t="s">
        <v>216</v>
      </c>
      <c r="C19" s="80" t="s">
        <v>216</v>
      </c>
      <c r="D19" s="80" t="s">
        <v>216</v>
      </c>
      <c r="E19" s="80" t="s">
        <v>216</v>
      </c>
      <c r="F19" s="80" t="s">
        <v>216</v>
      </c>
      <c r="G19" s="80" t="s">
        <v>216</v>
      </c>
      <c r="H19" s="80" t="s">
        <v>216</v>
      </c>
      <c r="I19" s="80" t="s">
        <v>216</v>
      </c>
      <c r="J19" s="80" t="s">
        <v>216</v>
      </c>
      <c r="K19" s="80" t="s">
        <v>216</v>
      </c>
      <c r="L19" s="80" t="s">
        <v>216</v>
      </c>
      <c r="M19" s="80" t="s">
        <v>216</v>
      </c>
      <c r="N19" s="80" t="s">
        <v>216</v>
      </c>
      <c r="O19" s="80">
        <v>373</v>
      </c>
      <c r="P19" s="80">
        <v>0.0169038496</v>
      </c>
      <c r="Q19" s="80">
        <v>0.0075722816</v>
      </c>
      <c r="R19" s="80">
        <v>0.0377350114</v>
      </c>
      <c r="S19" s="80">
        <v>0.9287488839</v>
      </c>
      <c r="T19" s="80">
        <v>0.0160857909</v>
      </c>
      <c r="U19" s="80">
        <v>0.0065139648</v>
      </c>
      <c r="V19" s="80">
        <v>0.0366</v>
      </c>
      <c r="W19" s="80">
        <v>-0.7664</v>
      </c>
      <c r="X19" s="80">
        <v>0.8397</v>
      </c>
      <c r="Y19" s="80">
        <v>1.0373166694</v>
      </c>
      <c r="Z19" s="80">
        <v>0.4646784079</v>
      </c>
      <c r="AA19" s="80">
        <v>2.3156356186</v>
      </c>
      <c r="AB19" s="80" t="s">
        <v>216</v>
      </c>
      <c r="AC19" s="80" t="s">
        <v>216</v>
      </c>
      <c r="AD19" s="80" t="s">
        <v>216</v>
      </c>
      <c r="AE19" s="80" t="s">
        <v>216</v>
      </c>
      <c r="AF19" s="80" t="s">
        <v>216</v>
      </c>
      <c r="AG19" s="80" t="s">
        <v>216</v>
      </c>
      <c r="AH19" s="80" t="s">
        <v>216</v>
      </c>
      <c r="AI19" s="80" t="s">
        <v>267</v>
      </c>
      <c r="AJ19" s="80" t="s">
        <v>216</v>
      </c>
    </row>
    <row r="20" spans="1:36" ht="15">
      <c r="A20" s="80" t="s">
        <v>72</v>
      </c>
      <c r="B20" s="80">
        <v>1799</v>
      </c>
      <c r="C20" s="80">
        <v>0.0137504038</v>
      </c>
      <c r="D20" s="80">
        <v>0.0093095849</v>
      </c>
      <c r="E20" s="80">
        <v>0.0203095634</v>
      </c>
      <c r="F20" s="80">
        <v>0.1292548397</v>
      </c>
      <c r="G20" s="80">
        <v>0.0144524736</v>
      </c>
      <c r="H20" s="80">
        <v>0.0028138069</v>
      </c>
      <c r="I20" s="80">
        <v>-0.3019</v>
      </c>
      <c r="J20" s="80">
        <v>-0.6919</v>
      </c>
      <c r="K20" s="80">
        <v>0.0881</v>
      </c>
      <c r="L20" s="80">
        <v>0.7394229031</v>
      </c>
      <c r="M20" s="80">
        <v>0.5006195008</v>
      </c>
      <c r="N20" s="80">
        <v>1.0921392969</v>
      </c>
      <c r="O20" s="80">
        <v>2250</v>
      </c>
      <c r="P20" s="80">
        <v>0.0107266838</v>
      </c>
      <c r="Q20" s="80">
        <v>0.0072097872</v>
      </c>
      <c r="R20" s="80">
        <v>0.0159591044</v>
      </c>
      <c r="S20" s="80">
        <v>0.0391179172</v>
      </c>
      <c r="T20" s="80">
        <v>0.0111111111</v>
      </c>
      <c r="U20" s="80">
        <v>0.0022098421</v>
      </c>
      <c r="V20" s="80">
        <v>-0.4182</v>
      </c>
      <c r="W20" s="80">
        <v>-0.8155</v>
      </c>
      <c r="X20" s="80">
        <v>-0.0209</v>
      </c>
      <c r="Y20" s="80">
        <v>0.6582505271</v>
      </c>
      <c r="Z20" s="80">
        <v>0.4424336805</v>
      </c>
      <c r="AA20" s="80">
        <v>0.9793417082</v>
      </c>
      <c r="AB20" s="80">
        <v>0.3753173547</v>
      </c>
      <c r="AC20" s="80">
        <v>0.2483</v>
      </c>
      <c r="AD20" s="80">
        <v>-0.3007</v>
      </c>
      <c r="AE20" s="80">
        <v>0.7973</v>
      </c>
      <c r="AF20" s="80" t="s">
        <v>216</v>
      </c>
      <c r="AG20" s="80" t="s">
        <v>216</v>
      </c>
      <c r="AH20" s="80" t="s">
        <v>216</v>
      </c>
      <c r="AI20" s="80" t="s">
        <v>216</v>
      </c>
      <c r="AJ20" s="80" t="s">
        <v>216</v>
      </c>
    </row>
    <row r="21" spans="1:36" ht="15">
      <c r="A21" s="80" t="s">
        <v>71</v>
      </c>
      <c r="B21" s="80">
        <v>1157</v>
      </c>
      <c r="C21" s="80">
        <v>0.0050056</v>
      </c>
      <c r="D21" s="80">
        <v>0.00224271</v>
      </c>
      <c r="E21" s="80">
        <v>0.011172212</v>
      </c>
      <c r="F21" s="80">
        <v>0.0013562266</v>
      </c>
      <c r="G21" s="80">
        <v>0.0051858254</v>
      </c>
      <c r="H21" s="80">
        <v>0.0021116078</v>
      </c>
      <c r="I21" s="80">
        <v>-1.3124</v>
      </c>
      <c r="J21" s="80">
        <v>-2.1153</v>
      </c>
      <c r="K21" s="80">
        <v>-0.5095</v>
      </c>
      <c r="L21" s="80">
        <v>0.2691742979</v>
      </c>
      <c r="M21" s="80">
        <v>0.1206009039</v>
      </c>
      <c r="N21" s="80">
        <v>0.6007815883</v>
      </c>
      <c r="O21" s="80">
        <v>1310</v>
      </c>
      <c r="P21" s="80">
        <v>0.0065986776</v>
      </c>
      <c r="Q21" s="80">
        <v>0.0034224286</v>
      </c>
      <c r="R21" s="80">
        <v>0.0127227037</v>
      </c>
      <c r="S21" s="80">
        <v>0.0069569995</v>
      </c>
      <c r="T21" s="80">
        <v>0.006870229</v>
      </c>
      <c r="U21" s="80">
        <v>0.0022821961</v>
      </c>
      <c r="V21" s="80">
        <v>-0.904</v>
      </c>
      <c r="W21" s="80">
        <v>-1.5606</v>
      </c>
      <c r="X21" s="80">
        <v>-0.2475</v>
      </c>
      <c r="Y21" s="80">
        <v>0.4049325085</v>
      </c>
      <c r="Z21" s="80">
        <v>0.2100197506</v>
      </c>
      <c r="AA21" s="80">
        <v>0.7807376968999999</v>
      </c>
      <c r="AB21" s="80">
        <v>0.6000944272</v>
      </c>
      <c r="AC21" s="80">
        <v>-0.2763</v>
      </c>
      <c r="AD21" s="80">
        <v>-1.3093</v>
      </c>
      <c r="AE21" s="80">
        <v>0.7567</v>
      </c>
      <c r="AF21" s="80">
        <v>1</v>
      </c>
      <c r="AG21" s="80">
        <v>2</v>
      </c>
      <c r="AH21" s="80" t="s">
        <v>216</v>
      </c>
      <c r="AI21" s="80" t="s">
        <v>216</v>
      </c>
      <c r="AJ21" s="80" t="s">
        <v>216</v>
      </c>
    </row>
    <row r="22" spans="1:36" ht="15">
      <c r="A22" s="80" t="s">
        <v>74</v>
      </c>
      <c r="B22" s="80">
        <v>1694</v>
      </c>
      <c r="C22" s="80">
        <v>0.011394471</v>
      </c>
      <c r="D22" s="80">
        <v>0.0073149601</v>
      </c>
      <c r="E22" s="80">
        <v>0.0177491015</v>
      </c>
      <c r="F22" s="80">
        <v>0.0303018508</v>
      </c>
      <c r="G22" s="80">
        <v>0.0118063754</v>
      </c>
      <c r="H22" s="80">
        <v>0.0026243552</v>
      </c>
      <c r="I22" s="80">
        <v>-0.4898</v>
      </c>
      <c r="J22" s="80">
        <v>-0.933</v>
      </c>
      <c r="K22" s="80">
        <v>-0.0466</v>
      </c>
      <c r="L22" s="80">
        <v>0.6127334826</v>
      </c>
      <c r="M22" s="80">
        <v>0.3933592862</v>
      </c>
      <c r="N22" s="80">
        <v>0.9544513984</v>
      </c>
      <c r="O22" s="80">
        <v>1973</v>
      </c>
      <c r="P22" s="80">
        <v>0.0087627314</v>
      </c>
      <c r="Q22" s="80">
        <v>0.0054960639</v>
      </c>
      <c r="R22" s="80">
        <v>0.0139709914</v>
      </c>
      <c r="S22" s="80">
        <v>0.0091423362</v>
      </c>
      <c r="T22" s="80">
        <v>0.0091231627</v>
      </c>
      <c r="U22" s="80">
        <v>0.0021405186</v>
      </c>
      <c r="V22" s="80">
        <v>-0.6204</v>
      </c>
      <c r="W22" s="80">
        <v>-1.0869</v>
      </c>
      <c r="X22" s="80">
        <v>-0.1539</v>
      </c>
      <c r="Y22" s="80">
        <v>0.5377312029</v>
      </c>
      <c r="Z22" s="80">
        <v>0.337269845</v>
      </c>
      <c r="AA22" s="80">
        <v>0.8573397558</v>
      </c>
      <c r="AB22" s="80">
        <v>0.4189022216</v>
      </c>
      <c r="AC22" s="80">
        <v>0.2626</v>
      </c>
      <c r="AD22" s="80">
        <v>-0.3742</v>
      </c>
      <c r="AE22" s="80">
        <v>0.8994</v>
      </c>
      <c r="AF22" s="80" t="s">
        <v>216</v>
      </c>
      <c r="AG22" s="80">
        <v>2</v>
      </c>
      <c r="AH22" s="80" t="s">
        <v>216</v>
      </c>
      <c r="AI22" s="80" t="s">
        <v>216</v>
      </c>
      <c r="AJ22" s="80" t="s">
        <v>216</v>
      </c>
    </row>
    <row r="23" spans="1:36" ht="15">
      <c r="A23" s="80" t="s">
        <v>73</v>
      </c>
      <c r="B23" s="80">
        <v>2039</v>
      </c>
      <c r="C23" s="80">
        <v>0.0102032096</v>
      </c>
      <c r="D23" s="80">
        <v>0.0066190137</v>
      </c>
      <c r="E23" s="80">
        <v>0.0157282475</v>
      </c>
      <c r="F23" s="80">
        <v>0.0065567905</v>
      </c>
      <c r="G23" s="80">
        <v>0.0102991663</v>
      </c>
      <c r="H23" s="80">
        <v>0.0022358589</v>
      </c>
      <c r="I23" s="80">
        <v>-0.6003</v>
      </c>
      <c r="J23" s="80">
        <v>-1.033</v>
      </c>
      <c r="K23" s="80">
        <v>-0.1675</v>
      </c>
      <c r="L23" s="80">
        <v>0.5486738413</v>
      </c>
      <c r="M23" s="80">
        <v>0.355935027</v>
      </c>
      <c r="N23" s="80">
        <v>0.8457807218</v>
      </c>
      <c r="O23" s="80">
        <v>2457</v>
      </c>
      <c r="P23" s="80">
        <v>0.0103352877</v>
      </c>
      <c r="Q23" s="80">
        <v>0.006999135</v>
      </c>
      <c r="R23" s="80">
        <v>0.0152616248</v>
      </c>
      <c r="S23" s="80">
        <v>0.022042175</v>
      </c>
      <c r="T23" s="80">
        <v>0.0105820106</v>
      </c>
      <c r="U23" s="80">
        <v>0.0020642934</v>
      </c>
      <c r="V23" s="80">
        <v>-0.4553</v>
      </c>
      <c r="W23" s="80">
        <v>-0.8451</v>
      </c>
      <c r="X23" s="80">
        <v>-0.0656</v>
      </c>
      <c r="Y23" s="80">
        <v>0.6342322278</v>
      </c>
      <c r="Z23" s="80">
        <v>0.4295068602</v>
      </c>
      <c r="AA23" s="80">
        <v>0.9365403816</v>
      </c>
      <c r="AB23" s="80">
        <v>0.9650340615</v>
      </c>
      <c r="AC23" s="80">
        <v>-0.0129</v>
      </c>
      <c r="AD23" s="80">
        <v>-0.5879</v>
      </c>
      <c r="AE23" s="80">
        <v>0.5622</v>
      </c>
      <c r="AF23" s="80">
        <v>1</v>
      </c>
      <c r="AG23" s="80" t="s">
        <v>216</v>
      </c>
      <c r="AH23" s="80" t="s">
        <v>216</v>
      </c>
      <c r="AI23" s="80" t="s">
        <v>216</v>
      </c>
      <c r="AJ23" s="80" t="s">
        <v>216</v>
      </c>
    </row>
    <row r="24" spans="1:36" ht="15">
      <c r="A24" s="80" t="s">
        <v>75</v>
      </c>
      <c r="B24" s="80">
        <v>1214</v>
      </c>
      <c r="C24" s="80">
        <v>0.0104845617</v>
      </c>
      <c r="D24" s="80">
        <v>0.0060635289</v>
      </c>
      <c r="E24" s="80">
        <v>0.0181290527</v>
      </c>
      <c r="F24" s="80">
        <v>0.0402661423</v>
      </c>
      <c r="G24" s="80">
        <v>0.010708402</v>
      </c>
      <c r="H24" s="80">
        <v>0.0029540317</v>
      </c>
      <c r="I24" s="80">
        <v>-0.573</v>
      </c>
      <c r="J24" s="80">
        <v>-1.1207</v>
      </c>
      <c r="K24" s="80">
        <v>-0.0254</v>
      </c>
      <c r="L24" s="80">
        <v>0.5638034484</v>
      </c>
      <c r="M24" s="80">
        <v>0.3260640347</v>
      </c>
      <c r="N24" s="80">
        <v>0.9748831352</v>
      </c>
      <c r="O24" s="80">
        <v>1530</v>
      </c>
      <c r="P24" s="80">
        <v>0.0126547666</v>
      </c>
      <c r="Q24" s="80">
        <v>0.0081254775</v>
      </c>
      <c r="R24" s="80">
        <v>0.019708764</v>
      </c>
      <c r="S24" s="80">
        <v>0.2632687352</v>
      </c>
      <c r="T24" s="80">
        <v>0.0130718954</v>
      </c>
      <c r="U24" s="80">
        <v>0.0029037975</v>
      </c>
      <c r="V24" s="80">
        <v>-0.2529</v>
      </c>
      <c r="W24" s="80">
        <v>-0.6959</v>
      </c>
      <c r="X24" s="80">
        <v>0.1902</v>
      </c>
      <c r="Y24" s="80">
        <v>0.7765686899</v>
      </c>
      <c r="Z24" s="80">
        <v>0.4986256629</v>
      </c>
      <c r="AA24" s="80">
        <v>1.209442223</v>
      </c>
      <c r="AB24" s="80">
        <v>0.5974541816</v>
      </c>
      <c r="AC24" s="80">
        <v>-0.1881</v>
      </c>
      <c r="AD24" s="80">
        <v>-0.8864</v>
      </c>
      <c r="AE24" s="80">
        <v>0.5101</v>
      </c>
      <c r="AF24" s="80" t="s">
        <v>216</v>
      </c>
      <c r="AG24" s="80" t="s">
        <v>216</v>
      </c>
      <c r="AH24" s="80" t="s">
        <v>216</v>
      </c>
      <c r="AI24" s="80" t="s">
        <v>216</v>
      </c>
      <c r="AJ24" s="80" t="s">
        <v>216</v>
      </c>
    </row>
    <row r="25" spans="1:36" ht="15">
      <c r="A25" s="80" t="s">
        <v>81</v>
      </c>
      <c r="B25" s="80">
        <v>2212</v>
      </c>
      <c r="C25" s="80">
        <v>0.0151436213</v>
      </c>
      <c r="D25" s="80">
        <v>0.0106974989</v>
      </c>
      <c r="E25" s="80">
        <v>0.0214376528</v>
      </c>
      <c r="F25" s="80">
        <v>0.246816713</v>
      </c>
      <c r="G25" s="80">
        <v>0.0149186257</v>
      </c>
      <c r="H25" s="80">
        <v>0.0025775548</v>
      </c>
      <c r="I25" s="80">
        <v>-0.2054</v>
      </c>
      <c r="J25" s="80">
        <v>-0.5529</v>
      </c>
      <c r="K25" s="80">
        <v>0.1422</v>
      </c>
      <c r="L25" s="80">
        <v>0.8143426619</v>
      </c>
      <c r="M25" s="80">
        <v>0.5752540645</v>
      </c>
      <c r="N25" s="80">
        <v>1.1528018868</v>
      </c>
      <c r="O25" s="80">
        <v>2498</v>
      </c>
      <c r="P25" s="80">
        <v>0.0088903032</v>
      </c>
      <c r="Q25" s="80">
        <v>0.0058245502</v>
      </c>
      <c r="R25" s="80">
        <v>0.013569716</v>
      </c>
      <c r="S25" s="80">
        <v>0.0049783979</v>
      </c>
      <c r="T25" s="80">
        <v>0.0088070456</v>
      </c>
      <c r="U25" s="80">
        <v>0.0018693818</v>
      </c>
      <c r="V25" s="80">
        <v>-0.6059</v>
      </c>
      <c r="W25" s="80">
        <v>-1.0288</v>
      </c>
      <c r="X25" s="80">
        <v>-0.1831</v>
      </c>
      <c r="Y25" s="80">
        <v>0.545559735</v>
      </c>
      <c r="Z25" s="80">
        <v>0.3574276331</v>
      </c>
      <c r="AA25" s="80">
        <v>0.8327152041</v>
      </c>
      <c r="AB25" s="80">
        <v>0.05297879</v>
      </c>
      <c r="AC25" s="80">
        <v>0.5326</v>
      </c>
      <c r="AD25" s="80">
        <v>-0.0068</v>
      </c>
      <c r="AE25" s="80">
        <v>1.0721</v>
      </c>
      <c r="AF25" s="80" t="s">
        <v>216</v>
      </c>
      <c r="AG25" s="80">
        <v>2</v>
      </c>
      <c r="AH25" s="80" t="s">
        <v>216</v>
      </c>
      <c r="AI25" s="80" t="s">
        <v>216</v>
      </c>
      <c r="AJ25" s="80" t="s">
        <v>216</v>
      </c>
    </row>
    <row r="26" spans="1:36" ht="15">
      <c r="A26" s="80" t="s">
        <v>76</v>
      </c>
      <c r="B26" s="80">
        <v>3497</v>
      </c>
      <c r="C26" s="80">
        <v>0.0159130963</v>
      </c>
      <c r="D26" s="80">
        <v>0.0121465969</v>
      </c>
      <c r="E26" s="80">
        <v>0.0208475374</v>
      </c>
      <c r="F26" s="80">
        <v>0.2581979477</v>
      </c>
      <c r="G26" s="80">
        <v>0.0160137261</v>
      </c>
      <c r="H26" s="80">
        <v>0.0021227209</v>
      </c>
      <c r="I26" s="80">
        <v>-0.1558</v>
      </c>
      <c r="J26" s="80">
        <v>-0.4259</v>
      </c>
      <c r="K26" s="80">
        <v>0.1143</v>
      </c>
      <c r="L26" s="80">
        <v>0.8557208955</v>
      </c>
      <c r="M26" s="80">
        <v>0.6531787788</v>
      </c>
      <c r="N26" s="80">
        <v>1.1210686487</v>
      </c>
      <c r="O26" s="80">
        <v>4186</v>
      </c>
      <c r="P26" s="80">
        <v>0.0125655412</v>
      </c>
      <c r="Q26" s="80">
        <v>0.0095265643</v>
      </c>
      <c r="R26" s="80">
        <v>0.0165739527</v>
      </c>
      <c r="S26" s="80">
        <v>0.0657490308</v>
      </c>
      <c r="T26" s="80">
        <v>0.0126612518</v>
      </c>
      <c r="U26" s="80">
        <v>0.0017281117</v>
      </c>
      <c r="V26" s="80">
        <v>-0.2599</v>
      </c>
      <c r="W26" s="80">
        <v>-0.5368</v>
      </c>
      <c r="X26" s="80">
        <v>0.0169</v>
      </c>
      <c r="Y26" s="80">
        <v>0.7710933104</v>
      </c>
      <c r="Z26" s="80">
        <v>0.5846043462</v>
      </c>
      <c r="AA26" s="80">
        <v>1.0170723109</v>
      </c>
      <c r="AB26" s="80">
        <v>0.2177812824</v>
      </c>
      <c r="AC26" s="80">
        <v>0.2362</v>
      </c>
      <c r="AD26" s="80">
        <v>-0.1394</v>
      </c>
      <c r="AE26" s="80">
        <v>0.6118</v>
      </c>
      <c r="AF26" s="80" t="s">
        <v>216</v>
      </c>
      <c r="AG26" s="80" t="s">
        <v>216</v>
      </c>
      <c r="AH26" s="80" t="s">
        <v>216</v>
      </c>
      <c r="AI26" s="80" t="s">
        <v>216</v>
      </c>
      <c r="AJ26" s="80" t="s">
        <v>216</v>
      </c>
    </row>
    <row r="27" spans="1:36" ht="15">
      <c r="A27" s="80" t="s">
        <v>77</v>
      </c>
      <c r="B27" s="80">
        <v>2540</v>
      </c>
      <c r="C27" s="80">
        <v>0.0197009598</v>
      </c>
      <c r="D27" s="80">
        <v>0.0148559154</v>
      </c>
      <c r="E27" s="80">
        <v>0.026126146</v>
      </c>
      <c r="F27" s="80">
        <v>0.6886099775</v>
      </c>
      <c r="G27" s="80">
        <v>0.0200787402</v>
      </c>
      <c r="H27" s="80">
        <v>0.0027832163</v>
      </c>
      <c r="I27" s="80">
        <v>0.0577</v>
      </c>
      <c r="J27" s="80">
        <v>-0.2246</v>
      </c>
      <c r="K27" s="80">
        <v>0.34</v>
      </c>
      <c r="L27" s="80">
        <v>1.0594118595</v>
      </c>
      <c r="M27" s="80">
        <v>0.7988713828</v>
      </c>
      <c r="N27" s="80">
        <v>1.4049238865</v>
      </c>
      <c r="O27" s="80">
        <v>3073</v>
      </c>
      <c r="P27" s="80">
        <v>0.0174899297</v>
      </c>
      <c r="Q27" s="80">
        <v>0.0133237826</v>
      </c>
      <c r="R27" s="80">
        <v>0.0229587685</v>
      </c>
      <c r="S27" s="80">
        <v>0.6104305355</v>
      </c>
      <c r="T27" s="80">
        <v>0.0178978197</v>
      </c>
      <c r="U27" s="80">
        <v>0.0023916472</v>
      </c>
      <c r="V27" s="80">
        <v>0.0707</v>
      </c>
      <c r="W27" s="80">
        <v>-0.2014</v>
      </c>
      <c r="X27" s="80">
        <v>0.3428</v>
      </c>
      <c r="Y27" s="80">
        <v>1.0732818873</v>
      </c>
      <c r="Z27" s="80">
        <v>0.817623329</v>
      </c>
      <c r="AA27" s="80">
        <v>1.4088810442</v>
      </c>
      <c r="AB27" s="80">
        <v>0.5402940166</v>
      </c>
      <c r="AC27" s="80">
        <v>0.119</v>
      </c>
      <c r="AD27" s="80">
        <v>-0.262</v>
      </c>
      <c r="AE27" s="80">
        <v>0.5001</v>
      </c>
      <c r="AF27" s="80" t="s">
        <v>216</v>
      </c>
      <c r="AG27" s="80" t="s">
        <v>216</v>
      </c>
      <c r="AH27" s="80" t="s">
        <v>216</v>
      </c>
      <c r="AI27" s="80" t="s">
        <v>216</v>
      </c>
      <c r="AJ27" s="80" t="s">
        <v>216</v>
      </c>
    </row>
    <row r="28" spans="1:36" ht="15">
      <c r="A28" s="80" t="s">
        <v>70</v>
      </c>
      <c r="B28" s="80">
        <v>2571</v>
      </c>
      <c r="C28" s="80">
        <v>0.0085847633</v>
      </c>
      <c r="D28" s="80">
        <v>0.0056746068</v>
      </c>
      <c r="E28" s="80">
        <v>0.01298736</v>
      </c>
      <c r="F28" s="80">
        <v>0.0002527202</v>
      </c>
      <c r="G28" s="80">
        <v>0.0089459354</v>
      </c>
      <c r="H28" s="80">
        <v>0.0018569941</v>
      </c>
      <c r="I28" s="80">
        <v>-0.773</v>
      </c>
      <c r="J28" s="80">
        <v>-1.187</v>
      </c>
      <c r="K28" s="80">
        <v>-0.359</v>
      </c>
      <c r="L28" s="80">
        <v>0.461642487</v>
      </c>
      <c r="M28" s="80">
        <v>0.3051498906</v>
      </c>
      <c r="N28" s="80">
        <v>0.6983905035</v>
      </c>
      <c r="O28" s="80">
        <v>3009</v>
      </c>
      <c r="P28" s="80">
        <v>0.0083797365</v>
      </c>
      <c r="Q28" s="80">
        <v>0.0056747448</v>
      </c>
      <c r="R28" s="80">
        <v>0.0123741218</v>
      </c>
      <c r="S28" s="80">
        <v>0.0008251318</v>
      </c>
      <c r="T28" s="80">
        <v>0.0086407444</v>
      </c>
      <c r="U28" s="80">
        <v>0.0016872523</v>
      </c>
      <c r="V28" s="80">
        <v>-0.6651</v>
      </c>
      <c r="W28" s="80">
        <v>-1.0549</v>
      </c>
      <c r="X28" s="80">
        <v>-0.2753</v>
      </c>
      <c r="Y28" s="80">
        <v>0.5142284451</v>
      </c>
      <c r="Z28" s="80">
        <v>0.3482347217</v>
      </c>
      <c r="AA28" s="80">
        <v>0.7593467203</v>
      </c>
      <c r="AB28" s="80">
        <v>0.9327028164</v>
      </c>
      <c r="AC28" s="80">
        <v>0.0242</v>
      </c>
      <c r="AD28" s="80">
        <v>-0.5369</v>
      </c>
      <c r="AE28" s="80">
        <v>0.5852</v>
      </c>
      <c r="AF28" s="80">
        <v>1</v>
      </c>
      <c r="AG28" s="80">
        <v>2</v>
      </c>
      <c r="AH28" s="80" t="s">
        <v>216</v>
      </c>
      <c r="AI28" s="80" t="s">
        <v>216</v>
      </c>
      <c r="AJ28" s="80" t="s">
        <v>216</v>
      </c>
    </row>
    <row r="29" spans="1:36" ht="15">
      <c r="A29" s="80" t="s">
        <v>78</v>
      </c>
      <c r="B29" s="80">
        <v>1223</v>
      </c>
      <c r="C29" s="80">
        <v>0.0125239761</v>
      </c>
      <c r="D29" s="80">
        <v>0.0075174875</v>
      </c>
      <c r="E29" s="80">
        <v>0.0208646808</v>
      </c>
      <c r="F29" s="80">
        <v>0.1290224419</v>
      </c>
      <c r="G29" s="80">
        <v>0.0122649223</v>
      </c>
      <c r="H29" s="80">
        <v>0.0031473092</v>
      </c>
      <c r="I29" s="80">
        <v>-0.3953</v>
      </c>
      <c r="J29" s="80">
        <v>-0.9057</v>
      </c>
      <c r="K29" s="80">
        <v>0.1151</v>
      </c>
      <c r="L29" s="80">
        <v>0.6734722037</v>
      </c>
      <c r="M29" s="80">
        <v>0.4042501224</v>
      </c>
      <c r="N29" s="80">
        <v>1.1219905301</v>
      </c>
      <c r="O29" s="80">
        <v>1469</v>
      </c>
      <c r="P29" s="80">
        <v>0.0129849946</v>
      </c>
      <c r="Q29" s="80">
        <v>0.0082437195</v>
      </c>
      <c r="R29" s="80">
        <v>0.0204531563</v>
      </c>
      <c r="S29" s="80">
        <v>0.3272263892</v>
      </c>
      <c r="T29" s="80">
        <v>0.0129339687</v>
      </c>
      <c r="U29" s="80">
        <v>0.0029480043</v>
      </c>
      <c r="V29" s="80">
        <v>-0.2271</v>
      </c>
      <c r="W29" s="80">
        <v>-0.6815</v>
      </c>
      <c r="X29" s="80">
        <v>0.2272</v>
      </c>
      <c r="Y29" s="80">
        <v>0.7968333621</v>
      </c>
      <c r="Z29" s="80">
        <v>0.5058816704</v>
      </c>
      <c r="AA29" s="80">
        <v>1.2551223817</v>
      </c>
      <c r="AB29" s="80">
        <v>0.9166447619</v>
      </c>
      <c r="AC29" s="80">
        <v>-0.0361</v>
      </c>
      <c r="AD29" s="80">
        <v>-0.7131</v>
      </c>
      <c r="AE29" s="80">
        <v>0.6408</v>
      </c>
      <c r="AF29" s="80" t="s">
        <v>216</v>
      </c>
      <c r="AG29" s="80" t="s">
        <v>216</v>
      </c>
      <c r="AH29" s="80" t="s">
        <v>216</v>
      </c>
      <c r="AI29" s="80" t="s">
        <v>216</v>
      </c>
      <c r="AJ29" s="80" t="s">
        <v>216</v>
      </c>
    </row>
    <row r="30" spans="1:36" ht="15">
      <c r="A30" s="80" t="s">
        <v>80</v>
      </c>
      <c r="B30" s="80">
        <v>3483</v>
      </c>
      <c r="C30" s="80">
        <v>0.0249965695</v>
      </c>
      <c r="D30" s="80">
        <v>0.0199588509</v>
      </c>
      <c r="E30" s="80">
        <v>0.0313058348</v>
      </c>
      <c r="F30" s="80">
        <v>0.0100003982</v>
      </c>
      <c r="G30" s="80">
        <v>0.0238300316</v>
      </c>
      <c r="H30" s="80">
        <v>0.0025843319</v>
      </c>
      <c r="I30" s="80">
        <v>0.2958</v>
      </c>
      <c r="J30" s="80">
        <v>0.0707</v>
      </c>
      <c r="K30" s="80">
        <v>0.5209</v>
      </c>
      <c r="L30" s="80">
        <v>1.3441813255</v>
      </c>
      <c r="M30" s="80">
        <v>1.0732798597</v>
      </c>
      <c r="N30" s="80">
        <v>1.6834597421</v>
      </c>
      <c r="O30" s="80">
        <v>3970</v>
      </c>
      <c r="P30" s="80">
        <v>0.020399198</v>
      </c>
      <c r="Q30" s="80">
        <v>0.0161660016</v>
      </c>
      <c r="R30" s="80">
        <v>0.0257408907</v>
      </c>
      <c r="S30" s="80">
        <v>0.0584108682</v>
      </c>
      <c r="T30" s="80">
        <v>0.019395466</v>
      </c>
      <c r="U30" s="80">
        <v>0.0021887785</v>
      </c>
      <c r="V30" s="80">
        <v>0.2246</v>
      </c>
      <c r="W30" s="80">
        <v>-0.008</v>
      </c>
      <c r="X30" s="80">
        <v>0.4572</v>
      </c>
      <c r="Y30" s="80">
        <v>1.2518111898</v>
      </c>
      <c r="Z30" s="80">
        <v>0.9920381007</v>
      </c>
      <c r="AA30" s="80">
        <v>1.5796079341</v>
      </c>
      <c r="AB30" s="80">
        <v>0.1989702256</v>
      </c>
      <c r="AC30" s="80">
        <v>0.2032</v>
      </c>
      <c r="AD30" s="80">
        <v>-0.1069</v>
      </c>
      <c r="AE30" s="80">
        <v>0.5134</v>
      </c>
      <c r="AF30" s="80" t="s">
        <v>216</v>
      </c>
      <c r="AG30" s="80" t="s">
        <v>216</v>
      </c>
      <c r="AH30" s="80" t="s">
        <v>216</v>
      </c>
      <c r="AI30" s="80" t="s">
        <v>216</v>
      </c>
      <c r="AJ30" s="80" t="s">
        <v>216</v>
      </c>
    </row>
    <row r="31" spans="1:36" ht="15">
      <c r="A31" s="80" t="s">
        <v>79</v>
      </c>
      <c r="B31" s="80">
        <v>2305</v>
      </c>
      <c r="C31" s="80">
        <v>0.0270441595</v>
      </c>
      <c r="D31" s="80">
        <v>0.0208207356</v>
      </c>
      <c r="E31" s="80">
        <v>0.0351277964</v>
      </c>
      <c r="F31" s="80">
        <v>0.0050035099</v>
      </c>
      <c r="G31" s="80">
        <v>0.0260303688</v>
      </c>
      <c r="H31" s="80">
        <v>0.0033164802</v>
      </c>
      <c r="I31" s="80">
        <v>0.3745</v>
      </c>
      <c r="J31" s="80">
        <v>0.113</v>
      </c>
      <c r="K31" s="80">
        <v>0.636</v>
      </c>
      <c r="L31" s="80">
        <v>1.4542897217</v>
      </c>
      <c r="M31" s="80">
        <v>1.1196273949</v>
      </c>
      <c r="N31" s="80">
        <v>1.8889843212</v>
      </c>
      <c r="O31" s="80">
        <v>2544</v>
      </c>
      <c r="P31" s="80">
        <v>0.0245649965</v>
      </c>
      <c r="Q31" s="80">
        <v>0.0189185281</v>
      </c>
      <c r="R31" s="80">
        <v>0.0318967231</v>
      </c>
      <c r="S31" s="80">
        <v>0.0020708434</v>
      </c>
      <c r="T31" s="80">
        <v>0.0235849057</v>
      </c>
      <c r="U31" s="80">
        <v>0.0030086783</v>
      </c>
      <c r="V31" s="80">
        <v>0.4104</v>
      </c>
      <c r="W31" s="80">
        <v>0.1492</v>
      </c>
      <c r="X31" s="80">
        <v>0.6716</v>
      </c>
      <c r="Y31" s="80">
        <v>1.507448357</v>
      </c>
      <c r="Z31" s="80">
        <v>1.1609488384</v>
      </c>
      <c r="AA31" s="80">
        <v>1.9573649363</v>
      </c>
      <c r="AB31" s="80">
        <v>0.5984528605</v>
      </c>
      <c r="AC31" s="80">
        <v>0.0961</v>
      </c>
      <c r="AD31" s="80">
        <v>-0.2617</v>
      </c>
      <c r="AE31" s="80">
        <v>0.454</v>
      </c>
      <c r="AF31" s="80">
        <v>1</v>
      </c>
      <c r="AG31" s="80">
        <v>2</v>
      </c>
      <c r="AH31" s="80" t="s">
        <v>216</v>
      </c>
      <c r="AI31" s="80" t="s">
        <v>216</v>
      </c>
      <c r="AJ31" s="80" t="s">
        <v>216</v>
      </c>
    </row>
    <row r="32" spans="1:36" ht="15">
      <c r="A32" s="80" t="s">
        <v>32</v>
      </c>
      <c r="B32" s="80">
        <v>417</v>
      </c>
      <c r="C32" s="80">
        <v>0.0189601347</v>
      </c>
      <c r="D32" s="80">
        <v>0.0105146391</v>
      </c>
      <c r="E32" s="80">
        <v>0.0341891627</v>
      </c>
      <c r="F32" s="80">
        <v>0.9486167732</v>
      </c>
      <c r="G32" s="80">
        <v>0.0191846523</v>
      </c>
      <c r="H32" s="80">
        <v>0.006717421</v>
      </c>
      <c r="I32" s="80">
        <v>0.0194</v>
      </c>
      <c r="J32" s="80">
        <v>-0.5702</v>
      </c>
      <c r="K32" s="80">
        <v>0.609</v>
      </c>
      <c r="L32" s="80">
        <v>1.0195742638</v>
      </c>
      <c r="M32" s="80">
        <v>0.5654208478</v>
      </c>
      <c r="N32" s="80">
        <v>1.83850964</v>
      </c>
      <c r="O32" s="80">
        <v>557</v>
      </c>
      <c r="P32" s="80">
        <v>0.0121405462</v>
      </c>
      <c r="Q32" s="80">
        <v>0.0064670571</v>
      </c>
      <c r="R32" s="80">
        <v>0.0227913348</v>
      </c>
      <c r="S32" s="80">
        <v>0.3595656396</v>
      </c>
      <c r="T32" s="80">
        <v>0.012567325</v>
      </c>
      <c r="U32" s="80">
        <v>0.0047200606</v>
      </c>
      <c r="V32" s="80">
        <v>-0.2944</v>
      </c>
      <c r="W32" s="80">
        <v>-0.9242</v>
      </c>
      <c r="X32" s="80">
        <v>0.3354</v>
      </c>
      <c r="Y32" s="80">
        <v>0.7449662219</v>
      </c>
      <c r="Z32" s="80">
        <v>0.3968305036</v>
      </c>
      <c r="AA32" s="80">
        <v>1.398518175</v>
      </c>
      <c r="AB32" s="80">
        <v>0.3091762196</v>
      </c>
      <c r="AC32" s="80">
        <v>0.4458</v>
      </c>
      <c r="AD32" s="80">
        <v>-0.4134</v>
      </c>
      <c r="AE32" s="80">
        <v>1.305</v>
      </c>
      <c r="AF32" s="80" t="s">
        <v>216</v>
      </c>
      <c r="AG32" s="80" t="s">
        <v>216</v>
      </c>
      <c r="AH32" s="80" t="s">
        <v>216</v>
      </c>
      <c r="AI32" s="80" t="s">
        <v>216</v>
      </c>
      <c r="AJ32" s="80" t="s">
        <v>216</v>
      </c>
    </row>
    <row r="33" spans="1:36" ht="15">
      <c r="A33" s="80" t="s">
        <v>31</v>
      </c>
      <c r="B33" s="80">
        <v>581</v>
      </c>
      <c r="C33" s="80">
        <v>0.0175684844</v>
      </c>
      <c r="D33" s="80">
        <v>0.0103620008</v>
      </c>
      <c r="E33" s="80">
        <v>0.0297868769</v>
      </c>
      <c r="F33" s="80">
        <v>0.832860858</v>
      </c>
      <c r="G33" s="80">
        <v>0.017211704</v>
      </c>
      <c r="H33" s="80">
        <v>0.0053957753</v>
      </c>
      <c r="I33" s="80">
        <v>-0.0568</v>
      </c>
      <c r="J33" s="80">
        <v>-0.5848</v>
      </c>
      <c r="K33" s="80">
        <v>0.4711</v>
      </c>
      <c r="L33" s="80">
        <v>0.9447387815</v>
      </c>
      <c r="M33" s="80">
        <v>0.557212781</v>
      </c>
      <c r="N33" s="80">
        <v>1.6017783433</v>
      </c>
      <c r="O33" s="80">
        <v>677</v>
      </c>
      <c r="P33" s="80">
        <v>0.0121995428</v>
      </c>
      <c r="Q33" s="80">
        <v>0.0067658654</v>
      </c>
      <c r="R33" s="80">
        <v>0.0219970153</v>
      </c>
      <c r="S33" s="80">
        <v>0.3356771536</v>
      </c>
      <c r="T33" s="80">
        <v>0.011816839</v>
      </c>
      <c r="U33" s="80">
        <v>0.0041531254</v>
      </c>
      <c r="V33" s="80">
        <v>-0.2896</v>
      </c>
      <c r="W33" s="80">
        <v>-0.8791</v>
      </c>
      <c r="X33" s="80">
        <v>0.2999</v>
      </c>
      <c r="Y33" s="80">
        <v>0.7485863584</v>
      </c>
      <c r="Z33" s="80">
        <v>0.4151659302</v>
      </c>
      <c r="AA33" s="80">
        <v>1.3497772701</v>
      </c>
      <c r="AB33" s="80">
        <v>0.3639948697</v>
      </c>
      <c r="AC33" s="80">
        <v>0.3647</v>
      </c>
      <c r="AD33" s="80">
        <v>-0.4227</v>
      </c>
      <c r="AE33" s="80">
        <v>1.1521</v>
      </c>
      <c r="AF33" s="80" t="s">
        <v>216</v>
      </c>
      <c r="AG33" s="80" t="s">
        <v>216</v>
      </c>
      <c r="AH33" s="80" t="s">
        <v>216</v>
      </c>
      <c r="AI33" s="80" t="s">
        <v>216</v>
      </c>
      <c r="AJ33" s="80" t="s">
        <v>216</v>
      </c>
    </row>
    <row r="34" spans="1:36" ht="15">
      <c r="A34" s="80" t="s">
        <v>34</v>
      </c>
      <c r="B34" s="80" t="s">
        <v>216</v>
      </c>
      <c r="C34" s="80" t="s">
        <v>216</v>
      </c>
      <c r="D34" s="80" t="s">
        <v>216</v>
      </c>
      <c r="E34" s="80" t="s">
        <v>216</v>
      </c>
      <c r="F34" s="80" t="s">
        <v>216</v>
      </c>
      <c r="G34" s="80" t="s">
        <v>216</v>
      </c>
      <c r="H34" s="80" t="s">
        <v>216</v>
      </c>
      <c r="I34" s="80" t="s">
        <v>216</v>
      </c>
      <c r="J34" s="80" t="s">
        <v>216</v>
      </c>
      <c r="K34" s="80" t="s">
        <v>216</v>
      </c>
      <c r="L34" s="80" t="s">
        <v>216</v>
      </c>
      <c r="M34" s="80" t="s">
        <v>216</v>
      </c>
      <c r="N34" s="80" t="s">
        <v>216</v>
      </c>
      <c r="O34" s="80" t="s">
        <v>216</v>
      </c>
      <c r="P34" s="80" t="s">
        <v>216</v>
      </c>
      <c r="Q34" s="80" t="s">
        <v>216</v>
      </c>
      <c r="R34" s="80" t="s">
        <v>216</v>
      </c>
      <c r="S34" s="80" t="s">
        <v>216</v>
      </c>
      <c r="T34" s="80" t="s">
        <v>216</v>
      </c>
      <c r="U34" s="80" t="s">
        <v>216</v>
      </c>
      <c r="V34" s="80" t="s">
        <v>216</v>
      </c>
      <c r="W34" s="80" t="s">
        <v>216</v>
      </c>
      <c r="X34" s="80" t="s">
        <v>216</v>
      </c>
      <c r="Y34" s="80" t="s">
        <v>216</v>
      </c>
      <c r="Z34" s="80" t="s">
        <v>216</v>
      </c>
      <c r="AA34" s="80" t="s">
        <v>216</v>
      </c>
      <c r="AB34" s="80" t="s">
        <v>216</v>
      </c>
      <c r="AC34" s="80" t="s">
        <v>216</v>
      </c>
      <c r="AD34" s="80" t="s">
        <v>216</v>
      </c>
      <c r="AE34" s="80" t="s">
        <v>216</v>
      </c>
      <c r="AF34" s="80" t="s">
        <v>216</v>
      </c>
      <c r="AG34" s="80" t="s">
        <v>216</v>
      </c>
      <c r="AH34" s="80" t="s">
        <v>216</v>
      </c>
      <c r="AI34" s="80" t="s">
        <v>267</v>
      </c>
      <c r="AJ34" s="80" t="s">
        <v>267</v>
      </c>
    </row>
    <row r="35" spans="1:36" ht="15">
      <c r="A35" s="80" t="s">
        <v>33</v>
      </c>
      <c r="B35" s="80">
        <v>311</v>
      </c>
      <c r="C35" s="80">
        <v>0.0214078081</v>
      </c>
      <c r="D35" s="80">
        <v>0.011402121</v>
      </c>
      <c r="E35" s="80">
        <v>0.0401937715</v>
      </c>
      <c r="F35" s="80">
        <v>0.6613327681</v>
      </c>
      <c r="G35" s="80">
        <v>0.0225080386</v>
      </c>
      <c r="H35" s="80">
        <v>0.0084109534</v>
      </c>
      <c r="I35" s="80">
        <v>0.1408</v>
      </c>
      <c r="J35" s="80">
        <v>-0.4892</v>
      </c>
      <c r="K35" s="80">
        <v>0.7708</v>
      </c>
      <c r="L35" s="80">
        <v>1.1511969995</v>
      </c>
      <c r="M35" s="80">
        <v>0.6131448596</v>
      </c>
      <c r="N35" s="80">
        <v>2.1614052712</v>
      </c>
      <c r="O35" s="80">
        <v>376</v>
      </c>
      <c r="P35" s="80">
        <v>0.0178184744</v>
      </c>
      <c r="Q35" s="80">
        <v>0.009491315</v>
      </c>
      <c r="R35" s="80">
        <v>0.0334514269</v>
      </c>
      <c r="S35" s="80">
        <v>0.7811798316</v>
      </c>
      <c r="T35" s="80">
        <v>0.0186170213</v>
      </c>
      <c r="U35" s="80">
        <v>0.0069707649</v>
      </c>
      <c r="V35" s="80">
        <v>0.0893</v>
      </c>
      <c r="W35" s="80">
        <v>-0.5406</v>
      </c>
      <c r="X35" s="80">
        <v>0.7191</v>
      </c>
      <c r="Y35" s="80">
        <v>1.0933743254</v>
      </c>
      <c r="Z35" s="80">
        <v>0.5824045263</v>
      </c>
      <c r="AA35" s="80">
        <v>2.0526410109</v>
      </c>
      <c r="AB35" s="80">
        <v>0.685211234</v>
      </c>
      <c r="AC35" s="80">
        <v>0.1835</v>
      </c>
      <c r="AD35" s="80">
        <v>-0.7038</v>
      </c>
      <c r="AE35" s="80">
        <v>1.0709</v>
      </c>
      <c r="AF35" s="80" t="s">
        <v>216</v>
      </c>
      <c r="AG35" s="80" t="s">
        <v>216</v>
      </c>
      <c r="AH35" s="80" t="s">
        <v>216</v>
      </c>
      <c r="AI35" s="80" t="s">
        <v>216</v>
      </c>
      <c r="AJ35" s="80" t="s">
        <v>216</v>
      </c>
    </row>
    <row r="36" spans="1:36" ht="15">
      <c r="A36" s="80" t="s">
        <v>23</v>
      </c>
      <c r="B36" s="80">
        <v>223</v>
      </c>
      <c r="C36" s="80">
        <v>0.0345812324</v>
      </c>
      <c r="D36" s="80">
        <v>0.019175663</v>
      </c>
      <c r="E36" s="80">
        <v>0.0623635094</v>
      </c>
      <c r="F36" s="80">
        <v>0.0392108352</v>
      </c>
      <c r="G36" s="80">
        <v>0.0358744395</v>
      </c>
      <c r="H36" s="80">
        <v>0.0124539446</v>
      </c>
      <c r="I36" s="80">
        <v>0.6204</v>
      </c>
      <c r="J36" s="80">
        <v>0.0307</v>
      </c>
      <c r="K36" s="80">
        <v>1.21</v>
      </c>
      <c r="L36" s="80">
        <v>1.8595930459</v>
      </c>
      <c r="M36" s="80">
        <v>1.0311642176</v>
      </c>
      <c r="N36" s="80">
        <v>3.3535747624</v>
      </c>
      <c r="O36" s="80" t="s">
        <v>216</v>
      </c>
      <c r="P36" s="80" t="s">
        <v>216</v>
      </c>
      <c r="Q36" s="80" t="s">
        <v>216</v>
      </c>
      <c r="R36" s="80" t="s">
        <v>216</v>
      </c>
      <c r="S36" s="80" t="s">
        <v>216</v>
      </c>
      <c r="T36" s="80" t="s">
        <v>216</v>
      </c>
      <c r="U36" s="80" t="s">
        <v>216</v>
      </c>
      <c r="V36" s="80" t="s">
        <v>216</v>
      </c>
      <c r="W36" s="80" t="s">
        <v>216</v>
      </c>
      <c r="X36" s="80" t="s">
        <v>216</v>
      </c>
      <c r="Y36" s="80" t="s">
        <v>216</v>
      </c>
      <c r="Z36" s="80" t="s">
        <v>216</v>
      </c>
      <c r="AA36" s="80" t="s">
        <v>216</v>
      </c>
      <c r="AB36" s="80" t="s">
        <v>216</v>
      </c>
      <c r="AC36" s="80" t="s">
        <v>216</v>
      </c>
      <c r="AD36" s="80" t="s">
        <v>216</v>
      </c>
      <c r="AE36" s="80" t="s">
        <v>216</v>
      </c>
      <c r="AF36" s="80" t="s">
        <v>216</v>
      </c>
      <c r="AG36" s="80" t="s">
        <v>216</v>
      </c>
      <c r="AH36" s="80" t="s">
        <v>216</v>
      </c>
      <c r="AI36" s="80" t="s">
        <v>216</v>
      </c>
      <c r="AJ36" s="80" t="s">
        <v>267</v>
      </c>
    </row>
    <row r="37" spans="1:36" ht="15">
      <c r="A37" s="80" t="s">
        <v>16</v>
      </c>
      <c r="B37" s="80" t="s">
        <v>216</v>
      </c>
      <c r="C37" s="80" t="s">
        <v>216</v>
      </c>
      <c r="D37" s="80" t="s">
        <v>216</v>
      </c>
      <c r="E37" s="80" t="s">
        <v>216</v>
      </c>
      <c r="F37" s="80" t="s">
        <v>216</v>
      </c>
      <c r="G37" s="80" t="s">
        <v>216</v>
      </c>
      <c r="H37" s="80" t="s">
        <v>216</v>
      </c>
      <c r="I37" s="80" t="s">
        <v>216</v>
      </c>
      <c r="J37" s="80" t="s">
        <v>216</v>
      </c>
      <c r="K37" s="80" t="s">
        <v>216</v>
      </c>
      <c r="L37" s="80" t="s">
        <v>216</v>
      </c>
      <c r="M37" s="80" t="s">
        <v>216</v>
      </c>
      <c r="N37" s="80" t="s">
        <v>216</v>
      </c>
      <c r="O37" s="80">
        <v>200</v>
      </c>
      <c r="P37" s="80">
        <v>0</v>
      </c>
      <c r="Q37" s="80" t="s">
        <v>216</v>
      </c>
      <c r="R37" s="80" t="s">
        <v>216</v>
      </c>
      <c r="S37" s="80" t="s">
        <v>216</v>
      </c>
      <c r="T37" s="80">
        <v>0</v>
      </c>
      <c r="U37" s="80">
        <v>0</v>
      </c>
      <c r="V37" s="80" t="s">
        <v>216</v>
      </c>
      <c r="W37" s="80" t="s">
        <v>216</v>
      </c>
      <c r="X37" s="80" t="s">
        <v>216</v>
      </c>
      <c r="Y37" s="80" t="s">
        <v>216</v>
      </c>
      <c r="Z37" s="80" t="s">
        <v>216</v>
      </c>
      <c r="AA37" s="80" t="s">
        <v>216</v>
      </c>
      <c r="AB37" s="80" t="s">
        <v>216</v>
      </c>
      <c r="AC37" s="80" t="s">
        <v>216</v>
      </c>
      <c r="AD37" s="80" t="s">
        <v>216</v>
      </c>
      <c r="AE37" s="80" t="s">
        <v>216</v>
      </c>
      <c r="AF37" s="80" t="s">
        <v>216</v>
      </c>
      <c r="AG37" s="80" t="s">
        <v>216</v>
      </c>
      <c r="AH37" s="80" t="s">
        <v>216</v>
      </c>
      <c r="AI37" s="80" t="s">
        <v>267</v>
      </c>
      <c r="AJ37" s="80" t="s">
        <v>216</v>
      </c>
    </row>
    <row r="38" spans="1:36" ht="15">
      <c r="A38" s="80" t="s">
        <v>21</v>
      </c>
      <c r="B38" s="80" t="s">
        <v>216</v>
      </c>
      <c r="C38" s="80" t="s">
        <v>216</v>
      </c>
      <c r="D38" s="80" t="s">
        <v>216</v>
      </c>
      <c r="E38" s="80" t="s">
        <v>216</v>
      </c>
      <c r="F38" s="80" t="s">
        <v>216</v>
      </c>
      <c r="G38" s="80" t="s">
        <v>216</v>
      </c>
      <c r="H38" s="80" t="s">
        <v>216</v>
      </c>
      <c r="I38" s="80" t="s">
        <v>216</v>
      </c>
      <c r="J38" s="80" t="s">
        <v>216</v>
      </c>
      <c r="K38" s="80" t="s">
        <v>216</v>
      </c>
      <c r="L38" s="80" t="s">
        <v>216</v>
      </c>
      <c r="M38" s="80" t="s">
        <v>216</v>
      </c>
      <c r="N38" s="80" t="s">
        <v>216</v>
      </c>
      <c r="O38" s="80" t="s">
        <v>216</v>
      </c>
      <c r="P38" s="80" t="s">
        <v>216</v>
      </c>
      <c r="Q38" s="80" t="s">
        <v>216</v>
      </c>
      <c r="R38" s="80" t="s">
        <v>216</v>
      </c>
      <c r="S38" s="80" t="s">
        <v>216</v>
      </c>
      <c r="T38" s="80" t="s">
        <v>216</v>
      </c>
      <c r="U38" s="80" t="s">
        <v>216</v>
      </c>
      <c r="V38" s="80" t="s">
        <v>216</v>
      </c>
      <c r="W38" s="80" t="s">
        <v>216</v>
      </c>
      <c r="X38" s="80" t="s">
        <v>216</v>
      </c>
      <c r="Y38" s="80" t="s">
        <v>216</v>
      </c>
      <c r="Z38" s="80" t="s">
        <v>216</v>
      </c>
      <c r="AA38" s="80" t="s">
        <v>216</v>
      </c>
      <c r="AB38" s="80" t="s">
        <v>216</v>
      </c>
      <c r="AC38" s="80" t="s">
        <v>216</v>
      </c>
      <c r="AD38" s="80" t="s">
        <v>216</v>
      </c>
      <c r="AE38" s="80" t="s">
        <v>216</v>
      </c>
      <c r="AF38" s="80" t="s">
        <v>216</v>
      </c>
      <c r="AG38" s="80" t="s">
        <v>216</v>
      </c>
      <c r="AH38" s="80" t="s">
        <v>216</v>
      </c>
      <c r="AI38" s="80" t="s">
        <v>267</v>
      </c>
      <c r="AJ38" s="80" t="s">
        <v>267</v>
      </c>
    </row>
    <row r="39" spans="1:36" ht="15">
      <c r="A39" s="80" t="s">
        <v>22</v>
      </c>
      <c r="B39" s="80">
        <v>574</v>
      </c>
      <c r="C39" s="80">
        <v>0.0039487804</v>
      </c>
      <c r="D39" s="80">
        <v>0.0007500553</v>
      </c>
      <c r="E39" s="80">
        <v>0.0207889555</v>
      </c>
      <c r="F39" s="80">
        <v>0.0674845135</v>
      </c>
      <c r="G39" s="80">
        <v>0.0139372822</v>
      </c>
      <c r="H39" s="80">
        <v>0.0048931144</v>
      </c>
      <c r="I39" s="80">
        <v>-1.5495</v>
      </c>
      <c r="J39" s="80">
        <v>-3.2106</v>
      </c>
      <c r="K39" s="80">
        <v>0.1115</v>
      </c>
      <c r="L39" s="80">
        <v>0.2123442133</v>
      </c>
      <c r="M39" s="80">
        <v>0.0403339489</v>
      </c>
      <c r="N39" s="80">
        <v>1.1179184313</v>
      </c>
      <c r="O39" s="80">
        <v>682</v>
      </c>
      <c r="P39" s="80">
        <v>0.0038964834</v>
      </c>
      <c r="Q39" s="80">
        <v>0.0007401492</v>
      </c>
      <c r="R39" s="80">
        <v>0.0205128673</v>
      </c>
      <c r="S39" s="80">
        <v>0.0913225624</v>
      </c>
      <c r="T39" s="80">
        <v>0.008797654</v>
      </c>
      <c r="U39" s="80">
        <v>0.0035757933</v>
      </c>
      <c r="V39" s="80">
        <v>-1.4309</v>
      </c>
      <c r="W39" s="80">
        <v>-3.0919</v>
      </c>
      <c r="X39" s="80">
        <v>0.2301</v>
      </c>
      <c r="Y39" s="80">
        <v>0.2390953802</v>
      </c>
      <c r="Z39" s="80">
        <v>0.0454169165</v>
      </c>
      <c r="AA39" s="80">
        <v>1.2587072226</v>
      </c>
      <c r="AB39" s="80">
        <v>0.9911192835</v>
      </c>
      <c r="AC39" s="80">
        <v>0.0133</v>
      </c>
      <c r="AD39" s="80">
        <v>-2.3343</v>
      </c>
      <c r="AE39" s="80">
        <v>2.361</v>
      </c>
      <c r="AF39" s="80" t="s">
        <v>216</v>
      </c>
      <c r="AG39" s="80" t="s">
        <v>216</v>
      </c>
      <c r="AH39" s="80" t="s">
        <v>216</v>
      </c>
      <c r="AI39" s="80" t="s">
        <v>216</v>
      </c>
      <c r="AJ39" s="80" t="s">
        <v>216</v>
      </c>
    </row>
    <row r="40" spans="1:36" ht="15">
      <c r="A40" s="80" t="s">
        <v>19</v>
      </c>
      <c r="B40" s="80">
        <v>342</v>
      </c>
      <c r="C40" s="80">
        <v>0.0224457768</v>
      </c>
      <c r="D40" s="80">
        <v>0.0124466599</v>
      </c>
      <c r="E40" s="80">
        <v>0.0404777588</v>
      </c>
      <c r="F40" s="80">
        <v>0.531710671</v>
      </c>
      <c r="G40" s="80">
        <v>0.0233918129</v>
      </c>
      <c r="H40" s="80">
        <v>0.0081729542</v>
      </c>
      <c r="I40" s="80">
        <v>0.1881</v>
      </c>
      <c r="J40" s="80">
        <v>-0.4015</v>
      </c>
      <c r="K40" s="80">
        <v>0.7778</v>
      </c>
      <c r="L40" s="80">
        <v>1.2070133854</v>
      </c>
      <c r="M40" s="80">
        <v>0.6693145526</v>
      </c>
      <c r="N40" s="80">
        <v>2.1766765819</v>
      </c>
      <c r="O40" s="80">
        <v>414</v>
      </c>
      <c r="P40" s="80">
        <v>0.0139752104</v>
      </c>
      <c r="Q40" s="80">
        <v>0.0070802748</v>
      </c>
      <c r="R40" s="80">
        <v>0.027584594</v>
      </c>
      <c r="S40" s="80">
        <v>0.6577831366</v>
      </c>
      <c r="T40" s="80">
        <v>0.0144927536</v>
      </c>
      <c r="U40" s="80">
        <v>0.0058736112</v>
      </c>
      <c r="V40" s="80">
        <v>-0.1537</v>
      </c>
      <c r="W40" s="80">
        <v>-0.8337</v>
      </c>
      <c r="X40" s="80">
        <v>0.5263</v>
      </c>
      <c r="Y40" s="80">
        <v>0.8575445854</v>
      </c>
      <c r="Z40" s="80">
        <v>0.4344586691</v>
      </c>
      <c r="AA40" s="80">
        <v>1.6926413678</v>
      </c>
      <c r="AB40" s="80">
        <v>0.3002763716</v>
      </c>
      <c r="AC40" s="80">
        <v>0.4738</v>
      </c>
      <c r="AD40" s="80">
        <v>-0.4227</v>
      </c>
      <c r="AE40" s="80">
        <v>1.3703</v>
      </c>
      <c r="AF40" s="80" t="s">
        <v>216</v>
      </c>
      <c r="AG40" s="80" t="s">
        <v>216</v>
      </c>
      <c r="AH40" s="80" t="s">
        <v>216</v>
      </c>
      <c r="AI40" s="80" t="s">
        <v>216</v>
      </c>
      <c r="AJ40" s="80" t="s">
        <v>216</v>
      </c>
    </row>
    <row r="41" spans="1:36" ht="15">
      <c r="A41" s="80" t="s">
        <v>24</v>
      </c>
      <c r="B41" s="80" t="s">
        <v>216</v>
      </c>
      <c r="C41" s="80" t="s">
        <v>216</v>
      </c>
      <c r="D41" s="80" t="s">
        <v>216</v>
      </c>
      <c r="E41" s="80" t="s">
        <v>216</v>
      </c>
      <c r="F41" s="80" t="s">
        <v>216</v>
      </c>
      <c r="G41" s="80" t="s">
        <v>216</v>
      </c>
      <c r="H41" s="80" t="s">
        <v>216</v>
      </c>
      <c r="I41" s="80" t="s">
        <v>216</v>
      </c>
      <c r="J41" s="80" t="s">
        <v>216</v>
      </c>
      <c r="K41" s="80" t="s">
        <v>216</v>
      </c>
      <c r="L41" s="80" t="s">
        <v>216</v>
      </c>
      <c r="M41" s="80" t="s">
        <v>216</v>
      </c>
      <c r="N41" s="80" t="s">
        <v>216</v>
      </c>
      <c r="O41" s="80">
        <v>449</v>
      </c>
      <c r="P41" s="80">
        <v>0.0171597326</v>
      </c>
      <c r="Q41" s="80">
        <v>0.0095171475</v>
      </c>
      <c r="R41" s="80">
        <v>0.0309395667</v>
      </c>
      <c r="S41" s="80">
        <v>0.863781677</v>
      </c>
      <c r="T41" s="80">
        <v>0.0178173719</v>
      </c>
      <c r="U41" s="80">
        <v>0.0062430207</v>
      </c>
      <c r="V41" s="80">
        <v>0.0516</v>
      </c>
      <c r="W41" s="80">
        <v>-0.5379</v>
      </c>
      <c r="X41" s="80">
        <v>0.6411</v>
      </c>
      <c r="Y41" s="80">
        <v>1.0529527158</v>
      </c>
      <c r="Z41" s="80">
        <v>0.5839896584</v>
      </c>
      <c r="AA41" s="80">
        <v>1.8985086564</v>
      </c>
      <c r="AB41" s="80" t="s">
        <v>216</v>
      </c>
      <c r="AC41" s="80" t="s">
        <v>216</v>
      </c>
      <c r="AD41" s="80" t="s">
        <v>216</v>
      </c>
      <c r="AE41" s="80" t="s">
        <v>216</v>
      </c>
      <c r="AF41" s="80" t="s">
        <v>216</v>
      </c>
      <c r="AG41" s="80" t="s">
        <v>216</v>
      </c>
      <c r="AH41" s="80" t="s">
        <v>216</v>
      </c>
      <c r="AI41" s="80" t="s">
        <v>267</v>
      </c>
      <c r="AJ41" s="80" t="s">
        <v>216</v>
      </c>
    </row>
    <row r="42" spans="1:36" ht="15">
      <c r="A42" s="80" t="s">
        <v>20</v>
      </c>
      <c r="B42" s="80" t="s">
        <v>216</v>
      </c>
      <c r="C42" s="80" t="s">
        <v>216</v>
      </c>
      <c r="D42" s="80" t="s">
        <v>216</v>
      </c>
      <c r="E42" s="80" t="s">
        <v>216</v>
      </c>
      <c r="F42" s="80" t="s">
        <v>216</v>
      </c>
      <c r="G42" s="80" t="s">
        <v>216</v>
      </c>
      <c r="H42" s="80" t="s">
        <v>216</v>
      </c>
      <c r="I42" s="80" t="s">
        <v>216</v>
      </c>
      <c r="J42" s="80" t="s">
        <v>216</v>
      </c>
      <c r="K42" s="80" t="s">
        <v>216</v>
      </c>
      <c r="L42" s="80" t="s">
        <v>216</v>
      </c>
      <c r="M42" s="80" t="s">
        <v>216</v>
      </c>
      <c r="N42" s="80" t="s">
        <v>216</v>
      </c>
      <c r="O42" s="80" t="s">
        <v>216</v>
      </c>
      <c r="P42" s="80" t="s">
        <v>216</v>
      </c>
      <c r="Q42" s="80" t="s">
        <v>216</v>
      </c>
      <c r="R42" s="80" t="s">
        <v>216</v>
      </c>
      <c r="S42" s="80" t="s">
        <v>216</v>
      </c>
      <c r="T42" s="80" t="s">
        <v>216</v>
      </c>
      <c r="U42" s="80" t="s">
        <v>216</v>
      </c>
      <c r="V42" s="80" t="s">
        <v>216</v>
      </c>
      <c r="W42" s="80" t="s">
        <v>216</v>
      </c>
      <c r="X42" s="80" t="s">
        <v>216</v>
      </c>
      <c r="Y42" s="80" t="s">
        <v>216</v>
      </c>
      <c r="Z42" s="80" t="s">
        <v>216</v>
      </c>
      <c r="AA42" s="80" t="s">
        <v>216</v>
      </c>
      <c r="AB42" s="80" t="s">
        <v>216</v>
      </c>
      <c r="AC42" s="80" t="s">
        <v>216</v>
      </c>
      <c r="AD42" s="80" t="s">
        <v>216</v>
      </c>
      <c r="AE42" s="80" t="s">
        <v>216</v>
      </c>
      <c r="AF42" s="80" t="s">
        <v>216</v>
      </c>
      <c r="AG42" s="80" t="s">
        <v>216</v>
      </c>
      <c r="AH42" s="80" t="s">
        <v>216</v>
      </c>
      <c r="AI42" s="80" t="s">
        <v>267</v>
      </c>
      <c r="AJ42" s="80" t="s">
        <v>267</v>
      </c>
    </row>
    <row r="43" spans="1:36" ht="15">
      <c r="A43" s="80" t="s">
        <v>17</v>
      </c>
      <c r="B43" s="80">
        <v>974</v>
      </c>
      <c r="C43" s="80">
        <v>0.0251777055</v>
      </c>
      <c r="D43" s="80">
        <v>0.0178592801</v>
      </c>
      <c r="E43" s="80">
        <v>0.0354950957</v>
      </c>
      <c r="F43" s="80">
        <v>0.0837676405</v>
      </c>
      <c r="G43" s="80">
        <v>0.0246406571</v>
      </c>
      <c r="H43" s="80">
        <v>0.0049673983</v>
      </c>
      <c r="I43" s="80">
        <v>0.303</v>
      </c>
      <c r="J43" s="80">
        <v>-0.0404</v>
      </c>
      <c r="K43" s="80">
        <v>0.6464</v>
      </c>
      <c r="L43" s="80">
        <v>1.353921848</v>
      </c>
      <c r="M43" s="80">
        <v>0.9603762144</v>
      </c>
      <c r="N43" s="80">
        <v>1.9087357048</v>
      </c>
      <c r="O43" s="80">
        <v>1161</v>
      </c>
      <c r="P43" s="80">
        <v>0.0165639758</v>
      </c>
      <c r="Q43" s="80">
        <v>0.0112737179</v>
      </c>
      <c r="R43" s="80">
        <v>0.0243367182</v>
      </c>
      <c r="S43" s="80">
        <v>0.933975134</v>
      </c>
      <c r="T43" s="80">
        <v>0.0163652024</v>
      </c>
      <c r="U43" s="80">
        <v>0.0037235871</v>
      </c>
      <c r="V43" s="80">
        <v>0.0163</v>
      </c>
      <c r="W43" s="80">
        <v>-0.3685</v>
      </c>
      <c r="X43" s="80">
        <v>0.401</v>
      </c>
      <c r="Y43" s="80">
        <v>1.0163959893</v>
      </c>
      <c r="Z43" s="80">
        <v>0.6917760436</v>
      </c>
      <c r="AA43" s="80">
        <v>1.4933457391</v>
      </c>
      <c r="AB43" s="80">
        <v>0.1074143955</v>
      </c>
      <c r="AC43" s="80">
        <v>0.4187</v>
      </c>
      <c r="AD43" s="80">
        <v>-0.091</v>
      </c>
      <c r="AE43" s="80">
        <v>0.9285</v>
      </c>
      <c r="AF43" s="80" t="s">
        <v>216</v>
      </c>
      <c r="AG43" s="80" t="s">
        <v>216</v>
      </c>
      <c r="AH43" s="80" t="s">
        <v>216</v>
      </c>
      <c r="AI43" s="80" t="s">
        <v>216</v>
      </c>
      <c r="AJ43" s="80" t="s">
        <v>216</v>
      </c>
    </row>
    <row r="44" spans="1:36" ht="15">
      <c r="A44" s="80" t="s">
        <v>18</v>
      </c>
      <c r="B44" s="80">
        <v>347</v>
      </c>
      <c r="C44" s="80">
        <v>0.0401229672</v>
      </c>
      <c r="D44" s="80">
        <v>0.025231623</v>
      </c>
      <c r="E44" s="80">
        <v>0.0638029706</v>
      </c>
      <c r="F44" s="80">
        <v>0.0011567807</v>
      </c>
      <c r="G44" s="80">
        <v>0.0374639769</v>
      </c>
      <c r="H44" s="80">
        <v>0.0101941424</v>
      </c>
      <c r="I44" s="80">
        <v>0.769</v>
      </c>
      <c r="J44" s="80">
        <v>0.3051</v>
      </c>
      <c r="K44" s="80">
        <v>1.2328</v>
      </c>
      <c r="L44" s="80">
        <v>2.157597794</v>
      </c>
      <c r="M44" s="80">
        <v>1.3568212375</v>
      </c>
      <c r="N44" s="80">
        <v>3.4309812613</v>
      </c>
      <c r="O44" s="80">
        <v>419</v>
      </c>
      <c r="P44" s="80">
        <v>0.0475504377</v>
      </c>
      <c r="Q44" s="80">
        <v>0.0323612183</v>
      </c>
      <c r="R44" s="80">
        <v>0.0698689434</v>
      </c>
      <c r="S44" s="81">
        <v>4.9312682E-08</v>
      </c>
      <c r="T44" s="80">
        <v>0.0453460621</v>
      </c>
      <c r="U44" s="80">
        <v>0.0101644939</v>
      </c>
      <c r="V44" s="80">
        <v>1.0708</v>
      </c>
      <c r="W44" s="80">
        <v>0.686</v>
      </c>
      <c r="X44" s="80">
        <v>1.4557</v>
      </c>
      <c r="Y44" s="80">
        <v>2.9177822191</v>
      </c>
      <c r="Z44" s="80">
        <v>1.9857438089</v>
      </c>
      <c r="AA44" s="80">
        <v>4.2872867285</v>
      </c>
      <c r="AB44" s="80">
        <v>0.5774511891</v>
      </c>
      <c r="AC44" s="80">
        <v>-0.1698</v>
      </c>
      <c r="AD44" s="80">
        <v>-0.7674</v>
      </c>
      <c r="AE44" s="80">
        <v>0.4277</v>
      </c>
      <c r="AF44" s="80">
        <v>1</v>
      </c>
      <c r="AG44" s="80">
        <v>2</v>
      </c>
      <c r="AH44" s="80" t="s">
        <v>216</v>
      </c>
      <c r="AI44" s="80" t="s">
        <v>216</v>
      </c>
      <c r="AJ44" s="80" t="s">
        <v>216</v>
      </c>
    </row>
    <row r="45" spans="1:36" ht="15">
      <c r="A45" s="80" t="s">
        <v>67</v>
      </c>
      <c r="B45" s="80" t="s">
        <v>216</v>
      </c>
      <c r="C45" s="80" t="s">
        <v>216</v>
      </c>
      <c r="D45" s="80" t="s">
        <v>216</v>
      </c>
      <c r="E45" s="80" t="s">
        <v>216</v>
      </c>
      <c r="F45" s="80" t="s">
        <v>216</v>
      </c>
      <c r="G45" s="80" t="s">
        <v>216</v>
      </c>
      <c r="H45" s="80" t="s">
        <v>216</v>
      </c>
      <c r="I45" s="80" t="s">
        <v>216</v>
      </c>
      <c r="J45" s="80" t="s">
        <v>216</v>
      </c>
      <c r="K45" s="80" t="s">
        <v>216</v>
      </c>
      <c r="L45" s="80" t="s">
        <v>216</v>
      </c>
      <c r="M45" s="80" t="s">
        <v>216</v>
      </c>
      <c r="N45" s="80" t="s">
        <v>216</v>
      </c>
      <c r="O45" s="80" t="s">
        <v>216</v>
      </c>
      <c r="P45" s="80" t="s">
        <v>216</v>
      </c>
      <c r="Q45" s="80" t="s">
        <v>216</v>
      </c>
      <c r="R45" s="80" t="s">
        <v>216</v>
      </c>
      <c r="S45" s="80" t="s">
        <v>216</v>
      </c>
      <c r="T45" s="80" t="s">
        <v>216</v>
      </c>
      <c r="U45" s="80" t="s">
        <v>216</v>
      </c>
      <c r="V45" s="80" t="s">
        <v>216</v>
      </c>
      <c r="W45" s="80" t="s">
        <v>216</v>
      </c>
      <c r="X45" s="80" t="s">
        <v>216</v>
      </c>
      <c r="Y45" s="80" t="s">
        <v>216</v>
      </c>
      <c r="Z45" s="80" t="s">
        <v>216</v>
      </c>
      <c r="AA45" s="80" t="s">
        <v>216</v>
      </c>
      <c r="AB45" s="80" t="s">
        <v>216</v>
      </c>
      <c r="AC45" s="80" t="s">
        <v>216</v>
      </c>
      <c r="AD45" s="80" t="s">
        <v>216</v>
      </c>
      <c r="AE45" s="80" t="s">
        <v>216</v>
      </c>
      <c r="AF45" s="80" t="s">
        <v>216</v>
      </c>
      <c r="AG45" s="80" t="s">
        <v>216</v>
      </c>
      <c r="AH45" s="80" t="s">
        <v>216</v>
      </c>
      <c r="AI45" s="80" t="s">
        <v>267</v>
      </c>
      <c r="AJ45" s="80" t="s">
        <v>267</v>
      </c>
    </row>
    <row r="46" spans="1:36" ht="15">
      <c r="A46" s="80" t="s">
        <v>68</v>
      </c>
      <c r="B46" s="80" t="s">
        <v>216</v>
      </c>
      <c r="C46" s="80" t="s">
        <v>216</v>
      </c>
      <c r="D46" s="80" t="s">
        <v>216</v>
      </c>
      <c r="E46" s="80" t="s">
        <v>216</v>
      </c>
      <c r="F46" s="80" t="s">
        <v>216</v>
      </c>
      <c r="G46" s="80" t="s">
        <v>216</v>
      </c>
      <c r="H46" s="80" t="s">
        <v>216</v>
      </c>
      <c r="I46" s="80" t="s">
        <v>216</v>
      </c>
      <c r="J46" s="80" t="s">
        <v>216</v>
      </c>
      <c r="K46" s="80" t="s">
        <v>216</v>
      </c>
      <c r="L46" s="80" t="s">
        <v>216</v>
      </c>
      <c r="M46" s="80" t="s">
        <v>216</v>
      </c>
      <c r="N46" s="80" t="s">
        <v>216</v>
      </c>
      <c r="O46" s="80" t="s">
        <v>216</v>
      </c>
      <c r="P46" s="80" t="s">
        <v>216</v>
      </c>
      <c r="Q46" s="80" t="s">
        <v>216</v>
      </c>
      <c r="R46" s="80" t="s">
        <v>216</v>
      </c>
      <c r="S46" s="80" t="s">
        <v>216</v>
      </c>
      <c r="T46" s="80" t="s">
        <v>216</v>
      </c>
      <c r="U46" s="80" t="s">
        <v>216</v>
      </c>
      <c r="V46" s="80" t="s">
        <v>216</v>
      </c>
      <c r="W46" s="80" t="s">
        <v>216</v>
      </c>
      <c r="X46" s="80" t="s">
        <v>216</v>
      </c>
      <c r="Y46" s="80" t="s">
        <v>216</v>
      </c>
      <c r="Z46" s="80" t="s">
        <v>216</v>
      </c>
      <c r="AA46" s="80" t="s">
        <v>216</v>
      </c>
      <c r="AB46" s="80" t="s">
        <v>216</v>
      </c>
      <c r="AC46" s="80" t="s">
        <v>216</v>
      </c>
      <c r="AD46" s="80" t="s">
        <v>216</v>
      </c>
      <c r="AE46" s="80" t="s">
        <v>216</v>
      </c>
      <c r="AF46" s="80" t="s">
        <v>216</v>
      </c>
      <c r="AG46" s="80" t="s">
        <v>216</v>
      </c>
      <c r="AH46" s="80" t="s">
        <v>216</v>
      </c>
      <c r="AI46" s="80" t="s">
        <v>267</v>
      </c>
      <c r="AJ46" s="80" t="s">
        <v>267</v>
      </c>
    </row>
    <row r="47" spans="1:36" ht="15">
      <c r="A47" s="80" t="s">
        <v>64</v>
      </c>
      <c r="B47" s="80">
        <v>676</v>
      </c>
      <c r="C47" s="80">
        <v>0.0178945669</v>
      </c>
      <c r="D47" s="80">
        <v>0.0110454362</v>
      </c>
      <c r="E47" s="80">
        <v>0.0289907539</v>
      </c>
      <c r="F47" s="80">
        <v>0.8758596427</v>
      </c>
      <c r="G47" s="80">
        <v>0.0177514793</v>
      </c>
      <c r="H47" s="80">
        <v>0.0050787241</v>
      </c>
      <c r="I47" s="80">
        <v>-0.0385</v>
      </c>
      <c r="J47" s="80">
        <v>-0.5209</v>
      </c>
      <c r="K47" s="80">
        <v>0.444</v>
      </c>
      <c r="L47" s="80">
        <v>0.9622737482</v>
      </c>
      <c r="M47" s="80">
        <v>0.5939642686</v>
      </c>
      <c r="N47" s="80">
        <v>1.5589671222</v>
      </c>
      <c r="O47" s="80">
        <v>808</v>
      </c>
      <c r="P47" s="80">
        <v>0.0177477159</v>
      </c>
      <c r="Q47" s="80">
        <v>0.0113496337</v>
      </c>
      <c r="R47" s="80">
        <v>0.0277525624</v>
      </c>
      <c r="S47" s="80">
        <v>0.7084709758</v>
      </c>
      <c r="T47" s="80">
        <v>0.0173267327</v>
      </c>
      <c r="U47" s="80">
        <v>0.0045904708</v>
      </c>
      <c r="V47" s="80">
        <v>0.0853</v>
      </c>
      <c r="W47" s="80">
        <v>-0.3618</v>
      </c>
      <c r="X47" s="80">
        <v>0.5324</v>
      </c>
      <c r="Y47" s="80">
        <v>1.089032452</v>
      </c>
      <c r="Z47" s="80">
        <v>0.696434378</v>
      </c>
      <c r="AA47" s="80">
        <v>1.7029482159</v>
      </c>
      <c r="AB47" s="80">
        <v>0.9802697294</v>
      </c>
      <c r="AC47" s="80">
        <v>0.0082</v>
      </c>
      <c r="AD47" s="80">
        <v>-0.6448</v>
      </c>
      <c r="AE47" s="80">
        <v>0.6613</v>
      </c>
      <c r="AF47" s="80" t="s">
        <v>216</v>
      </c>
      <c r="AG47" s="80" t="s">
        <v>216</v>
      </c>
      <c r="AH47" s="80" t="s">
        <v>216</v>
      </c>
      <c r="AI47" s="80" t="s">
        <v>216</v>
      </c>
      <c r="AJ47" s="80" t="s">
        <v>216</v>
      </c>
    </row>
    <row r="48" spans="1:36" ht="15">
      <c r="A48" s="80" t="s">
        <v>69</v>
      </c>
      <c r="B48" s="80">
        <v>790</v>
      </c>
      <c r="C48" s="80">
        <v>0.0191670035</v>
      </c>
      <c r="D48" s="80">
        <v>0.0124398134</v>
      </c>
      <c r="E48" s="80">
        <v>0.0295321169</v>
      </c>
      <c r="F48" s="80">
        <v>0.8909585119</v>
      </c>
      <c r="G48" s="80">
        <v>0.0189873418</v>
      </c>
      <c r="H48" s="80">
        <v>0.0048557447</v>
      </c>
      <c r="I48" s="80">
        <v>0.0302</v>
      </c>
      <c r="J48" s="80">
        <v>-0.4021</v>
      </c>
      <c r="K48" s="80">
        <v>0.4625</v>
      </c>
      <c r="L48" s="80">
        <v>1.0306985584</v>
      </c>
      <c r="M48" s="80">
        <v>0.6689463849</v>
      </c>
      <c r="N48" s="80">
        <v>1.5880787193</v>
      </c>
      <c r="O48" s="80">
        <v>894</v>
      </c>
      <c r="P48" s="80">
        <v>0.0188919608</v>
      </c>
      <c r="Q48" s="80">
        <v>0.0125830891</v>
      </c>
      <c r="R48" s="80">
        <v>0.0283639558</v>
      </c>
      <c r="S48" s="80">
        <v>0.4760412363</v>
      </c>
      <c r="T48" s="80">
        <v>0.01901566</v>
      </c>
      <c r="U48" s="80">
        <v>0.0045679146</v>
      </c>
      <c r="V48" s="80">
        <v>0.1478</v>
      </c>
      <c r="W48" s="80">
        <v>-0.2586</v>
      </c>
      <c r="X48" s="80">
        <v>0.5542</v>
      </c>
      <c r="Y48" s="80">
        <v>1.1592454254</v>
      </c>
      <c r="Z48" s="80">
        <v>0.7721214666</v>
      </c>
      <c r="AA48" s="80">
        <v>1.7404644404</v>
      </c>
      <c r="AB48" s="80">
        <v>0.961578698</v>
      </c>
      <c r="AC48" s="80">
        <v>0.0145</v>
      </c>
      <c r="AD48" s="80">
        <v>-0.5736</v>
      </c>
      <c r="AE48" s="80">
        <v>0.6025</v>
      </c>
      <c r="AF48" s="80" t="s">
        <v>216</v>
      </c>
      <c r="AG48" s="80" t="s">
        <v>216</v>
      </c>
      <c r="AH48" s="80" t="s">
        <v>216</v>
      </c>
      <c r="AI48" s="80" t="s">
        <v>216</v>
      </c>
      <c r="AJ48" s="80" t="s">
        <v>216</v>
      </c>
    </row>
    <row r="49" spans="1:36" ht="15">
      <c r="A49" s="80" t="s">
        <v>66</v>
      </c>
      <c r="B49" s="80" t="s">
        <v>216</v>
      </c>
      <c r="C49" s="80" t="s">
        <v>216</v>
      </c>
      <c r="D49" s="80" t="s">
        <v>216</v>
      </c>
      <c r="E49" s="80" t="s">
        <v>216</v>
      </c>
      <c r="F49" s="80" t="s">
        <v>216</v>
      </c>
      <c r="G49" s="80" t="s">
        <v>216</v>
      </c>
      <c r="H49" s="80" t="s">
        <v>216</v>
      </c>
      <c r="I49" s="80" t="s">
        <v>216</v>
      </c>
      <c r="J49" s="80" t="s">
        <v>216</v>
      </c>
      <c r="K49" s="80" t="s">
        <v>216</v>
      </c>
      <c r="L49" s="80" t="s">
        <v>216</v>
      </c>
      <c r="M49" s="80" t="s">
        <v>216</v>
      </c>
      <c r="N49" s="80" t="s">
        <v>216</v>
      </c>
      <c r="O49" s="80" t="s">
        <v>216</v>
      </c>
      <c r="P49" s="80" t="s">
        <v>216</v>
      </c>
      <c r="Q49" s="80" t="s">
        <v>216</v>
      </c>
      <c r="R49" s="80" t="s">
        <v>216</v>
      </c>
      <c r="S49" s="80" t="s">
        <v>216</v>
      </c>
      <c r="T49" s="80" t="s">
        <v>216</v>
      </c>
      <c r="U49" s="80" t="s">
        <v>216</v>
      </c>
      <c r="V49" s="80" t="s">
        <v>216</v>
      </c>
      <c r="W49" s="80" t="s">
        <v>216</v>
      </c>
      <c r="X49" s="80" t="s">
        <v>216</v>
      </c>
      <c r="Y49" s="80" t="s">
        <v>216</v>
      </c>
      <c r="Z49" s="80" t="s">
        <v>216</v>
      </c>
      <c r="AA49" s="80" t="s">
        <v>216</v>
      </c>
      <c r="AB49" s="80" t="s">
        <v>216</v>
      </c>
      <c r="AC49" s="80" t="s">
        <v>216</v>
      </c>
      <c r="AD49" s="80" t="s">
        <v>216</v>
      </c>
      <c r="AE49" s="80" t="s">
        <v>216</v>
      </c>
      <c r="AF49" s="80" t="s">
        <v>216</v>
      </c>
      <c r="AG49" s="80" t="s">
        <v>216</v>
      </c>
      <c r="AH49" s="80" t="s">
        <v>216</v>
      </c>
      <c r="AI49" s="80" t="s">
        <v>267</v>
      </c>
      <c r="AJ49" s="80" t="s">
        <v>267</v>
      </c>
    </row>
    <row r="50" spans="1:36" ht="15">
      <c r="A50" s="80" t="s">
        <v>65</v>
      </c>
      <c r="B50" s="80">
        <v>469</v>
      </c>
      <c r="C50" s="80">
        <v>0.0163400315</v>
      </c>
      <c r="D50" s="80">
        <v>0.009061236</v>
      </c>
      <c r="E50" s="80">
        <v>0.0294658069</v>
      </c>
      <c r="F50" s="80">
        <v>0.6672457138</v>
      </c>
      <c r="G50" s="80">
        <v>0.0170575693</v>
      </c>
      <c r="H50" s="80">
        <v>0.0059791052</v>
      </c>
      <c r="I50" s="80">
        <v>-0.1293</v>
      </c>
      <c r="J50" s="80">
        <v>-0.7189</v>
      </c>
      <c r="K50" s="80">
        <v>0.4603</v>
      </c>
      <c r="L50" s="80">
        <v>0.8786791821</v>
      </c>
      <c r="M50" s="80">
        <v>0.4872646324</v>
      </c>
      <c r="N50" s="80">
        <v>1.584512919</v>
      </c>
      <c r="O50" s="80">
        <v>590</v>
      </c>
      <c r="P50" s="80">
        <v>0.0114668985</v>
      </c>
      <c r="Q50" s="80">
        <v>0.0061080858</v>
      </c>
      <c r="R50" s="80">
        <v>0.0215271632</v>
      </c>
      <c r="S50" s="80">
        <v>0.2740416382</v>
      </c>
      <c r="T50" s="80">
        <v>0.0118644068</v>
      </c>
      <c r="U50" s="80">
        <v>0.004457643</v>
      </c>
      <c r="V50" s="80">
        <v>-0.3515</v>
      </c>
      <c r="W50" s="80">
        <v>-0.9814</v>
      </c>
      <c r="X50" s="80">
        <v>0.2783</v>
      </c>
      <c r="Y50" s="80">
        <v>0.7036299578</v>
      </c>
      <c r="Z50" s="80">
        <v>0.3748033686</v>
      </c>
      <c r="AA50" s="80">
        <v>1.3209462857</v>
      </c>
      <c r="AB50" s="80">
        <v>0.4191396515</v>
      </c>
      <c r="AC50" s="80">
        <v>0.3542</v>
      </c>
      <c r="AD50" s="80">
        <v>-0.505</v>
      </c>
      <c r="AE50" s="80">
        <v>1.2133</v>
      </c>
      <c r="AF50" s="80" t="s">
        <v>216</v>
      </c>
      <c r="AG50" s="80" t="s">
        <v>216</v>
      </c>
      <c r="AH50" s="80" t="s">
        <v>216</v>
      </c>
      <c r="AI50" s="80" t="s">
        <v>216</v>
      </c>
      <c r="AJ50" s="80" t="s">
        <v>216</v>
      </c>
    </row>
    <row r="51" spans="1:36" ht="15">
      <c r="A51" s="80" t="s">
        <v>57</v>
      </c>
      <c r="B51" s="80" t="s">
        <v>216</v>
      </c>
      <c r="C51" s="80" t="s">
        <v>216</v>
      </c>
      <c r="D51" s="80" t="s">
        <v>216</v>
      </c>
      <c r="E51" s="80" t="s">
        <v>216</v>
      </c>
      <c r="F51" s="80" t="s">
        <v>216</v>
      </c>
      <c r="G51" s="80" t="s">
        <v>216</v>
      </c>
      <c r="H51" s="80" t="s">
        <v>216</v>
      </c>
      <c r="I51" s="80" t="s">
        <v>216</v>
      </c>
      <c r="J51" s="80" t="s">
        <v>216</v>
      </c>
      <c r="K51" s="80" t="s">
        <v>216</v>
      </c>
      <c r="L51" s="80" t="s">
        <v>216</v>
      </c>
      <c r="M51" s="80" t="s">
        <v>216</v>
      </c>
      <c r="N51" s="80" t="s">
        <v>216</v>
      </c>
      <c r="O51" s="80" t="s">
        <v>216</v>
      </c>
      <c r="P51" s="80" t="s">
        <v>216</v>
      </c>
      <c r="Q51" s="80" t="s">
        <v>216</v>
      </c>
      <c r="R51" s="80" t="s">
        <v>216</v>
      </c>
      <c r="S51" s="80" t="s">
        <v>216</v>
      </c>
      <c r="T51" s="80" t="s">
        <v>216</v>
      </c>
      <c r="U51" s="80" t="s">
        <v>216</v>
      </c>
      <c r="V51" s="80" t="s">
        <v>216</v>
      </c>
      <c r="W51" s="80" t="s">
        <v>216</v>
      </c>
      <c r="X51" s="80" t="s">
        <v>216</v>
      </c>
      <c r="Y51" s="80" t="s">
        <v>216</v>
      </c>
      <c r="Z51" s="80" t="s">
        <v>216</v>
      </c>
      <c r="AA51" s="80" t="s">
        <v>216</v>
      </c>
      <c r="AB51" s="80" t="s">
        <v>216</v>
      </c>
      <c r="AC51" s="80" t="s">
        <v>216</v>
      </c>
      <c r="AD51" s="80" t="s">
        <v>216</v>
      </c>
      <c r="AE51" s="80" t="s">
        <v>216</v>
      </c>
      <c r="AF51" s="80" t="s">
        <v>216</v>
      </c>
      <c r="AG51" s="80" t="s">
        <v>216</v>
      </c>
      <c r="AH51" s="80" t="s">
        <v>216</v>
      </c>
      <c r="AI51" s="80" t="s">
        <v>267</v>
      </c>
      <c r="AJ51" s="80" t="s">
        <v>267</v>
      </c>
    </row>
    <row r="52" spans="1:36" ht="15">
      <c r="A52" s="80" t="s">
        <v>61</v>
      </c>
      <c r="B52" s="80" t="s">
        <v>216</v>
      </c>
      <c r="C52" s="80" t="s">
        <v>216</v>
      </c>
      <c r="D52" s="80" t="s">
        <v>216</v>
      </c>
      <c r="E52" s="80" t="s">
        <v>216</v>
      </c>
      <c r="F52" s="80" t="s">
        <v>216</v>
      </c>
      <c r="G52" s="80" t="s">
        <v>216</v>
      </c>
      <c r="H52" s="80" t="s">
        <v>216</v>
      </c>
      <c r="I52" s="80" t="s">
        <v>216</v>
      </c>
      <c r="J52" s="80" t="s">
        <v>216</v>
      </c>
      <c r="K52" s="80" t="s">
        <v>216</v>
      </c>
      <c r="L52" s="80" t="s">
        <v>216</v>
      </c>
      <c r="M52" s="80" t="s">
        <v>216</v>
      </c>
      <c r="N52" s="80" t="s">
        <v>216</v>
      </c>
      <c r="O52" s="80" t="s">
        <v>216</v>
      </c>
      <c r="P52" s="80" t="s">
        <v>216</v>
      </c>
      <c r="Q52" s="80" t="s">
        <v>216</v>
      </c>
      <c r="R52" s="80" t="s">
        <v>216</v>
      </c>
      <c r="S52" s="80" t="s">
        <v>216</v>
      </c>
      <c r="T52" s="80" t="s">
        <v>216</v>
      </c>
      <c r="U52" s="80" t="s">
        <v>216</v>
      </c>
      <c r="V52" s="80" t="s">
        <v>216</v>
      </c>
      <c r="W52" s="80" t="s">
        <v>216</v>
      </c>
      <c r="X52" s="80" t="s">
        <v>216</v>
      </c>
      <c r="Y52" s="80" t="s">
        <v>216</v>
      </c>
      <c r="Z52" s="80" t="s">
        <v>216</v>
      </c>
      <c r="AA52" s="80" t="s">
        <v>216</v>
      </c>
      <c r="AB52" s="80" t="s">
        <v>216</v>
      </c>
      <c r="AC52" s="80" t="s">
        <v>216</v>
      </c>
      <c r="AD52" s="80" t="s">
        <v>216</v>
      </c>
      <c r="AE52" s="80" t="s">
        <v>216</v>
      </c>
      <c r="AF52" s="80" t="s">
        <v>216</v>
      </c>
      <c r="AG52" s="80" t="s">
        <v>216</v>
      </c>
      <c r="AH52" s="80" t="s">
        <v>216</v>
      </c>
      <c r="AI52" s="80" t="s">
        <v>267</v>
      </c>
      <c r="AJ52" s="80" t="s">
        <v>267</v>
      </c>
    </row>
    <row r="53" spans="1:36" ht="15">
      <c r="A53" s="80" t="s">
        <v>59</v>
      </c>
      <c r="B53" s="80">
        <v>445</v>
      </c>
      <c r="C53" s="80">
        <v>0.014965876</v>
      </c>
      <c r="D53" s="80">
        <v>0.0079710261</v>
      </c>
      <c r="E53" s="80">
        <v>0.0280989475</v>
      </c>
      <c r="F53" s="80">
        <v>0.4992282136</v>
      </c>
      <c r="G53" s="80">
        <v>0.0157303371</v>
      </c>
      <c r="H53" s="80">
        <v>0.0058985608</v>
      </c>
      <c r="I53" s="80">
        <v>-0.2172</v>
      </c>
      <c r="J53" s="80">
        <v>-0.8471</v>
      </c>
      <c r="K53" s="80">
        <v>0.4128</v>
      </c>
      <c r="L53" s="80">
        <v>0.8047844714</v>
      </c>
      <c r="M53" s="80">
        <v>0.4286389937</v>
      </c>
      <c r="N53" s="80">
        <v>1.5110105589</v>
      </c>
      <c r="O53" s="80">
        <v>545</v>
      </c>
      <c r="P53" s="80">
        <v>0.0140863066</v>
      </c>
      <c r="Q53" s="80">
        <v>0.0078123341</v>
      </c>
      <c r="R53" s="80">
        <v>0.0253988159</v>
      </c>
      <c r="S53" s="80">
        <v>0.6279350578</v>
      </c>
      <c r="T53" s="80">
        <v>0.0146788991</v>
      </c>
      <c r="U53" s="80">
        <v>0.0051515436</v>
      </c>
      <c r="V53" s="80">
        <v>-0.1458</v>
      </c>
      <c r="W53" s="80">
        <v>-0.7353</v>
      </c>
      <c r="X53" s="80">
        <v>0.4437</v>
      </c>
      <c r="Y53" s="80">
        <v>0.864361654</v>
      </c>
      <c r="Z53" s="80">
        <v>0.4793791705</v>
      </c>
      <c r="AA53" s="80">
        <v>1.5585180059</v>
      </c>
      <c r="AB53" s="80">
        <v>0.8901023509</v>
      </c>
      <c r="AC53" s="80">
        <v>0.0606</v>
      </c>
      <c r="AD53" s="80">
        <v>-0.7986</v>
      </c>
      <c r="AE53" s="80">
        <v>0.9197</v>
      </c>
      <c r="AF53" s="80" t="s">
        <v>216</v>
      </c>
      <c r="AG53" s="80" t="s">
        <v>216</v>
      </c>
      <c r="AH53" s="80" t="s">
        <v>216</v>
      </c>
      <c r="AI53" s="80" t="s">
        <v>216</v>
      </c>
      <c r="AJ53" s="80" t="s">
        <v>216</v>
      </c>
    </row>
    <row r="54" spans="1:36" ht="15">
      <c r="A54" s="80" t="s">
        <v>58</v>
      </c>
      <c r="B54" s="80" t="s">
        <v>216</v>
      </c>
      <c r="C54" s="80" t="s">
        <v>216</v>
      </c>
      <c r="D54" s="80" t="s">
        <v>216</v>
      </c>
      <c r="E54" s="80" t="s">
        <v>216</v>
      </c>
      <c r="F54" s="80" t="s">
        <v>216</v>
      </c>
      <c r="G54" s="80" t="s">
        <v>216</v>
      </c>
      <c r="H54" s="80" t="s">
        <v>216</v>
      </c>
      <c r="I54" s="80" t="s">
        <v>216</v>
      </c>
      <c r="J54" s="80" t="s">
        <v>216</v>
      </c>
      <c r="K54" s="80" t="s">
        <v>216</v>
      </c>
      <c r="L54" s="80" t="s">
        <v>216</v>
      </c>
      <c r="M54" s="80" t="s">
        <v>216</v>
      </c>
      <c r="N54" s="80" t="s">
        <v>216</v>
      </c>
      <c r="O54" s="80" t="s">
        <v>216</v>
      </c>
      <c r="P54" s="80" t="s">
        <v>216</v>
      </c>
      <c r="Q54" s="80" t="s">
        <v>216</v>
      </c>
      <c r="R54" s="80" t="s">
        <v>216</v>
      </c>
      <c r="S54" s="80" t="s">
        <v>216</v>
      </c>
      <c r="T54" s="80" t="s">
        <v>216</v>
      </c>
      <c r="U54" s="80" t="s">
        <v>216</v>
      </c>
      <c r="V54" s="80" t="s">
        <v>216</v>
      </c>
      <c r="W54" s="80" t="s">
        <v>216</v>
      </c>
      <c r="X54" s="80" t="s">
        <v>216</v>
      </c>
      <c r="Y54" s="80" t="s">
        <v>216</v>
      </c>
      <c r="Z54" s="80" t="s">
        <v>216</v>
      </c>
      <c r="AA54" s="80" t="s">
        <v>216</v>
      </c>
      <c r="AB54" s="80" t="s">
        <v>216</v>
      </c>
      <c r="AC54" s="80" t="s">
        <v>216</v>
      </c>
      <c r="AD54" s="80" t="s">
        <v>216</v>
      </c>
      <c r="AE54" s="80" t="s">
        <v>216</v>
      </c>
      <c r="AF54" s="80" t="s">
        <v>216</v>
      </c>
      <c r="AG54" s="80" t="s">
        <v>216</v>
      </c>
      <c r="AH54" s="80" t="s">
        <v>216</v>
      </c>
      <c r="AI54" s="80" t="s">
        <v>267</v>
      </c>
      <c r="AJ54" s="80" t="s">
        <v>267</v>
      </c>
    </row>
    <row r="55" spans="1:36" ht="15">
      <c r="A55" s="80" t="s">
        <v>63</v>
      </c>
      <c r="B55" s="80">
        <v>160</v>
      </c>
      <c r="C55" s="80" t="s">
        <v>216</v>
      </c>
      <c r="D55" s="80" t="s">
        <v>216</v>
      </c>
      <c r="E55" s="80" t="s">
        <v>216</v>
      </c>
      <c r="F55" s="80" t="s">
        <v>216</v>
      </c>
      <c r="G55" s="80">
        <v>0</v>
      </c>
      <c r="H55" s="80">
        <v>0</v>
      </c>
      <c r="I55" s="80" t="s">
        <v>216</v>
      </c>
      <c r="J55" s="80" t="s">
        <v>216</v>
      </c>
      <c r="K55" s="80" t="s">
        <v>216</v>
      </c>
      <c r="L55" s="80" t="s">
        <v>216</v>
      </c>
      <c r="M55" s="80" t="s">
        <v>216</v>
      </c>
      <c r="N55" s="80" t="s">
        <v>216</v>
      </c>
      <c r="O55" s="80" t="s">
        <v>216</v>
      </c>
      <c r="P55" s="80" t="s">
        <v>216</v>
      </c>
      <c r="Q55" s="80" t="s">
        <v>216</v>
      </c>
      <c r="R55" s="80" t="s">
        <v>216</v>
      </c>
      <c r="S55" s="80" t="s">
        <v>216</v>
      </c>
      <c r="T55" s="80" t="s">
        <v>216</v>
      </c>
      <c r="U55" s="80" t="s">
        <v>216</v>
      </c>
      <c r="V55" s="80" t="s">
        <v>216</v>
      </c>
      <c r="W55" s="80" t="s">
        <v>216</v>
      </c>
      <c r="X55" s="80" t="s">
        <v>216</v>
      </c>
      <c r="Y55" s="80" t="s">
        <v>216</v>
      </c>
      <c r="Z55" s="80" t="s">
        <v>216</v>
      </c>
      <c r="AA55" s="80" t="s">
        <v>216</v>
      </c>
      <c r="AB55" s="80" t="s">
        <v>216</v>
      </c>
      <c r="AC55" s="80" t="s">
        <v>216</v>
      </c>
      <c r="AD55" s="80" t="s">
        <v>216</v>
      </c>
      <c r="AE55" s="80" t="s">
        <v>216</v>
      </c>
      <c r="AF55" s="80" t="s">
        <v>216</v>
      </c>
      <c r="AG55" s="80" t="s">
        <v>216</v>
      </c>
      <c r="AH55" s="80" t="s">
        <v>216</v>
      </c>
      <c r="AI55" s="80" t="s">
        <v>216</v>
      </c>
      <c r="AJ55" s="80" t="s">
        <v>267</v>
      </c>
    </row>
    <row r="56" spans="1:36" ht="15">
      <c r="A56" s="80" t="s">
        <v>62</v>
      </c>
      <c r="B56" s="80" t="s">
        <v>216</v>
      </c>
      <c r="C56" s="80" t="s">
        <v>216</v>
      </c>
      <c r="D56" s="80" t="s">
        <v>216</v>
      </c>
      <c r="E56" s="80" t="s">
        <v>216</v>
      </c>
      <c r="F56" s="80" t="s">
        <v>216</v>
      </c>
      <c r="G56" s="80" t="s">
        <v>216</v>
      </c>
      <c r="H56" s="80" t="s">
        <v>216</v>
      </c>
      <c r="I56" s="80" t="s">
        <v>216</v>
      </c>
      <c r="J56" s="80" t="s">
        <v>216</v>
      </c>
      <c r="K56" s="80" t="s">
        <v>216</v>
      </c>
      <c r="L56" s="80" t="s">
        <v>216</v>
      </c>
      <c r="M56" s="80" t="s">
        <v>216</v>
      </c>
      <c r="N56" s="80" t="s">
        <v>216</v>
      </c>
      <c r="O56" s="80" t="s">
        <v>216</v>
      </c>
      <c r="P56" s="80" t="s">
        <v>216</v>
      </c>
      <c r="Q56" s="80" t="s">
        <v>216</v>
      </c>
      <c r="R56" s="80" t="s">
        <v>216</v>
      </c>
      <c r="S56" s="80" t="s">
        <v>216</v>
      </c>
      <c r="T56" s="80" t="s">
        <v>216</v>
      </c>
      <c r="U56" s="80" t="s">
        <v>216</v>
      </c>
      <c r="V56" s="80" t="s">
        <v>216</v>
      </c>
      <c r="W56" s="80" t="s">
        <v>216</v>
      </c>
      <c r="X56" s="80" t="s">
        <v>216</v>
      </c>
      <c r="Y56" s="80" t="s">
        <v>216</v>
      </c>
      <c r="Z56" s="80" t="s">
        <v>216</v>
      </c>
      <c r="AA56" s="80" t="s">
        <v>216</v>
      </c>
      <c r="AB56" s="80" t="s">
        <v>216</v>
      </c>
      <c r="AC56" s="80" t="s">
        <v>216</v>
      </c>
      <c r="AD56" s="80" t="s">
        <v>216</v>
      </c>
      <c r="AE56" s="80" t="s">
        <v>216</v>
      </c>
      <c r="AF56" s="80" t="s">
        <v>216</v>
      </c>
      <c r="AG56" s="80" t="s">
        <v>216</v>
      </c>
      <c r="AH56" s="80" t="s">
        <v>216</v>
      </c>
      <c r="AI56" s="80" t="s">
        <v>267</v>
      </c>
      <c r="AJ56" s="80" t="s">
        <v>267</v>
      </c>
    </row>
    <row r="57" spans="1:36" ht="15">
      <c r="A57" s="80" t="s">
        <v>60</v>
      </c>
      <c r="B57" s="80" t="s">
        <v>216</v>
      </c>
      <c r="C57" s="80" t="s">
        <v>216</v>
      </c>
      <c r="D57" s="80" t="s">
        <v>216</v>
      </c>
      <c r="E57" s="80" t="s">
        <v>216</v>
      </c>
      <c r="F57" s="80" t="s">
        <v>216</v>
      </c>
      <c r="G57" s="80" t="s">
        <v>216</v>
      </c>
      <c r="H57" s="80" t="s">
        <v>216</v>
      </c>
      <c r="I57" s="80" t="s">
        <v>216</v>
      </c>
      <c r="J57" s="80" t="s">
        <v>216</v>
      </c>
      <c r="K57" s="80" t="s">
        <v>216</v>
      </c>
      <c r="L57" s="80" t="s">
        <v>216</v>
      </c>
      <c r="M57" s="80" t="s">
        <v>216</v>
      </c>
      <c r="N57" s="80" t="s">
        <v>216</v>
      </c>
      <c r="O57" s="80">
        <v>579</v>
      </c>
      <c r="P57" s="80">
        <v>0.0127516367</v>
      </c>
      <c r="Q57" s="80">
        <v>0.0067922607</v>
      </c>
      <c r="R57" s="80">
        <v>0.0239396342</v>
      </c>
      <c r="S57" s="80">
        <v>0.4452752477</v>
      </c>
      <c r="T57" s="80">
        <v>0.01208981</v>
      </c>
      <c r="U57" s="80">
        <v>0.0045418124</v>
      </c>
      <c r="V57" s="80">
        <v>-0.2453</v>
      </c>
      <c r="W57" s="80">
        <v>-0.8752</v>
      </c>
      <c r="X57" s="80">
        <v>0.3846</v>
      </c>
      <c r="Y57" s="80">
        <v>0.7824638525</v>
      </c>
      <c r="Z57" s="80">
        <v>0.4167855975</v>
      </c>
      <c r="AA57" s="80">
        <v>1.4689799364</v>
      </c>
      <c r="AB57" s="80" t="s">
        <v>216</v>
      </c>
      <c r="AC57" s="80" t="s">
        <v>216</v>
      </c>
      <c r="AD57" s="80" t="s">
        <v>216</v>
      </c>
      <c r="AE57" s="80" t="s">
        <v>216</v>
      </c>
      <c r="AF57" s="80" t="s">
        <v>216</v>
      </c>
      <c r="AG57" s="80" t="s">
        <v>216</v>
      </c>
      <c r="AH57" s="80" t="s">
        <v>216</v>
      </c>
      <c r="AI57" s="80" t="s">
        <v>267</v>
      </c>
      <c r="AJ57" s="80" t="s">
        <v>216</v>
      </c>
    </row>
    <row r="58" spans="1:36" ht="15">
      <c r="A58" s="80" t="s">
        <v>38</v>
      </c>
      <c r="B58" s="80">
        <v>671</v>
      </c>
      <c r="C58" s="80">
        <v>0.012669314</v>
      </c>
      <c r="D58" s="80">
        <v>0.0072645735</v>
      </c>
      <c r="E58" s="80">
        <v>0.0220951054</v>
      </c>
      <c r="F58" s="80">
        <v>0.176242886</v>
      </c>
      <c r="G58" s="80">
        <v>0.0134128167</v>
      </c>
      <c r="H58" s="80">
        <v>0.0044408537</v>
      </c>
      <c r="I58" s="80">
        <v>-0.3838</v>
      </c>
      <c r="J58" s="80">
        <v>-0.9399</v>
      </c>
      <c r="K58" s="80">
        <v>0.1724</v>
      </c>
      <c r="L58" s="80">
        <v>0.681287698</v>
      </c>
      <c r="M58" s="80">
        <v>0.3906497666</v>
      </c>
      <c r="N58" s="80">
        <v>1.1881561621</v>
      </c>
      <c r="O58" s="80">
        <v>824</v>
      </c>
      <c r="P58" s="80">
        <v>0.0102791441</v>
      </c>
      <c r="Q58" s="80">
        <v>0.0058947031</v>
      </c>
      <c r="R58" s="80">
        <v>0.0179247033</v>
      </c>
      <c r="S58" s="80">
        <v>0.1042976451</v>
      </c>
      <c r="T58" s="80">
        <v>0.0109223301</v>
      </c>
      <c r="U58" s="80">
        <v>0.0036208392</v>
      </c>
      <c r="V58" s="80">
        <v>-0.4609</v>
      </c>
      <c r="W58" s="80">
        <v>-1.0169</v>
      </c>
      <c r="X58" s="80">
        <v>0.0952</v>
      </c>
      <c r="Y58" s="80">
        <v>0.6307471676</v>
      </c>
      <c r="Z58" s="80">
        <v>0.3617098098</v>
      </c>
      <c r="AA58" s="80">
        <v>1.099892728</v>
      </c>
      <c r="AB58" s="80">
        <v>0.6005435222</v>
      </c>
      <c r="AC58" s="80">
        <v>0.2091</v>
      </c>
      <c r="AD58" s="80">
        <v>-0.5735</v>
      </c>
      <c r="AE58" s="80">
        <v>0.9916</v>
      </c>
      <c r="AF58" s="80" t="s">
        <v>216</v>
      </c>
      <c r="AG58" s="80" t="s">
        <v>216</v>
      </c>
      <c r="AH58" s="80" t="s">
        <v>216</v>
      </c>
      <c r="AI58" s="80" t="s">
        <v>216</v>
      </c>
      <c r="AJ58" s="80" t="s">
        <v>216</v>
      </c>
    </row>
    <row r="59" spans="1:36" ht="15">
      <c r="A59" s="80" t="s">
        <v>35</v>
      </c>
      <c r="B59" s="80">
        <v>964</v>
      </c>
      <c r="C59" s="80">
        <v>0.0161927288</v>
      </c>
      <c r="D59" s="80">
        <v>0.0106525718</v>
      </c>
      <c r="E59" s="80">
        <v>0.0246141938</v>
      </c>
      <c r="F59" s="80">
        <v>0.5171632622</v>
      </c>
      <c r="G59" s="80">
        <v>0.0165975104</v>
      </c>
      <c r="H59" s="80">
        <v>0.0041147988</v>
      </c>
      <c r="I59" s="80">
        <v>-0.1384</v>
      </c>
      <c r="J59" s="80">
        <v>-0.5572</v>
      </c>
      <c r="K59" s="80">
        <v>0.2804</v>
      </c>
      <c r="L59" s="80">
        <v>0.8707580318</v>
      </c>
      <c r="M59" s="80">
        <v>0.5728381278</v>
      </c>
      <c r="N59" s="80">
        <v>1.3236192097</v>
      </c>
      <c r="O59" s="80">
        <v>1157</v>
      </c>
      <c r="P59" s="80">
        <v>0.0211395882</v>
      </c>
      <c r="Q59" s="80">
        <v>0.0150993422</v>
      </c>
      <c r="R59" s="80">
        <v>0.0295961362</v>
      </c>
      <c r="S59" s="80">
        <v>0.1296579482</v>
      </c>
      <c r="T59" s="80">
        <v>0.0216076059</v>
      </c>
      <c r="U59" s="80">
        <v>0.0042745773</v>
      </c>
      <c r="V59" s="80">
        <v>0.2602</v>
      </c>
      <c r="W59" s="80">
        <v>-0.0763</v>
      </c>
      <c r="X59" s="80">
        <v>0.5967</v>
      </c>
      <c r="Y59" s="80">
        <v>1.2971639699</v>
      </c>
      <c r="Z59" s="80">
        <v>0.9265233808</v>
      </c>
      <c r="AA59" s="80">
        <v>1.8160732904</v>
      </c>
      <c r="AB59" s="80">
        <v>0.3255559919</v>
      </c>
      <c r="AC59" s="80">
        <v>-0.2666</v>
      </c>
      <c r="AD59" s="80">
        <v>-0.7981</v>
      </c>
      <c r="AE59" s="80">
        <v>0.2649</v>
      </c>
      <c r="AF59" s="80" t="s">
        <v>216</v>
      </c>
      <c r="AG59" s="80" t="s">
        <v>216</v>
      </c>
      <c r="AH59" s="80" t="s">
        <v>216</v>
      </c>
      <c r="AI59" s="80" t="s">
        <v>216</v>
      </c>
      <c r="AJ59" s="80" t="s">
        <v>216</v>
      </c>
    </row>
    <row r="60" spans="1:36" ht="15">
      <c r="A60" s="80" t="s">
        <v>37</v>
      </c>
      <c r="B60" s="80">
        <v>1165</v>
      </c>
      <c r="C60" s="80">
        <v>0.0238500644</v>
      </c>
      <c r="D60" s="80">
        <v>0.0174351485</v>
      </c>
      <c r="E60" s="80">
        <v>0.0326252209</v>
      </c>
      <c r="F60" s="80">
        <v>0.1195474007</v>
      </c>
      <c r="G60" s="80">
        <v>0.0248927039</v>
      </c>
      <c r="H60" s="80">
        <v>0.0045645637</v>
      </c>
      <c r="I60" s="80">
        <v>0.2488</v>
      </c>
      <c r="J60" s="80">
        <v>-0.0645</v>
      </c>
      <c r="K60" s="80">
        <v>0.5621</v>
      </c>
      <c r="L60" s="80">
        <v>1.2825284339</v>
      </c>
      <c r="M60" s="80">
        <v>0.9375686928</v>
      </c>
      <c r="N60" s="80">
        <v>1.7544092463</v>
      </c>
      <c r="O60" s="80">
        <v>1412</v>
      </c>
      <c r="P60" s="80">
        <v>0.0223545562</v>
      </c>
      <c r="Q60" s="80">
        <v>0.0166581034</v>
      </c>
      <c r="R60" s="80">
        <v>0.0299989843</v>
      </c>
      <c r="S60" s="80">
        <v>0.035196328</v>
      </c>
      <c r="T60" s="80">
        <v>0.0233711048</v>
      </c>
      <c r="U60" s="80">
        <v>0.0040205647</v>
      </c>
      <c r="V60" s="80">
        <v>0.3161</v>
      </c>
      <c r="W60" s="80">
        <v>0.0219</v>
      </c>
      <c r="X60" s="80">
        <v>0.6102</v>
      </c>
      <c r="Y60" s="80">
        <v>1.3717166362</v>
      </c>
      <c r="Z60" s="80">
        <v>1.0221718278</v>
      </c>
      <c r="AA60" s="80">
        <v>1.8407927892</v>
      </c>
      <c r="AB60" s="80">
        <v>0.7638885195</v>
      </c>
      <c r="AC60" s="80">
        <v>0.0648</v>
      </c>
      <c r="AD60" s="80">
        <v>-0.3578</v>
      </c>
      <c r="AE60" s="80">
        <v>0.4873</v>
      </c>
      <c r="AF60" s="80" t="s">
        <v>216</v>
      </c>
      <c r="AG60" s="80" t="s">
        <v>216</v>
      </c>
      <c r="AH60" s="80" t="s">
        <v>216</v>
      </c>
      <c r="AI60" s="80" t="s">
        <v>216</v>
      </c>
      <c r="AJ60" s="80" t="s">
        <v>216</v>
      </c>
    </row>
    <row r="61" spans="1:36" ht="15">
      <c r="A61" s="80" t="s">
        <v>36</v>
      </c>
      <c r="B61" s="80">
        <v>626</v>
      </c>
      <c r="C61" s="80">
        <v>0.0195676323</v>
      </c>
      <c r="D61" s="80">
        <v>0.0120780668</v>
      </c>
      <c r="E61" s="80">
        <v>0.03170145</v>
      </c>
      <c r="F61" s="80">
        <v>0.8361176908</v>
      </c>
      <c r="G61" s="80">
        <v>0.0191693291</v>
      </c>
      <c r="H61" s="80">
        <v>0.0054804133</v>
      </c>
      <c r="I61" s="80">
        <v>0.0509</v>
      </c>
      <c r="J61" s="80">
        <v>-0.4316</v>
      </c>
      <c r="K61" s="80">
        <v>0.5334</v>
      </c>
      <c r="L61" s="80">
        <v>1.0522422233</v>
      </c>
      <c r="M61" s="80">
        <v>0.6494935994</v>
      </c>
      <c r="N61" s="80">
        <v>1.7047338072</v>
      </c>
      <c r="O61" s="80">
        <v>727</v>
      </c>
      <c r="P61" s="80">
        <v>0.0294657742</v>
      </c>
      <c r="Q61" s="80">
        <v>0.0204265991</v>
      </c>
      <c r="R61" s="80">
        <v>0.0425049635</v>
      </c>
      <c r="S61" s="80">
        <v>0.0015336988</v>
      </c>
      <c r="T61" s="80">
        <v>0.0288858322</v>
      </c>
      <c r="U61" s="80">
        <v>0.0062116987</v>
      </c>
      <c r="V61" s="80">
        <v>0.5923</v>
      </c>
      <c r="W61" s="80">
        <v>0.2259</v>
      </c>
      <c r="X61" s="80">
        <v>0.9587</v>
      </c>
      <c r="Y61" s="80">
        <v>1.808074038</v>
      </c>
      <c r="Z61" s="80">
        <v>1.2534136469</v>
      </c>
      <c r="AA61" s="80">
        <v>2.60818265</v>
      </c>
      <c r="AB61" s="80">
        <v>0.1816894862</v>
      </c>
      <c r="AC61" s="80">
        <v>-0.4094</v>
      </c>
      <c r="AD61" s="80">
        <v>-1.0101</v>
      </c>
      <c r="AE61" s="80">
        <v>0.1914</v>
      </c>
      <c r="AF61" s="80" t="s">
        <v>216</v>
      </c>
      <c r="AG61" s="80">
        <v>2</v>
      </c>
      <c r="AH61" s="80" t="s">
        <v>216</v>
      </c>
      <c r="AI61" s="80" t="s">
        <v>216</v>
      </c>
      <c r="AJ61" s="80" t="s">
        <v>216</v>
      </c>
    </row>
    <row r="62" spans="1:36" ht="15">
      <c r="A62" s="80" t="s">
        <v>27</v>
      </c>
      <c r="B62" s="80" t="s">
        <v>216</v>
      </c>
      <c r="C62" s="80" t="s">
        <v>216</v>
      </c>
      <c r="D62" s="80" t="s">
        <v>216</v>
      </c>
      <c r="E62" s="80" t="s">
        <v>216</v>
      </c>
      <c r="F62" s="80" t="s">
        <v>216</v>
      </c>
      <c r="G62" s="80" t="s">
        <v>216</v>
      </c>
      <c r="H62" s="80" t="s">
        <v>216</v>
      </c>
      <c r="I62" s="80" t="s">
        <v>216</v>
      </c>
      <c r="J62" s="80" t="s">
        <v>216</v>
      </c>
      <c r="K62" s="80" t="s">
        <v>216</v>
      </c>
      <c r="L62" s="80" t="s">
        <v>216</v>
      </c>
      <c r="M62" s="80" t="s">
        <v>216</v>
      </c>
      <c r="N62" s="80" t="s">
        <v>216</v>
      </c>
      <c r="O62" s="80" t="s">
        <v>216</v>
      </c>
      <c r="P62" s="80" t="s">
        <v>216</v>
      </c>
      <c r="Q62" s="80" t="s">
        <v>216</v>
      </c>
      <c r="R62" s="80" t="s">
        <v>216</v>
      </c>
      <c r="S62" s="80" t="s">
        <v>216</v>
      </c>
      <c r="T62" s="80" t="s">
        <v>216</v>
      </c>
      <c r="U62" s="80" t="s">
        <v>216</v>
      </c>
      <c r="V62" s="80" t="s">
        <v>216</v>
      </c>
      <c r="W62" s="80" t="s">
        <v>216</v>
      </c>
      <c r="X62" s="80" t="s">
        <v>216</v>
      </c>
      <c r="Y62" s="80" t="s">
        <v>216</v>
      </c>
      <c r="Z62" s="80" t="s">
        <v>216</v>
      </c>
      <c r="AA62" s="80" t="s">
        <v>216</v>
      </c>
      <c r="AB62" s="80" t="s">
        <v>216</v>
      </c>
      <c r="AC62" s="80" t="s">
        <v>216</v>
      </c>
      <c r="AD62" s="80" t="s">
        <v>216</v>
      </c>
      <c r="AE62" s="80" t="s">
        <v>216</v>
      </c>
      <c r="AF62" s="80" t="s">
        <v>216</v>
      </c>
      <c r="AG62" s="80" t="s">
        <v>216</v>
      </c>
      <c r="AH62" s="80" t="s">
        <v>216</v>
      </c>
      <c r="AI62" s="80" t="s">
        <v>267</v>
      </c>
      <c r="AJ62" s="80" t="s">
        <v>267</v>
      </c>
    </row>
    <row r="63" spans="1:36" ht="15">
      <c r="A63" s="80" t="s">
        <v>28</v>
      </c>
      <c r="B63" s="80">
        <v>314</v>
      </c>
      <c r="C63" s="80">
        <v>0.0180797255</v>
      </c>
      <c r="D63" s="80">
        <v>0.009159192</v>
      </c>
      <c r="E63" s="80">
        <v>0.0356883528</v>
      </c>
      <c r="F63" s="80">
        <v>0.9353082229</v>
      </c>
      <c r="G63" s="80">
        <v>0.0191082803</v>
      </c>
      <c r="H63" s="80">
        <v>0.0077260322</v>
      </c>
      <c r="I63" s="80">
        <v>-0.0282</v>
      </c>
      <c r="J63" s="80">
        <v>-0.7082</v>
      </c>
      <c r="K63" s="80">
        <v>0.6519</v>
      </c>
      <c r="L63" s="80">
        <v>0.9722305864</v>
      </c>
      <c r="M63" s="80">
        <v>0.4925321783</v>
      </c>
      <c r="N63" s="80">
        <v>1.9191280385</v>
      </c>
      <c r="O63" s="80">
        <v>376</v>
      </c>
      <c r="P63" s="80">
        <v>0.0230929756</v>
      </c>
      <c r="Q63" s="80">
        <v>0.0132426933</v>
      </c>
      <c r="R63" s="80">
        <v>0.0402701709</v>
      </c>
      <c r="S63" s="80">
        <v>0.2192456979</v>
      </c>
      <c r="T63" s="80">
        <v>0.0239361702</v>
      </c>
      <c r="U63" s="80">
        <v>0.007882655</v>
      </c>
      <c r="V63" s="80">
        <v>0.3486</v>
      </c>
      <c r="W63" s="80">
        <v>-0.2075</v>
      </c>
      <c r="X63" s="80">
        <v>0.9046</v>
      </c>
      <c r="Y63" s="80">
        <v>1.4170274075</v>
      </c>
      <c r="Z63" s="80">
        <v>0.8125959886</v>
      </c>
      <c r="AA63" s="80">
        <v>2.4710516689</v>
      </c>
      <c r="AB63" s="80">
        <v>0.5835229239</v>
      </c>
      <c r="AC63" s="80">
        <v>-0.2447</v>
      </c>
      <c r="AD63" s="80">
        <v>-1.1197</v>
      </c>
      <c r="AE63" s="80">
        <v>0.6302</v>
      </c>
      <c r="AF63" s="80" t="s">
        <v>216</v>
      </c>
      <c r="AG63" s="80" t="s">
        <v>216</v>
      </c>
      <c r="AH63" s="80" t="s">
        <v>216</v>
      </c>
      <c r="AI63" s="80" t="s">
        <v>216</v>
      </c>
      <c r="AJ63" s="80" t="s">
        <v>216</v>
      </c>
    </row>
    <row r="64" spans="1:36" ht="15">
      <c r="A64" s="80" t="s">
        <v>30</v>
      </c>
      <c r="B64" s="80" t="s">
        <v>216</v>
      </c>
      <c r="C64" s="80" t="s">
        <v>216</v>
      </c>
      <c r="D64" s="80" t="s">
        <v>216</v>
      </c>
      <c r="E64" s="80" t="s">
        <v>216</v>
      </c>
      <c r="F64" s="80" t="s">
        <v>216</v>
      </c>
      <c r="G64" s="80" t="s">
        <v>216</v>
      </c>
      <c r="H64" s="80" t="s">
        <v>216</v>
      </c>
      <c r="I64" s="80" t="s">
        <v>216</v>
      </c>
      <c r="J64" s="80" t="s">
        <v>216</v>
      </c>
      <c r="K64" s="80" t="s">
        <v>216</v>
      </c>
      <c r="L64" s="80" t="s">
        <v>216</v>
      </c>
      <c r="M64" s="80" t="s">
        <v>216</v>
      </c>
      <c r="N64" s="80" t="s">
        <v>216</v>
      </c>
      <c r="O64" s="80" t="s">
        <v>216</v>
      </c>
      <c r="P64" s="80" t="s">
        <v>216</v>
      </c>
      <c r="Q64" s="80" t="s">
        <v>216</v>
      </c>
      <c r="R64" s="80" t="s">
        <v>216</v>
      </c>
      <c r="S64" s="80" t="s">
        <v>216</v>
      </c>
      <c r="T64" s="80" t="s">
        <v>216</v>
      </c>
      <c r="U64" s="80" t="s">
        <v>216</v>
      </c>
      <c r="V64" s="80" t="s">
        <v>216</v>
      </c>
      <c r="W64" s="80" t="s">
        <v>216</v>
      </c>
      <c r="X64" s="80" t="s">
        <v>216</v>
      </c>
      <c r="Y64" s="80" t="s">
        <v>216</v>
      </c>
      <c r="Z64" s="80" t="s">
        <v>216</v>
      </c>
      <c r="AA64" s="80" t="s">
        <v>216</v>
      </c>
      <c r="AB64" s="80" t="s">
        <v>216</v>
      </c>
      <c r="AC64" s="80" t="s">
        <v>216</v>
      </c>
      <c r="AD64" s="80" t="s">
        <v>216</v>
      </c>
      <c r="AE64" s="80" t="s">
        <v>216</v>
      </c>
      <c r="AF64" s="80" t="s">
        <v>216</v>
      </c>
      <c r="AG64" s="80" t="s">
        <v>216</v>
      </c>
      <c r="AH64" s="80" t="s">
        <v>216</v>
      </c>
      <c r="AI64" s="80" t="s">
        <v>267</v>
      </c>
      <c r="AJ64" s="80" t="s">
        <v>267</v>
      </c>
    </row>
    <row r="65" spans="1:36" ht="15">
      <c r="A65" s="80" t="s">
        <v>26</v>
      </c>
      <c r="B65" s="80" t="s">
        <v>216</v>
      </c>
      <c r="C65" s="80" t="s">
        <v>216</v>
      </c>
      <c r="D65" s="80" t="s">
        <v>216</v>
      </c>
      <c r="E65" s="80" t="s">
        <v>216</v>
      </c>
      <c r="F65" s="80" t="s">
        <v>216</v>
      </c>
      <c r="G65" s="80" t="s">
        <v>216</v>
      </c>
      <c r="H65" s="80" t="s">
        <v>216</v>
      </c>
      <c r="I65" s="80" t="s">
        <v>216</v>
      </c>
      <c r="J65" s="80" t="s">
        <v>216</v>
      </c>
      <c r="K65" s="80" t="s">
        <v>216</v>
      </c>
      <c r="L65" s="80" t="s">
        <v>216</v>
      </c>
      <c r="M65" s="80" t="s">
        <v>216</v>
      </c>
      <c r="N65" s="80" t="s">
        <v>216</v>
      </c>
      <c r="O65" s="80" t="s">
        <v>216</v>
      </c>
      <c r="P65" s="80" t="s">
        <v>216</v>
      </c>
      <c r="Q65" s="80" t="s">
        <v>216</v>
      </c>
      <c r="R65" s="80" t="s">
        <v>216</v>
      </c>
      <c r="S65" s="80" t="s">
        <v>216</v>
      </c>
      <c r="T65" s="80" t="s">
        <v>216</v>
      </c>
      <c r="U65" s="80" t="s">
        <v>216</v>
      </c>
      <c r="V65" s="80" t="s">
        <v>216</v>
      </c>
      <c r="W65" s="80" t="s">
        <v>216</v>
      </c>
      <c r="X65" s="80" t="s">
        <v>216</v>
      </c>
      <c r="Y65" s="80" t="s">
        <v>216</v>
      </c>
      <c r="Z65" s="80" t="s">
        <v>216</v>
      </c>
      <c r="AA65" s="80" t="s">
        <v>216</v>
      </c>
      <c r="AB65" s="80" t="s">
        <v>216</v>
      </c>
      <c r="AC65" s="80" t="s">
        <v>216</v>
      </c>
      <c r="AD65" s="80" t="s">
        <v>216</v>
      </c>
      <c r="AE65" s="80" t="s">
        <v>216</v>
      </c>
      <c r="AF65" s="80" t="s">
        <v>216</v>
      </c>
      <c r="AG65" s="80" t="s">
        <v>216</v>
      </c>
      <c r="AH65" s="80" t="s">
        <v>216</v>
      </c>
      <c r="AI65" s="80" t="s">
        <v>267</v>
      </c>
      <c r="AJ65" s="80" t="s">
        <v>267</v>
      </c>
    </row>
    <row r="66" spans="1:36" ht="15">
      <c r="A66" s="80" t="s">
        <v>25</v>
      </c>
      <c r="B66" s="80">
        <v>488</v>
      </c>
      <c r="C66" s="80">
        <v>0.040357034</v>
      </c>
      <c r="D66" s="80">
        <v>0.0274596599</v>
      </c>
      <c r="E66" s="80">
        <v>0.0593121036</v>
      </c>
      <c r="F66" s="80">
        <v>8.01545E-05</v>
      </c>
      <c r="G66" s="80">
        <v>0.0389344262</v>
      </c>
      <c r="H66" s="80">
        <v>0.0087565592</v>
      </c>
      <c r="I66" s="80">
        <v>0.7748</v>
      </c>
      <c r="J66" s="80">
        <v>0.3898</v>
      </c>
      <c r="K66" s="80">
        <v>1.1599</v>
      </c>
      <c r="L66" s="80">
        <v>2.1701846484</v>
      </c>
      <c r="M66" s="80">
        <v>1.4766331045</v>
      </c>
      <c r="N66" s="80">
        <v>3.189486538</v>
      </c>
      <c r="O66" s="80">
        <v>612</v>
      </c>
      <c r="P66" s="80">
        <v>0.0349148421</v>
      </c>
      <c r="Q66" s="80">
        <v>0.0242018105</v>
      </c>
      <c r="R66" s="80">
        <v>0.0503700415</v>
      </c>
      <c r="S66" s="80">
        <v>4.6036E-05</v>
      </c>
      <c r="T66" s="80">
        <v>0.0343137255</v>
      </c>
      <c r="U66" s="80">
        <v>0.0073582791</v>
      </c>
      <c r="V66" s="80">
        <v>0.7619</v>
      </c>
      <c r="W66" s="80">
        <v>0.3955</v>
      </c>
      <c r="X66" s="80">
        <v>1.1284</v>
      </c>
      <c r="Y66" s="80">
        <v>2.1424388552</v>
      </c>
      <c r="Z66" s="80">
        <v>1.4850675533</v>
      </c>
      <c r="AA66" s="80">
        <v>3.0907982859</v>
      </c>
      <c r="AB66" s="80">
        <v>0.5890962674</v>
      </c>
      <c r="AC66" s="80">
        <v>0.1449</v>
      </c>
      <c r="AD66" s="80">
        <v>-0.3808</v>
      </c>
      <c r="AE66" s="80">
        <v>0.6705</v>
      </c>
      <c r="AF66" s="80">
        <v>1</v>
      </c>
      <c r="AG66" s="80">
        <v>2</v>
      </c>
      <c r="AH66" s="80" t="s">
        <v>216</v>
      </c>
      <c r="AI66" s="80" t="s">
        <v>216</v>
      </c>
      <c r="AJ66" s="80" t="s">
        <v>216</v>
      </c>
    </row>
    <row r="67" spans="1:36" ht="15">
      <c r="A67" s="80" t="s">
        <v>29</v>
      </c>
      <c r="B67" s="80">
        <v>189</v>
      </c>
      <c r="C67" s="80">
        <v>0.0612949983</v>
      </c>
      <c r="D67" s="80">
        <v>0.0361427416</v>
      </c>
      <c r="E67" s="80">
        <v>0.1039510744</v>
      </c>
      <c r="F67" s="81">
        <v>9.6143297E-06</v>
      </c>
      <c r="G67" s="80">
        <v>0.0529100529</v>
      </c>
      <c r="H67" s="80">
        <v>0.016282977</v>
      </c>
      <c r="I67" s="80">
        <v>1.1927</v>
      </c>
      <c r="J67" s="80">
        <v>0.6645</v>
      </c>
      <c r="K67" s="80">
        <v>1.721</v>
      </c>
      <c r="L67" s="80">
        <v>3.2961159754</v>
      </c>
      <c r="M67" s="80">
        <v>1.9435626265</v>
      </c>
      <c r="N67" s="80">
        <v>5.589930767</v>
      </c>
      <c r="O67" s="80">
        <v>252</v>
      </c>
      <c r="P67" s="80">
        <v>0.0505831302</v>
      </c>
      <c r="Q67" s="80">
        <v>0.0305617819</v>
      </c>
      <c r="R67" s="80">
        <v>0.0837206764</v>
      </c>
      <c r="S67" s="80">
        <v>1.05381E-05</v>
      </c>
      <c r="T67" s="80">
        <v>0.0436507937</v>
      </c>
      <c r="U67" s="80">
        <v>0.0128707559</v>
      </c>
      <c r="V67" s="80">
        <v>1.1327</v>
      </c>
      <c r="W67" s="80">
        <v>0.6288</v>
      </c>
      <c r="X67" s="80">
        <v>1.6365</v>
      </c>
      <c r="Y67" s="80">
        <v>3.1038737978</v>
      </c>
      <c r="Z67" s="80">
        <v>1.8753270874</v>
      </c>
      <c r="AA67" s="80">
        <v>5.1372545181</v>
      </c>
      <c r="AB67" s="80">
        <v>0.6037466901</v>
      </c>
      <c r="AC67" s="80">
        <v>0.1921</v>
      </c>
      <c r="AD67" s="80">
        <v>-0.5333</v>
      </c>
      <c r="AE67" s="80">
        <v>0.9174</v>
      </c>
      <c r="AF67" s="80">
        <v>1</v>
      </c>
      <c r="AG67" s="80">
        <v>2</v>
      </c>
      <c r="AH67" s="80" t="s">
        <v>216</v>
      </c>
      <c r="AI67" s="80" t="s">
        <v>216</v>
      </c>
      <c r="AJ67" s="80" t="s">
        <v>216</v>
      </c>
    </row>
    <row r="68" spans="1:36" ht="15">
      <c r="A68" s="80" t="s">
        <v>45</v>
      </c>
      <c r="B68" s="80">
        <v>330</v>
      </c>
      <c r="C68" s="80">
        <v>0.0291308526</v>
      </c>
      <c r="D68" s="80">
        <v>0.0171812053</v>
      </c>
      <c r="E68" s="80">
        <v>0.0493915624</v>
      </c>
      <c r="F68" s="80">
        <v>0.0956752378</v>
      </c>
      <c r="G68" s="80">
        <v>0.0303030303</v>
      </c>
      <c r="H68" s="80">
        <v>0.0094363508</v>
      </c>
      <c r="I68" s="80">
        <v>0.4488</v>
      </c>
      <c r="J68" s="80">
        <v>-0.0791</v>
      </c>
      <c r="K68" s="80">
        <v>0.9768</v>
      </c>
      <c r="L68" s="80">
        <v>1.5665008779</v>
      </c>
      <c r="M68" s="80">
        <v>0.9239129916</v>
      </c>
      <c r="N68" s="80">
        <v>2.6560130909</v>
      </c>
      <c r="O68" s="80">
        <v>378</v>
      </c>
      <c r="P68" s="80">
        <v>0.0235521374</v>
      </c>
      <c r="Q68" s="80">
        <v>0.0135054531</v>
      </c>
      <c r="R68" s="80">
        <v>0.0410725336</v>
      </c>
      <c r="S68" s="80">
        <v>0.1943442816</v>
      </c>
      <c r="T68" s="80">
        <v>0.0238095238</v>
      </c>
      <c r="U68" s="80">
        <v>0.0078414565</v>
      </c>
      <c r="V68" s="80">
        <v>0.3682</v>
      </c>
      <c r="W68" s="80">
        <v>-0.1879</v>
      </c>
      <c r="X68" s="80">
        <v>0.9244</v>
      </c>
      <c r="Y68" s="80">
        <v>1.445202422</v>
      </c>
      <c r="Z68" s="80">
        <v>0.8287194148</v>
      </c>
      <c r="AA68" s="80">
        <v>2.5202861223</v>
      </c>
      <c r="AB68" s="80">
        <v>0.5848917084</v>
      </c>
      <c r="AC68" s="80">
        <v>0.2126</v>
      </c>
      <c r="AD68" s="80">
        <v>-0.5502</v>
      </c>
      <c r="AE68" s="80">
        <v>0.9753</v>
      </c>
      <c r="AF68" s="80" t="s">
        <v>216</v>
      </c>
      <c r="AG68" s="80" t="s">
        <v>216</v>
      </c>
      <c r="AH68" s="80" t="s">
        <v>216</v>
      </c>
      <c r="AI68" s="80" t="s">
        <v>216</v>
      </c>
      <c r="AJ68" s="80" t="s">
        <v>216</v>
      </c>
    </row>
    <row r="69" spans="1:36" ht="15">
      <c r="A69" s="80" t="s">
        <v>43</v>
      </c>
      <c r="B69" s="80">
        <v>511</v>
      </c>
      <c r="C69" s="80">
        <v>0.0381503566</v>
      </c>
      <c r="D69" s="80">
        <v>0.025961359</v>
      </c>
      <c r="E69" s="80">
        <v>0.0560621541</v>
      </c>
      <c r="F69" s="80">
        <v>0.0002533286</v>
      </c>
      <c r="G69" s="80">
        <v>0.0371819961</v>
      </c>
      <c r="H69" s="80">
        <v>0.008370049</v>
      </c>
      <c r="I69" s="80">
        <v>0.7186</v>
      </c>
      <c r="J69" s="80">
        <v>0.3337</v>
      </c>
      <c r="K69" s="80">
        <v>1.1035</v>
      </c>
      <c r="L69" s="80">
        <v>2.0515213869</v>
      </c>
      <c r="M69" s="80">
        <v>1.3960625269</v>
      </c>
      <c r="N69" s="80">
        <v>3.0147217048</v>
      </c>
      <c r="O69" s="80">
        <v>576</v>
      </c>
      <c r="P69" s="80">
        <v>0.0192715801</v>
      </c>
      <c r="Q69" s="80">
        <v>0.0116478636</v>
      </c>
      <c r="R69" s="80">
        <v>0.0318851432</v>
      </c>
      <c r="S69" s="80">
        <v>0.5139806181</v>
      </c>
      <c r="T69" s="80">
        <v>0.0190972222</v>
      </c>
      <c r="U69" s="80">
        <v>0.0057027829</v>
      </c>
      <c r="V69" s="80">
        <v>0.1677</v>
      </c>
      <c r="W69" s="80">
        <v>-0.3358</v>
      </c>
      <c r="X69" s="80">
        <v>0.6712</v>
      </c>
      <c r="Y69" s="80">
        <v>1.1825395618</v>
      </c>
      <c r="Z69" s="80">
        <v>0.7147343126</v>
      </c>
      <c r="AA69" s="80">
        <v>1.9565309661</v>
      </c>
      <c r="AB69" s="80">
        <v>0.0333271648</v>
      </c>
      <c r="AC69" s="80">
        <v>0.6829</v>
      </c>
      <c r="AD69" s="80">
        <v>0.054</v>
      </c>
      <c r="AE69" s="80">
        <v>1.3118</v>
      </c>
      <c r="AF69" s="80">
        <v>1</v>
      </c>
      <c r="AG69" s="80" t="s">
        <v>216</v>
      </c>
      <c r="AH69" s="80" t="s">
        <v>127</v>
      </c>
      <c r="AI69" s="80" t="s">
        <v>216</v>
      </c>
      <c r="AJ69" s="80" t="s">
        <v>216</v>
      </c>
    </row>
    <row r="70" spans="1:36" ht="15">
      <c r="A70" s="80" t="s">
        <v>42</v>
      </c>
      <c r="B70" s="80">
        <v>848</v>
      </c>
      <c r="C70" s="80">
        <v>0.031611433</v>
      </c>
      <c r="D70" s="80">
        <v>0.02298298</v>
      </c>
      <c r="E70" s="80">
        <v>0.0434792483</v>
      </c>
      <c r="F70" s="80">
        <v>0.0011053376</v>
      </c>
      <c r="G70" s="80">
        <v>0.0330188679</v>
      </c>
      <c r="H70" s="80">
        <v>0.0061360963</v>
      </c>
      <c r="I70" s="80">
        <v>0.5306</v>
      </c>
      <c r="J70" s="80">
        <v>0.2118</v>
      </c>
      <c r="K70" s="80">
        <v>0.8493</v>
      </c>
      <c r="L70" s="80">
        <v>1.6998931728</v>
      </c>
      <c r="M70" s="80">
        <v>1.2359012916</v>
      </c>
      <c r="N70" s="80">
        <v>2.3380805721</v>
      </c>
      <c r="O70" s="80">
        <v>911</v>
      </c>
      <c r="P70" s="80">
        <v>0.0252237635</v>
      </c>
      <c r="Q70" s="80">
        <v>0.0178934044</v>
      </c>
      <c r="R70" s="80">
        <v>0.0355571378</v>
      </c>
      <c r="S70" s="80">
        <v>0.0126494635</v>
      </c>
      <c r="T70" s="80">
        <v>0.0263446762</v>
      </c>
      <c r="U70" s="80">
        <v>0.0053062764</v>
      </c>
      <c r="V70" s="80">
        <v>0.4368</v>
      </c>
      <c r="W70" s="80">
        <v>0.0935</v>
      </c>
      <c r="X70" s="80">
        <v>0.7802</v>
      </c>
      <c r="Y70" s="80">
        <v>1.5477764697</v>
      </c>
      <c r="Z70" s="80">
        <v>1.0979721662</v>
      </c>
      <c r="AA70" s="80">
        <v>2.1818513017</v>
      </c>
      <c r="AB70" s="80">
        <v>0.3380225887</v>
      </c>
      <c r="AC70" s="80">
        <v>0.2257</v>
      </c>
      <c r="AD70" s="80">
        <v>-0.2361</v>
      </c>
      <c r="AE70" s="80">
        <v>0.6875</v>
      </c>
      <c r="AF70" s="80">
        <v>1</v>
      </c>
      <c r="AG70" s="80" t="s">
        <v>216</v>
      </c>
      <c r="AH70" s="80" t="s">
        <v>216</v>
      </c>
      <c r="AI70" s="80" t="s">
        <v>216</v>
      </c>
      <c r="AJ70" s="80" t="s">
        <v>216</v>
      </c>
    </row>
    <row r="71" spans="1:36" ht="15">
      <c r="A71" s="80" t="s">
        <v>44</v>
      </c>
      <c r="B71" s="80">
        <v>975</v>
      </c>
      <c r="C71" s="80">
        <v>0.0232061138</v>
      </c>
      <c r="D71" s="80">
        <v>0.0162176205</v>
      </c>
      <c r="E71" s="80">
        <v>0.0332060869</v>
      </c>
      <c r="F71" s="80">
        <v>0.2257502262</v>
      </c>
      <c r="G71" s="80">
        <v>0.0225641026</v>
      </c>
      <c r="H71" s="80">
        <v>0.0047560988</v>
      </c>
      <c r="I71" s="80">
        <v>0.2215</v>
      </c>
      <c r="J71" s="80">
        <v>-0.1369</v>
      </c>
      <c r="K71" s="80">
        <v>0.5798</v>
      </c>
      <c r="L71" s="80">
        <v>1.2479002273</v>
      </c>
      <c r="M71" s="80">
        <v>0.8720965742</v>
      </c>
      <c r="N71" s="80">
        <v>1.7856451031</v>
      </c>
      <c r="O71" s="80">
        <v>1042</v>
      </c>
      <c r="P71" s="80">
        <v>0.0216538975</v>
      </c>
      <c r="Q71" s="80">
        <v>0.0151354165</v>
      </c>
      <c r="R71" s="80">
        <v>0.0309797406</v>
      </c>
      <c r="S71" s="80">
        <v>0.1198546895</v>
      </c>
      <c r="T71" s="80">
        <v>0.0211132438</v>
      </c>
      <c r="U71" s="80">
        <v>0.004453586</v>
      </c>
      <c r="V71" s="80">
        <v>0.2842</v>
      </c>
      <c r="W71" s="80">
        <v>-0.0739</v>
      </c>
      <c r="X71" s="80">
        <v>0.6424</v>
      </c>
      <c r="Y71" s="80">
        <v>1.3287229351</v>
      </c>
      <c r="Z71" s="80">
        <v>0.928736966</v>
      </c>
      <c r="AA71" s="80">
        <v>1.9009737987</v>
      </c>
      <c r="AB71" s="80">
        <v>0.786320202</v>
      </c>
      <c r="AC71" s="80">
        <v>0.0692</v>
      </c>
      <c r="AD71" s="80">
        <v>-0.4313</v>
      </c>
      <c r="AE71" s="80">
        <v>0.5698</v>
      </c>
      <c r="AF71" s="80" t="s">
        <v>216</v>
      </c>
      <c r="AG71" s="80" t="s">
        <v>216</v>
      </c>
      <c r="AH71" s="80" t="s">
        <v>216</v>
      </c>
      <c r="AI71" s="80" t="s">
        <v>216</v>
      </c>
      <c r="AJ71" s="80" t="s">
        <v>216</v>
      </c>
    </row>
    <row r="72" spans="1:36" ht="15">
      <c r="A72" s="80" t="s">
        <v>39</v>
      </c>
      <c r="B72" s="80" t="s">
        <v>216</v>
      </c>
      <c r="C72" s="80" t="s">
        <v>216</v>
      </c>
      <c r="D72" s="80" t="s">
        <v>216</v>
      </c>
      <c r="E72" s="80" t="s">
        <v>216</v>
      </c>
      <c r="F72" s="80" t="s">
        <v>216</v>
      </c>
      <c r="G72" s="80" t="s">
        <v>216</v>
      </c>
      <c r="H72" s="80" t="s">
        <v>216</v>
      </c>
      <c r="I72" s="80" t="s">
        <v>216</v>
      </c>
      <c r="J72" s="80" t="s">
        <v>216</v>
      </c>
      <c r="K72" s="80" t="s">
        <v>216</v>
      </c>
      <c r="L72" s="80" t="s">
        <v>216</v>
      </c>
      <c r="M72" s="80" t="s">
        <v>216</v>
      </c>
      <c r="N72" s="80" t="s">
        <v>216</v>
      </c>
      <c r="O72" s="80" t="s">
        <v>216</v>
      </c>
      <c r="P72" s="80" t="s">
        <v>216</v>
      </c>
      <c r="Q72" s="80" t="s">
        <v>216</v>
      </c>
      <c r="R72" s="80" t="s">
        <v>216</v>
      </c>
      <c r="S72" s="80" t="s">
        <v>216</v>
      </c>
      <c r="T72" s="80" t="s">
        <v>216</v>
      </c>
      <c r="U72" s="80" t="s">
        <v>216</v>
      </c>
      <c r="V72" s="80" t="s">
        <v>216</v>
      </c>
      <c r="W72" s="80" t="s">
        <v>216</v>
      </c>
      <c r="X72" s="80" t="s">
        <v>216</v>
      </c>
      <c r="Y72" s="80" t="s">
        <v>216</v>
      </c>
      <c r="Z72" s="80" t="s">
        <v>216</v>
      </c>
      <c r="AA72" s="80" t="s">
        <v>216</v>
      </c>
      <c r="AB72" s="80" t="s">
        <v>216</v>
      </c>
      <c r="AC72" s="80" t="s">
        <v>216</v>
      </c>
      <c r="AD72" s="80" t="s">
        <v>216</v>
      </c>
      <c r="AE72" s="80" t="s">
        <v>216</v>
      </c>
      <c r="AF72" s="80" t="s">
        <v>216</v>
      </c>
      <c r="AG72" s="80" t="s">
        <v>216</v>
      </c>
      <c r="AH72" s="80" t="s">
        <v>216</v>
      </c>
      <c r="AI72" s="80" t="s">
        <v>267</v>
      </c>
      <c r="AJ72" s="80" t="s">
        <v>267</v>
      </c>
    </row>
    <row r="73" spans="1:36" ht="15">
      <c r="A73" s="80" t="s">
        <v>40</v>
      </c>
      <c r="B73" s="80">
        <v>558</v>
      </c>
      <c r="C73" s="80">
        <v>0.0378554084</v>
      </c>
      <c r="D73" s="80">
        <v>0.0260049434</v>
      </c>
      <c r="E73" s="80">
        <v>0.0551061359</v>
      </c>
      <c r="F73" s="80">
        <v>0.0002069872</v>
      </c>
      <c r="G73" s="80">
        <v>0.0358422939</v>
      </c>
      <c r="H73" s="80">
        <v>0.0078696395</v>
      </c>
      <c r="I73" s="80">
        <v>0.7108</v>
      </c>
      <c r="J73" s="80">
        <v>0.3353</v>
      </c>
      <c r="K73" s="80">
        <v>1.0863</v>
      </c>
      <c r="L73" s="80">
        <v>2.0356606548</v>
      </c>
      <c r="M73" s="80">
        <v>1.3984062606</v>
      </c>
      <c r="N73" s="80">
        <v>2.9633121778</v>
      </c>
      <c r="O73" s="80">
        <v>694</v>
      </c>
      <c r="P73" s="80">
        <v>0.0228735555</v>
      </c>
      <c r="Q73" s="80">
        <v>0.014846564</v>
      </c>
      <c r="R73" s="80">
        <v>0.0352404463</v>
      </c>
      <c r="S73" s="80">
        <v>0.1242115191</v>
      </c>
      <c r="T73" s="80">
        <v>0.0216138329</v>
      </c>
      <c r="U73" s="80">
        <v>0.0055200284</v>
      </c>
      <c r="V73" s="80">
        <v>0.339</v>
      </c>
      <c r="W73" s="80">
        <v>-0.0932</v>
      </c>
      <c r="X73" s="80">
        <v>0.7712</v>
      </c>
      <c r="Y73" s="80">
        <v>1.4035633904</v>
      </c>
      <c r="Z73" s="80">
        <v>0.9110124438</v>
      </c>
      <c r="AA73" s="80">
        <v>2.1624185317</v>
      </c>
      <c r="AB73" s="80">
        <v>0.0816101584</v>
      </c>
      <c r="AC73" s="80">
        <v>0.5038</v>
      </c>
      <c r="AD73" s="80">
        <v>-0.0632</v>
      </c>
      <c r="AE73" s="80">
        <v>1.0708</v>
      </c>
      <c r="AF73" s="80">
        <v>1</v>
      </c>
      <c r="AG73" s="80" t="s">
        <v>216</v>
      </c>
      <c r="AH73" s="80" t="s">
        <v>216</v>
      </c>
      <c r="AI73" s="80" t="s">
        <v>216</v>
      </c>
      <c r="AJ73" s="80" t="s">
        <v>216</v>
      </c>
    </row>
    <row r="74" spans="1:36" s="42" customFormat="1" ht="15">
      <c r="A74" s="80" t="s">
        <v>41</v>
      </c>
      <c r="B74" s="80">
        <v>304</v>
      </c>
      <c r="C74" s="80">
        <v>0.0563513278</v>
      </c>
      <c r="D74" s="80">
        <v>0.0365645642</v>
      </c>
      <c r="E74" s="80">
        <v>0.086845617</v>
      </c>
      <c r="F74" s="81">
        <v>5.0662989E-07</v>
      </c>
      <c r="G74" s="80">
        <v>0.0493421053</v>
      </c>
      <c r="H74" s="80">
        <v>0.0124217898</v>
      </c>
      <c r="I74" s="80">
        <v>1.1087</v>
      </c>
      <c r="J74" s="80">
        <v>0.6761</v>
      </c>
      <c r="K74" s="80">
        <v>1.5412</v>
      </c>
      <c r="L74" s="80">
        <v>3.0302719095</v>
      </c>
      <c r="M74" s="80">
        <v>1.9662459823</v>
      </c>
      <c r="N74" s="80">
        <v>4.6700910915</v>
      </c>
      <c r="O74" s="80">
        <v>358</v>
      </c>
      <c r="P74" s="80">
        <v>0.0345152033</v>
      </c>
      <c r="Q74" s="80">
        <v>0.0208572373</v>
      </c>
      <c r="R74" s="80">
        <v>0.0571168293</v>
      </c>
      <c r="S74" s="80">
        <v>0.003499861</v>
      </c>
      <c r="T74" s="80">
        <v>0.030726257</v>
      </c>
      <c r="U74" s="80">
        <v>0.0091208758</v>
      </c>
      <c r="V74" s="80">
        <v>0.7504</v>
      </c>
      <c r="W74" s="80">
        <v>0.2467</v>
      </c>
      <c r="X74" s="80">
        <v>1.2541</v>
      </c>
      <c r="Y74" s="80">
        <v>2.1179162875</v>
      </c>
      <c r="Z74" s="80">
        <v>1.2798383988</v>
      </c>
      <c r="AA74" s="80">
        <v>3.5047935777</v>
      </c>
      <c r="AB74" s="80">
        <v>0.1448389023</v>
      </c>
      <c r="AC74" s="80">
        <v>0.4902</v>
      </c>
      <c r="AD74" s="80">
        <v>-0.1688</v>
      </c>
      <c r="AE74" s="80">
        <v>1.1492</v>
      </c>
      <c r="AF74" s="80">
        <v>1</v>
      </c>
      <c r="AG74" s="80">
        <v>2</v>
      </c>
      <c r="AH74" s="80" t="s">
        <v>216</v>
      </c>
      <c r="AI74" s="80" t="s">
        <v>216</v>
      </c>
      <c r="AJ74" s="80" t="s">
        <v>216</v>
      </c>
    </row>
    <row r="75" spans="1:36" ht="15">
      <c r="A75" s="80" t="s">
        <v>46</v>
      </c>
      <c r="B75" s="80" t="s">
        <v>216</v>
      </c>
      <c r="C75" s="80" t="s">
        <v>216</v>
      </c>
      <c r="D75" s="80" t="s">
        <v>216</v>
      </c>
      <c r="E75" s="80" t="s">
        <v>216</v>
      </c>
      <c r="F75" s="80" t="s">
        <v>216</v>
      </c>
      <c r="G75" s="80" t="s">
        <v>216</v>
      </c>
      <c r="H75" s="80" t="s">
        <v>216</v>
      </c>
      <c r="I75" s="80" t="s">
        <v>216</v>
      </c>
      <c r="J75" s="80" t="s">
        <v>216</v>
      </c>
      <c r="K75" s="80" t="s">
        <v>216</v>
      </c>
      <c r="L75" s="80" t="s">
        <v>216</v>
      </c>
      <c r="M75" s="80" t="s">
        <v>216</v>
      </c>
      <c r="N75" s="80" t="s">
        <v>216</v>
      </c>
      <c r="O75" s="80">
        <v>578</v>
      </c>
      <c r="P75" s="80">
        <v>0.0191341059</v>
      </c>
      <c r="Q75" s="80">
        <v>0.0115615665</v>
      </c>
      <c r="R75" s="80">
        <v>0.0316664708</v>
      </c>
      <c r="S75" s="80">
        <v>0.532338289</v>
      </c>
      <c r="T75" s="80">
        <v>0.0190311419</v>
      </c>
      <c r="U75" s="80">
        <v>0.0056832415</v>
      </c>
      <c r="V75" s="80">
        <v>0.1605</v>
      </c>
      <c r="W75" s="80">
        <v>-0.3433</v>
      </c>
      <c r="X75" s="80">
        <v>0.6643</v>
      </c>
      <c r="Y75" s="80">
        <v>1.174103891</v>
      </c>
      <c r="Z75" s="80">
        <v>0.7094389629</v>
      </c>
      <c r="AA75" s="80">
        <v>1.9431128243</v>
      </c>
      <c r="AB75" s="80" t="s">
        <v>216</v>
      </c>
      <c r="AC75" s="80" t="s">
        <v>216</v>
      </c>
      <c r="AD75" s="80" t="s">
        <v>216</v>
      </c>
      <c r="AE75" s="80" t="s">
        <v>216</v>
      </c>
      <c r="AF75" s="80" t="s">
        <v>216</v>
      </c>
      <c r="AG75" s="80" t="s">
        <v>216</v>
      </c>
      <c r="AH75" s="80" t="s">
        <v>216</v>
      </c>
      <c r="AI75" s="80" t="s">
        <v>267</v>
      </c>
      <c r="AJ75" s="80" t="s">
        <v>216</v>
      </c>
    </row>
    <row r="76" spans="1:36" ht="15">
      <c r="A76" s="80" t="s">
        <v>48</v>
      </c>
      <c r="B76" s="80" t="s">
        <v>216</v>
      </c>
      <c r="C76" s="80" t="s">
        <v>216</v>
      </c>
      <c r="D76" s="80" t="s">
        <v>216</v>
      </c>
      <c r="E76" s="80" t="s">
        <v>216</v>
      </c>
      <c r="F76" s="80" t="s">
        <v>216</v>
      </c>
      <c r="G76" s="80" t="s">
        <v>216</v>
      </c>
      <c r="H76" s="80" t="s">
        <v>216</v>
      </c>
      <c r="I76" s="80" t="s">
        <v>216</v>
      </c>
      <c r="J76" s="80" t="s">
        <v>216</v>
      </c>
      <c r="K76" s="80" t="s">
        <v>216</v>
      </c>
      <c r="L76" s="80" t="s">
        <v>216</v>
      </c>
      <c r="M76" s="80" t="s">
        <v>216</v>
      </c>
      <c r="N76" s="80" t="s">
        <v>216</v>
      </c>
      <c r="O76" s="80" t="s">
        <v>216</v>
      </c>
      <c r="P76" s="80" t="s">
        <v>216</v>
      </c>
      <c r="Q76" s="80" t="s">
        <v>216</v>
      </c>
      <c r="R76" s="80" t="s">
        <v>216</v>
      </c>
      <c r="S76" s="80" t="s">
        <v>216</v>
      </c>
      <c r="T76" s="80" t="s">
        <v>216</v>
      </c>
      <c r="U76" s="80" t="s">
        <v>216</v>
      </c>
      <c r="V76" s="80" t="s">
        <v>216</v>
      </c>
      <c r="W76" s="80" t="s">
        <v>216</v>
      </c>
      <c r="X76" s="80" t="s">
        <v>216</v>
      </c>
      <c r="Y76" s="80" t="s">
        <v>216</v>
      </c>
      <c r="Z76" s="80" t="s">
        <v>216</v>
      </c>
      <c r="AA76" s="80" t="s">
        <v>216</v>
      </c>
      <c r="AB76" s="80" t="s">
        <v>216</v>
      </c>
      <c r="AC76" s="80" t="s">
        <v>216</v>
      </c>
      <c r="AD76" s="80" t="s">
        <v>216</v>
      </c>
      <c r="AE76" s="80" t="s">
        <v>216</v>
      </c>
      <c r="AF76" s="80" t="s">
        <v>216</v>
      </c>
      <c r="AG76" s="80" t="s">
        <v>216</v>
      </c>
      <c r="AH76" s="80" t="s">
        <v>216</v>
      </c>
      <c r="AI76" s="80" t="s">
        <v>267</v>
      </c>
      <c r="AJ76" s="80" t="s">
        <v>267</v>
      </c>
    </row>
    <row r="77" spans="1:36" ht="15">
      <c r="A77" s="80" t="s">
        <v>47</v>
      </c>
      <c r="B77" s="80" t="s">
        <v>216</v>
      </c>
      <c r="C77" s="80" t="s">
        <v>216</v>
      </c>
      <c r="D77" s="80" t="s">
        <v>216</v>
      </c>
      <c r="E77" s="80" t="s">
        <v>216</v>
      </c>
      <c r="F77" s="80" t="s">
        <v>216</v>
      </c>
      <c r="G77" s="80" t="s">
        <v>216</v>
      </c>
      <c r="H77" s="80" t="s">
        <v>216</v>
      </c>
      <c r="I77" s="80" t="s">
        <v>216</v>
      </c>
      <c r="J77" s="80" t="s">
        <v>216</v>
      </c>
      <c r="K77" s="80" t="s">
        <v>216</v>
      </c>
      <c r="L77" s="80" t="s">
        <v>216</v>
      </c>
      <c r="M77" s="80" t="s">
        <v>216</v>
      </c>
      <c r="N77" s="80" t="s">
        <v>216</v>
      </c>
      <c r="O77" s="80">
        <v>162</v>
      </c>
      <c r="P77" s="80">
        <v>0.0543512979</v>
      </c>
      <c r="Q77" s="80">
        <v>0.0301371133</v>
      </c>
      <c r="R77" s="80">
        <v>0.0980207877</v>
      </c>
      <c r="S77" s="80">
        <v>6.247E-05</v>
      </c>
      <c r="T77" s="80">
        <v>0.049382716</v>
      </c>
      <c r="U77" s="80">
        <v>0.0170228719</v>
      </c>
      <c r="V77" s="80">
        <v>1.2045</v>
      </c>
      <c r="W77" s="80">
        <v>0.6148</v>
      </c>
      <c r="X77" s="80">
        <v>1.7942</v>
      </c>
      <c r="Y77" s="80">
        <v>3.3350954948</v>
      </c>
      <c r="Z77" s="80">
        <v>1.8492686416</v>
      </c>
      <c r="AA77" s="80">
        <v>6.0147356144</v>
      </c>
      <c r="AB77" s="80" t="s">
        <v>216</v>
      </c>
      <c r="AC77" s="80" t="s">
        <v>216</v>
      </c>
      <c r="AD77" s="80" t="s">
        <v>216</v>
      </c>
      <c r="AE77" s="80" t="s">
        <v>216</v>
      </c>
      <c r="AF77" s="80" t="s">
        <v>216</v>
      </c>
      <c r="AG77" s="80">
        <v>2</v>
      </c>
      <c r="AH77" s="80" t="s">
        <v>216</v>
      </c>
      <c r="AI77" s="80" t="s">
        <v>267</v>
      </c>
      <c r="AJ77" s="80" t="s">
        <v>216</v>
      </c>
    </row>
    <row r="78" spans="1:36" ht="15">
      <c r="A78" s="80" t="s">
        <v>53</v>
      </c>
      <c r="B78" s="80" t="s">
        <v>216</v>
      </c>
      <c r="C78" s="80" t="s">
        <v>216</v>
      </c>
      <c r="D78" s="80" t="s">
        <v>216</v>
      </c>
      <c r="E78" s="80" t="s">
        <v>216</v>
      </c>
      <c r="F78" s="80" t="s">
        <v>216</v>
      </c>
      <c r="G78" s="80" t="s">
        <v>216</v>
      </c>
      <c r="H78" s="80" t="s">
        <v>216</v>
      </c>
      <c r="I78" s="80" t="s">
        <v>216</v>
      </c>
      <c r="J78" s="80" t="s">
        <v>216</v>
      </c>
      <c r="K78" s="80" t="s">
        <v>216</v>
      </c>
      <c r="L78" s="80" t="s">
        <v>216</v>
      </c>
      <c r="M78" s="80" t="s">
        <v>216</v>
      </c>
      <c r="N78" s="80" t="s">
        <v>216</v>
      </c>
      <c r="O78" s="80" t="s">
        <v>216</v>
      </c>
      <c r="P78" s="80" t="s">
        <v>216</v>
      </c>
      <c r="Q78" s="80" t="s">
        <v>216</v>
      </c>
      <c r="R78" s="80" t="s">
        <v>216</v>
      </c>
      <c r="S78" s="80" t="s">
        <v>216</v>
      </c>
      <c r="T78" s="80" t="s">
        <v>216</v>
      </c>
      <c r="U78" s="80" t="s">
        <v>216</v>
      </c>
      <c r="V78" s="80" t="s">
        <v>216</v>
      </c>
      <c r="W78" s="80" t="s">
        <v>216</v>
      </c>
      <c r="X78" s="80" t="s">
        <v>216</v>
      </c>
      <c r="Y78" s="80" t="s">
        <v>216</v>
      </c>
      <c r="Z78" s="80" t="s">
        <v>216</v>
      </c>
      <c r="AA78" s="80" t="s">
        <v>216</v>
      </c>
      <c r="AB78" s="80" t="s">
        <v>216</v>
      </c>
      <c r="AC78" s="80" t="s">
        <v>216</v>
      </c>
      <c r="AD78" s="80" t="s">
        <v>216</v>
      </c>
      <c r="AE78" s="80" t="s">
        <v>216</v>
      </c>
      <c r="AF78" s="80" t="s">
        <v>216</v>
      </c>
      <c r="AG78" s="80" t="s">
        <v>216</v>
      </c>
      <c r="AH78" s="80" t="s">
        <v>216</v>
      </c>
      <c r="AI78" s="80" t="s">
        <v>267</v>
      </c>
      <c r="AJ78" s="80" t="s">
        <v>267</v>
      </c>
    </row>
    <row r="79" spans="1:36" ht="15">
      <c r="A79" s="80" t="s">
        <v>55</v>
      </c>
      <c r="B79" s="80" t="s">
        <v>216</v>
      </c>
      <c r="C79" s="80" t="s">
        <v>216</v>
      </c>
      <c r="D79" s="80" t="s">
        <v>216</v>
      </c>
      <c r="E79" s="80" t="s">
        <v>216</v>
      </c>
      <c r="F79" s="80" t="s">
        <v>216</v>
      </c>
      <c r="G79" s="80" t="s">
        <v>216</v>
      </c>
      <c r="H79" s="80" t="s">
        <v>216</v>
      </c>
      <c r="I79" s="80" t="s">
        <v>216</v>
      </c>
      <c r="J79" s="80" t="s">
        <v>216</v>
      </c>
      <c r="K79" s="80" t="s">
        <v>216</v>
      </c>
      <c r="L79" s="80" t="s">
        <v>216</v>
      </c>
      <c r="M79" s="80" t="s">
        <v>216</v>
      </c>
      <c r="N79" s="80" t="s">
        <v>216</v>
      </c>
      <c r="O79" s="80" t="s">
        <v>216</v>
      </c>
      <c r="P79" s="80" t="s">
        <v>216</v>
      </c>
      <c r="Q79" s="80" t="s">
        <v>216</v>
      </c>
      <c r="R79" s="80" t="s">
        <v>216</v>
      </c>
      <c r="S79" s="80" t="s">
        <v>216</v>
      </c>
      <c r="T79" s="80" t="s">
        <v>216</v>
      </c>
      <c r="U79" s="80" t="s">
        <v>216</v>
      </c>
      <c r="V79" s="80" t="s">
        <v>216</v>
      </c>
      <c r="W79" s="80" t="s">
        <v>216</v>
      </c>
      <c r="X79" s="80" t="s">
        <v>216</v>
      </c>
      <c r="Y79" s="80" t="s">
        <v>216</v>
      </c>
      <c r="Z79" s="80" t="s">
        <v>216</v>
      </c>
      <c r="AA79" s="80" t="s">
        <v>216</v>
      </c>
      <c r="AB79" s="80" t="s">
        <v>216</v>
      </c>
      <c r="AC79" s="80" t="s">
        <v>216</v>
      </c>
      <c r="AD79" s="80" t="s">
        <v>216</v>
      </c>
      <c r="AE79" s="80" t="s">
        <v>216</v>
      </c>
      <c r="AF79" s="80" t="s">
        <v>216</v>
      </c>
      <c r="AG79" s="80" t="s">
        <v>216</v>
      </c>
      <c r="AH79" s="80" t="s">
        <v>216</v>
      </c>
      <c r="AI79" s="80" t="s">
        <v>267</v>
      </c>
      <c r="AJ79" s="80" t="s">
        <v>267</v>
      </c>
    </row>
    <row r="80" spans="1:36" ht="15">
      <c r="A80" s="80" t="s">
        <v>51</v>
      </c>
      <c r="B80" s="80">
        <v>239</v>
      </c>
      <c r="C80" s="80">
        <v>0.0646105887</v>
      </c>
      <c r="D80" s="80">
        <v>0.0413039102</v>
      </c>
      <c r="E80" s="80">
        <v>0.1010685949</v>
      </c>
      <c r="F80" s="81">
        <v>4.8784965E-08</v>
      </c>
      <c r="G80" s="80">
        <v>0.0585774059</v>
      </c>
      <c r="H80" s="80">
        <v>0.0151900228</v>
      </c>
      <c r="I80" s="80">
        <v>1.2454</v>
      </c>
      <c r="J80" s="80">
        <v>0.798</v>
      </c>
      <c r="K80" s="80">
        <v>1.6928</v>
      </c>
      <c r="L80" s="80">
        <v>3.4744106242</v>
      </c>
      <c r="M80" s="80">
        <v>2.2211025677</v>
      </c>
      <c r="N80" s="80">
        <v>5.4349264915</v>
      </c>
      <c r="O80" s="80">
        <v>287</v>
      </c>
      <c r="P80" s="80">
        <v>0.0500063768</v>
      </c>
      <c r="Q80" s="80">
        <v>0.0314459845</v>
      </c>
      <c r="R80" s="80">
        <v>0.0795216864</v>
      </c>
      <c r="S80" s="81">
        <v>2.1671371E-06</v>
      </c>
      <c r="T80" s="80">
        <v>0.0452961672</v>
      </c>
      <c r="U80" s="80">
        <v>0.0122750738</v>
      </c>
      <c r="V80" s="80">
        <v>1.1212</v>
      </c>
      <c r="W80" s="80">
        <v>0.6573</v>
      </c>
      <c r="X80" s="80">
        <v>1.5851</v>
      </c>
      <c r="Y80" s="80">
        <v>3.0684831512</v>
      </c>
      <c r="Z80" s="80">
        <v>1.9295833817</v>
      </c>
      <c r="AA80" s="80">
        <v>4.8795967762</v>
      </c>
      <c r="AB80" s="80">
        <v>0.432202912</v>
      </c>
      <c r="AC80" s="80">
        <v>0.2562</v>
      </c>
      <c r="AD80" s="80">
        <v>-0.3832</v>
      </c>
      <c r="AE80" s="80">
        <v>0.8956</v>
      </c>
      <c r="AF80" s="80">
        <v>1</v>
      </c>
      <c r="AG80" s="80">
        <v>2</v>
      </c>
      <c r="AH80" s="80" t="s">
        <v>216</v>
      </c>
      <c r="AI80" s="80" t="s">
        <v>216</v>
      </c>
      <c r="AJ80" s="80" t="s">
        <v>216</v>
      </c>
    </row>
    <row r="81" spans="1:36" ht="15">
      <c r="A81" s="80" t="s">
        <v>54</v>
      </c>
      <c r="B81" s="80" t="s">
        <v>216</v>
      </c>
      <c r="C81" s="80" t="s">
        <v>216</v>
      </c>
      <c r="D81" s="80" t="s">
        <v>216</v>
      </c>
      <c r="E81" s="80" t="s">
        <v>216</v>
      </c>
      <c r="F81" s="80" t="s">
        <v>216</v>
      </c>
      <c r="G81" s="80" t="s">
        <v>216</v>
      </c>
      <c r="H81" s="80" t="s">
        <v>216</v>
      </c>
      <c r="I81" s="80" t="s">
        <v>216</v>
      </c>
      <c r="J81" s="80" t="s">
        <v>216</v>
      </c>
      <c r="K81" s="80" t="s">
        <v>216</v>
      </c>
      <c r="L81" s="80" t="s">
        <v>216</v>
      </c>
      <c r="M81" s="80" t="s">
        <v>216</v>
      </c>
      <c r="N81" s="80" t="s">
        <v>216</v>
      </c>
      <c r="O81" s="80" t="s">
        <v>216</v>
      </c>
      <c r="P81" s="80" t="s">
        <v>216</v>
      </c>
      <c r="Q81" s="80" t="s">
        <v>216</v>
      </c>
      <c r="R81" s="80" t="s">
        <v>216</v>
      </c>
      <c r="S81" s="80" t="s">
        <v>216</v>
      </c>
      <c r="T81" s="80" t="s">
        <v>216</v>
      </c>
      <c r="U81" s="80" t="s">
        <v>216</v>
      </c>
      <c r="V81" s="80" t="s">
        <v>216</v>
      </c>
      <c r="W81" s="80" t="s">
        <v>216</v>
      </c>
      <c r="X81" s="80" t="s">
        <v>216</v>
      </c>
      <c r="Y81" s="80" t="s">
        <v>216</v>
      </c>
      <c r="Z81" s="80" t="s">
        <v>216</v>
      </c>
      <c r="AA81" s="80" t="s">
        <v>216</v>
      </c>
      <c r="AB81" s="80" t="s">
        <v>216</v>
      </c>
      <c r="AC81" s="80" t="s">
        <v>216</v>
      </c>
      <c r="AD81" s="80" t="s">
        <v>216</v>
      </c>
      <c r="AE81" s="80" t="s">
        <v>216</v>
      </c>
      <c r="AF81" s="80" t="s">
        <v>216</v>
      </c>
      <c r="AG81" s="80" t="s">
        <v>216</v>
      </c>
      <c r="AH81" s="80" t="s">
        <v>216</v>
      </c>
      <c r="AI81" s="80" t="s">
        <v>267</v>
      </c>
      <c r="AJ81" s="80" t="s">
        <v>267</v>
      </c>
    </row>
    <row r="82" spans="1:36" ht="15">
      <c r="A82" s="80" t="s">
        <v>50</v>
      </c>
      <c r="B82" s="80">
        <v>308</v>
      </c>
      <c r="C82" s="80">
        <v>0.0383833956</v>
      </c>
      <c r="D82" s="80">
        <v>0.0231916</v>
      </c>
      <c r="E82" s="80">
        <v>0.0635266672</v>
      </c>
      <c r="F82" s="80">
        <v>0.0048167644</v>
      </c>
      <c r="G82" s="80">
        <v>0.0357142857</v>
      </c>
      <c r="H82" s="80">
        <v>0.0105742237</v>
      </c>
      <c r="I82" s="80">
        <v>0.7247</v>
      </c>
      <c r="J82" s="80">
        <v>0.2208</v>
      </c>
      <c r="K82" s="80">
        <v>1.2285</v>
      </c>
      <c r="L82" s="80">
        <v>2.0640529696</v>
      </c>
      <c r="M82" s="80">
        <v>1.2471197557</v>
      </c>
      <c r="N82" s="80">
        <v>3.4161231445</v>
      </c>
      <c r="O82" s="80">
        <v>364</v>
      </c>
      <c r="P82" s="80">
        <v>0.0630384746</v>
      </c>
      <c r="Q82" s="80">
        <v>0.0436900258</v>
      </c>
      <c r="R82" s="80">
        <v>0.0909555261</v>
      </c>
      <c r="S82" s="81">
        <v>4.763025E-13</v>
      </c>
      <c r="T82" s="80">
        <v>0.0576923077</v>
      </c>
      <c r="U82" s="80">
        <v>0.0122209406</v>
      </c>
      <c r="V82" s="80">
        <v>1.3528</v>
      </c>
      <c r="W82" s="80">
        <v>0.9862</v>
      </c>
      <c r="X82" s="80">
        <v>1.7194</v>
      </c>
      <c r="Y82" s="80">
        <v>3.8681566173</v>
      </c>
      <c r="Z82" s="80">
        <v>2.6809002505</v>
      </c>
      <c r="AA82" s="80">
        <v>5.5811981862</v>
      </c>
      <c r="AB82" s="80">
        <v>0.115538403</v>
      </c>
      <c r="AC82" s="80">
        <v>-0.4961</v>
      </c>
      <c r="AD82" s="80">
        <v>-1.114</v>
      </c>
      <c r="AE82" s="80">
        <v>0.1217</v>
      </c>
      <c r="AF82" s="80">
        <v>1</v>
      </c>
      <c r="AG82" s="80">
        <v>2</v>
      </c>
      <c r="AH82" s="80" t="s">
        <v>216</v>
      </c>
      <c r="AI82" s="80" t="s">
        <v>216</v>
      </c>
      <c r="AJ82" s="80" t="s">
        <v>216</v>
      </c>
    </row>
    <row r="83" spans="1:36" ht="15">
      <c r="A83" s="80" t="s">
        <v>52</v>
      </c>
      <c r="B83" s="80">
        <v>413</v>
      </c>
      <c r="C83" s="80">
        <v>0.0707333504</v>
      </c>
      <c r="D83" s="80">
        <v>0.0497747072</v>
      </c>
      <c r="E83" s="80">
        <v>0.1005170525</v>
      </c>
      <c r="F83" s="81">
        <v>9.246903E-14</v>
      </c>
      <c r="G83" s="80">
        <v>0.0556900726</v>
      </c>
      <c r="H83" s="80">
        <v>0.0112842096</v>
      </c>
      <c r="I83" s="80">
        <v>1.336</v>
      </c>
      <c r="J83" s="80">
        <v>0.9846</v>
      </c>
      <c r="K83" s="80">
        <v>1.6874</v>
      </c>
      <c r="L83" s="80">
        <v>3.8036598824</v>
      </c>
      <c r="M83" s="80">
        <v>2.6766165579</v>
      </c>
      <c r="N83" s="80">
        <v>5.4052675038</v>
      </c>
      <c r="O83" s="80">
        <v>621</v>
      </c>
      <c r="P83" s="80">
        <v>0.0649945629</v>
      </c>
      <c r="Q83" s="80">
        <v>0.0481784423</v>
      </c>
      <c r="R83" s="80">
        <v>0.0876801531</v>
      </c>
      <c r="S83" s="81">
        <v>1.353383E-19</v>
      </c>
      <c r="T83" s="80">
        <v>0.0515297907</v>
      </c>
      <c r="U83" s="80">
        <v>0.0088714628</v>
      </c>
      <c r="V83" s="80">
        <v>1.3833</v>
      </c>
      <c r="W83" s="80">
        <v>1.0839</v>
      </c>
      <c r="X83" s="80">
        <v>1.6827</v>
      </c>
      <c r="Y83" s="80">
        <v>3.9881857844</v>
      </c>
      <c r="Z83" s="80">
        <v>2.9563177355</v>
      </c>
      <c r="AA83" s="80">
        <v>5.3802152792</v>
      </c>
      <c r="AB83" s="80">
        <v>0.7147815806</v>
      </c>
      <c r="AC83" s="80">
        <v>0.0846</v>
      </c>
      <c r="AD83" s="80">
        <v>-0.3692</v>
      </c>
      <c r="AE83" s="80">
        <v>0.5384</v>
      </c>
      <c r="AF83" s="80">
        <v>1</v>
      </c>
      <c r="AG83" s="80">
        <v>2</v>
      </c>
      <c r="AH83" s="80" t="s">
        <v>216</v>
      </c>
      <c r="AI83" s="80" t="s">
        <v>216</v>
      </c>
      <c r="AJ83" s="80" t="s">
        <v>216</v>
      </c>
    </row>
    <row r="84" spans="1:36" ht="15">
      <c r="A84" s="80" t="s">
        <v>56</v>
      </c>
      <c r="B84" s="80">
        <v>195</v>
      </c>
      <c r="C84" s="80">
        <v>0.0699005152</v>
      </c>
      <c r="D84" s="80">
        <v>0.0431345177</v>
      </c>
      <c r="E84" s="80">
        <v>0.1132754528</v>
      </c>
      <c r="F84" s="81">
        <v>7.6188988E-08</v>
      </c>
      <c r="G84" s="80">
        <v>0.0615384615</v>
      </c>
      <c r="H84" s="80">
        <v>0.0172093414</v>
      </c>
      <c r="I84" s="80">
        <v>1.3241</v>
      </c>
      <c r="J84" s="80">
        <v>0.8414</v>
      </c>
      <c r="K84" s="80">
        <v>1.8069</v>
      </c>
      <c r="L84" s="80">
        <v>3.7588744754</v>
      </c>
      <c r="M84" s="80">
        <v>2.3195428109</v>
      </c>
      <c r="N84" s="80">
        <v>6.091345784</v>
      </c>
      <c r="O84" s="80">
        <v>248</v>
      </c>
      <c r="P84" s="80">
        <v>0.0410235348</v>
      </c>
      <c r="Q84" s="80">
        <v>0.0235202161</v>
      </c>
      <c r="R84" s="80">
        <v>0.071552506</v>
      </c>
      <c r="S84" s="80">
        <v>0.0011433807</v>
      </c>
      <c r="T84" s="80">
        <v>0.0362903226</v>
      </c>
      <c r="U84" s="80">
        <v>0.0118752479</v>
      </c>
      <c r="V84" s="80">
        <v>0.9232</v>
      </c>
      <c r="W84" s="80">
        <v>0.3669</v>
      </c>
      <c r="X84" s="80">
        <v>1.4795</v>
      </c>
      <c r="Y84" s="80">
        <v>2.5172794612</v>
      </c>
      <c r="Z84" s="80">
        <v>1.4432436725</v>
      </c>
      <c r="AA84" s="80">
        <v>4.3905932215</v>
      </c>
      <c r="AB84" s="80">
        <v>0.1536081341</v>
      </c>
      <c r="AC84" s="80">
        <v>0.5329</v>
      </c>
      <c r="AD84" s="80">
        <v>-0.1991</v>
      </c>
      <c r="AE84" s="80">
        <v>1.2649</v>
      </c>
      <c r="AF84" s="80">
        <v>1</v>
      </c>
      <c r="AG84" s="80">
        <v>2</v>
      </c>
      <c r="AH84" s="80" t="s">
        <v>216</v>
      </c>
      <c r="AI84" s="80" t="s">
        <v>216</v>
      </c>
      <c r="AJ84" s="80" t="s">
        <v>216</v>
      </c>
    </row>
    <row r="85" spans="1:36" ht="15">
      <c r="A85" s="80" t="s">
        <v>49</v>
      </c>
      <c r="B85" s="80" t="s">
        <v>216</v>
      </c>
      <c r="C85" s="80" t="s">
        <v>216</v>
      </c>
      <c r="D85" s="80" t="s">
        <v>216</v>
      </c>
      <c r="E85" s="80" t="s">
        <v>216</v>
      </c>
      <c r="F85" s="80" t="s">
        <v>216</v>
      </c>
      <c r="G85" s="80" t="s">
        <v>216</v>
      </c>
      <c r="H85" s="80" t="s">
        <v>216</v>
      </c>
      <c r="I85" s="80" t="s">
        <v>216</v>
      </c>
      <c r="J85" s="80" t="s">
        <v>216</v>
      </c>
      <c r="K85" s="80" t="s">
        <v>216</v>
      </c>
      <c r="L85" s="80" t="s">
        <v>216</v>
      </c>
      <c r="M85" s="80" t="s">
        <v>216</v>
      </c>
      <c r="N85" s="80" t="s">
        <v>216</v>
      </c>
      <c r="O85" s="80" t="s">
        <v>216</v>
      </c>
      <c r="P85" s="80" t="s">
        <v>216</v>
      </c>
      <c r="Q85" s="80" t="s">
        <v>216</v>
      </c>
      <c r="R85" s="80" t="s">
        <v>216</v>
      </c>
      <c r="S85" s="80" t="s">
        <v>216</v>
      </c>
      <c r="T85" s="80" t="s">
        <v>216</v>
      </c>
      <c r="U85" s="80" t="s">
        <v>216</v>
      </c>
      <c r="V85" s="80" t="s">
        <v>216</v>
      </c>
      <c r="W85" s="80" t="s">
        <v>216</v>
      </c>
      <c r="X85" s="80" t="s">
        <v>216</v>
      </c>
      <c r="Y85" s="80" t="s">
        <v>216</v>
      </c>
      <c r="Z85" s="80" t="s">
        <v>216</v>
      </c>
      <c r="AA85" s="80" t="s">
        <v>216</v>
      </c>
      <c r="AB85" s="80" t="s">
        <v>216</v>
      </c>
      <c r="AC85" s="80" t="s">
        <v>216</v>
      </c>
      <c r="AD85" s="80" t="s">
        <v>216</v>
      </c>
      <c r="AE85" s="80" t="s">
        <v>216</v>
      </c>
      <c r="AF85" s="80" t="s">
        <v>216</v>
      </c>
      <c r="AG85" s="80" t="s">
        <v>216</v>
      </c>
      <c r="AH85" s="80" t="s">
        <v>216</v>
      </c>
      <c r="AI85" s="80" t="s">
        <v>267</v>
      </c>
      <c r="AJ85" s="80" t="s">
        <v>267</v>
      </c>
    </row>
    <row r="86" spans="1:36" ht="15">
      <c r="A86" s="80" t="s">
        <v>87</v>
      </c>
      <c r="B86" s="80">
        <v>1011</v>
      </c>
      <c r="C86" s="80">
        <v>0.0121519761</v>
      </c>
      <c r="D86" s="80">
        <v>0.0076420666</v>
      </c>
      <c r="E86" s="80">
        <v>0.0193233755</v>
      </c>
      <c r="F86" s="80">
        <v>0.0721994094</v>
      </c>
      <c r="G86" s="80">
        <v>0.0128585559</v>
      </c>
      <c r="H86" s="80">
        <v>0.0035433187</v>
      </c>
      <c r="I86" s="80">
        <v>-0.4255</v>
      </c>
      <c r="J86" s="80">
        <v>-0.8893</v>
      </c>
      <c r="K86" s="80">
        <v>0.0384</v>
      </c>
      <c r="L86" s="80">
        <v>0.6534680408</v>
      </c>
      <c r="M86" s="80">
        <v>0.4109493182</v>
      </c>
      <c r="N86" s="80">
        <v>1.0391074068</v>
      </c>
      <c r="O86" s="80">
        <v>1260</v>
      </c>
      <c r="P86" s="80">
        <v>0.0130488884</v>
      </c>
      <c r="Q86" s="80">
        <v>0.0086915562</v>
      </c>
      <c r="R86" s="80">
        <v>0.0195906793</v>
      </c>
      <c r="S86" s="80">
        <v>0.2836960941</v>
      </c>
      <c r="T86" s="80">
        <v>0.0134920635</v>
      </c>
      <c r="U86" s="80">
        <v>0.003250156</v>
      </c>
      <c r="V86" s="80">
        <v>-0.2223</v>
      </c>
      <c r="W86" s="80">
        <v>-0.6286</v>
      </c>
      <c r="X86" s="80">
        <v>0.1841</v>
      </c>
      <c r="Y86" s="80">
        <v>0.8007037682</v>
      </c>
      <c r="Z86" s="80">
        <v>0.533329854</v>
      </c>
      <c r="AA86" s="80">
        <v>1.2021200756</v>
      </c>
      <c r="AB86" s="80">
        <v>0.8194934554</v>
      </c>
      <c r="AC86" s="80">
        <v>-0.0712</v>
      </c>
      <c r="AD86" s="80">
        <v>-0.6828</v>
      </c>
      <c r="AE86" s="80">
        <v>0.5404</v>
      </c>
      <c r="AF86" s="80" t="s">
        <v>216</v>
      </c>
      <c r="AG86" s="80" t="s">
        <v>216</v>
      </c>
      <c r="AH86" s="80" t="s">
        <v>216</v>
      </c>
      <c r="AI86" s="80" t="s">
        <v>216</v>
      </c>
      <c r="AJ86" s="80" t="s">
        <v>216</v>
      </c>
    </row>
    <row r="87" spans="1:36" ht="15">
      <c r="A87" s="80" t="s">
        <v>86</v>
      </c>
      <c r="B87" s="80">
        <v>788</v>
      </c>
      <c r="C87" s="80">
        <v>0.0158131494</v>
      </c>
      <c r="D87" s="80">
        <v>0.0099446974</v>
      </c>
      <c r="E87" s="80">
        <v>0.0251446257</v>
      </c>
      <c r="F87" s="80">
        <v>0.4933054012</v>
      </c>
      <c r="G87" s="80">
        <v>0.0164974619</v>
      </c>
      <c r="H87" s="80">
        <v>0.0045376731</v>
      </c>
      <c r="I87" s="80">
        <v>-0.1621</v>
      </c>
      <c r="J87" s="80">
        <v>-0.6259</v>
      </c>
      <c r="K87" s="80">
        <v>0.3017</v>
      </c>
      <c r="L87" s="80">
        <v>0.8503462901</v>
      </c>
      <c r="M87" s="80">
        <v>0.5347724435</v>
      </c>
      <c r="N87" s="80">
        <v>1.3521429943</v>
      </c>
      <c r="O87" s="80">
        <v>990</v>
      </c>
      <c r="P87" s="80">
        <v>0.0077769588</v>
      </c>
      <c r="Q87" s="80">
        <v>0.0043132534</v>
      </c>
      <c r="R87" s="80">
        <v>0.0140221505</v>
      </c>
      <c r="S87" s="80">
        <v>0.0139014793</v>
      </c>
      <c r="T87" s="80">
        <v>0.0080808081</v>
      </c>
      <c r="U87" s="80">
        <v>0.0028454303</v>
      </c>
      <c r="V87" s="80">
        <v>-0.7398</v>
      </c>
      <c r="W87" s="80">
        <v>-1.3293</v>
      </c>
      <c r="X87" s="80">
        <v>-0.1503</v>
      </c>
      <c r="Y87" s="80">
        <v>0.4772084775</v>
      </c>
      <c r="Z87" s="80">
        <v>0.2646691501</v>
      </c>
      <c r="AA87" s="80">
        <v>0.8604249149</v>
      </c>
      <c r="AB87" s="80">
        <v>0.0622328455</v>
      </c>
      <c r="AC87" s="80">
        <v>0.7097</v>
      </c>
      <c r="AD87" s="80">
        <v>-0.0363</v>
      </c>
      <c r="AE87" s="80">
        <v>1.4556</v>
      </c>
      <c r="AF87" s="80" t="s">
        <v>216</v>
      </c>
      <c r="AG87" s="80" t="s">
        <v>216</v>
      </c>
      <c r="AH87" s="80" t="s">
        <v>216</v>
      </c>
      <c r="AI87" s="80" t="s">
        <v>216</v>
      </c>
      <c r="AJ87" s="80" t="s">
        <v>216</v>
      </c>
    </row>
    <row r="88" spans="1:36" ht="15">
      <c r="A88" s="80" t="s">
        <v>82</v>
      </c>
      <c r="B88" s="80">
        <v>1157</v>
      </c>
      <c r="C88" s="80">
        <v>0.0050023466</v>
      </c>
      <c r="D88" s="80">
        <v>0.0025342291</v>
      </c>
      <c r="E88" s="80">
        <v>0.0098741946</v>
      </c>
      <c r="F88" s="80">
        <v>0.0001540208</v>
      </c>
      <c r="G88" s="80">
        <v>0.0051858254</v>
      </c>
      <c r="H88" s="80">
        <v>0.0021116078</v>
      </c>
      <c r="I88" s="80">
        <v>-1.313</v>
      </c>
      <c r="J88" s="80">
        <v>-1.9931</v>
      </c>
      <c r="K88" s="80">
        <v>-0.633</v>
      </c>
      <c r="L88" s="80">
        <v>0.2689993455</v>
      </c>
      <c r="M88" s="80">
        <v>0.1362772363</v>
      </c>
      <c r="N88" s="80">
        <v>0.5309811808</v>
      </c>
      <c r="O88" s="80">
        <v>1310</v>
      </c>
      <c r="P88" s="80">
        <v>0.0065923953</v>
      </c>
      <c r="Q88" s="80">
        <v>0.0037805061</v>
      </c>
      <c r="R88" s="80">
        <v>0.0114957296</v>
      </c>
      <c r="S88" s="80">
        <v>0.0014223876</v>
      </c>
      <c r="T88" s="80">
        <v>0.006870229</v>
      </c>
      <c r="U88" s="80">
        <v>0.0022821961</v>
      </c>
      <c r="V88" s="80">
        <v>-0.9051</v>
      </c>
      <c r="W88" s="80">
        <v>-1.4611</v>
      </c>
      <c r="X88" s="80">
        <v>-0.349</v>
      </c>
      <c r="Y88" s="80">
        <v>0.4045214885</v>
      </c>
      <c r="Z88" s="80">
        <v>0.2319788014</v>
      </c>
      <c r="AA88" s="80">
        <v>0.7053990869</v>
      </c>
      <c r="AB88" s="80">
        <v>0.5363755023</v>
      </c>
      <c r="AC88" s="80">
        <v>-0.276</v>
      </c>
      <c r="AD88" s="80">
        <v>-1.1509</v>
      </c>
      <c r="AE88" s="80">
        <v>0.5989</v>
      </c>
      <c r="AF88" s="80">
        <v>1</v>
      </c>
      <c r="AG88" s="80">
        <v>2</v>
      </c>
      <c r="AH88" s="80" t="s">
        <v>216</v>
      </c>
      <c r="AI88" s="80" t="s">
        <v>216</v>
      </c>
      <c r="AJ88" s="80" t="s">
        <v>216</v>
      </c>
    </row>
    <row r="89" spans="1:36" ht="15">
      <c r="A89" s="80" t="s">
        <v>91</v>
      </c>
      <c r="B89" s="80">
        <v>960</v>
      </c>
      <c r="C89" s="80">
        <v>0.0087344668</v>
      </c>
      <c r="D89" s="80">
        <v>0.0050082177</v>
      </c>
      <c r="E89" s="80">
        <v>0.0152331457</v>
      </c>
      <c r="F89" s="80">
        <v>0.0077469448</v>
      </c>
      <c r="G89" s="80">
        <v>0.009375</v>
      </c>
      <c r="H89" s="80">
        <v>0.0031103171</v>
      </c>
      <c r="I89" s="80">
        <v>-0.7557</v>
      </c>
      <c r="J89" s="80">
        <v>-1.3119</v>
      </c>
      <c r="K89" s="80">
        <v>-0.1995</v>
      </c>
      <c r="L89" s="80">
        <v>0.4696927357</v>
      </c>
      <c r="M89" s="80">
        <v>0.269315063</v>
      </c>
      <c r="N89" s="80">
        <v>0.8191568028</v>
      </c>
      <c r="O89" s="80">
        <v>1182</v>
      </c>
      <c r="P89" s="80">
        <v>0.0062385511</v>
      </c>
      <c r="Q89" s="80">
        <v>0.0034599549</v>
      </c>
      <c r="R89" s="80">
        <v>0.0112485626</v>
      </c>
      <c r="S89" s="80">
        <v>0.001410133</v>
      </c>
      <c r="T89" s="80">
        <v>0.0067681895</v>
      </c>
      <c r="U89" s="80">
        <v>0.0023848047</v>
      </c>
      <c r="V89" s="80">
        <v>-0.9602</v>
      </c>
      <c r="W89" s="80">
        <v>-1.5497</v>
      </c>
      <c r="X89" s="80">
        <v>-0.3707</v>
      </c>
      <c r="Y89" s="80">
        <v>0.3828089544</v>
      </c>
      <c r="Z89" s="80">
        <v>0.2123091891</v>
      </c>
      <c r="AA89" s="80">
        <v>0.6902324678</v>
      </c>
      <c r="AB89" s="80">
        <v>0.4135325428</v>
      </c>
      <c r="AC89" s="80">
        <v>0.3365</v>
      </c>
      <c r="AD89" s="80">
        <v>-0.4701</v>
      </c>
      <c r="AE89" s="80">
        <v>1.1432</v>
      </c>
      <c r="AF89" s="80" t="s">
        <v>216</v>
      </c>
      <c r="AG89" s="80">
        <v>2</v>
      </c>
      <c r="AH89" s="80" t="s">
        <v>216</v>
      </c>
      <c r="AI89" s="80" t="s">
        <v>216</v>
      </c>
      <c r="AJ89" s="80" t="s">
        <v>216</v>
      </c>
    </row>
    <row r="90" spans="1:36" ht="15">
      <c r="A90" s="80" t="s">
        <v>90</v>
      </c>
      <c r="B90" s="80">
        <v>734</v>
      </c>
      <c r="C90" s="80">
        <v>0.0151441379</v>
      </c>
      <c r="D90" s="80">
        <v>0.0091514178</v>
      </c>
      <c r="E90" s="80">
        <v>0.0250611344</v>
      </c>
      <c r="F90" s="80">
        <v>0.4242917763</v>
      </c>
      <c r="G90" s="80">
        <v>0.014986376</v>
      </c>
      <c r="H90" s="80">
        <v>0.0044845761</v>
      </c>
      <c r="I90" s="80">
        <v>-0.2053</v>
      </c>
      <c r="J90" s="80">
        <v>-0.709</v>
      </c>
      <c r="K90" s="80">
        <v>0.2984</v>
      </c>
      <c r="L90" s="80">
        <v>0.8143704399</v>
      </c>
      <c r="M90" s="80">
        <v>0.4921141246</v>
      </c>
      <c r="N90" s="80">
        <v>1.3476532783</v>
      </c>
      <c r="O90" s="80">
        <v>791</v>
      </c>
      <c r="P90" s="80">
        <v>0.0129290375</v>
      </c>
      <c r="Q90" s="80">
        <v>0.0076265003</v>
      </c>
      <c r="R90" s="80">
        <v>0.0219183119</v>
      </c>
      <c r="S90" s="80">
        <v>0.3900327235</v>
      </c>
      <c r="T90" s="80">
        <v>0.012642225</v>
      </c>
      <c r="U90" s="80">
        <v>0.0039724715</v>
      </c>
      <c r="V90" s="80">
        <v>-0.2315</v>
      </c>
      <c r="W90" s="80">
        <v>-0.7593</v>
      </c>
      <c r="X90" s="80">
        <v>0.2964</v>
      </c>
      <c r="Y90" s="80">
        <v>0.7933494972</v>
      </c>
      <c r="Z90" s="80">
        <v>0.4679760689</v>
      </c>
      <c r="AA90" s="80">
        <v>1.3449478864</v>
      </c>
      <c r="AB90" s="80">
        <v>0.6691515665</v>
      </c>
      <c r="AC90" s="80">
        <v>0.1581</v>
      </c>
      <c r="AD90" s="80">
        <v>-0.5672</v>
      </c>
      <c r="AE90" s="80">
        <v>0.8835</v>
      </c>
      <c r="AF90" s="80" t="s">
        <v>216</v>
      </c>
      <c r="AG90" s="80" t="s">
        <v>216</v>
      </c>
      <c r="AH90" s="80" t="s">
        <v>216</v>
      </c>
      <c r="AI90" s="80" t="s">
        <v>216</v>
      </c>
      <c r="AJ90" s="80" t="s">
        <v>216</v>
      </c>
    </row>
    <row r="91" spans="1:36" ht="15">
      <c r="A91" s="80" t="s">
        <v>89</v>
      </c>
      <c r="B91" s="80">
        <v>833</v>
      </c>
      <c r="C91" s="80">
        <v>0.0106064229</v>
      </c>
      <c r="D91" s="80">
        <v>0.0060815652</v>
      </c>
      <c r="E91" s="80">
        <v>0.0184979034</v>
      </c>
      <c r="F91" s="80">
        <v>0.0478580686</v>
      </c>
      <c r="G91" s="80">
        <v>0.0108043217</v>
      </c>
      <c r="H91" s="80">
        <v>0.0035819322</v>
      </c>
      <c r="I91" s="80">
        <v>-0.5615</v>
      </c>
      <c r="J91" s="80">
        <v>-1.1177</v>
      </c>
      <c r="K91" s="80">
        <v>-0.0053</v>
      </c>
      <c r="L91" s="80">
        <v>0.570356486</v>
      </c>
      <c r="M91" s="80">
        <v>0.3270339318</v>
      </c>
      <c r="N91" s="80">
        <v>0.9947179466</v>
      </c>
      <c r="O91" s="80">
        <v>1064</v>
      </c>
      <c r="P91" s="80">
        <v>0.006318462</v>
      </c>
      <c r="Q91" s="80">
        <v>0.0033657042</v>
      </c>
      <c r="R91" s="80">
        <v>0.0118616966</v>
      </c>
      <c r="S91" s="80">
        <v>0.0031936969</v>
      </c>
      <c r="T91" s="80">
        <v>0.0065789474</v>
      </c>
      <c r="U91" s="80">
        <v>0.0024784152</v>
      </c>
      <c r="V91" s="80">
        <v>-0.9475</v>
      </c>
      <c r="W91" s="80">
        <v>-1.5773</v>
      </c>
      <c r="X91" s="80">
        <v>-0.3177</v>
      </c>
      <c r="Y91" s="80">
        <v>0.3877124343</v>
      </c>
      <c r="Z91" s="80">
        <v>0.2065257914</v>
      </c>
      <c r="AA91" s="80">
        <v>0.7278554929</v>
      </c>
      <c r="AB91" s="80">
        <v>0.224927019</v>
      </c>
      <c r="AC91" s="80">
        <v>0.518</v>
      </c>
      <c r="AD91" s="80">
        <v>-0.3186</v>
      </c>
      <c r="AE91" s="80">
        <v>1.3546</v>
      </c>
      <c r="AF91" s="80" t="s">
        <v>216</v>
      </c>
      <c r="AG91" s="80">
        <v>2</v>
      </c>
      <c r="AH91" s="80" t="s">
        <v>216</v>
      </c>
      <c r="AI91" s="80" t="s">
        <v>216</v>
      </c>
      <c r="AJ91" s="80" t="s">
        <v>216</v>
      </c>
    </row>
    <row r="92" spans="1:36" ht="15">
      <c r="A92" s="80" t="s">
        <v>88</v>
      </c>
      <c r="B92" s="80">
        <v>1206</v>
      </c>
      <c r="C92" s="80">
        <v>0.0099197554</v>
      </c>
      <c r="D92" s="80">
        <v>0.0061230101</v>
      </c>
      <c r="E92" s="80">
        <v>0.0160707798</v>
      </c>
      <c r="F92" s="80">
        <v>0.0106841777</v>
      </c>
      <c r="G92" s="80">
        <v>0.0099502488</v>
      </c>
      <c r="H92" s="80">
        <v>0.0028580632</v>
      </c>
      <c r="I92" s="80">
        <v>-0.6284</v>
      </c>
      <c r="J92" s="80">
        <v>-1.1109</v>
      </c>
      <c r="K92" s="80">
        <v>-0.146</v>
      </c>
      <c r="L92" s="80">
        <v>0.5334311953</v>
      </c>
      <c r="M92" s="80">
        <v>0.3292626149</v>
      </c>
      <c r="N92" s="80">
        <v>0.8642002685</v>
      </c>
      <c r="O92" s="80">
        <v>1393</v>
      </c>
      <c r="P92" s="80">
        <v>0.0134865308</v>
      </c>
      <c r="Q92" s="80">
        <v>0.0091789827</v>
      </c>
      <c r="R92" s="80">
        <v>0.0198155416</v>
      </c>
      <c r="S92" s="80">
        <v>0.3349802665</v>
      </c>
      <c r="T92" s="80">
        <v>0.0136396267</v>
      </c>
      <c r="U92" s="80">
        <v>0.0031077315</v>
      </c>
      <c r="V92" s="80">
        <v>-0.1893</v>
      </c>
      <c r="W92" s="80">
        <v>-0.5741</v>
      </c>
      <c r="X92" s="80">
        <v>0.1955</v>
      </c>
      <c r="Y92" s="80">
        <v>0.8275583064</v>
      </c>
      <c r="Z92" s="80">
        <v>0.5632392401</v>
      </c>
      <c r="AA92" s="80">
        <v>1.2159180357</v>
      </c>
      <c r="AB92" s="80">
        <v>0.3253530858</v>
      </c>
      <c r="AC92" s="80">
        <v>-0.3072</v>
      </c>
      <c r="AD92" s="80">
        <v>-0.9193</v>
      </c>
      <c r="AE92" s="80">
        <v>0.305</v>
      </c>
      <c r="AF92" s="80" t="s">
        <v>216</v>
      </c>
      <c r="AG92" s="80" t="s">
        <v>216</v>
      </c>
      <c r="AH92" s="80" t="s">
        <v>216</v>
      </c>
      <c r="AI92" s="80" t="s">
        <v>216</v>
      </c>
      <c r="AJ92" s="80" t="s">
        <v>216</v>
      </c>
    </row>
    <row r="93" spans="1:36" ht="15">
      <c r="A93" s="80" t="s">
        <v>83</v>
      </c>
      <c r="B93" s="80">
        <v>1214</v>
      </c>
      <c r="C93" s="80">
        <v>0.010488837</v>
      </c>
      <c r="D93" s="80">
        <v>0.006596203</v>
      </c>
      <c r="E93" s="80">
        <v>0.0166786412</v>
      </c>
      <c r="F93" s="80">
        <v>0.0155279221</v>
      </c>
      <c r="G93" s="80">
        <v>0.010708402</v>
      </c>
      <c r="H93" s="80">
        <v>0.0029540317</v>
      </c>
      <c r="I93" s="80">
        <v>-0.5726</v>
      </c>
      <c r="J93" s="80">
        <v>-1.0365</v>
      </c>
      <c r="K93" s="80">
        <v>-0.1088</v>
      </c>
      <c r="L93" s="80">
        <v>0.5640333509</v>
      </c>
      <c r="M93" s="80">
        <v>0.3547083863</v>
      </c>
      <c r="N93" s="80">
        <v>0.8968877907</v>
      </c>
      <c r="O93" s="80">
        <v>1530</v>
      </c>
      <c r="P93" s="80">
        <v>0.0126575418</v>
      </c>
      <c r="Q93" s="80">
        <v>0.0086973227</v>
      </c>
      <c r="R93" s="80">
        <v>0.0184209981</v>
      </c>
      <c r="S93" s="80">
        <v>0.1868384885</v>
      </c>
      <c r="T93" s="80">
        <v>0.0130718954</v>
      </c>
      <c r="U93" s="80">
        <v>0.0029037975</v>
      </c>
      <c r="V93" s="80">
        <v>-0.2527</v>
      </c>
      <c r="W93" s="80">
        <v>-0.628</v>
      </c>
      <c r="X93" s="80">
        <v>0.1225</v>
      </c>
      <c r="Y93" s="80">
        <v>0.7766900219</v>
      </c>
      <c r="Z93" s="80">
        <v>0.5336837006</v>
      </c>
      <c r="AA93" s="80">
        <v>1.1303462884</v>
      </c>
      <c r="AB93" s="80">
        <v>0.53338772</v>
      </c>
      <c r="AC93" s="80">
        <v>-0.1879</v>
      </c>
      <c r="AD93" s="80">
        <v>-0.7794</v>
      </c>
      <c r="AE93" s="80">
        <v>0.4035</v>
      </c>
      <c r="AF93" s="80" t="s">
        <v>216</v>
      </c>
      <c r="AG93" s="80" t="s">
        <v>216</v>
      </c>
      <c r="AH93" s="80" t="s">
        <v>216</v>
      </c>
      <c r="AI93" s="80" t="s">
        <v>216</v>
      </c>
      <c r="AJ93" s="80" t="s">
        <v>216</v>
      </c>
    </row>
    <row r="94" spans="1:36" ht="15">
      <c r="A94" s="80" t="s">
        <v>105</v>
      </c>
      <c r="B94" s="80">
        <v>1384</v>
      </c>
      <c r="C94" s="80">
        <v>0.0130734488</v>
      </c>
      <c r="D94" s="80">
        <v>0.0088047003</v>
      </c>
      <c r="E94" s="80">
        <v>0.0194117981</v>
      </c>
      <c r="F94" s="80">
        <v>0.0806164299</v>
      </c>
      <c r="G94" s="80">
        <v>0.0130057803</v>
      </c>
      <c r="H94" s="80">
        <v>0.003045492</v>
      </c>
      <c r="I94" s="80">
        <v>-0.3524</v>
      </c>
      <c r="J94" s="80">
        <v>-0.7477</v>
      </c>
      <c r="K94" s="80">
        <v>0.0429</v>
      </c>
      <c r="L94" s="80">
        <v>0.7030198972</v>
      </c>
      <c r="M94" s="80">
        <v>0.4734695153</v>
      </c>
      <c r="N94" s="80">
        <v>1.0438622973</v>
      </c>
      <c r="O94" s="80">
        <v>1531</v>
      </c>
      <c r="P94" s="80">
        <v>0.0078367814</v>
      </c>
      <c r="Q94" s="80">
        <v>0.0048377895</v>
      </c>
      <c r="R94" s="80">
        <v>0.0126948768</v>
      </c>
      <c r="S94" s="80">
        <v>0.0029315815</v>
      </c>
      <c r="T94" s="80">
        <v>0.0078380144</v>
      </c>
      <c r="U94" s="80">
        <v>0.0022537551</v>
      </c>
      <c r="V94" s="80">
        <v>-0.7321</v>
      </c>
      <c r="W94" s="80">
        <v>-1.2145</v>
      </c>
      <c r="X94" s="80">
        <v>-0.2498</v>
      </c>
      <c r="Y94" s="80">
        <v>0.4808793023</v>
      </c>
      <c r="Z94" s="80">
        <v>0.2968556537</v>
      </c>
      <c r="AA94" s="80">
        <v>0.7789809644</v>
      </c>
      <c r="AB94" s="80">
        <v>0.1049604972</v>
      </c>
      <c r="AC94" s="80">
        <v>0.5118</v>
      </c>
      <c r="AD94" s="80">
        <v>-0.1069</v>
      </c>
      <c r="AE94" s="80">
        <v>1.1304</v>
      </c>
      <c r="AF94" s="80" t="s">
        <v>216</v>
      </c>
      <c r="AG94" s="80">
        <v>2</v>
      </c>
      <c r="AH94" s="80" t="s">
        <v>216</v>
      </c>
      <c r="AI94" s="80" t="s">
        <v>216</v>
      </c>
      <c r="AJ94" s="80" t="s">
        <v>216</v>
      </c>
    </row>
    <row r="95" spans="1:36" ht="15">
      <c r="A95" s="80" t="s">
        <v>106</v>
      </c>
      <c r="B95" s="80">
        <v>828</v>
      </c>
      <c r="C95" s="80">
        <v>0.0186517563</v>
      </c>
      <c r="D95" s="80">
        <v>0.012105526</v>
      </c>
      <c r="E95" s="80">
        <v>0.0287379509</v>
      </c>
      <c r="F95" s="80">
        <v>0.9891949464</v>
      </c>
      <c r="G95" s="80">
        <v>0.018115942</v>
      </c>
      <c r="H95" s="80">
        <v>0.0046349537</v>
      </c>
      <c r="I95" s="80">
        <v>0.003</v>
      </c>
      <c r="J95" s="80">
        <v>-0.4293</v>
      </c>
      <c r="K95" s="80">
        <v>0.4353</v>
      </c>
      <c r="L95" s="80">
        <v>1.0029913292</v>
      </c>
      <c r="M95" s="80">
        <v>0.6509702056</v>
      </c>
      <c r="N95" s="80">
        <v>1.5453727339</v>
      </c>
      <c r="O95" s="80">
        <v>967</v>
      </c>
      <c r="P95" s="80">
        <v>0.0105790253</v>
      </c>
      <c r="Q95" s="80">
        <v>0.0062404733</v>
      </c>
      <c r="R95" s="80">
        <v>0.0179338603</v>
      </c>
      <c r="S95" s="80">
        <v>0.1086015274</v>
      </c>
      <c r="T95" s="80">
        <v>0.0103412616</v>
      </c>
      <c r="U95" s="80">
        <v>0.0032532412</v>
      </c>
      <c r="V95" s="80">
        <v>-0.4321</v>
      </c>
      <c r="W95" s="80">
        <v>-0.9599</v>
      </c>
      <c r="X95" s="80">
        <v>0.0957</v>
      </c>
      <c r="Y95" s="80">
        <v>0.6491484291</v>
      </c>
      <c r="Z95" s="80">
        <v>0.3829269078</v>
      </c>
      <c r="AA95" s="80">
        <v>1.1004546154</v>
      </c>
      <c r="AB95" s="80">
        <v>0.1010117188</v>
      </c>
      <c r="AC95" s="80">
        <v>0.5671</v>
      </c>
      <c r="AD95" s="80">
        <v>-0.1106</v>
      </c>
      <c r="AE95" s="80">
        <v>1.2448</v>
      </c>
      <c r="AF95" s="80" t="s">
        <v>216</v>
      </c>
      <c r="AG95" s="80" t="s">
        <v>216</v>
      </c>
      <c r="AH95" s="80" t="s">
        <v>216</v>
      </c>
      <c r="AI95" s="80" t="s">
        <v>216</v>
      </c>
      <c r="AJ95" s="80" t="s">
        <v>216</v>
      </c>
    </row>
    <row r="96" spans="1:36" ht="15">
      <c r="A96" s="80" t="s">
        <v>95</v>
      </c>
      <c r="B96" s="80" t="s">
        <v>216</v>
      </c>
      <c r="C96" s="80" t="s">
        <v>216</v>
      </c>
      <c r="D96" s="80" t="s">
        <v>216</v>
      </c>
      <c r="E96" s="80" t="s">
        <v>216</v>
      </c>
      <c r="F96" s="80" t="s">
        <v>216</v>
      </c>
      <c r="G96" s="80" t="s">
        <v>216</v>
      </c>
      <c r="H96" s="80" t="s">
        <v>216</v>
      </c>
      <c r="I96" s="80" t="s">
        <v>216</v>
      </c>
      <c r="J96" s="80" t="s">
        <v>216</v>
      </c>
      <c r="K96" s="80" t="s">
        <v>216</v>
      </c>
      <c r="L96" s="80" t="s">
        <v>216</v>
      </c>
      <c r="M96" s="80" t="s">
        <v>216</v>
      </c>
      <c r="N96" s="80" t="s">
        <v>216</v>
      </c>
      <c r="O96" s="80" t="s">
        <v>216</v>
      </c>
      <c r="P96" s="80" t="s">
        <v>216</v>
      </c>
      <c r="Q96" s="80" t="s">
        <v>216</v>
      </c>
      <c r="R96" s="80" t="s">
        <v>216</v>
      </c>
      <c r="S96" s="80" t="s">
        <v>216</v>
      </c>
      <c r="T96" s="80" t="s">
        <v>216</v>
      </c>
      <c r="U96" s="80" t="s">
        <v>216</v>
      </c>
      <c r="V96" s="80" t="s">
        <v>216</v>
      </c>
      <c r="W96" s="80" t="s">
        <v>216</v>
      </c>
      <c r="X96" s="80" t="s">
        <v>216</v>
      </c>
      <c r="Y96" s="80" t="s">
        <v>216</v>
      </c>
      <c r="Z96" s="80" t="s">
        <v>216</v>
      </c>
      <c r="AA96" s="80" t="s">
        <v>216</v>
      </c>
      <c r="AB96" s="80" t="s">
        <v>216</v>
      </c>
      <c r="AC96" s="80" t="s">
        <v>216</v>
      </c>
      <c r="AD96" s="80" t="s">
        <v>216</v>
      </c>
      <c r="AE96" s="80" t="s">
        <v>216</v>
      </c>
      <c r="AF96" s="80" t="s">
        <v>216</v>
      </c>
      <c r="AG96" s="80" t="s">
        <v>216</v>
      </c>
      <c r="AH96" s="80" t="s">
        <v>216</v>
      </c>
      <c r="AI96" s="80" t="s">
        <v>267</v>
      </c>
      <c r="AJ96" s="80" t="s">
        <v>267</v>
      </c>
    </row>
    <row r="97" spans="1:36" s="42" customFormat="1" ht="15">
      <c r="A97" s="80" t="s">
        <v>94</v>
      </c>
      <c r="B97" s="80">
        <v>880</v>
      </c>
      <c r="C97" s="80">
        <v>0.020927192</v>
      </c>
      <c r="D97" s="80">
        <v>0.0140944213</v>
      </c>
      <c r="E97" s="80">
        <v>0.0310723906</v>
      </c>
      <c r="F97" s="80">
        <v>0.5581554814</v>
      </c>
      <c r="G97" s="80">
        <v>0.0204545455</v>
      </c>
      <c r="H97" s="80">
        <v>0.0047716203</v>
      </c>
      <c r="I97" s="80">
        <v>0.1181</v>
      </c>
      <c r="J97" s="80">
        <v>-0.2772</v>
      </c>
      <c r="K97" s="80">
        <v>0.5134</v>
      </c>
      <c r="L97" s="80">
        <v>1.1253520447</v>
      </c>
      <c r="M97" s="80">
        <v>0.7579223156</v>
      </c>
      <c r="N97" s="80">
        <v>1.6709063693</v>
      </c>
      <c r="O97" s="80">
        <v>1064</v>
      </c>
      <c r="P97" s="80">
        <v>0.0111572026</v>
      </c>
      <c r="Q97" s="80">
        <v>0.0068876952</v>
      </c>
      <c r="R97" s="80">
        <v>0.0180732693</v>
      </c>
      <c r="S97" s="80">
        <v>0.1236726633</v>
      </c>
      <c r="T97" s="80">
        <v>0.0112781955</v>
      </c>
      <c r="U97" s="80">
        <v>0.0032373231</v>
      </c>
      <c r="V97" s="80">
        <v>-0.3789</v>
      </c>
      <c r="W97" s="80">
        <v>-0.8612</v>
      </c>
      <c r="X97" s="80">
        <v>0.1035</v>
      </c>
      <c r="Y97" s="80">
        <v>0.6846264513</v>
      </c>
      <c r="Z97" s="80">
        <v>0.422641632</v>
      </c>
      <c r="AA97" s="80">
        <v>1.1090090097</v>
      </c>
      <c r="AB97" s="80">
        <v>0.0463078676</v>
      </c>
      <c r="AC97" s="80">
        <v>0.629</v>
      </c>
      <c r="AD97" s="80">
        <v>0.0103</v>
      </c>
      <c r="AE97" s="80">
        <v>1.2476</v>
      </c>
      <c r="AF97" s="80" t="s">
        <v>216</v>
      </c>
      <c r="AG97" s="80" t="s">
        <v>216</v>
      </c>
      <c r="AH97" s="80" t="s">
        <v>127</v>
      </c>
      <c r="AI97" s="80" t="s">
        <v>216</v>
      </c>
      <c r="AJ97" s="80" t="s">
        <v>216</v>
      </c>
    </row>
    <row r="98" spans="1:36" ht="15">
      <c r="A98" s="80" t="s">
        <v>93</v>
      </c>
      <c r="B98" s="80">
        <v>1701</v>
      </c>
      <c r="C98" s="80">
        <v>0.0102746187</v>
      </c>
      <c r="D98" s="80">
        <v>0.0069198746</v>
      </c>
      <c r="E98" s="80">
        <v>0.0152557372</v>
      </c>
      <c r="F98" s="80">
        <v>0.0032639211</v>
      </c>
      <c r="G98" s="80">
        <v>0.0105820106</v>
      </c>
      <c r="H98" s="80">
        <v>0.0024809719</v>
      </c>
      <c r="I98" s="80">
        <v>-0.5933</v>
      </c>
      <c r="J98" s="80">
        <v>-0.9886</v>
      </c>
      <c r="K98" s="80">
        <v>-0.198</v>
      </c>
      <c r="L98" s="80">
        <v>0.5525138368</v>
      </c>
      <c r="M98" s="80">
        <v>0.3721137118</v>
      </c>
      <c r="N98" s="80">
        <v>0.8203716502</v>
      </c>
      <c r="O98" s="80">
        <v>2029</v>
      </c>
      <c r="P98" s="80">
        <v>0.010187708</v>
      </c>
      <c r="Q98" s="80">
        <v>0.0070623089</v>
      </c>
      <c r="R98" s="80">
        <v>0.014696241</v>
      </c>
      <c r="S98" s="80">
        <v>0.0119733156</v>
      </c>
      <c r="T98" s="80">
        <v>0.0103499261</v>
      </c>
      <c r="U98" s="80">
        <v>0.0022468208</v>
      </c>
      <c r="V98" s="80">
        <v>-0.4698</v>
      </c>
      <c r="W98" s="80">
        <v>-0.8362</v>
      </c>
      <c r="X98" s="80">
        <v>-0.1034</v>
      </c>
      <c r="Y98" s="80">
        <v>0.6251364791</v>
      </c>
      <c r="Z98" s="80">
        <v>0.4333562503</v>
      </c>
      <c r="AA98" s="80">
        <v>0.901788349</v>
      </c>
      <c r="AB98" s="80">
        <v>0.9750908178</v>
      </c>
      <c r="AC98" s="80">
        <v>0.0085</v>
      </c>
      <c r="AD98" s="80">
        <v>-0.5247</v>
      </c>
      <c r="AE98" s="80">
        <v>0.5417</v>
      </c>
      <c r="AF98" s="80">
        <v>1</v>
      </c>
      <c r="AG98" s="80" t="s">
        <v>216</v>
      </c>
      <c r="AH98" s="80" t="s">
        <v>216</v>
      </c>
      <c r="AI98" s="80" t="s">
        <v>216</v>
      </c>
      <c r="AJ98" s="80" t="s">
        <v>216</v>
      </c>
    </row>
    <row r="99" spans="1:36" ht="15">
      <c r="A99" s="80" t="s">
        <v>92</v>
      </c>
      <c r="B99" s="80">
        <v>772</v>
      </c>
      <c r="C99" s="80">
        <v>0.0236829823</v>
      </c>
      <c r="D99" s="80">
        <v>0.0159506761</v>
      </c>
      <c r="E99" s="80">
        <v>0.0351636286</v>
      </c>
      <c r="F99" s="80">
        <v>0.2305138024</v>
      </c>
      <c r="G99" s="80">
        <v>0.0233160622</v>
      </c>
      <c r="H99" s="80">
        <v>0.0054312022</v>
      </c>
      <c r="I99" s="80">
        <v>0.2418</v>
      </c>
      <c r="J99" s="80">
        <v>-0.1535</v>
      </c>
      <c r="K99" s="80">
        <v>0.6371</v>
      </c>
      <c r="L99" s="80">
        <v>1.2735436571</v>
      </c>
      <c r="M99" s="80">
        <v>0.8577417383</v>
      </c>
      <c r="N99" s="80">
        <v>1.8909111846</v>
      </c>
      <c r="O99" s="80">
        <v>889</v>
      </c>
      <c r="P99" s="80">
        <v>0.0208273818</v>
      </c>
      <c r="Q99" s="80">
        <v>0.014029581</v>
      </c>
      <c r="R99" s="80">
        <v>0.0309189444</v>
      </c>
      <c r="S99" s="80">
        <v>0.2236576513</v>
      </c>
      <c r="T99" s="80">
        <v>0.0202474691</v>
      </c>
      <c r="U99" s="80">
        <v>0.0047238129</v>
      </c>
      <c r="V99" s="80">
        <v>0.2453</v>
      </c>
      <c r="W99" s="80">
        <v>-0.1498</v>
      </c>
      <c r="X99" s="80">
        <v>0.6404</v>
      </c>
      <c r="Y99" s="80">
        <v>1.2780064135</v>
      </c>
      <c r="Z99" s="80">
        <v>0.8608808629</v>
      </c>
      <c r="AA99" s="80">
        <v>1.8972432344</v>
      </c>
      <c r="AB99" s="80">
        <v>0.6490350863</v>
      </c>
      <c r="AC99" s="80">
        <v>0.1285</v>
      </c>
      <c r="AD99" s="80">
        <v>-0.4249</v>
      </c>
      <c r="AE99" s="80">
        <v>0.6818</v>
      </c>
      <c r="AF99" s="80" t="s">
        <v>216</v>
      </c>
      <c r="AG99" s="80" t="s">
        <v>216</v>
      </c>
      <c r="AH99" s="80" t="s">
        <v>216</v>
      </c>
      <c r="AI99" s="80" t="s">
        <v>216</v>
      </c>
      <c r="AJ99" s="80" t="s">
        <v>216</v>
      </c>
    </row>
    <row r="100" spans="1:36" ht="15">
      <c r="A100" s="80" t="s">
        <v>98</v>
      </c>
      <c r="B100" s="80" t="s">
        <v>216</v>
      </c>
      <c r="C100" s="80" t="s">
        <v>216</v>
      </c>
      <c r="D100" s="80" t="s">
        <v>216</v>
      </c>
      <c r="E100" s="80" t="s">
        <v>216</v>
      </c>
      <c r="F100" s="80" t="s">
        <v>216</v>
      </c>
      <c r="G100" s="80" t="s">
        <v>216</v>
      </c>
      <c r="H100" s="80" t="s">
        <v>216</v>
      </c>
      <c r="I100" s="80" t="s">
        <v>216</v>
      </c>
      <c r="J100" s="80" t="s">
        <v>216</v>
      </c>
      <c r="K100" s="80" t="s">
        <v>216</v>
      </c>
      <c r="L100" s="80" t="s">
        <v>216</v>
      </c>
      <c r="M100" s="80" t="s">
        <v>216</v>
      </c>
      <c r="N100" s="80" t="s">
        <v>216</v>
      </c>
      <c r="O100" s="80" t="s">
        <v>216</v>
      </c>
      <c r="P100" s="80" t="s">
        <v>216</v>
      </c>
      <c r="Q100" s="80" t="s">
        <v>216</v>
      </c>
      <c r="R100" s="80" t="s">
        <v>216</v>
      </c>
      <c r="S100" s="80" t="s">
        <v>216</v>
      </c>
      <c r="T100" s="80" t="s">
        <v>216</v>
      </c>
      <c r="U100" s="80" t="s">
        <v>216</v>
      </c>
      <c r="V100" s="80" t="s">
        <v>216</v>
      </c>
      <c r="W100" s="80" t="s">
        <v>216</v>
      </c>
      <c r="X100" s="80" t="s">
        <v>216</v>
      </c>
      <c r="Y100" s="80" t="s">
        <v>216</v>
      </c>
      <c r="Z100" s="80" t="s">
        <v>216</v>
      </c>
      <c r="AA100" s="80" t="s">
        <v>216</v>
      </c>
      <c r="AB100" s="80" t="s">
        <v>216</v>
      </c>
      <c r="AC100" s="80" t="s">
        <v>216</v>
      </c>
      <c r="AD100" s="80" t="s">
        <v>216</v>
      </c>
      <c r="AE100" s="80" t="s">
        <v>216</v>
      </c>
      <c r="AF100" s="80" t="s">
        <v>216</v>
      </c>
      <c r="AG100" s="80" t="s">
        <v>216</v>
      </c>
      <c r="AH100" s="80" t="s">
        <v>216</v>
      </c>
      <c r="AI100" s="80" t="s">
        <v>267</v>
      </c>
      <c r="AJ100" s="80" t="s">
        <v>267</v>
      </c>
    </row>
    <row r="101" spans="1:36" ht="15">
      <c r="A101" s="80" t="s">
        <v>96</v>
      </c>
      <c r="B101" s="80">
        <v>804</v>
      </c>
      <c r="C101" s="80">
        <v>0.0200503487</v>
      </c>
      <c r="D101" s="80">
        <v>0.0131889881</v>
      </c>
      <c r="E101" s="80">
        <v>0.0304812227</v>
      </c>
      <c r="F101" s="80">
        <v>0.7246027913</v>
      </c>
      <c r="G101" s="80">
        <v>0.0199004975</v>
      </c>
      <c r="H101" s="80">
        <v>0.0049253719</v>
      </c>
      <c r="I101" s="80">
        <v>0.0753</v>
      </c>
      <c r="J101" s="80">
        <v>-0.3436</v>
      </c>
      <c r="K101" s="80">
        <v>0.4942</v>
      </c>
      <c r="L101" s="80">
        <v>1.0782001205</v>
      </c>
      <c r="M101" s="80">
        <v>0.7092329792</v>
      </c>
      <c r="N101" s="80">
        <v>1.63911653</v>
      </c>
      <c r="O101" s="80">
        <v>1054</v>
      </c>
      <c r="P101" s="80">
        <v>0.0130952653</v>
      </c>
      <c r="Q101" s="80">
        <v>0.0083740733</v>
      </c>
      <c r="R101" s="80">
        <v>0.0204782029</v>
      </c>
      <c r="S101" s="80">
        <v>0.3376741708</v>
      </c>
      <c r="T101" s="80">
        <v>0.0132827324</v>
      </c>
      <c r="U101" s="80">
        <v>0.0035263042</v>
      </c>
      <c r="V101" s="80">
        <v>-0.2187</v>
      </c>
      <c r="W101" s="80">
        <v>-0.6658</v>
      </c>
      <c r="X101" s="80">
        <v>0.2284</v>
      </c>
      <c r="Y101" s="80">
        <v>0.803549536</v>
      </c>
      <c r="Z101" s="80">
        <v>0.5138485247</v>
      </c>
      <c r="AA101" s="80">
        <v>1.256580151</v>
      </c>
      <c r="AB101" s="80">
        <v>0.1693379206</v>
      </c>
      <c r="AC101" s="80">
        <v>0.426</v>
      </c>
      <c r="AD101" s="80">
        <v>-0.1815</v>
      </c>
      <c r="AE101" s="80">
        <v>1.0335</v>
      </c>
      <c r="AF101" s="80" t="s">
        <v>216</v>
      </c>
      <c r="AG101" s="80" t="s">
        <v>216</v>
      </c>
      <c r="AH101" s="80" t="s">
        <v>216</v>
      </c>
      <c r="AI101" s="80" t="s">
        <v>216</v>
      </c>
      <c r="AJ101" s="80" t="s">
        <v>216</v>
      </c>
    </row>
    <row r="102" spans="1:36" ht="15">
      <c r="A102" s="80" t="s">
        <v>97</v>
      </c>
      <c r="B102" s="80">
        <v>1601</v>
      </c>
      <c r="C102" s="80">
        <v>0.0187863463</v>
      </c>
      <c r="D102" s="80">
        <v>0.013870561</v>
      </c>
      <c r="E102" s="80">
        <v>0.0254443067</v>
      </c>
      <c r="F102" s="80">
        <v>0.9475760193</v>
      </c>
      <c r="G102" s="80">
        <v>0.0193628982</v>
      </c>
      <c r="H102" s="80">
        <v>0.0034438456</v>
      </c>
      <c r="I102" s="80">
        <v>0.0102</v>
      </c>
      <c r="J102" s="80">
        <v>-0.2932</v>
      </c>
      <c r="K102" s="80">
        <v>0.3135</v>
      </c>
      <c r="L102" s="80">
        <v>1.0102288577</v>
      </c>
      <c r="M102" s="80">
        <v>0.7458843107</v>
      </c>
      <c r="N102" s="80">
        <v>1.3682582276</v>
      </c>
      <c r="O102" s="80">
        <v>1824</v>
      </c>
      <c r="P102" s="80">
        <v>0.0207980855</v>
      </c>
      <c r="Q102" s="80">
        <v>0.015854268</v>
      </c>
      <c r="R102" s="80">
        <v>0.0272835276</v>
      </c>
      <c r="S102" s="80">
        <v>0.0782081717</v>
      </c>
      <c r="T102" s="80">
        <v>0.0213815789</v>
      </c>
      <c r="U102" s="80">
        <v>0.0033869919</v>
      </c>
      <c r="V102" s="80">
        <v>0.2439</v>
      </c>
      <c r="W102" s="80">
        <v>-0.0275</v>
      </c>
      <c r="X102" s="80">
        <v>0.5153</v>
      </c>
      <c r="Y102" s="80">
        <v>1.2762087345</v>
      </c>
      <c r="Z102" s="80">
        <v>0.9728470126</v>
      </c>
      <c r="AA102" s="80">
        <v>1.6741673797</v>
      </c>
      <c r="AB102" s="80">
        <v>0.6176652189</v>
      </c>
      <c r="AC102" s="80">
        <v>-0.1017</v>
      </c>
      <c r="AD102" s="80">
        <v>-0.5012</v>
      </c>
      <c r="AE102" s="80">
        <v>0.2977</v>
      </c>
      <c r="AF102" s="80" t="s">
        <v>216</v>
      </c>
      <c r="AG102" s="80" t="s">
        <v>216</v>
      </c>
      <c r="AH102" s="80" t="s">
        <v>216</v>
      </c>
      <c r="AI102" s="80" t="s">
        <v>216</v>
      </c>
      <c r="AJ102" s="80" t="s">
        <v>216</v>
      </c>
    </row>
    <row r="103" spans="1:36" ht="15">
      <c r="A103" s="80" t="s">
        <v>84</v>
      </c>
      <c r="B103" s="80">
        <v>1343</v>
      </c>
      <c r="C103" s="80">
        <v>0.0082977805</v>
      </c>
      <c r="D103" s="80">
        <v>0.0051217553</v>
      </c>
      <c r="E103" s="80">
        <v>0.0134432742</v>
      </c>
      <c r="F103" s="80">
        <v>0.0010453153</v>
      </c>
      <c r="G103" s="80">
        <v>0.0089352197</v>
      </c>
      <c r="H103" s="80">
        <v>0.0025678262</v>
      </c>
      <c r="I103" s="80">
        <v>-0.807</v>
      </c>
      <c r="J103" s="80">
        <v>-1.2895</v>
      </c>
      <c r="K103" s="80">
        <v>-0.3245</v>
      </c>
      <c r="L103" s="80">
        <v>0.4462100932</v>
      </c>
      <c r="M103" s="80">
        <v>0.275420508</v>
      </c>
      <c r="N103" s="80">
        <v>0.722907124</v>
      </c>
      <c r="O103" s="80">
        <v>1571</v>
      </c>
      <c r="P103" s="80">
        <v>0.0084179203</v>
      </c>
      <c r="Q103" s="80">
        <v>0.0053833769</v>
      </c>
      <c r="R103" s="80">
        <v>0.0131629986</v>
      </c>
      <c r="S103" s="80">
        <v>0.0037764858</v>
      </c>
      <c r="T103" s="80">
        <v>0.0089115213</v>
      </c>
      <c r="U103" s="80">
        <v>0.0023710682</v>
      </c>
      <c r="V103" s="80">
        <v>-0.6606</v>
      </c>
      <c r="W103" s="80">
        <v>-1.1077</v>
      </c>
      <c r="X103" s="80">
        <v>-0.2136</v>
      </c>
      <c r="Y103" s="80">
        <v>0.5165390555</v>
      </c>
      <c r="Z103" s="80">
        <v>0.3303338961</v>
      </c>
      <c r="AA103" s="80">
        <v>0.8077057759</v>
      </c>
      <c r="AB103" s="80">
        <v>0.9655888935</v>
      </c>
      <c r="AC103" s="80">
        <v>-0.0144</v>
      </c>
      <c r="AD103" s="80">
        <v>-0.6674</v>
      </c>
      <c r="AE103" s="80">
        <v>0.6387</v>
      </c>
      <c r="AF103" s="80">
        <v>1</v>
      </c>
      <c r="AG103" s="80">
        <v>2</v>
      </c>
      <c r="AH103" s="80" t="s">
        <v>216</v>
      </c>
      <c r="AI103" s="80" t="s">
        <v>216</v>
      </c>
      <c r="AJ103" s="80" t="s">
        <v>216</v>
      </c>
    </row>
    <row r="104" spans="1:36" ht="15">
      <c r="A104" s="80" t="s">
        <v>85</v>
      </c>
      <c r="B104" s="80">
        <v>1228</v>
      </c>
      <c r="C104" s="80">
        <v>0.0088987695</v>
      </c>
      <c r="D104" s="80">
        <v>0.005377611</v>
      </c>
      <c r="E104" s="80">
        <v>0.0147255165</v>
      </c>
      <c r="F104" s="80">
        <v>0.0041294434</v>
      </c>
      <c r="G104" s="80">
        <v>0.0089576547</v>
      </c>
      <c r="H104" s="80">
        <v>0.0026887107</v>
      </c>
      <c r="I104" s="80">
        <v>-0.737</v>
      </c>
      <c r="J104" s="80">
        <v>-1.2407</v>
      </c>
      <c r="K104" s="80">
        <v>-0.2334</v>
      </c>
      <c r="L104" s="80">
        <v>0.4785280546</v>
      </c>
      <c r="M104" s="80">
        <v>0.2891790499</v>
      </c>
      <c r="N104" s="80">
        <v>0.7918592275</v>
      </c>
      <c r="O104" s="80">
        <v>1438</v>
      </c>
      <c r="P104" s="80">
        <v>0.0083180187</v>
      </c>
      <c r="Q104" s="80">
        <v>0.0051348582</v>
      </c>
      <c r="R104" s="80">
        <v>0.0134744588</v>
      </c>
      <c r="S104" s="80">
        <v>0.0062824381</v>
      </c>
      <c r="T104" s="80">
        <v>0.0083449235</v>
      </c>
      <c r="U104" s="80">
        <v>0.0023988995</v>
      </c>
      <c r="V104" s="80">
        <v>-0.6725</v>
      </c>
      <c r="W104" s="80">
        <v>-1.1549</v>
      </c>
      <c r="X104" s="80">
        <v>-0.1902</v>
      </c>
      <c r="Y104" s="80">
        <v>0.5104089086</v>
      </c>
      <c r="Z104" s="80">
        <v>0.3150843315</v>
      </c>
      <c r="AA104" s="80">
        <v>0.8268175466</v>
      </c>
      <c r="AB104" s="80">
        <v>0.8486124809</v>
      </c>
      <c r="AC104" s="80">
        <v>0.0675</v>
      </c>
      <c r="AD104" s="80">
        <v>-0.6255</v>
      </c>
      <c r="AE104" s="80">
        <v>0.7604</v>
      </c>
      <c r="AF104" s="80">
        <v>1</v>
      </c>
      <c r="AG104" s="80" t="s">
        <v>216</v>
      </c>
      <c r="AH104" s="80" t="s">
        <v>216</v>
      </c>
      <c r="AI104" s="80" t="s">
        <v>216</v>
      </c>
      <c r="AJ104" s="80" t="s">
        <v>216</v>
      </c>
    </row>
    <row r="105" spans="1:36" ht="15">
      <c r="A105" s="80" t="s">
        <v>99</v>
      </c>
      <c r="B105" s="80" t="s">
        <v>216</v>
      </c>
      <c r="C105" s="80" t="s">
        <v>216</v>
      </c>
      <c r="D105" s="80" t="s">
        <v>216</v>
      </c>
      <c r="E105" s="80" t="s">
        <v>216</v>
      </c>
      <c r="F105" s="80" t="s">
        <v>216</v>
      </c>
      <c r="G105" s="80" t="s">
        <v>216</v>
      </c>
      <c r="H105" s="80" t="s">
        <v>216</v>
      </c>
      <c r="I105" s="80" t="s">
        <v>216</v>
      </c>
      <c r="J105" s="80" t="s">
        <v>216</v>
      </c>
      <c r="K105" s="80" t="s">
        <v>216</v>
      </c>
      <c r="L105" s="80" t="s">
        <v>216</v>
      </c>
      <c r="M105" s="80" t="s">
        <v>216</v>
      </c>
      <c r="N105" s="80" t="s">
        <v>216</v>
      </c>
      <c r="O105" s="80" t="s">
        <v>216</v>
      </c>
      <c r="P105" s="80" t="s">
        <v>216</v>
      </c>
      <c r="Q105" s="80" t="s">
        <v>216</v>
      </c>
      <c r="R105" s="80" t="s">
        <v>216</v>
      </c>
      <c r="S105" s="80" t="s">
        <v>216</v>
      </c>
      <c r="T105" s="80" t="s">
        <v>216</v>
      </c>
      <c r="U105" s="80" t="s">
        <v>216</v>
      </c>
      <c r="V105" s="80" t="s">
        <v>216</v>
      </c>
      <c r="W105" s="80" t="s">
        <v>216</v>
      </c>
      <c r="X105" s="80" t="s">
        <v>216</v>
      </c>
      <c r="Y105" s="80" t="s">
        <v>216</v>
      </c>
      <c r="Z105" s="80" t="s">
        <v>216</v>
      </c>
      <c r="AA105" s="80" t="s">
        <v>216</v>
      </c>
      <c r="AB105" s="80" t="s">
        <v>216</v>
      </c>
      <c r="AC105" s="80" t="s">
        <v>216</v>
      </c>
      <c r="AD105" s="80" t="s">
        <v>216</v>
      </c>
      <c r="AE105" s="80" t="s">
        <v>216</v>
      </c>
      <c r="AF105" s="80" t="s">
        <v>216</v>
      </c>
      <c r="AG105" s="80" t="s">
        <v>216</v>
      </c>
      <c r="AH105" s="80" t="s">
        <v>216</v>
      </c>
      <c r="AI105" s="80" t="s">
        <v>267</v>
      </c>
      <c r="AJ105" s="80" t="s">
        <v>267</v>
      </c>
    </row>
    <row r="106" spans="1:36" ht="15">
      <c r="A106" s="80" t="s">
        <v>100</v>
      </c>
      <c r="B106" s="80">
        <v>701</v>
      </c>
      <c r="C106" s="80">
        <v>0.0187863672</v>
      </c>
      <c r="D106" s="80">
        <v>0.0118145494</v>
      </c>
      <c r="E106" s="80">
        <v>0.0298722855</v>
      </c>
      <c r="F106" s="80">
        <v>0.965692688</v>
      </c>
      <c r="G106" s="80">
        <v>0.0185449358</v>
      </c>
      <c r="H106" s="80">
        <v>0.0050955242</v>
      </c>
      <c r="I106" s="80">
        <v>0.0102</v>
      </c>
      <c r="J106" s="80">
        <v>-0.4536</v>
      </c>
      <c r="K106" s="80">
        <v>0.474</v>
      </c>
      <c r="L106" s="80">
        <v>1.0102299822</v>
      </c>
      <c r="M106" s="80">
        <v>0.6353230459</v>
      </c>
      <c r="N106" s="80">
        <v>1.6063711581</v>
      </c>
      <c r="O106" s="80">
        <v>775</v>
      </c>
      <c r="P106" s="80">
        <v>0.0180864081</v>
      </c>
      <c r="Q106" s="80">
        <v>0.0115665327</v>
      </c>
      <c r="R106" s="80">
        <v>0.0282814365</v>
      </c>
      <c r="S106" s="80">
        <v>0.647805997</v>
      </c>
      <c r="T106" s="80">
        <v>0.0180645161</v>
      </c>
      <c r="U106" s="80">
        <v>0.004784139</v>
      </c>
      <c r="V106" s="80">
        <v>0.1042</v>
      </c>
      <c r="W106" s="80">
        <v>-0.3429</v>
      </c>
      <c r="X106" s="80">
        <v>0.5512</v>
      </c>
      <c r="Y106" s="80">
        <v>1.109815232</v>
      </c>
      <c r="Z106" s="80">
        <v>0.7097436952</v>
      </c>
      <c r="AA106" s="80">
        <v>1.7354009025</v>
      </c>
      <c r="AB106" s="80">
        <v>0.9073408171</v>
      </c>
      <c r="AC106" s="80">
        <v>0.038</v>
      </c>
      <c r="AD106" s="80">
        <v>-0.6014</v>
      </c>
      <c r="AE106" s="80">
        <v>0.6774</v>
      </c>
      <c r="AF106" s="80" t="s">
        <v>216</v>
      </c>
      <c r="AG106" s="80" t="s">
        <v>216</v>
      </c>
      <c r="AH106" s="80" t="s">
        <v>216</v>
      </c>
      <c r="AI106" s="80" t="s">
        <v>216</v>
      </c>
      <c r="AJ106" s="80" t="s">
        <v>216</v>
      </c>
    </row>
    <row r="107" spans="1:36" ht="15">
      <c r="A107" s="80" t="s">
        <v>103</v>
      </c>
      <c r="B107" s="80">
        <v>1643</v>
      </c>
      <c r="C107" s="80">
        <v>0.018310707</v>
      </c>
      <c r="D107" s="80">
        <v>0.0133856317</v>
      </c>
      <c r="E107" s="80">
        <v>0.0250479021</v>
      </c>
      <c r="F107" s="80">
        <v>0.9229159981</v>
      </c>
      <c r="G107" s="80">
        <v>0.0176506391</v>
      </c>
      <c r="H107" s="80">
        <v>0.0032485864</v>
      </c>
      <c r="I107" s="80">
        <v>-0.0155</v>
      </c>
      <c r="J107" s="80">
        <v>-0.3288</v>
      </c>
      <c r="K107" s="80">
        <v>0.2978</v>
      </c>
      <c r="L107" s="80">
        <v>0.9846515307</v>
      </c>
      <c r="M107" s="80">
        <v>0.7198074154</v>
      </c>
      <c r="N107" s="80">
        <v>1.3469417182</v>
      </c>
      <c r="O107" s="80">
        <v>1914</v>
      </c>
      <c r="P107" s="80">
        <v>0.0143507469</v>
      </c>
      <c r="Q107" s="80">
        <v>0.0103153811</v>
      </c>
      <c r="R107" s="80">
        <v>0.0199647435</v>
      </c>
      <c r="S107" s="80">
        <v>0.4503145248</v>
      </c>
      <c r="T107" s="80">
        <v>0.013584117</v>
      </c>
      <c r="U107" s="80">
        <v>0.0026459082</v>
      </c>
      <c r="V107" s="80">
        <v>-0.1272</v>
      </c>
      <c r="W107" s="80">
        <v>-0.4573</v>
      </c>
      <c r="X107" s="80">
        <v>0.203</v>
      </c>
      <c r="Y107" s="80">
        <v>0.8805881968</v>
      </c>
      <c r="Z107" s="80">
        <v>0.6329707348</v>
      </c>
      <c r="AA107" s="80">
        <v>1.2250733403</v>
      </c>
      <c r="AB107" s="80">
        <v>0.2867628871</v>
      </c>
      <c r="AC107" s="80">
        <v>0.2437</v>
      </c>
      <c r="AD107" s="80">
        <v>-0.2047</v>
      </c>
      <c r="AE107" s="80">
        <v>0.692</v>
      </c>
      <c r="AF107" s="80" t="s">
        <v>216</v>
      </c>
      <c r="AG107" s="80" t="s">
        <v>216</v>
      </c>
      <c r="AH107" s="80" t="s">
        <v>216</v>
      </c>
      <c r="AI107" s="80" t="s">
        <v>216</v>
      </c>
      <c r="AJ107" s="80" t="s">
        <v>216</v>
      </c>
    </row>
    <row r="108" spans="1:36" ht="15">
      <c r="A108" s="80" t="s">
        <v>104</v>
      </c>
      <c r="B108" s="80">
        <v>1840</v>
      </c>
      <c r="C108" s="80">
        <v>0.0311731496</v>
      </c>
      <c r="D108" s="80">
        <v>0.0247000105</v>
      </c>
      <c r="E108" s="80">
        <v>0.0393427063</v>
      </c>
      <c r="F108" s="80">
        <v>1.36012E-05</v>
      </c>
      <c r="G108" s="80">
        <v>0.0293478261</v>
      </c>
      <c r="H108" s="80">
        <v>0.0039346932</v>
      </c>
      <c r="I108" s="80">
        <v>0.5166</v>
      </c>
      <c r="J108" s="80">
        <v>0.2839</v>
      </c>
      <c r="K108" s="80">
        <v>0.7494</v>
      </c>
      <c r="L108" s="80">
        <v>1.6763246483</v>
      </c>
      <c r="M108" s="80">
        <v>1.3282339737</v>
      </c>
      <c r="N108" s="80">
        <v>2.1156395501</v>
      </c>
      <c r="O108" s="80">
        <v>2056</v>
      </c>
      <c r="P108" s="80">
        <v>0.026067787</v>
      </c>
      <c r="Q108" s="80">
        <v>0.0205291153</v>
      </c>
      <c r="R108" s="80">
        <v>0.0331007697</v>
      </c>
      <c r="S108" s="80">
        <v>0.0001159885</v>
      </c>
      <c r="T108" s="80">
        <v>0.0248054475</v>
      </c>
      <c r="U108" s="80">
        <v>0.0034301066</v>
      </c>
      <c r="V108" s="80">
        <v>0.4697</v>
      </c>
      <c r="W108" s="80">
        <v>0.2309</v>
      </c>
      <c r="X108" s="80">
        <v>0.7086</v>
      </c>
      <c r="Y108" s="80">
        <v>1.5995672995</v>
      </c>
      <c r="Z108" s="80">
        <v>1.2597042313</v>
      </c>
      <c r="AA108" s="80">
        <v>2.0311240385</v>
      </c>
      <c r="AB108" s="80">
        <v>0.2794895771</v>
      </c>
      <c r="AC108" s="80">
        <v>0.1789</v>
      </c>
      <c r="AD108" s="80">
        <v>-0.1453</v>
      </c>
      <c r="AE108" s="80">
        <v>0.503</v>
      </c>
      <c r="AF108" s="80">
        <v>1</v>
      </c>
      <c r="AG108" s="80">
        <v>2</v>
      </c>
      <c r="AH108" s="80" t="s">
        <v>216</v>
      </c>
      <c r="AI108" s="80" t="s">
        <v>216</v>
      </c>
      <c r="AJ108" s="80" t="s">
        <v>216</v>
      </c>
    </row>
    <row r="109" spans="1:36" ht="15">
      <c r="A109" s="80" t="s">
        <v>101</v>
      </c>
      <c r="B109" s="80">
        <v>1341</v>
      </c>
      <c r="C109" s="80">
        <v>0.0225558414</v>
      </c>
      <c r="D109" s="80">
        <v>0.0165733971</v>
      </c>
      <c r="E109" s="80">
        <v>0.0306977487</v>
      </c>
      <c r="F109" s="80">
        <v>0.2195823074</v>
      </c>
      <c r="G109" s="80">
        <v>0.0223713647</v>
      </c>
      <c r="H109" s="80">
        <v>0.0040384881</v>
      </c>
      <c r="I109" s="80">
        <v>0.193</v>
      </c>
      <c r="J109" s="80">
        <v>-0.1152</v>
      </c>
      <c r="K109" s="80">
        <v>0.5012</v>
      </c>
      <c r="L109" s="80">
        <v>1.2129320684</v>
      </c>
      <c r="M109" s="80">
        <v>0.8912283312</v>
      </c>
      <c r="N109" s="80">
        <v>1.6507601376</v>
      </c>
      <c r="O109" s="80">
        <v>1478</v>
      </c>
      <c r="P109" s="80">
        <v>0.0192798058</v>
      </c>
      <c r="Q109" s="80">
        <v>0.0140214621</v>
      </c>
      <c r="R109" s="80">
        <v>0.0265101393</v>
      </c>
      <c r="S109" s="80">
        <v>0.3009081384</v>
      </c>
      <c r="T109" s="80">
        <v>0.0189445196</v>
      </c>
      <c r="U109" s="80">
        <v>0.0035461032</v>
      </c>
      <c r="V109" s="80">
        <v>0.1681</v>
      </c>
      <c r="W109" s="80">
        <v>-0.1504</v>
      </c>
      <c r="X109" s="80">
        <v>0.4866</v>
      </c>
      <c r="Y109" s="80">
        <v>1.1830443076</v>
      </c>
      <c r="Z109" s="80">
        <v>0.8603826741</v>
      </c>
      <c r="AA109" s="80">
        <v>1.6267108529</v>
      </c>
      <c r="AB109" s="80">
        <v>0.4807245475</v>
      </c>
      <c r="AC109" s="80">
        <v>0.1569</v>
      </c>
      <c r="AD109" s="80">
        <v>-0.2793</v>
      </c>
      <c r="AE109" s="80">
        <v>0.5931</v>
      </c>
      <c r="AF109" s="80" t="s">
        <v>216</v>
      </c>
      <c r="AG109" s="80" t="s">
        <v>216</v>
      </c>
      <c r="AH109" s="80" t="s">
        <v>216</v>
      </c>
      <c r="AI109" s="80" t="s">
        <v>216</v>
      </c>
      <c r="AJ109" s="80" t="s">
        <v>216</v>
      </c>
    </row>
    <row r="110" spans="1:36" ht="15">
      <c r="A110" s="80" t="s">
        <v>102</v>
      </c>
      <c r="B110" s="80">
        <v>964</v>
      </c>
      <c r="C110" s="80">
        <v>0.0338582242</v>
      </c>
      <c r="D110" s="80">
        <v>0.0248761446</v>
      </c>
      <c r="E110" s="80">
        <v>0.0460834814</v>
      </c>
      <c r="F110" s="80">
        <v>0.0001390625</v>
      </c>
      <c r="G110" s="80">
        <v>0.031120332</v>
      </c>
      <c r="H110" s="80">
        <v>0.0055926612</v>
      </c>
      <c r="I110" s="80">
        <v>0.5992</v>
      </c>
      <c r="J110" s="80">
        <v>0.291</v>
      </c>
      <c r="K110" s="80">
        <v>0.9075</v>
      </c>
      <c r="L110" s="80">
        <v>1.820713547</v>
      </c>
      <c r="M110" s="80">
        <v>1.3377055216</v>
      </c>
      <c r="N110" s="80">
        <v>2.4781222525</v>
      </c>
      <c r="O110" s="80">
        <v>1066</v>
      </c>
      <c r="P110" s="80">
        <v>0.0324008974</v>
      </c>
      <c r="Q110" s="80">
        <v>0.0240373279</v>
      </c>
      <c r="R110" s="80">
        <v>0.0436744948</v>
      </c>
      <c r="S110" s="81">
        <v>6.4483761E-06</v>
      </c>
      <c r="T110" s="80">
        <v>0.0300187617</v>
      </c>
      <c r="U110" s="80">
        <v>0.0052263616</v>
      </c>
      <c r="V110" s="80">
        <v>0.6872</v>
      </c>
      <c r="W110" s="80">
        <v>0.3886</v>
      </c>
      <c r="X110" s="80">
        <v>0.9858</v>
      </c>
      <c r="Y110" s="80">
        <v>1.9881785897</v>
      </c>
      <c r="Z110" s="80">
        <v>1.4749745998</v>
      </c>
      <c r="AA110" s="80">
        <v>2.6799472377</v>
      </c>
      <c r="AB110" s="80">
        <v>0.8380430444</v>
      </c>
      <c r="AC110" s="80">
        <v>0.044</v>
      </c>
      <c r="AD110" s="80">
        <v>-0.3779</v>
      </c>
      <c r="AE110" s="80">
        <v>0.4659</v>
      </c>
      <c r="AF110" s="80">
        <v>1</v>
      </c>
      <c r="AG110" s="80">
        <v>2</v>
      </c>
      <c r="AH110" s="80" t="s">
        <v>216</v>
      </c>
      <c r="AI110" s="80" t="s">
        <v>216</v>
      </c>
      <c r="AJ110" s="80" t="s">
        <v>216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ySplit="3" topLeftCell="A4" activePane="bottomLeft" state="frozen"/>
      <selection pane="topLeft" activeCell="K80" sqref="K80"/>
      <selection pane="bottomLeft" activeCell="R17" sqref="R17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3" width="2.8515625" style="0" customWidth="1"/>
    <col min="4" max="4" width="2.8515625" style="0" hidden="1" customWidth="1"/>
    <col min="5" max="5" width="2.8515625" style="0" customWidth="1"/>
    <col min="6" max="6" width="6.7109375" style="0" customWidth="1"/>
    <col min="7" max="7" width="6.7109375" style="0" hidden="1" customWidth="1"/>
    <col min="12" max="12" width="2.8515625" style="0" customWidth="1"/>
  </cols>
  <sheetData>
    <row r="1" spans="1:12" ht="12.75">
      <c r="A1" s="40" t="s">
        <v>269</v>
      </c>
      <c r="B1" s="5" t="s">
        <v>214</v>
      </c>
      <c r="C1" s="125" t="s">
        <v>125</v>
      </c>
      <c r="D1" s="125"/>
      <c r="E1" s="125"/>
      <c r="F1" s="125" t="s">
        <v>128</v>
      </c>
      <c r="G1" s="125"/>
      <c r="H1" s="6" t="s">
        <v>117</v>
      </c>
      <c r="I1" s="3" t="s">
        <v>119</v>
      </c>
      <c r="J1" s="6" t="s">
        <v>121</v>
      </c>
      <c r="K1" s="6" t="s">
        <v>122</v>
      </c>
      <c r="L1" s="7"/>
    </row>
    <row r="2" spans="1:12" ht="12.75">
      <c r="A2" s="35"/>
      <c r="B2" s="2"/>
      <c r="C2" s="13"/>
      <c r="D2" s="13"/>
      <c r="E2" s="13"/>
      <c r="F2" s="14"/>
      <c r="G2" s="14"/>
      <c r="H2" s="6"/>
      <c r="I2" s="103" t="s">
        <v>354</v>
      </c>
      <c r="J2" s="6"/>
      <c r="K2" s="6"/>
      <c r="L2" s="7"/>
    </row>
    <row r="3" spans="1:12" ht="12.75">
      <c r="A3" s="33" t="s">
        <v>0</v>
      </c>
      <c r="B3" s="5"/>
      <c r="C3" s="13">
        <v>1</v>
      </c>
      <c r="D3" s="13">
        <v>2</v>
      </c>
      <c r="E3" s="13" t="s">
        <v>127</v>
      </c>
      <c r="F3" s="13" t="s">
        <v>244</v>
      </c>
      <c r="G3" s="13" t="s">
        <v>245</v>
      </c>
      <c r="H3" s="2" t="s">
        <v>353</v>
      </c>
      <c r="I3" s="5" t="s">
        <v>352</v>
      </c>
      <c r="J3" s="2"/>
      <c r="K3" s="2"/>
      <c r="L3" s="10"/>
    </row>
    <row r="4" spans="1:12" ht="12.75">
      <c r="A4" s="3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222</v>
      </c>
      <c r="C4" t="str">
        <f>'orig. data 8Yr'!O4</f>
        <v> </v>
      </c>
      <c r="D4">
        <f>'orig. data 8Yr'!AH32</f>
        <v>0</v>
      </c>
      <c r="E4">
        <f ca="1">IF(CELL("contents",F4)="s","s",IF(CELL("contents",G4)="s","s",IF(CELL("contents",'orig. data 8Yr'!AI32)="t","t","")))</f>
      </c>
      <c r="F4" t="str">
        <f>'orig. data 8Yr'!P4</f>
        <v> </v>
      </c>
      <c r="G4">
        <f>'orig. data 8Yr'!AK32</f>
        <v>0</v>
      </c>
      <c r="H4" s="20">
        <f>'orig. data 8Yr'!C$84</f>
        <v>0.0282416865</v>
      </c>
      <c r="I4" s="3">
        <f>'orig. data 8Yr'!C4</f>
        <v>0.0189553003</v>
      </c>
      <c r="J4" s="6">
        <f>+'orig. data 8Yr'!B4</f>
        <v>417</v>
      </c>
      <c r="K4" s="12">
        <f>'orig. data 8Yr'!F4</f>
        <v>0.2026663758</v>
      </c>
      <c r="L4" s="9"/>
    </row>
    <row r="5" spans="1:12" ht="12.75">
      <c r="A5" s="32" t="str">
        <f ca="1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217</v>
      </c>
      <c r="C5" t="str">
        <f>'orig. data 8Yr'!O5</f>
        <v> </v>
      </c>
      <c r="D5">
        <f>'orig. data 8Yr'!AH33</f>
        <v>0</v>
      </c>
      <c r="E5">
        <f ca="1">IF(CELL("contents",F5)="s","s",IF(CELL("contents",G5)="s","s",IF(CELL("contents",'orig. data 8Yr'!AI33)="t","t","")))</f>
      </c>
      <c r="F5" t="str">
        <f>'orig. data 8Yr'!P5</f>
        <v> </v>
      </c>
      <c r="G5">
        <f>'orig. data 8Yr'!AK33</f>
        <v>0</v>
      </c>
      <c r="H5" s="20">
        <f>'orig. data 8Yr'!C$84</f>
        <v>0.0282416865</v>
      </c>
      <c r="I5" s="3">
        <f>'orig. data 8Yr'!C5</f>
        <v>0.0251362108</v>
      </c>
      <c r="J5" s="6">
        <f>+'orig. data 8Yr'!B5</f>
        <v>581</v>
      </c>
      <c r="K5" s="12">
        <f>'orig. data 8Yr'!F5</f>
        <v>0.6232651527</v>
      </c>
      <c r="L5" s="9"/>
    </row>
    <row r="6" spans="1:12" ht="12.75">
      <c r="A6" s="32" t="str">
        <f ca="1">CONCATENATE(B6)&amp;(IF((CELL("contents",C6)=1)*AND((CELL("contents",D6))=2)*AND((CELL("contents",E6))&lt;&gt;"")," (1,2,"&amp;CELL("contents",E6)&amp;")",(IF((CELL("contents",C6)=1)*OR((CELL("contents",D6))=2)," (1,2)",(IF((CELL("contents",C6)=1)*OR((CELL("contents",E6))&lt;&gt;"")," (1,"&amp;CELL("contents",E6)&amp;")",(IF((CELL("contents",D6)=2)*OR((CELL("contents",E6))&lt;&gt;"")," (2,"&amp;CELL("contents",E6)&amp;")",(IF((CELL("contents",C6))=1," (1)",(IF((CELL("contents",D6)=2)," (2)",(IF((CELL("contents",E6)&lt;&gt;"")," ("&amp;CELL("contents",E6)&amp;")",""))))))))))))))</f>
        <v>SE Western  (s)</v>
      </c>
      <c r="B6" s="2" t="s">
        <v>341</v>
      </c>
      <c r="C6" t="str">
        <f>'orig. data 8Yr'!O6</f>
        <v> </v>
      </c>
      <c r="D6">
        <f>'orig. data 8Yr'!AH34</f>
        <v>0</v>
      </c>
      <c r="E6" t="str">
        <f ca="1">IF(CELL("contents",F6)="s","s",IF(CELL("contents",G6)="s","s",IF(CELL("contents",'orig. data 8Yr'!AI34)="t","t","")))</f>
        <v>s</v>
      </c>
      <c r="F6" t="str">
        <f>'orig. data 8Yr'!P6</f>
        <v>s</v>
      </c>
      <c r="G6">
        <f>'orig. data 8Yr'!AK34</f>
        <v>0</v>
      </c>
      <c r="H6" s="20">
        <f>'orig. data 8Yr'!C$84</f>
        <v>0.0282416865</v>
      </c>
      <c r="I6" s="3" t="str">
        <f>'orig. data 8Yr'!C6</f>
        <v> </v>
      </c>
      <c r="J6" s="6" t="str">
        <f>+'orig. data 8Yr'!B6</f>
        <v> </v>
      </c>
      <c r="K6" s="12" t="str">
        <f>'orig. data 8Yr'!F6</f>
        <v> </v>
      </c>
      <c r="L6" s="9"/>
    </row>
    <row r="7" spans="1:12" ht="12.75">
      <c r="A7" s="32" t="str">
        <f ca="1">CONCATENATE(B7)&amp;(IF((CELL("contents",C7)=1)*AND((CELL("contents",D7))=2)*AND((CELL("contents",E7))&lt;&gt;"")," (1,2,"&amp;CELL("contents",E7)&amp;")",(IF((CELL("contents",C7)=1)*OR((CELL("contents",D7))=2)," (1,2)",(IF((CELL("contents",C7)=1)*OR((CELL("contents",E7))&lt;&gt;"")," (1,"&amp;CELL("contents",E7)&amp;")",(IF((CELL("contents",D7)=2)*OR((CELL("contents",E7))&lt;&gt;"")," (2,"&amp;CELL("contents",E7)&amp;")",(IF((CELL("contents",C7))=1," (1)",(IF((CELL("contents",D7)=2)," (2)",(IF((CELL("contents",E7)&lt;&gt;"")," ("&amp;CELL("contents",E7)&amp;")",""))))))))))))))</f>
        <v>SE Southern</v>
      </c>
      <c r="B7" s="2" t="s">
        <v>186</v>
      </c>
      <c r="C7" t="str">
        <f>'orig. data 8Yr'!O7</f>
        <v> </v>
      </c>
      <c r="D7">
        <f>'orig. data 8Yr'!AH35</f>
        <v>0</v>
      </c>
      <c r="E7">
        <f ca="1">IF(CELL("contents",F7)="s","s",IF(CELL("contents",G7)="s","s",IF(CELL("contents",'orig. data 8Yr'!AI35)="t","t","")))</f>
      </c>
      <c r="F7" t="str">
        <f>'orig. data 8Yr'!P7</f>
        <v> </v>
      </c>
      <c r="G7">
        <f>'orig. data 8Yr'!AK35</f>
        <v>0</v>
      </c>
      <c r="H7" s="20">
        <f>'orig. data 8Yr'!C$84</f>
        <v>0.0282416865</v>
      </c>
      <c r="I7" s="3">
        <f>'orig. data 8Yr'!C7</f>
        <v>0.0314880399</v>
      </c>
      <c r="J7" s="6">
        <f>+'orig. data 8Yr'!B7</f>
        <v>311</v>
      </c>
      <c r="K7" s="12">
        <f>'orig. data 8Yr'!F7</f>
        <v>0.6977394456</v>
      </c>
      <c r="L7" s="9"/>
    </row>
    <row r="8" spans="1:12" ht="12.75">
      <c r="A8" s="32"/>
      <c r="B8" s="2"/>
      <c r="H8" s="20"/>
      <c r="I8" s="3"/>
      <c r="J8" s="6"/>
      <c r="K8" s="12"/>
      <c r="L8" s="9"/>
    </row>
    <row r="9" spans="1:12" ht="12.75">
      <c r="A9" s="32" t="str">
        <f aca="true" ca="1" t="shared" si="0" ref="A9:A17">CONCATENATE(B9)&amp;(IF((CELL("contents",C9)=1)*AND((CELL("contents",D9))=2)*AND((CELL("contents",E9))&lt;&gt;"")," (1,2,"&amp;CELL("contents",E9)&amp;")",(IF((CELL("contents",C9)=1)*OR((CELL("contents",D9))=2)," (1,2)",(IF((CELL("contents",C9)=1)*OR((CELL("contents",E9))&lt;&gt;"")," (1,"&amp;CELL("contents",E9)&amp;")",(IF((CELL("contents",D9)=2)*OR((CELL("contents",E9))&lt;&gt;"")," (2,"&amp;CELL("contents",E9)&amp;")",(IF((CELL("contents",C9))=1," (1)",(IF((CELL("contents",D9)=2)," (2)",(IF((CELL("contents",E9)&lt;&gt;"")," ("&amp;CELL("contents",E9)&amp;")",""))))))))))))))</f>
        <v>CE Altona</v>
      </c>
      <c r="B9" s="2" t="s">
        <v>219</v>
      </c>
      <c r="C9" t="str">
        <f>'orig. data 8Yr'!O8</f>
        <v> </v>
      </c>
      <c r="D9">
        <f>'orig. data 8Yr'!AH36</f>
        <v>0</v>
      </c>
      <c r="E9">
        <f ca="1">IF(CELL("contents",F9)="s","s",IF(CELL("contents",G9)="s","s",IF(CELL("contents",'orig. data 8Yr'!AI36)="t","t","")))</f>
      </c>
      <c r="F9" t="str">
        <f>'orig. data 8Yr'!P8</f>
        <v> </v>
      </c>
      <c r="G9">
        <f>'orig. data 8Yr'!AK36</f>
        <v>0</v>
      </c>
      <c r="H9" s="20">
        <f>'orig. data 8Yr'!C$84</f>
        <v>0.0282416865</v>
      </c>
      <c r="I9" s="3">
        <f>'orig. data 8Yr'!C8</f>
        <v>0.0451505907</v>
      </c>
      <c r="J9" s="6">
        <f>+'orig. data 8Yr'!B8</f>
        <v>223</v>
      </c>
      <c r="K9" s="12">
        <f>'orig. data 8Yr'!F8</f>
        <v>0.0940461692</v>
      </c>
      <c r="L9" s="9"/>
    </row>
    <row r="10" spans="1:12" ht="12.75">
      <c r="A10" s="32" t="str">
        <f ca="1" t="shared" si="0"/>
        <v>CE Cartier/SFX  (s)</v>
      </c>
      <c r="B10" s="2" t="s">
        <v>342</v>
      </c>
      <c r="C10" t="str">
        <f>'orig. data 8Yr'!O9</f>
        <v> </v>
      </c>
      <c r="D10">
        <f>'orig. data 8Yr'!AH37</f>
        <v>0</v>
      </c>
      <c r="E10" t="str">
        <f ca="1">IF(CELL("contents",F10)="s","s",IF(CELL("contents",G10)="s","s",IF(CELL("contents",'orig. data 8Yr'!AI37)="t","t","")))</f>
        <v>s</v>
      </c>
      <c r="F10" t="str">
        <f>'orig. data 8Yr'!P9</f>
        <v>s</v>
      </c>
      <c r="G10">
        <f>'orig. data 8Yr'!AK37</f>
        <v>0</v>
      </c>
      <c r="H10" s="20">
        <f>'orig. data 8Yr'!C$84</f>
        <v>0.0282416865</v>
      </c>
      <c r="I10" s="3" t="str">
        <f>'orig. data 8Yr'!C9</f>
        <v> </v>
      </c>
      <c r="J10" s="6" t="str">
        <f>+'orig. data 8Yr'!B9</f>
        <v> </v>
      </c>
      <c r="K10" s="12" t="str">
        <f>'orig. data 8Yr'!F9</f>
        <v> </v>
      </c>
      <c r="L10" s="9"/>
    </row>
    <row r="11" spans="1:12" ht="12.75">
      <c r="A11" s="32" t="str">
        <f ca="1" t="shared" si="0"/>
        <v>CE Louise/Pembina (s)</v>
      </c>
      <c r="B11" s="2" t="s">
        <v>220</v>
      </c>
      <c r="C11" t="str">
        <f>'orig. data 8Yr'!O10</f>
        <v> </v>
      </c>
      <c r="D11">
        <f>'orig. data 8Yr'!AH38</f>
        <v>0</v>
      </c>
      <c r="E11" t="str">
        <f ca="1">IF(CELL("contents",F11)="s","s",IF(CELL("contents",G11)="s","s",IF(CELL("contents",'orig. data 8Yr'!AI38)="t","t","")))</f>
        <v>s</v>
      </c>
      <c r="F11" t="str">
        <f>'orig. data 8Yr'!P10</f>
        <v>s</v>
      </c>
      <c r="G11">
        <f>'orig. data 8Yr'!AK38</f>
        <v>0</v>
      </c>
      <c r="H11" s="20">
        <f>'orig. data 8Yr'!C$84</f>
        <v>0.0282416865</v>
      </c>
      <c r="I11" s="3" t="str">
        <f>'orig. data 8Yr'!C10</f>
        <v> </v>
      </c>
      <c r="J11" s="6" t="str">
        <f>+'orig. data 8Yr'!B10</f>
        <v> </v>
      </c>
      <c r="K11" s="12" t="str">
        <f>'orig. data 8Yr'!F10</f>
        <v> </v>
      </c>
      <c r="L11" s="10"/>
    </row>
    <row r="12" spans="1:12" ht="12.75">
      <c r="A12" s="32" t="str">
        <f ca="1" t="shared" si="0"/>
        <v>CE Morden/Winkler </v>
      </c>
      <c r="B12" s="2" t="s">
        <v>221</v>
      </c>
      <c r="C12" t="str">
        <f>'orig. data 8Yr'!O11</f>
        <v> </v>
      </c>
      <c r="D12">
        <f>'orig. data 8Yr'!AH39</f>
        <v>0</v>
      </c>
      <c r="E12">
        <f ca="1">IF(CELL("contents",F12)="s","s",IF(CELL("contents",G12)="s","s",IF(CELL("contents",'orig. data 8Yr'!AI39)="t","t","")))</f>
      </c>
      <c r="F12" t="str">
        <f>'orig. data 8Yr'!P11</f>
        <v> </v>
      </c>
      <c r="G12">
        <f>'orig. data 8Yr'!AK39</f>
        <v>0</v>
      </c>
      <c r="H12" s="20">
        <f>'orig. data 8Yr'!C$84</f>
        <v>0.0282416865</v>
      </c>
      <c r="I12" s="3">
        <f>'orig. data 8Yr'!C11</f>
        <v>0.0161583993</v>
      </c>
      <c r="J12" s="6">
        <f>+'orig. data 8Yr'!B11</f>
        <v>574</v>
      </c>
      <c r="K12" s="12">
        <f>'orig. data 8Yr'!F11</f>
        <v>0.0585974804</v>
      </c>
      <c r="L12" s="10"/>
    </row>
    <row r="13" spans="1:12" ht="12.75">
      <c r="A13" s="32" t="str">
        <f ca="1" t="shared" si="0"/>
        <v>CE Carman</v>
      </c>
      <c r="B13" s="2" t="s">
        <v>247</v>
      </c>
      <c r="C13" t="str">
        <f>'orig. data 8Yr'!O12</f>
        <v> </v>
      </c>
      <c r="D13">
        <f>'orig. data 8Yr'!AH40</f>
        <v>0</v>
      </c>
      <c r="E13">
        <f ca="1">IF(CELL("contents",F13)="s","s",IF(CELL("contents",G13)="s","s",IF(CELL("contents",'orig. data 8Yr'!AI40)="t","t","")))</f>
      </c>
      <c r="F13" t="str">
        <f>'orig. data 8Yr'!P12</f>
        <v> </v>
      </c>
      <c r="G13">
        <f>'orig. data 8Yr'!AK40</f>
        <v>0</v>
      </c>
      <c r="H13" s="20">
        <f>'orig. data 8Yr'!C$84</f>
        <v>0.0282416865</v>
      </c>
      <c r="I13" s="3">
        <f>'orig. data 8Yr'!C12</f>
        <v>0.0262958938</v>
      </c>
      <c r="J13" s="6">
        <f>+'orig. data 8Yr'!B12</f>
        <v>342</v>
      </c>
      <c r="K13" s="12">
        <f>'orig. data 8Yr'!F12</f>
        <v>0.8089433595</v>
      </c>
      <c r="L13" s="10"/>
    </row>
    <row r="14" spans="1:12" ht="12.75">
      <c r="A14" s="32" t="str">
        <f ca="1" t="shared" si="0"/>
        <v>CE Red River</v>
      </c>
      <c r="B14" s="2" t="s">
        <v>187</v>
      </c>
      <c r="C14" t="str">
        <f>'orig. data 8Yr'!O13</f>
        <v> </v>
      </c>
      <c r="D14">
        <f>'orig. data 8Yr'!AH41</f>
        <v>0</v>
      </c>
      <c r="E14">
        <f ca="1">IF(CELL("contents",F14)="s","s",IF(CELL("contents",G14)="s","s",IF(CELL("contents",'orig. data 8Yr'!AI41)="t","t","")))</f>
      </c>
      <c r="F14" t="str">
        <f>'orig. data 8Yr'!P13</f>
        <v> </v>
      </c>
      <c r="G14">
        <f>'orig. data 8Yr'!AK41</f>
        <v>0</v>
      </c>
      <c r="H14" s="20">
        <f>'orig. data 8Yr'!C$84</f>
        <v>0.0282416865</v>
      </c>
      <c r="I14" s="3">
        <f>'orig. data 8Yr'!C13</f>
        <v>0.0247486274</v>
      </c>
      <c r="J14" s="6">
        <f>+'orig. data 8Yr'!B13</f>
        <v>362</v>
      </c>
      <c r="K14" s="12">
        <f>'orig. data 8Yr'!F13</f>
        <v>0.654672482</v>
      </c>
      <c r="L14" s="10"/>
    </row>
    <row r="15" spans="1:12" ht="12.75">
      <c r="A15" s="32" t="str">
        <f ca="1" t="shared" si="0"/>
        <v>CE Swan Lake (s)</v>
      </c>
      <c r="B15" s="2" t="s">
        <v>188</v>
      </c>
      <c r="C15" t="str">
        <f>'orig. data 8Yr'!O14</f>
        <v> </v>
      </c>
      <c r="D15">
        <f>'orig. data 8Yr'!AH42</f>
        <v>0</v>
      </c>
      <c r="E15" t="str">
        <f ca="1">IF(CELL("contents",F15)="s","s",IF(CELL("contents",G15)="s","s",IF(CELL("contents",'orig. data 8Yr'!AI42)="t","t","")))</f>
        <v>s</v>
      </c>
      <c r="F15" t="str">
        <f>'orig. data 8Yr'!P14</f>
        <v>s</v>
      </c>
      <c r="G15">
        <f>'orig. data 8Yr'!AK42</f>
        <v>0</v>
      </c>
      <c r="H15" s="20">
        <f>'orig. data 8Yr'!C$84</f>
        <v>0.0282416865</v>
      </c>
      <c r="I15" s="3" t="str">
        <f>'orig. data 8Yr'!C14</f>
        <v> </v>
      </c>
      <c r="J15" s="6" t="str">
        <f>+'orig. data 8Yr'!B14</f>
        <v> </v>
      </c>
      <c r="K15" s="12" t="str">
        <f>'orig. data 8Yr'!F14</f>
        <v> </v>
      </c>
      <c r="L15" s="10"/>
    </row>
    <row r="16" spans="1:12" ht="12.75">
      <c r="A16" s="32" t="str">
        <f ca="1" t="shared" si="0"/>
        <v>CE Portage</v>
      </c>
      <c r="B16" s="2" t="s">
        <v>189</v>
      </c>
      <c r="C16" t="str">
        <f>'orig. data 8Yr'!O15</f>
        <v> </v>
      </c>
      <c r="D16">
        <f>'orig. data 8Yr'!AH43</f>
        <v>0</v>
      </c>
      <c r="E16">
        <f ca="1">IF(CELL("contents",F16)="s","s",IF(CELL("contents",G16)="s","s",IF(CELL("contents",'orig. data 8Yr'!AI43)="t","t","")))</f>
      </c>
      <c r="F16" t="str">
        <f>'orig. data 8Yr'!P15</f>
        <v> </v>
      </c>
      <c r="G16">
        <f>'orig. data 8Yr'!AK43</f>
        <v>0</v>
      </c>
      <c r="H16" s="20">
        <f>'orig. data 8Yr'!C$84</f>
        <v>0.0282416865</v>
      </c>
      <c r="I16" s="3">
        <f>'orig. data 8Yr'!C15</f>
        <v>0.0356721471</v>
      </c>
      <c r="J16" s="6">
        <f>+'orig. data 8Yr'!B15</f>
        <v>974</v>
      </c>
      <c r="K16" s="12">
        <f>'orig. data 8Yr'!F15</f>
        <v>0.1275299406</v>
      </c>
      <c r="L16" s="10"/>
    </row>
    <row r="17" spans="1:12" ht="12.75">
      <c r="A17" s="32" t="str">
        <f ca="1" t="shared" si="0"/>
        <v>CE Seven Regions</v>
      </c>
      <c r="B17" s="2" t="s">
        <v>190</v>
      </c>
      <c r="C17" t="str">
        <f>'orig. data 8Yr'!O16</f>
        <v>*</v>
      </c>
      <c r="D17">
        <f>'orig. data 8Yr'!AH44</f>
        <v>0</v>
      </c>
      <c r="E17">
        <f ca="1">IF(CELL("contents",F17)="s","s",IF(CELL("contents",G17)="s","s",IF(CELL("contents",'orig. data 8Yr'!AI44)="t","t","")))</f>
      </c>
      <c r="F17" t="str">
        <f>'orig. data 8Yr'!P16</f>
        <v> </v>
      </c>
      <c r="G17">
        <f>'orig. data 8Yr'!AK44</f>
        <v>0</v>
      </c>
      <c r="H17" s="20">
        <f>'orig. data 8Yr'!C$84</f>
        <v>0.0282416865</v>
      </c>
      <c r="I17" s="3">
        <f>'orig. data 8Yr'!C16</f>
        <v>0.0686479841</v>
      </c>
      <c r="J17" s="6">
        <f>+'orig. data 8Yr'!B16</f>
        <v>347</v>
      </c>
      <c r="K17" s="12">
        <f>'orig. data 8Yr'!F16</f>
        <v>1.7185921E-06</v>
      </c>
      <c r="L17" s="10"/>
    </row>
    <row r="18" spans="1:12" ht="12.75">
      <c r="A18" s="32"/>
      <c r="B18" s="2"/>
      <c r="H18" s="20"/>
      <c r="I18" s="3"/>
      <c r="J18" s="6"/>
      <c r="K18" s="12"/>
      <c r="L18" s="10"/>
    </row>
    <row r="19" spans="1:12" ht="12.75">
      <c r="A19" s="32" t="str">
        <f aca="true" ca="1" t="shared" si="1" ref="A19:A24">CONCATENATE(B19)&amp;(IF((CELL("contents",C19)=1)*AND((CELL("contents",D19))=2)*AND((CELL("contents",E19))&lt;&gt;"")," (1,2,"&amp;CELL("contents",E19)&amp;")",(IF((CELL("contents",C19)=1)*OR((CELL("contents",D19))=2)," (1,2)",(IF((CELL("contents",C19)=1)*OR((CELL("contents",E19))&lt;&gt;"")," (1,"&amp;CELL("contents",E19)&amp;")",(IF((CELL("contents",D19)=2)*OR((CELL("contents",E19))&lt;&gt;"")," (2,"&amp;CELL("contents",E19)&amp;")",(IF((CELL("contents",C19))=1," (1)",(IF((CELL("contents",D19)=2)," (2)",(IF((CELL("contents",E19)&lt;&gt;"")," ("&amp;CELL("contents",E19)&amp;")",""))))))))))))))</f>
        <v>AS East 2</v>
      </c>
      <c r="B19" s="2" t="s">
        <v>248</v>
      </c>
      <c r="C19" t="str">
        <f>'orig. data 8Yr'!O17</f>
        <v> </v>
      </c>
      <c r="D19">
        <f>'orig. data 8Yr'!AH45</f>
        <v>0</v>
      </c>
      <c r="E19">
        <f ca="1">IF(CELL("contents",F19)="s","s",IF(CELL("contents",G19)="s","s",IF(CELL("contents",'orig. data 8Yr'!AI45)="t","t","")))</f>
      </c>
      <c r="F19" t="str">
        <f>'orig. data 8Yr'!P17</f>
        <v> </v>
      </c>
      <c r="G19">
        <f>'orig. data 8Yr'!AK45</f>
        <v>0</v>
      </c>
      <c r="H19" s="20">
        <f>'orig. data 8Yr'!C$84</f>
        <v>0.0282416865</v>
      </c>
      <c r="I19" s="3">
        <f>'orig. data 8Yr'!C17</f>
        <v>0.0110987116</v>
      </c>
      <c r="J19" s="6">
        <f>+'orig. data 8Yr'!B17</f>
        <v>616</v>
      </c>
      <c r="K19" s="12">
        <f>'orig. data 8Yr'!F17</f>
        <v>0.005235665</v>
      </c>
      <c r="L19" s="10"/>
    </row>
    <row r="20" spans="1:12" ht="12.75">
      <c r="A20" s="32" t="str">
        <f ca="1" t="shared" si="1"/>
        <v>AS West 1</v>
      </c>
      <c r="B20" s="2" t="s">
        <v>249</v>
      </c>
      <c r="C20" t="str">
        <f>'orig. data 8Yr'!O18</f>
        <v> </v>
      </c>
      <c r="D20">
        <f>'orig. data 8Yr'!AH46</f>
        <v>0</v>
      </c>
      <c r="E20">
        <f ca="1">IF(CELL("contents",F20)="s","s",IF(CELL("contents",G20)="s","s",IF(CELL("contents",'orig. data 8Yr'!AI46)="t","t","")))</f>
      </c>
      <c r="F20" t="str">
        <f>'orig. data 8Yr'!P18</f>
        <v> </v>
      </c>
      <c r="G20">
        <f>'orig. data 8Yr'!AK46</f>
        <v>0</v>
      </c>
      <c r="H20" s="20">
        <f>'orig. data 8Yr'!C$84</f>
        <v>0.0282416865</v>
      </c>
      <c r="I20" s="3">
        <f>'orig. data 8Yr'!C18</f>
        <v>0.013060469</v>
      </c>
      <c r="J20" s="6">
        <f>+'orig. data 8Yr'!B18</f>
        <v>467</v>
      </c>
      <c r="K20" s="12">
        <f>'orig. data 8Yr'!F18</f>
        <v>0.0327253817</v>
      </c>
      <c r="L20" s="10"/>
    </row>
    <row r="21" spans="1:12" ht="12.75">
      <c r="A21" s="32" t="str">
        <f ca="1" t="shared" si="1"/>
        <v>AS North 1</v>
      </c>
      <c r="B21" t="s">
        <v>250</v>
      </c>
      <c r="C21" t="str">
        <f>'orig. data 8Yr'!O19</f>
        <v> </v>
      </c>
      <c r="D21">
        <f>'orig. data 8Yr'!AH47</f>
        <v>0</v>
      </c>
      <c r="E21">
        <f ca="1">IF(CELL("contents",F21)="s","s",IF(CELL("contents",G21)="s","s",IF(CELL("contents",'orig. data 8Yr'!AI47)="t","t","")))</f>
      </c>
      <c r="F21" t="str">
        <f>'orig. data 8Yr'!P19</f>
        <v> </v>
      </c>
      <c r="G21">
        <f>'orig. data 8Yr'!AK47</f>
        <v>0</v>
      </c>
      <c r="H21" s="20">
        <f>'orig. data 8Yr'!C$84</f>
        <v>0.0282416865</v>
      </c>
      <c r="I21" s="3">
        <f>'orig. data 8Yr'!C19</f>
        <v>0.0317602242</v>
      </c>
      <c r="J21" s="6">
        <f>+'orig. data 8Yr'!B19</f>
        <v>676</v>
      </c>
      <c r="K21" s="12">
        <f>'orig. data 8Yr'!F19</f>
        <v>0.5452539623</v>
      </c>
      <c r="L21" s="10"/>
    </row>
    <row r="22" spans="1:12" ht="12.75">
      <c r="A22" s="32" t="str">
        <f ca="1" t="shared" si="1"/>
        <v>AS West 2</v>
      </c>
      <c r="B22" t="s">
        <v>191</v>
      </c>
      <c r="C22" t="str">
        <f>'orig. data 8Yr'!O20</f>
        <v> </v>
      </c>
      <c r="D22">
        <f>'orig. data 8Yr'!AH48</f>
        <v>0</v>
      </c>
      <c r="E22">
        <f ca="1">IF(CELL("contents",F22)="s","s",IF(CELL("contents",G22)="s","s",IF(CELL("contents",'orig. data 8Yr'!AI48)="t","t","")))</f>
      </c>
      <c r="F22" t="str">
        <f>'orig. data 8Yr'!P20</f>
        <v> </v>
      </c>
      <c r="G22">
        <f>'orig. data 8Yr'!AK48</f>
        <v>0</v>
      </c>
      <c r="H22" s="20">
        <f>'orig. data 8Yr'!C$84</f>
        <v>0.0282416865</v>
      </c>
      <c r="I22" s="3">
        <f>'orig. data 8Yr'!C20</f>
        <v>0.0312050257</v>
      </c>
      <c r="J22" s="6">
        <f>+'orig. data 8Yr'!B20</f>
        <v>790</v>
      </c>
      <c r="K22" s="12">
        <f>'orig. data 8Yr'!F20</f>
        <v>0.5830968145</v>
      </c>
      <c r="L22" s="10"/>
    </row>
    <row r="23" spans="1:12" ht="12.75">
      <c r="A23" s="32" t="str">
        <f ca="1" t="shared" si="1"/>
        <v>AS East 1</v>
      </c>
      <c r="B23" t="s">
        <v>192</v>
      </c>
      <c r="C23" t="str">
        <f>'orig. data 8Yr'!O21</f>
        <v> </v>
      </c>
      <c r="D23">
        <f>'orig. data 8Yr'!AH49</f>
        <v>0</v>
      </c>
      <c r="E23">
        <f ca="1">IF(CELL("contents",F23)="s","s",IF(CELL("contents",G23)="s","s",IF(CELL("contents",'orig. data 8Yr'!AI49)="t","t","")))</f>
      </c>
      <c r="F23" t="str">
        <f>'orig. data 8Yr'!P21</f>
        <v> </v>
      </c>
      <c r="G23">
        <f>'orig. data 8Yr'!AK49</f>
        <v>0</v>
      </c>
      <c r="H23" s="20">
        <f>'orig. data 8Yr'!C$84</f>
        <v>0.0282416865</v>
      </c>
      <c r="I23" s="3">
        <f>'orig. data 8Yr'!C21</f>
        <v>0.0111395013</v>
      </c>
      <c r="J23" s="6">
        <f>+'orig. data 8Yr'!B21</f>
        <v>557</v>
      </c>
      <c r="K23" s="12">
        <f>'orig. data 8Yr'!F21</f>
        <v>0.0099985496</v>
      </c>
      <c r="L23" s="10"/>
    </row>
    <row r="24" spans="1:12" ht="12.75">
      <c r="A24" s="32" t="str">
        <f ca="1" t="shared" si="1"/>
        <v>AS North 2</v>
      </c>
      <c r="B24" t="s">
        <v>193</v>
      </c>
      <c r="C24" t="str">
        <f>'orig. data 8Yr'!O22</f>
        <v> </v>
      </c>
      <c r="D24">
        <f>'orig. data 8Yr'!AH50</f>
        <v>0</v>
      </c>
      <c r="E24">
        <f ca="1">IF(CELL("contents",F24)="s","s",IF(CELL("contents",G24)="s","s",IF(CELL("contents",'orig. data 8Yr'!AI50)="t","t","")))</f>
      </c>
      <c r="F24" t="str">
        <f>'orig. data 8Yr'!P22</f>
        <v> </v>
      </c>
      <c r="G24">
        <f>'orig. data 8Yr'!AK50</f>
        <v>0</v>
      </c>
      <c r="H24" s="20">
        <f>'orig. data 8Yr'!C$84</f>
        <v>0.0282416865</v>
      </c>
      <c r="I24" s="3">
        <f>'orig. data 8Yr'!C22</f>
        <v>0.0293192117</v>
      </c>
      <c r="J24" s="6">
        <f>+'orig. data 8Yr'!B22</f>
        <v>469</v>
      </c>
      <c r="K24" s="12">
        <f>'orig. data 8Yr'!F22</f>
        <v>0.8745411406</v>
      </c>
      <c r="L24" s="10"/>
    </row>
    <row r="25" spans="1:12" ht="12.75">
      <c r="A25" s="32"/>
      <c r="H25" s="20"/>
      <c r="I25" s="3"/>
      <c r="J25" s="6"/>
      <c r="K25" s="12"/>
      <c r="L25" s="10"/>
    </row>
    <row r="26" spans="1:12" ht="12.75">
      <c r="A26" s="32" t="str">
        <f aca="true" ca="1" t="shared" si="2" ref="A26:A32">CONCATENATE(B26)&amp;(IF((CELL("contents",C26)=1)*AND((CELL("contents",D26))=2)*AND((CELL("contents",E26))&lt;&gt;"")," (1,2,"&amp;CELL("contents",E26)&amp;")",(IF((CELL("contents",C26)=1)*OR((CELL("contents",D26))=2)," (1,2)",(IF((CELL("contents",C26)=1)*OR((CELL("contents",E26))&lt;&gt;"")," (1,"&amp;CELL("contents",E26)&amp;")",(IF((CELL("contents",D26)=2)*OR((CELL("contents",E26))&lt;&gt;"")," (2,"&amp;CELL("contents",E26)&amp;")",(IF((CELL("contents",C26))=1," (1)",(IF((CELL("contents",D26)=2)," (2)",(IF((CELL("contents",E26)&lt;&gt;"")," ("&amp;CELL("contents",E26)&amp;")",""))))))))))))))</f>
        <v>BDN Rural  (s)</v>
      </c>
      <c r="B26" t="s">
        <v>343</v>
      </c>
      <c r="C26" t="str">
        <f>'orig. data 8Yr'!O23</f>
        <v> </v>
      </c>
      <c r="D26">
        <f>'orig. data 8Yr'!AH51</f>
        <v>0</v>
      </c>
      <c r="E26" t="str">
        <f ca="1">IF(CELL("contents",F26)="s","s",IF(CELL("contents",G26)="s","s",IF(CELL("contents",'orig. data 8Yr'!AI51)="t","t","")))</f>
        <v>s</v>
      </c>
      <c r="F26" t="str">
        <f>'orig. data 8Yr'!P23</f>
        <v>s</v>
      </c>
      <c r="G26">
        <f>'orig. data 8Yr'!AK51</f>
        <v>0</v>
      </c>
      <c r="H26" s="20">
        <f>'orig. data 8Yr'!C$84</f>
        <v>0.0282416865</v>
      </c>
      <c r="I26" s="3" t="str">
        <f>'orig. data 8Yr'!C23</f>
        <v> </v>
      </c>
      <c r="J26" s="6" t="str">
        <f>+'orig. data 8Yr'!B23</f>
        <v> </v>
      </c>
      <c r="K26" s="12" t="str">
        <f>'orig. data 8Yr'!F23</f>
        <v> </v>
      </c>
      <c r="L26" s="10"/>
    </row>
    <row r="27" spans="1:12" ht="12.75">
      <c r="A27" s="32" t="str">
        <f ca="1" t="shared" si="2"/>
        <v>BDN Southeast (s)</v>
      </c>
      <c r="B27" t="s">
        <v>126</v>
      </c>
      <c r="C27" t="str">
        <f>'orig. data 8Yr'!O24</f>
        <v> </v>
      </c>
      <c r="D27">
        <f>'orig. data 8Yr'!AH52</f>
        <v>0</v>
      </c>
      <c r="E27" t="str">
        <f ca="1">IF(CELL("contents",F27)="s","s",IF(CELL("contents",G27)="s","s",IF(CELL("contents",'orig. data 8Yr'!AI52)="t","t","")))</f>
        <v>s</v>
      </c>
      <c r="F27" t="str">
        <f>'orig. data 8Yr'!P24</f>
        <v>s</v>
      </c>
      <c r="G27">
        <f>'orig. data 8Yr'!AK52</f>
        <v>0</v>
      </c>
      <c r="H27" s="20">
        <f>'orig. data 8Yr'!C$84</f>
        <v>0.0282416865</v>
      </c>
      <c r="I27" s="3" t="str">
        <f>'orig. data 8Yr'!C24</f>
        <v> </v>
      </c>
      <c r="J27" s="6" t="str">
        <f>+'orig. data 8Yr'!B24</f>
        <v> </v>
      </c>
      <c r="K27" s="12" t="str">
        <f>'orig. data 8Yr'!F24</f>
        <v> </v>
      </c>
      <c r="L27" s="10"/>
    </row>
    <row r="28" spans="1:12" ht="12.75">
      <c r="A28" s="32" t="str">
        <f ca="1" t="shared" si="2"/>
        <v>BDN West</v>
      </c>
      <c r="B28" t="s">
        <v>223</v>
      </c>
      <c r="C28" t="str">
        <f>'orig. data 8Yr'!O25</f>
        <v> </v>
      </c>
      <c r="D28">
        <f>'orig. data 8Yr'!AH53</f>
        <v>0</v>
      </c>
      <c r="E28">
        <f ca="1">IF(CELL("contents",F28)="s","s",IF(CELL("contents",G28)="s","s",IF(CELL("contents",'orig. data 8Yr'!AI53)="t","t","")))</f>
      </c>
      <c r="F28" t="str">
        <f>'orig. data 8Yr'!P25</f>
        <v> </v>
      </c>
      <c r="G28">
        <f>'orig. data 8Yr'!AK53</f>
        <v>0</v>
      </c>
      <c r="H28" s="20">
        <f>'orig. data 8Yr'!C$84</f>
        <v>0.0282416865</v>
      </c>
      <c r="I28" s="3">
        <f>'orig. data 8Yr'!C25</f>
        <v>0.0240987042</v>
      </c>
      <c r="J28" s="6">
        <f>+'orig. data 8Yr'!B25</f>
        <v>445</v>
      </c>
      <c r="K28" s="12">
        <f>'orig. data 8Yr'!F25</f>
        <v>0.55274235</v>
      </c>
      <c r="L28" s="10"/>
    </row>
    <row r="29" spans="1:12" ht="12.75">
      <c r="A29" s="32" t="str">
        <f ca="1" t="shared" si="2"/>
        <v>BDN Southwest (s)</v>
      </c>
      <c r="B29" t="s">
        <v>194</v>
      </c>
      <c r="C29" t="str">
        <f>'orig. data 8Yr'!O26</f>
        <v> </v>
      </c>
      <c r="D29">
        <f>'orig. data 8Yr'!AH54</f>
        <v>0</v>
      </c>
      <c r="E29" t="str">
        <f ca="1">IF(CELL("contents",F29)="s","s",IF(CELL("contents",G29)="s","s",IF(CELL("contents",'orig. data 8Yr'!AI54)="t","t","")))</f>
        <v>s</v>
      </c>
      <c r="F29" t="str">
        <f>'orig. data 8Yr'!P26</f>
        <v>s</v>
      </c>
      <c r="G29">
        <f>'orig. data 8Yr'!AK54</f>
        <v>0</v>
      </c>
      <c r="H29" s="20">
        <f>'orig. data 8Yr'!C$84</f>
        <v>0.0282416865</v>
      </c>
      <c r="I29" s="3" t="str">
        <f>'orig. data 8Yr'!C26</f>
        <v> </v>
      </c>
      <c r="J29" s="6" t="str">
        <f>+'orig. data 8Yr'!B26</f>
        <v> </v>
      </c>
      <c r="K29" s="12" t="str">
        <f>'orig. data 8Yr'!F26</f>
        <v> </v>
      </c>
      <c r="L29" s="10"/>
    </row>
    <row r="30" spans="1:12" ht="12.75">
      <c r="A30" s="32" t="str">
        <f ca="1" t="shared" si="2"/>
        <v>BDN North End  (s)</v>
      </c>
      <c r="B30" t="s">
        <v>344</v>
      </c>
      <c r="C30" t="str">
        <f>'orig. data 8Yr'!O27</f>
        <v> </v>
      </c>
      <c r="D30">
        <f>'orig. data 8Yr'!AH55</f>
        <v>0</v>
      </c>
      <c r="E30" t="str">
        <f ca="1">IF(CELL("contents",F30)="s","s",IF(CELL("contents",G30)="s","s",IF(CELL("contents",'orig. data 8Yr'!AI55)="t","t","")))</f>
        <v>s</v>
      </c>
      <c r="F30" t="str">
        <f>'orig. data 8Yr'!P27</f>
        <v>s</v>
      </c>
      <c r="G30">
        <f>'orig. data 8Yr'!AK55</f>
        <v>0</v>
      </c>
      <c r="H30" s="20">
        <f>'orig. data 8Yr'!C$84</f>
        <v>0.0282416865</v>
      </c>
      <c r="I30" s="3" t="str">
        <f>'orig. data 8Yr'!C27</f>
        <v> </v>
      </c>
      <c r="J30" s="6" t="str">
        <f>+'orig. data 8Yr'!B27</f>
        <v> </v>
      </c>
      <c r="K30" s="12" t="str">
        <f>'orig. data 8Yr'!F27</f>
        <v> </v>
      </c>
      <c r="L30" s="10"/>
    </row>
    <row r="31" spans="1:12" ht="12.75">
      <c r="A31" s="32" t="str">
        <f ca="1" t="shared" si="2"/>
        <v>BDN East (s)</v>
      </c>
      <c r="B31" t="s">
        <v>156</v>
      </c>
      <c r="C31" t="str">
        <f>'orig. data 8Yr'!O28</f>
        <v> </v>
      </c>
      <c r="D31">
        <f>'orig. data 8Yr'!AH56</f>
        <v>0</v>
      </c>
      <c r="E31" t="str">
        <f ca="1">IF(CELL("contents",F31)="s","s",IF(CELL("contents",G31)="s","s",IF(CELL("contents",'orig. data 8Yr'!AI56)="t","t","")))</f>
        <v>s</v>
      </c>
      <c r="F31" t="str">
        <f>'orig. data 8Yr'!P28</f>
        <v>s</v>
      </c>
      <c r="G31">
        <f>'orig. data 8Yr'!AK56</f>
        <v>0</v>
      </c>
      <c r="H31" s="20">
        <f>'orig. data 8Yr'!C$84</f>
        <v>0.0282416865</v>
      </c>
      <c r="I31" s="3" t="str">
        <f>'orig. data 8Yr'!C28</f>
        <v> </v>
      </c>
      <c r="J31" s="6" t="str">
        <f>+'orig. data 8Yr'!B28</f>
        <v> </v>
      </c>
      <c r="K31" s="12" t="str">
        <f>'orig. data 8Yr'!F28</f>
        <v> </v>
      </c>
      <c r="L31" s="10"/>
    </row>
    <row r="32" spans="1:12" ht="12.75">
      <c r="A32" s="32" t="str">
        <f ca="1" t="shared" si="2"/>
        <v>BDN Central (s)</v>
      </c>
      <c r="B32" t="s">
        <v>210</v>
      </c>
      <c r="C32" t="str">
        <f>'orig. data 8Yr'!O29</f>
        <v> </v>
      </c>
      <c r="D32">
        <f>'orig. data 8Yr'!AH57</f>
        <v>0</v>
      </c>
      <c r="E32" t="str">
        <f ca="1">IF(CELL("contents",F32)="s","s",IF(CELL("contents",G32)="s","s",IF(CELL("contents",'orig. data 8Yr'!AI57)="t","t","")))</f>
        <v>s</v>
      </c>
      <c r="F32" t="str">
        <f>'orig. data 8Yr'!P29</f>
        <v>s</v>
      </c>
      <c r="G32">
        <f>'orig. data 8Yr'!AK57</f>
        <v>0</v>
      </c>
      <c r="H32" s="20">
        <f>'orig. data 8Yr'!C$84</f>
        <v>0.0282416865</v>
      </c>
      <c r="I32" s="3" t="str">
        <f>'orig. data 8Yr'!C29</f>
        <v> </v>
      </c>
      <c r="J32" s="6" t="str">
        <f>+'orig. data 8Yr'!B29</f>
        <v> </v>
      </c>
      <c r="K32" s="12" t="str">
        <f>'orig. data 8Yr'!F29</f>
        <v> </v>
      </c>
      <c r="L32" s="10"/>
    </row>
    <row r="33" spans="1:12" ht="12.75">
      <c r="A33" s="32"/>
      <c r="H33" s="20"/>
      <c r="I33" s="3"/>
      <c r="J33" s="6"/>
      <c r="K33" s="12"/>
      <c r="L33" s="10"/>
    </row>
    <row r="34" spans="1:12" ht="12.75">
      <c r="A34" s="32" t="str">
        <f ca="1">CONCATENATE(B34)&amp;(IF((CELL("contents",C34)=1)*AND((CELL("contents",D34))=2)*AND((CELL("contents",E34))&lt;&gt;"")," (1,2,"&amp;CELL("contents",E34)&amp;")",(IF((CELL("contents",C34)=1)*OR((CELL("contents",D34))=2)," (1,2)",(IF((CELL("contents",C34)=1)*OR((CELL("contents",E34))&lt;&gt;"")," (1,"&amp;CELL("contents",E34)&amp;")",(IF((CELL("contents",D34)=2)*OR((CELL("contents",E34))&lt;&gt;"")," (2,"&amp;CELL("contents",E34)&amp;")",(IF((CELL("contents",C34))=1," (1)",(IF((CELL("contents",D34)=2)," (2)",(IF((CELL("contents",E34)&lt;&gt;"")," ("&amp;CELL("contents",E34)&amp;")",""))))))))))))))</f>
        <v>IL Southwest</v>
      </c>
      <c r="B34" t="s">
        <v>211</v>
      </c>
      <c r="C34" t="str">
        <f>'orig. data 8Yr'!O30</f>
        <v> </v>
      </c>
      <c r="D34">
        <f>'orig. data 8Yr'!AH58</f>
        <v>0</v>
      </c>
      <c r="E34">
        <f ca="1">IF(CELL("contents",F34)="s","s",IF(CELL("contents",G34)="s","s",IF(CELL("contents",'orig. data 8Yr'!AI58)="t","t","")))</f>
      </c>
      <c r="F34" t="str">
        <f>'orig. data 8Yr'!P30</f>
        <v> </v>
      </c>
      <c r="G34">
        <f>'orig. data 8Yr'!AK58</f>
        <v>0</v>
      </c>
      <c r="H34" s="20">
        <f>'orig. data 8Yr'!C$84</f>
        <v>0.0282416865</v>
      </c>
      <c r="I34" s="3">
        <f>'orig. data 8Yr'!C30</f>
        <v>0.0155517603</v>
      </c>
      <c r="J34" s="6">
        <f>+'orig. data 8Yr'!B30</f>
        <v>671</v>
      </c>
      <c r="K34" s="12">
        <f>'orig. data 8Yr'!F30</f>
        <v>0.0255589855</v>
      </c>
      <c r="L34" s="10"/>
    </row>
    <row r="35" spans="1:12" ht="12.75">
      <c r="A35" s="32" t="str">
        <f ca="1">CONCATENATE(B35)&amp;(IF((CELL("contents",C35)=1)*AND((CELL("contents",D35))=2)*AND((CELL("contents",E35))&lt;&gt;"")," (1,2,"&amp;CELL("contents",E35)&amp;")",(IF((CELL("contents",C35)=1)*OR((CELL("contents",D35))=2)," (1,2)",(IF((CELL("contents",C35)=1)*OR((CELL("contents",E35))&lt;&gt;"")," (1,"&amp;CELL("contents",E35)&amp;")",(IF((CELL("contents",D35)=2)*OR((CELL("contents",E35))&lt;&gt;"")," (2,"&amp;CELL("contents",E35)&amp;")",(IF((CELL("contents",C35))=1," (1)",(IF((CELL("contents",D35)=2)," (2)",(IF((CELL("contents",E35)&lt;&gt;"")," ("&amp;CELL("contents",E35)&amp;")",""))))))))))))))</f>
        <v>IL Northeast</v>
      </c>
      <c r="B35" t="s">
        <v>196</v>
      </c>
      <c r="C35" t="str">
        <f>'orig. data 8Yr'!O31</f>
        <v> </v>
      </c>
      <c r="D35">
        <f>'orig. data 8Yr'!AH59</f>
        <v>0</v>
      </c>
      <c r="E35">
        <f ca="1">IF(CELL("contents",F35)="s","s",IF(CELL("contents",G35)="s","s",IF(CELL("contents",'orig. data 8Yr'!AI59)="t","t","")))</f>
      </c>
      <c r="F35" t="str">
        <f>'orig. data 8Yr'!P31</f>
        <v> </v>
      </c>
      <c r="G35">
        <f>'orig. data 8Yr'!AK59</f>
        <v>0</v>
      </c>
      <c r="H35" s="20">
        <f>'orig. data 8Yr'!C$84</f>
        <v>0.0282416865</v>
      </c>
      <c r="I35" s="3">
        <f>'orig. data 8Yr'!C31</f>
        <v>0.0304077972</v>
      </c>
      <c r="J35" s="6">
        <f>+'orig. data 8Yr'!B31</f>
        <v>964</v>
      </c>
      <c r="K35" s="12">
        <f>'orig. data 8Yr'!F31</f>
        <v>0.6501424617</v>
      </c>
      <c r="L35" s="10"/>
    </row>
    <row r="36" spans="1:12" ht="12.75">
      <c r="A36" s="32" t="str">
        <f ca="1">CONCATENATE(B36)&amp;(IF((CELL("contents",C36)=1)*AND((CELL("contents",D36))=2)*AND((CELL("contents",E36))&lt;&gt;"")," (1,2,"&amp;CELL("contents",E36)&amp;")",(IF((CELL("contents",C36)=1)*OR((CELL("contents",D36))=2)," (1,2)",(IF((CELL("contents",C36)=1)*OR((CELL("contents",E36))&lt;&gt;"")," (1,"&amp;CELL("contents",E36)&amp;")",(IF((CELL("contents",D36)=2)*OR((CELL("contents",E36))&lt;&gt;"")," (2,"&amp;CELL("contents",E36)&amp;")",(IF((CELL("contents",C36))=1," (1)",(IF((CELL("contents",D36)=2)," (2)",(IF((CELL("contents",E36)&lt;&gt;"")," ("&amp;CELL("contents",E36)&amp;")",""))))))))))))))</f>
        <v>IL Southeast</v>
      </c>
      <c r="B36" t="s">
        <v>197</v>
      </c>
      <c r="C36" t="str">
        <f>'orig. data 8Yr'!O32</f>
        <v> </v>
      </c>
      <c r="D36">
        <f>'orig. data 8Yr'!AH60</f>
        <v>0</v>
      </c>
      <c r="E36">
        <f ca="1">IF(CELL("contents",F36)="s","s",IF(CELL("contents",G36)="s","s",IF(CELL("contents",'orig. data 8Yr'!AI60)="t","t","")))</f>
      </c>
      <c r="F36" t="str">
        <f>'orig. data 8Yr'!P32</f>
        <v> </v>
      </c>
      <c r="G36">
        <f>'orig. data 8Yr'!AK60</f>
        <v>0</v>
      </c>
      <c r="H36" s="20">
        <f>'orig. data 8Yr'!C$84</f>
        <v>0.0282416865</v>
      </c>
      <c r="I36" s="3">
        <f>'orig. data 8Yr'!C32</f>
        <v>0.0377932668</v>
      </c>
      <c r="J36" s="6">
        <f>+'orig. data 8Yr'!B32</f>
        <v>1165</v>
      </c>
      <c r="K36" s="12">
        <f>'orig. data 8Yr'!F32</f>
        <v>0.0277240908</v>
      </c>
      <c r="L36" s="10"/>
    </row>
    <row r="37" spans="1:12" ht="12.75">
      <c r="A37" s="32" t="str">
        <f ca="1">CONCATENATE(B37)&amp;(IF((CELL("contents",C37)=1)*AND((CELL("contents",D37))=2)*AND((CELL("contents",E37))&lt;&gt;"")," (1,2,"&amp;CELL("contents",E37)&amp;")",(IF((CELL("contents",C37)=1)*OR((CELL("contents",D37))=2)," (1,2)",(IF((CELL("contents",C37)=1)*OR((CELL("contents",E37))&lt;&gt;"")," (1,"&amp;CELL("contents",E37)&amp;")",(IF((CELL("contents",D37)=2)*OR((CELL("contents",E37))&lt;&gt;"")," (2,"&amp;CELL("contents",E37)&amp;")",(IF((CELL("contents",C37))=1," (1)",(IF((CELL("contents",D37)=2)," (2)",(IF((CELL("contents",E37)&lt;&gt;"")," ("&amp;CELL("contents",E37)&amp;")",""))))))))))))))</f>
        <v>IL Northwest</v>
      </c>
      <c r="B37" t="s">
        <v>198</v>
      </c>
      <c r="C37" t="str">
        <f>'orig. data 8Yr'!O33</f>
        <v> </v>
      </c>
      <c r="D37">
        <f>'orig. data 8Yr'!AH61</f>
        <v>0</v>
      </c>
      <c r="E37">
        <f ca="1">IF(CELL("contents",F37)="s","s",IF(CELL("contents",G37)="s","s",IF(CELL("contents",'orig. data 8Yr'!AI61)="t","t","")))</f>
      </c>
      <c r="F37" t="str">
        <f>'orig. data 8Yr'!P33</f>
        <v> </v>
      </c>
      <c r="G37">
        <f>'orig. data 8Yr'!AK61</f>
        <v>0</v>
      </c>
      <c r="H37" s="20">
        <f>'orig. data 8Yr'!C$84</f>
        <v>0.0282416865</v>
      </c>
      <c r="I37" s="3">
        <f>'orig. data 8Yr'!C33</f>
        <v>0.0432574976</v>
      </c>
      <c r="J37" s="6">
        <f>+'orig. data 8Yr'!B33</f>
        <v>626</v>
      </c>
      <c r="K37" s="12">
        <f>'orig. data 8Yr'!F33</f>
        <v>0.0129543667</v>
      </c>
      <c r="L37" s="10"/>
    </row>
    <row r="38" spans="1:12" ht="12.75">
      <c r="A38" s="32"/>
      <c r="H38" s="20"/>
      <c r="I38" s="3"/>
      <c r="J38" s="6"/>
      <c r="K38" s="12"/>
      <c r="L38" s="10"/>
    </row>
    <row r="39" spans="1:12" ht="12.75">
      <c r="A39" s="32" t="str">
        <f aca="true" ca="1" t="shared" si="3" ref="A39:A44">CONCATENATE(B39)&amp;(IF((CELL("contents",C39)=1)*AND((CELL("contents",D39))=2)*AND((CELL("contents",E39))&lt;&gt;"")," (1,2,"&amp;CELL("contents",E39)&amp;")",(IF((CELL("contents",C39)=1)*OR((CELL("contents",D39))=2)," (1,2)",(IF((CELL("contents",C39)=1)*OR((CELL("contents",E39))&lt;&gt;"")," (1,"&amp;CELL("contents",E39)&amp;")",(IF((CELL("contents",D39)=2)*OR((CELL("contents",E39))&lt;&gt;"")," (2,"&amp;CELL("contents",E39)&amp;")",(IF((CELL("contents",C39))=1," (1)",(IF((CELL("contents",D39)=2)," (2)",(IF((CELL("contents",E39)&lt;&gt;"")," ("&amp;CELL("contents",E39)&amp;")",""))))))))))))))</f>
        <v>NE Iron Rose (s)</v>
      </c>
      <c r="B39" t="s">
        <v>158</v>
      </c>
      <c r="C39" t="str">
        <f>'orig. data 8Yr'!O34</f>
        <v> </v>
      </c>
      <c r="D39">
        <f>'orig. data 8Yr'!AH62</f>
        <v>0</v>
      </c>
      <c r="E39" t="str">
        <f ca="1">IF(CELL("contents",F39)="s","s",IF(CELL("contents",G39)="s","s",IF(CELL("contents",'orig. data 8Yr'!AI62)="t","t","")))</f>
        <v>s</v>
      </c>
      <c r="F39" t="str">
        <f>'orig. data 8Yr'!P34</f>
        <v>s</v>
      </c>
      <c r="G39">
        <f>'orig. data 8Yr'!AK62</f>
        <v>0</v>
      </c>
      <c r="H39" s="20">
        <f>'orig. data 8Yr'!C$84</f>
        <v>0.0282416865</v>
      </c>
      <c r="I39" s="3" t="str">
        <f>'orig. data 8Yr'!C34</f>
        <v> </v>
      </c>
      <c r="J39" s="6" t="str">
        <f>+'orig. data 8Yr'!B34</f>
        <v> </v>
      </c>
      <c r="K39" s="12" t="str">
        <f>'orig. data 8Yr'!F34</f>
        <v> </v>
      </c>
      <c r="L39" s="10"/>
    </row>
    <row r="40" spans="1:12" ht="12.75">
      <c r="A40" s="32" t="str">
        <f ca="1" t="shared" si="3"/>
        <v>NE Springfield</v>
      </c>
      <c r="B40" t="s">
        <v>224</v>
      </c>
      <c r="C40" t="str">
        <f>'orig. data 8Yr'!O35</f>
        <v> </v>
      </c>
      <c r="D40">
        <f>'orig. data 8Yr'!AH63</f>
        <v>0</v>
      </c>
      <c r="E40">
        <f ca="1">IF(CELL("contents",F40)="s","s",IF(CELL("contents",G40)="s","s",IF(CELL("contents",'orig. data 8Yr'!AI63)="t","t","")))</f>
      </c>
      <c r="F40" t="str">
        <f>'orig. data 8Yr'!P35</f>
        <v> </v>
      </c>
      <c r="G40">
        <f>'orig. data 8Yr'!AK63</f>
        <v>0</v>
      </c>
      <c r="H40" s="20">
        <f>'orig. data 8Yr'!C$84</f>
        <v>0.0282416865</v>
      </c>
      <c r="I40" s="3">
        <f>'orig. data 8Yr'!C35</f>
        <v>0.0327599266</v>
      </c>
      <c r="J40" s="6">
        <f>+'orig. data 8Yr'!B35</f>
        <v>314</v>
      </c>
      <c r="K40" s="12">
        <f>'orig. data 8Yr'!F35</f>
        <v>0.5786300849</v>
      </c>
      <c r="L40" s="10"/>
    </row>
    <row r="41" spans="1:12" ht="12.75">
      <c r="A41" s="32" t="str">
        <f ca="1" t="shared" si="3"/>
        <v>NE Winnipeg River</v>
      </c>
      <c r="B41" t="s">
        <v>159</v>
      </c>
      <c r="C41" t="str">
        <f>'orig. data 8Yr'!O36</f>
        <v> </v>
      </c>
      <c r="D41">
        <f>'orig. data 8Yr'!AH64</f>
        <v>0</v>
      </c>
      <c r="E41">
        <f ca="1">IF(CELL("contents",F41)="s","s",IF(CELL("contents",G41)="s","s",IF(CELL("contents",'orig. data 8Yr'!AI64)="t","t","")))</f>
      </c>
      <c r="F41" t="str">
        <f>'orig. data 8Yr'!P36</f>
        <v> </v>
      </c>
      <c r="G41">
        <f>'orig. data 8Yr'!AK64</f>
        <v>0</v>
      </c>
      <c r="H41" s="20">
        <f>'orig. data 8Yr'!C$84</f>
        <v>0.0282416865</v>
      </c>
      <c r="I41" s="3">
        <f>'orig. data 8Yr'!C36</f>
        <v>0.025275583</v>
      </c>
      <c r="J41" s="6">
        <f>+'orig. data 8Yr'!B36</f>
        <v>217</v>
      </c>
      <c r="K41" s="12">
        <f>'orig. data 8Yr'!F36</f>
        <v>0.7586535515</v>
      </c>
      <c r="L41" s="10"/>
    </row>
    <row r="42" spans="1:12" ht="12.75">
      <c r="A42" s="32" t="str">
        <f ca="1" t="shared" si="3"/>
        <v>NE Brokenhead</v>
      </c>
      <c r="B42" t="s">
        <v>160</v>
      </c>
      <c r="C42" t="str">
        <f>'orig. data 8Yr'!O37</f>
        <v> </v>
      </c>
      <c r="D42">
        <f>'orig. data 8Yr'!AH65</f>
        <v>0</v>
      </c>
      <c r="E42">
        <f ca="1">IF(CELL("contents",F42)="s","s",IF(CELL("contents",G42)="s","s",IF(CELL("contents",'orig. data 8Yr'!AI65)="t","t","")))</f>
      </c>
      <c r="F42" t="str">
        <f>'orig. data 8Yr'!P37</f>
        <v> </v>
      </c>
      <c r="G42">
        <f>'orig. data 8Yr'!AK65</f>
        <v>0</v>
      </c>
      <c r="H42" s="20">
        <f>'orig. data 8Yr'!C$84</f>
        <v>0.0282416865</v>
      </c>
      <c r="I42" s="3">
        <f>'orig. data 8Yr'!C37</f>
        <v>0.0186645472</v>
      </c>
      <c r="J42" s="6">
        <f>+'orig. data 8Yr'!B37</f>
        <v>312</v>
      </c>
      <c r="K42" s="12">
        <f>'orig. data 8Yr'!F37</f>
        <v>0.2514280553</v>
      </c>
      <c r="L42" s="10"/>
    </row>
    <row r="43" spans="1:12" ht="12.75">
      <c r="A43" s="32" t="str">
        <f ca="1" t="shared" si="3"/>
        <v>NE Blue Water</v>
      </c>
      <c r="B43" t="s">
        <v>225</v>
      </c>
      <c r="C43" t="str">
        <f>'orig. data 8Yr'!O38</f>
        <v>*</v>
      </c>
      <c r="D43">
        <f>'orig. data 8Yr'!AH66</f>
        <v>0</v>
      </c>
      <c r="E43">
        <f ca="1">IF(CELL("contents",F43)="s","s",IF(CELL("contents",G43)="s","s",IF(CELL("contents",'orig. data 8Yr'!AI66)="t","t","")))</f>
      </c>
      <c r="F43" t="str">
        <f>'orig. data 8Yr'!P38</f>
        <v> </v>
      </c>
      <c r="G43">
        <f>'orig. data 8Yr'!AK66</f>
        <v>0</v>
      </c>
      <c r="H43" s="20">
        <f>'orig. data 8Yr'!C$84</f>
        <v>0.0282416865</v>
      </c>
      <c r="I43" s="3">
        <f>'orig. data 8Yr'!C38</f>
        <v>0.0551518862</v>
      </c>
      <c r="J43" s="6">
        <f>+'orig. data 8Yr'!B38</f>
        <v>488</v>
      </c>
      <c r="K43" s="12">
        <f>'orig. data 8Yr'!F38</f>
        <v>9.65696E-05</v>
      </c>
      <c r="L43" s="10"/>
    </row>
    <row r="44" spans="1:12" ht="12.75">
      <c r="A44" s="32" t="str">
        <f ca="1" t="shared" si="3"/>
        <v>NE Northern Remote</v>
      </c>
      <c r="B44" t="s">
        <v>226</v>
      </c>
      <c r="C44" t="str">
        <f>'orig. data 8Yr'!O39</f>
        <v>*</v>
      </c>
      <c r="D44">
        <f>'orig. data 8Yr'!AH67</f>
        <v>0</v>
      </c>
      <c r="E44">
        <f ca="1">IF(CELL("contents",F44)="s","s",IF(CELL("contents",G44)="s","s",IF(CELL("contents",'orig. data 8Yr'!AI67)="t","t","")))</f>
      </c>
      <c r="F44" t="str">
        <f>'orig. data 8Yr'!P39</f>
        <v> </v>
      </c>
      <c r="G44">
        <f>'orig. data 8Yr'!AK67</f>
        <v>0</v>
      </c>
      <c r="H44" s="20">
        <f>'orig. data 8Yr'!C$84</f>
        <v>0.0282416865</v>
      </c>
      <c r="I44" s="3">
        <f>'orig. data 8Yr'!C39</f>
        <v>0.0799029193</v>
      </c>
      <c r="J44" s="6">
        <f>+'orig. data 8Yr'!B39</f>
        <v>189</v>
      </c>
      <c r="K44" s="12">
        <f>'orig. data 8Yr'!F39</f>
        <v>1.17689E-05</v>
      </c>
      <c r="L44" s="10"/>
    </row>
    <row r="45" spans="1:12" ht="12.75">
      <c r="A45" s="32"/>
      <c r="H45" s="20"/>
      <c r="I45" s="3"/>
      <c r="J45" s="6"/>
      <c r="K45" s="12"/>
      <c r="L45" s="10"/>
    </row>
    <row r="46" spans="1:12" ht="12.75">
      <c r="A46" s="32" t="str">
        <f ca="1">CONCATENATE(B46)&amp;(IF((CELL("contents",C46)=1)*AND((CELL("contents",D46))=2)*AND((CELL("contents",E46))&lt;&gt;"")," (1,2,"&amp;CELL("contents",E46)&amp;")",(IF((CELL("contents",C46)=1)*OR((CELL("contents",D46))=2)," (1,2)",(IF((CELL("contents",C46)=1)*OR((CELL("contents",E46))&lt;&gt;"")," (1,"&amp;CELL("contents",E46)&amp;")",(IF((CELL("contents",D46)=2)*OR((CELL("contents",E46))&lt;&gt;"")," (2,"&amp;CELL("contents",E46)&amp;")",(IF((CELL("contents",C46))=1," (1)",(IF((CELL("contents",D46)=2)," (2)",(IF((CELL("contents",E46)&lt;&gt;"")," ("&amp;CELL("contents",E46)&amp;")",""))))))))))))))</f>
        <v>PL West</v>
      </c>
      <c r="B46" t="s">
        <v>199</v>
      </c>
      <c r="C46" t="str">
        <f>'orig. data 8Yr'!O40</f>
        <v> </v>
      </c>
      <c r="D46">
        <f>'orig. data 8Yr'!AH68</f>
        <v>0</v>
      </c>
      <c r="E46">
        <f ca="1">IF(CELL("contents",F46)="s","s",IF(CELL("contents",G46)="s","s",IF(CELL("contents",'orig. data 8Yr'!AI68)="t","t","")))</f>
      </c>
      <c r="F46" t="str">
        <f>'orig. data 8Yr'!P40</f>
        <v> </v>
      </c>
      <c r="G46">
        <f>'orig. data 8Yr'!AK68</f>
        <v>0</v>
      </c>
      <c r="H46" s="20">
        <f>'orig. data 8Yr'!C$84</f>
        <v>0.0282416865</v>
      </c>
      <c r="I46" s="3">
        <f>'orig. data 8Yr'!C40</f>
        <v>0.0421087118</v>
      </c>
      <c r="J46" s="6">
        <f>+'orig. data 8Yr'!B40</f>
        <v>330</v>
      </c>
      <c r="K46" s="12">
        <f>'orig. data 8Yr'!F40</f>
        <v>0.0921205741</v>
      </c>
      <c r="L46" s="10"/>
    </row>
    <row r="47" spans="1:12" ht="12.75">
      <c r="A47" s="32" t="str">
        <f ca="1">CONCATENATE(B47)&amp;(IF((CELL("contents",C47)=1)*AND((CELL("contents",D47))=2)*AND((CELL("contents",E47))&lt;&gt;"")," (1,2,"&amp;CELL("contents",E47)&amp;")",(IF((CELL("contents",C47)=1)*OR((CELL("contents",D47))=2)," (1,2)",(IF((CELL("contents",C47)=1)*OR((CELL("contents",E47))&lt;&gt;"")," (1,"&amp;CELL("contents",E47)&amp;")",(IF((CELL("contents",D47)=2)*OR((CELL("contents",E47))&lt;&gt;"")," (2,"&amp;CELL("contents",E47)&amp;")",(IF((CELL("contents",C47))=1," (1)",(IF((CELL("contents",D47)=2)," (2)",(IF((CELL("contents",E47)&lt;&gt;"")," ("&amp;CELL("contents",E47)&amp;")",""))))))))))))))</f>
        <v>PL East</v>
      </c>
      <c r="B47" t="s">
        <v>200</v>
      </c>
      <c r="C47" t="str">
        <f>'orig. data 8Yr'!O41</f>
        <v>*</v>
      </c>
      <c r="D47">
        <f>'orig. data 8Yr'!AH69</f>
        <v>0</v>
      </c>
      <c r="E47">
        <f ca="1">IF(CELL("contents",F47)="s","s",IF(CELL("contents",G47)="s","s",IF(CELL("contents",'orig. data 8Yr'!AI69)="t","t","")))</f>
      </c>
      <c r="F47" t="str">
        <f>'orig. data 8Yr'!P41</f>
        <v> </v>
      </c>
      <c r="G47">
        <f>'orig. data 8Yr'!AK69</f>
        <v>0</v>
      </c>
      <c r="H47" s="20">
        <f>'orig. data 8Yr'!C$84</f>
        <v>0.0282416865</v>
      </c>
      <c r="I47" s="3">
        <f>'orig. data 8Yr'!C41</f>
        <v>0.0477129995</v>
      </c>
      <c r="J47" s="6">
        <f>+'orig. data 8Yr'!B41</f>
        <v>511</v>
      </c>
      <c r="K47" s="12">
        <f>'orig. data 8Yr'!F41</f>
        <v>0.0039134858</v>
      </c>
      <c r="L47" s="10"/>
    </row>
    <row r="48" spans="1:12" ht="12.75">
      <c r="A48" s="32" t="str">
        <f ca="1">CONCATENATE(B48)&amp;(IF((CELL("contents",C48)=1)*AND((CELL("contents",D48))=2)*AND((CELL("contents",E48))&lt;&gt;"")," (1,2,"&amp;CELL("contents",E48)&amp;")",(IF((CELL("contents",C48)=1)*OR((CELL("contents",D48))=2)," (1,2)",(IF((CELL("contents",C48)=1)*OR((CELL("contents",E48))&lt;&gt;"")," (1,"&amp;CELL("contents",E48)&amp;")",(IF((CELL("contents",D48)=2)*OR((CELL("contents",E48))&lt;&gt;"")," (2,"&amp;CELL("contents",E48)&amp;")",(IF((CELL("contents",C48))=1," (1)",(IF((CELL("contents",D48)=2)," (2)",(IF((CELL("contents",E48)&lt;&gt;"")," ("&amp;CELL("contents",E48)&amp;")",""))))))))))))))</f>
        <v>PL Central</v>
      </c>
      <c r="B48" t="s">
        <v>157</v>
      </c>
      <c r="C48" t="str">
        <f>'orig. data 8Yr'!O42</f>
        <v>*</v>
      </c>
      <c r="D48">
        <f>'orig. data 8Yr'!AH70</f>
        <v>0</v>
      </c>
      <c r="E48">
        <f ca="1">IF(CELL("contents",F48)="s","s",IF(CELL("contents",G48)="s","s",IF(CELL("contents",'orig. data 8Yr'!AI70)="t","t","")))</f>
      </c>
      <c r="F48" t="str">
        <f>'orig. data 8Yr'!P42</f>
        <v> </v>
      </c>
      <c r="G48">
        <f>'orig. data 8Yr'!AK70</f>
        <v>0</v>
      </c>
      <c r="H48" s="20">
        <f>'orig. data 8Yr'!C$84</f>
        <v>0.0282416865</v>
      </c>
      <c r="I48" s="3">
        <f>'orig. data 8Yr'!C42</f>
        <v>0.0479859071</v>
      </c>
      <c r="J48" s="6">
        <f>+'orig. data 8Yr'!B42</f>
        <v>848</v>
      </c>
      <c r="K48" s="12">
        <f>'orig. data 8Yr'!F42</f>
        <v>0.0001532823</v>
      </c>
      <c r="L48" s="10"/>
    </row>
    <row r="49" spans="1:12" ht="12.75">
      <c r="A49" s="32" t="str">
        <f ca="1">CONCATENATE(B49)&amp;(IF((CELL("contents",C49)=1)*AND((CELL("contents",D49))=2)*AND((CELL("contents",E49))&lt;&gt;"")," (1,2,"&amp;CELL("contents",E49)&amp;")",(IF((CELL("contents",C49)=1)*OR((CELL("contents",D49))=2)," (1,2)",(IF((CELL("contents",C49)=1)*OR((CELL("contents",E49))&lt;&gt;"")," (1,"&amp;CELL("contents",E49)&amp;")",(IF((CELL("contents",D49)=2)*OR((CELL("contents",E49))&lt;&gt;"")," (2,"&amp;CELL("contents",E49)&amp;")",(IF((CELL("contents",C49))=1," (1)",(IF((CELL("contents",D49)=2)," (2)",(IF((CELL("contents",E49)&lt;&gt;"")," ("&amp;CELL("contents",E49)&amp;")",""))))))))))))))</f>
        <v>PL North</v>
      </c>
      <c r="B49" t="s">
        <v>234</v>
      </c>
      <c r="C49" t="str">
        <f>'orig. data 8Yr'!O43</f>
        <v> </v>
      </c>
      <c r="D49">
        <f>'orig. data 8Yr'!AH71</f>
        <v>0</v>
      </c>
      <c r="E49">
        <f ca="1">IF(CELL("contents",F49)="s","s",IF(CELL("contents",G49)="s","s",IF(CELL("contents",'orig. data 8Yr'!AI71)="t","t","")))</f>
      </c>
      <c r="F49" t="str">
        <f>'orig. data 8Yr'!P43</f>
        <v> </v>
      </c>
      <c r="G49">
        <f>'orig. data 8Yr'!AK71</f>
        <v>0</v>
      </c>
      <c r="H49" s="20">
        <f>'orig. data 8Yr'!C$84</f>
        <v>0.0282416865</v>
      </c>
      <c r="I49" s="3">
        <f>'orig. data 8Yr'!C43</f>
        <v>0.0323094776</v>
      </c>
      <c r="J49" s="6">
        <f>+'orig. data 8Yr'!B43</f>
        <v>975</v>
      </c>
      <c r="K49" s="12">
        <f>'orig. data 8Yr'!F43</f>
        <v>0.4013613406</v>
      </c>
      <c r="L49" s="10"/>
    </row>
    <row r="50" spans="1:12" ht="12.75">
      <c r="A50" s="32"/>
      <c r="H50" s="20"/>
      <c r="I50" s="3"/>
      <c r="J50" s="6"/>
      <c r="K50" s="12"/>
      <c r="L50" s="10"/>
    </row>
    <row r="51" spans="1:12" ht="12.75">
      <c r="A51" t="str">
        <f ca="1">CONCATENATE(B51)&amp;(IF((CELL("contents",C51)=1)*AND((CELL("contents",D51))=2)*AND((CELL("contents",E51))&lt;&gt;"")," (1,2,"&amp;CELL("contents",E51)&amp;")",(IF((CELL("contents",C51)=1)*OR((CELL("contents",D51))=2)," (1,2)",(IF((CELL("contents",C51)=1)*OR((CELL("contents",E51))&lt;&gt;"")," (1,"&amp;CELL("contents",E51)&amp;")",(IF((CELL("contents",D51)=2)*OR((CELL("contents",E51))&lt;&gt;"")," (2,"&amp;CELL("contents",E51)&amp;")",(IF((CELL("contents",C51))=1," (1)",(IF((CELL("contents",D51)=2)," (2)",(IF((CELL("contents",E51)&lt;&gt;"")," ("&amp;CELL("contents",E51)&amp;")",""))))))))))))))</f>
        <v>FC Churchill  (s)</v>
      </c>
      <c r="B51" t="s">
        <v>340</v>
      </c>
      <c r="C51" t="str">
        <f>'orig. data 8Yr'!O44</f>
        <v> </v>
      </c>
      <c r="D51">
        <f>'orig. data 8Yr'!AH72</f>
        <v>0</v>
      </c>
      <c r="E51" t="str">
        <f ca="1">IF(CELL("contents",F51)="s","s",IF(CELL("contents",G51)="s","s",IF(CELL("contents",'orig. data 8Yr'!AI73)="t","t","")))</f>
        <v>s</v>
      </c>
      <c r="F51" t="str">
        <f>'orig. data 8Yr'!P44</f>
        <v>s</v>
      </c>
      <c r="H51" s="20">
        <f>'orig. data 8Yr'!C$84</f>
        <v>0.0282416865</v>
      </c>
      <c r="I51" s="3" t="str">
        <f>'orig. data 8Yr'!C44</f>
        <v> </v>
      </c>
      <c r="J51" s="6" t="str">
        <f>+'orig. data 8Yr'!B44</f>
        <v> </v>
      </c>
      <c r="K51" s="12" t="str">
        <f>'orig. data 8Yr'!F44</f>
        <v> </v>
      </c>
      <c r="L51" s="10"/>
    </row>
    <row r="52" spans="1:12" ht="12.75">
      <c r="H52" s="20"/>
      <c r="I52" s="3"/>
      <c r="J52" s="6"/>
      <c r="K52" s="12"/>
      <c r="L52" s="10"/>
    </row>
    <row r="53" spans="1:12" ht="12.75">
      <c r="A53" s="32" t="str">
        <f ca="1">CONCATENATE(B53)&amp;(IF((CELL("contents",C53)=1)*AND((CELL("contents",D53))=2)*AND((CELL("contents",E53))&lt;&gt;"")," (1,2,"&amp;CELL("contents",E53)&amp;")",(IF((CELL("contents",C53)=1)*OR((CELL("contents",D53))=2)," (1,2)",(IF((CELL("contents",C53)=1)*OR((CELL("contents",E53))&lt;&gt;"")," (1,"&amp;CELL("contents",E53)&amp;")",(IF((CELL("contents",D53)=2)*OR((CELL("contents",E53))&lt;&gt;"")," (2,"&amp;CELL("contents",E53)&amp;")",(IF((CELL("contents",C53))=1," (1)",(IF((CELL("contents",D53)=2)," (2)",(IF((CELL("contents",E53)&lt;&gt;"")," ("&amp;CELL("contents",E53)&amp;")",""))))))))))))))</f>
        <v>NM F Flon/Snow L/Cran (s)</v>
      </c>
      <c r="B53" t="s">
        <v>201</v>
      </c>
      <c r="C53" t="str">
        <f>'orig. data 8Yr'!O45</f>
        <v> </v>
      </c>
      <c r="D53">
        <f>'orig. data 8Yr'!AH73</f>
        <v>0</v>
      </c>
      <c r="E53" t="str">
        <f ca="1">IF(CELL("contents",F53)="s","s",IF(CELL("contents",G53)="s","s",IF(CELL("contents",'orig. data 8Yr'!AI72)="t","t","")))</f>
        <v>s</v>
      </c>
      <c r="F53" t="str">
        <f>'orig. data 8Yr'!P45</f>
        <v>s</v>
      </c>
      <c r="G53">
        <f>'orig. data 8Yr'!AK72</f>
        <v>0</v>
      </c>
      <c r="H53" s="20">
        <f>'orig. data 8Yr'!C$84</f>
        <v>0.0282416865</v>
      </c>
      <c r="I53" s="3" t="str">
        <f>'orig. data 8Yr'!C45</f>
        <v> </v>
      </c>
      <c r="J53" s="6" t="str">
        <f>+'orig. data 8Yr'!B45</f>
        <v> </v>
      </c>
      <c r="K53" s="12" t="str">
        <f>'orig. data 8Yr'!F45</f>
        <v> </v>
      </c>
      <c r="L53" s="10"/>
    </row>
    <row r="54" spans="1:12" ht="12.75">
      <c r="A54" s="32" t="str">
        <f ca="1">CONCATENATE(B54)&amp;(IF((CELL("contents",C54)=1)*AND((CELL("contents",D54))=2)*AND((CELL("contents",E54))&lt;&gt;"")," (1,2,"&amp;CELL("contents",E54)&amp;")",(IF((CELL("contents",C54)=1)*OR((CELL("contents",D54))=2)," (1,2)",(IF((CELL("contents",C54)=1)*OR((CELL("contents",E54))&lt;&gt;"")," (1,"&amp;CELL("contents",E54)&amp;")",(IF((CELL("contents",D54)=2)*OR((CELL("contents",E54))&lt;&gt;"")," (2,"&amp;CELL("contents",E54)&amp;")",(IF((CELL("contents",C54))=1," (1)",(IF((CELL("contents",D54)=2)," (2)",(IF((CELL("contents",E54)&lt;&gt;"")," ("&amp;CELL("contents",E54)&amp;")",""))))))))))))))</f>
        <v>NM The Pas/OCN/Kelsey</v>
      </c>
      <c r="B54" t="s">
        <v>233</v>
      </c>
      <c r="C54" t="str">
        <f>'orig. data 8Yr'!O46</f>
        <v>*</v>
      </c>
      <c r="D54">
        <f>'orig. data 8Yr'!AH74</f>
        <v>0</v>
      </c>
      <c r="E54">
        <f ca="1">IF(CELL("contents",F54)="s","s",IF(CELL("contents",G54)="s","s",IF(CELL("contents",'orig. data 8Yr'!AI73)="t","t","")))</f>
      </c>
      <c r="F54" t="str">
        <f>'orig. data 8Yr'!P46</f>
        <v> </v>
      </c>
      <c r="G54">
        <f>'orig. data 8Yr'!AK73</f>
        <v>0</v>
      </c>
      <c r="H54" s="20">
        <f>'orig. data 8Yr'!C$84</f>
        <v>0.0282416865</v>
      </c>
      <c r="I54" s="3">
        <f>'orig. data 8Yr'!C46</f>
        <v>0.0546754724</v>
      </c>
      <c r="J54" s="6">
        <f>+'orig. data 8Yr'!B46</f>
        <v>558</v>
      </c>
      <c r="K54" s="12">
        <f>'orig. data 8Yr'!F46</f>
        <v>5.06966E-05</v>
      </c>
      <c r="L54" s="10"/>
    </row>
    <row r="55" spans="1:12" ht="12.75">
      <c r="A55" s="32" t="str">
        <f ca="1">CONCATENATE(B55)&amp;(IF((CELL("contents",C55)=1)*AND((CELL("contents",D55))=2)*AND((CELL("contents",E55))&lt;&gt;"")," (1,2,"&amp;CELL("contents",E55)&amp;")",(IF((CELL("contents",C55)=1)*OR((CELL("contents",D55))=2)," (1,2)",(IF((CELL("contents",C55)=1)*OR((CELL("contents",E55))&lt;&gt;"")," (1,"&amp;CELL("contents",E55)&amp;")",(IF((CELL("contents",D55)=2)*OR((CELL("contents",E55))&lt;&gt;"")," (2,"&amp;CELL("contents",E55)&amp;")",(IF((CELL("contents",C55))=1," (1)",(IF((CELL("contents",D55)=2)," (2)",(IF((CELL("contents",E55)&lt;&gt;"")," ("&amp;CELL("contents",E55)&amp;")",""))))))))))))))</f>
        <v>NM Nor-Man Other</v>
      </c>
      <c r="B55" t="s">
        <v>232</v>
      </c>
      <c r="C55" t="str">
        <f>'orig. data 8Yr'!O47</f>
        <v>*</v>
      </c>
      <c r="D55">
        <f>'orig. data 8Yr'!AH75</f>
        <v>0</v>
      </c>
      <c r="E55">
        <f ca="1">IF(CELL("contents",F55)="s","s",IF(CELL("contents",G55)="s","s",IF(CELL("contents",'orig. data 8Yr'!AI74)="t","t","")))</f>
      </c>
      <c r="F55" t="str">
        <f>'orig. data 8Yr'!P47</f>
        <v> </v>
      </c>
      <c r="G55">
        <f>'orig. data 8Yr'!AK74</f>
        <v>0</v>
      </c>
      <c r="H55" s="20">
        <f>'orig. data 8Yr'!C$84</f>
        <v>0.0282416865</v>
      </c>
      <c r="I55" s="3">
        <f>'orig. data 8Yr'!C47</f>
        <v>0.070595368</v>
      </c>
      <c r="J55" s="6">
        <f>+'orig. data 8Yr'!B47</f>
        <v>304</v>
      </c>
      <c r="K55" s="12">
        <f>'orig. data 8Yr'!F47</f>
        <v>4.1645136E-06</v>
      </c>
      <c r="L55" s="10"/>
    </row>
    <row r="56" spans="1:12" ht="12.75">
      <c r="A56" s="32"/>
      <c r="H56" s="20"/>
      <c r="I56" s="3"/>
      <c r="J56" s="6"/>
      <c r="K56" s="12"/>
      <c r="L56" s="10"/>
    </row>
    <row r="57" spans="1:12" ht="12.75">
      <c r="A57" s="32" t="str">
        <f aca="true" ca="1" t="shared" si="4" ref="A57:A67">CONCATENATE(B57)&amp;(IF((CELL("contents",C57)=1)*AND((CELL("contents",D57))=2)*AND((CELL("contents",E57))&lt;&gt;"")," (1,2,"&amp;CELL("contents",E57)&amp;")",(IF((CELL("contents",C57)=1)*OR((CELL("contents",D57))=2)," (1,2)",(IF((CELL("contents",C57)=1)*OR((CELL("contents",E57))&lt;&gt;"")," (1,"&amp;CELL("contents",E57)&amp;")",(IF((CELL("contents",D57)=2)*OR((CELL("contents",E57))&lt;&gt;"")," (2,"&amp;CELL("contents",E57)&amp;")",(IF((CELL("contents",C57))=1," (1)",(IF((CELL("contents",D57)=2)," (2)",(IF((CELL("contents",E57)&lt;&gt;"")," ("&amp;CELL("contents",E57)&amp;")",""))))))))))))))</f>
        <v>BW Thompson</v>
      </c>
      <c r="B57" t="s">
        <v>202</v>
      </c>
      <c r="C57" t="str">
        <f>'orig. data 8Yr'!O48</f>
        <v> </v>
      </c>
      <c r="D57">
        <f>'orig. data 8Yr'!AH76</f>
        <v>0</v>
      </c>
      <c r="E57">
        <f ca="1">IF(CELL("contents",F57)="s","s",IF(CELL("contents",G57)="s","s",IF(CELL("contents",'orig. data 8Yr'!AI75)="t","t","")))</f>
      </c>
      <c r="F57" t="str">
        <f>'orig. data 8Yr'!P48</f>
        <v> </v>
      </c>
      <c r="G57">
        <f>'orig. data 8Yr'!AK75</f>
        <v>0</v>
      </c>
      <c r="H57" s="20">
        <f>'orig. data 8Yr'!C$84</f>
        <v>0.0282416865</v>
      </c>
      <c r="I57" s="3">
        <f>'orig. data 8Yr'!C48</f>
        <v>0.023182727</v>
      </c>
      <c r="J57" s="6">
        <f>+'orig. data 8Yr'!B48</f>
        <v>504</v>
      </c>
      <c r="K57" s="12">
        <f>'orig. data 8Yr'!F48</f>
        <v>0.4409125175</v>
      </c>
      <c r="L57" s="10"/>
    </row>
    <row r="58" spans="1:12" ht="12.75">
      <c r="A58" s="32" t="str">
        <f ca="1" t="shared" si="4"/>
        <v>BW Gillam/Fox Lake (s)</v>
      </c>
      <c r="B58" t="s">
        <v>161</v>
      </c>
      <c r="C58" t="str">
        <f>'orig. data 8Yr'!O49</f>
        <v> </v>
      </c>
      <c r="D58">
        <f>'orig. data 8Yr'!AH77</f>
        <v>0</v>
      </c>
      <c r="E58" t="str">
        <f ca="1">IF(CELL("contents",F58)="s","s",IF(CELL("contents",G58)="s","s",IF(CELL("contents",'orig. data 8Yr'!AI76)="t","t","")))</f>
        <v>s</v>
      </c>
      <c r="F58" t="str">
        <f>'orig. data 8Yr'!P49</f>
        <v>s</v>
      </c>
      <c r="G58">
        <f>'orig. data 8Yr'!AK76</f>
        <v>0</v>
      </c>
      <c r="H58" s="20">
        <f>'orig. data 8Yr'!C$84</f>
        <v>0.0282416865</v>
      </c>
      <c r="I58" s="3" t="str">
        <f>'orig. data 8Yr'!C49</f>
        <v> </v>
      </c>
      <c r="J58" s="6" t="str">
        <f>+'orig. data 8Yr'!B49</f>
        <v> </v>
      </c>
      <c r="K58" s="12" t="str">
        <f>'orig. data 8Yr'!F49</f>
        <v> </v>
      </c>
      <c r="L58" s="10"/>
    </row>
    <row r="59" spans="1:12" ht="12.75">
      <c r="A59" s="32" t="str">
        <f ca="1" t="shared" si="4"/>
        <v>BW Lynn/Leaf/SIL</v>
      </c>
      <c r="B59" t="s">
        <v>252</v>
      </c>
      <c r="C59" t="str">
        <f>'orig. data 8Yr'!O50</f>
        <v> </v>
      </c>
      <c r="D59">
        <f>'orig. data 8Yr'!AH78</f>
        <v>0</v>
      </c>
      <c r="E59">
        <f ca="1">IF(CELL("contents",F59)="s","s",IF(CELL("contents",G59)="s","s",IF(CELL("contents",'orig. data 8Yr'!AI77)="t","t","")))</f>
      </c>
      <c r="F59" t="str">
        <f>'orig. data 8Yr'!P50</f>
        <v> </v>
      </c>
      <c r="G59">
        <f>'orig. data 8Yr'!AK77</f>
        <v>0</v>
      </c>
      <c r="H59" s="20">
        <f>'orig. data 8Yr'!C$84</f>
        <v>0.0282416865</v>
      </c>
      <c r="I59" s="3">
        <f>'orig. data 8Yr'!C50</f>
        <v>0.0617548902</v>
      </c>
      <c r="J59" s="6">
        <f>+'orig. data 8Yr'!B50</f>
        <v>136</v>
      </c>
      <c r="K59" s="12">
        <f>'orig. data 8Yr'!F50</f>
        <v>0.0124802886</v>
      </c>
      <c r="L59" s="10"/>
    </row>
    <row r="60" spans="1:12" ht="12.75">
      <c r="A60" s="32" t="str">
        <f ca="1" t="shared" si="4"/>
        <v>BW Thick Por/Pik/Wab (s)</v>
      </c>
      <c r="B60" t="s">
        <v>212</v>
      </c>
      <c r="C60" t="str">
        <f>'orig. data 8Yr'!O51</f>
        <v> </v>
      </c>
      <c r="D60">
        <f>'orig. data 8Yr'!AH79</f>
        <v>0</v>
      </c>
      <c r="E60" t="str">
        <f ca="1">IF(CELL("contents",F60)="s","s",IF(CELL("contents",G60)="s","s",IF(CELL("contents",'orig. data 8Yr'!AI78)="t","t","")))</f>
        <v>s</v>
      </c>
      <c r="F60" t="str">
        <f>'orig. data 8Yr'!P51</f>
        <v>s</v>
      </c>
      <c r="G60">
        <f>'orig. data 8Yr'!AK78</f>
        <v>0</v>
      </c>
      <c r="H60" s="20">
        <f>'orig. data 8Yr'!C$84</f>
        <v>0.0282416865</v>
      </c>
      <c r="I60" s="3" t="str">
        <f>'orig. data 8Yr'!C51</f>
        <v> </v>
      </c>
      <c r="J60" s="6" t="str">
        <f>+'orig. data 8Yr'!B51</f>
        <v> </v>
      </c>
      <c r="K60" s="12" t="str">
        <f>'orig. data 8Yr'!F51</f>
        <v> </v>
      </c>
      <c r="L60" s="10"/>
    </row>
    <row r="61" spans="1:12" ht="12.75">
      <c r="A61" s="32" t="str">
        <f ca="1" t="shared" si="4"/>
        <v>BW Oxford H &amp; Gods (s)</v>
      </c>
      <c r="B61" t="s">
        <v>253</v>
      </c>
      <c r="C61" t="str">
        <f>'orig. data 8Yr'!O52</f>
        <v> </v>
      </c>
      <c r="D61">
        <f>'orig. data 8Yr'!AH80</f>
        <v>0</v>
      </c>
      <c r="E61" t="str">
        <f ca="1">IF(CELL("contents",F61)="s","s",IF(CELL("contents",G61)="s","s",IF(CELL("contents",'orig. data 8Yr'!AI79)="t","t","")))</f>
        <v>s</v>
      </c>
      <c r="F61" t="str">
        <f>'orig. data 8Yr'!P52</f>
        <v>s</v>
      </c>
      <c r="G61">
        <f>'orig. data 8Yr'!AK79</f>
        <v>0</v>
      </c>
      <c r="H61" s="20">
        <f>'orig. data 8Yr'!C$84</f>
        <v>0.0282416865</v>
      </c>
      <c r="I61" s="3" t="str">
        <f>'orig. data 8Yr'!C52</f>
        <v> </v>
      </c>
      <c r="J61" s="6" t="str">
        <f>+'orig. data 8Yr'!B52</f>
        <v> </v>
      </c>
      <c r="K61" s="12" t="str">
        <f>'orig. data 8Yr'!F52</f>
        <v> </v>
      </c>
      <c r="L61" s="10"/>
    </row>
    <row r="62" spans="1:12" ht="12.75">
      <c r="A62" s="32" t="str">
        <f ca="1" t="shared" si="4"/>
        <v>BW Cross Lake</v>
      </c>
      <c r="B62" t="s">
        <v>254</v>
      </c>
      <c r="C62" t="str">
        <f>'orig. data 8Yr'!O53</f>
        <v>*</v>
      </c>
      <c r="D62">
        <f>'orig. data 8Yr'!AH81</f>
        <v>0</v>
      </c>
      <c r="E62">
        <f ca="1">IF(CELL("contents",F62)="s","s",IF(CELL("contents",G62)="s","s",IF(CELL("contents",'orig. data 8Yr'!AI80)="t","t","")))</f>
      </c>
      <c r="F62" t="str">
        <f>'orig. data 8Yr'!P53</f>
        <v> </v>
      </c>
      <c r="G62">
        <f>'orig. data 8Yr'!AK80</f>
        <v>0</v>
      </c>
      <c r="H62" s="20">
        <f>'orig. data 8Yr'!C$84</f>
        <v>0.0282416865</v>
      </c>
      <c r="I62" s="3">
        <f>'orig. data 8Yr'!C53</f>
        <v>0.0824975899</v>
      </c>
      <c r="J62" s="6">
        <f>+'orig. data 8Yr'!B53</f>
        <v>239</v>
      </c>
      <c r="K62" s="12">
        <f>'orig. data 8Yr'!F53</f>
        <v>1.5025221E-07</v>
      </c>
      <c r="L62" s="10"/>
    </row>
    <row r="63" spans="1:12" ht="12.75">
      <c r="A63" s="32" t="str">
        <f ca="1" t="shared" si="4"/>
        <v>BW Tad/Broch/Lac Br (s)</v>
      </c>
      <c r="B63" t="s">
        <v>231</v>
      </c>
      <c r="C63" t="str">
        <f>'orig. data 8Yr'!O54</f>
        <v> </v>
      </c>
      <c r="D63">
        <f>'orig. data 8Yr'!AH82</f>
        <v>0</v>
      </c>
      <c r="E63" t="str">
        <f ca="1">IF(CELL("contents",F63)="s","s",IF(CELL("contents",G63)="s","s",IF(CELL("contents",'orig. data 8Yr'!AI81)="t","t","")))</f>
        <v>s</v>
      </c>
      <c r="F63" t="str">
        <f>'orig. data 8Yr'!P54</f>
        <v>s</v>
      </c>
      <c r="G63">
        <f>'orig. data 8Yr'!AK81</f>
        <v>0</v>
      </c>
      <c r="H63" s="20">
        <f>'orig. data 8Yr'!C$84</f>
        <v>0.0282416865</v>
      </c>
      <c r="I63" s="3" t="str">
        <f>'orig. data 8Yr'!C54</f>
        <v> </v>
      </c>
      <c r="J63" s="6" t="str">
        <f>+'orig. data 8Yr'!B54</f>
        <v> </v>
      </c>
      <c r="K63" s="12" t="str">
        <f>'orig. data 8Yr'!F54</f>
        <v> </v>
      </c>
      <c r="L63" s="10"/>
    </row>
    <row r="64" spans="1:12" ht="12.75">
      <c r="A64" s="32" t="str">
        <f ca="1" t="shared" si="4"/>
        <v>BW Norway House</v>
      </c>
      <c r="B64" t="s">
        <v>230</v>
      </c>
      <c r="C64" t="str">
        <f>'orig. data 8Yr'!O55</f>
        <v>*</v>
      </c>
      <c r="D64">
        <f>'orig. data 8Yr'!AH83</f>
        <v>0</v>
      </c>
      <c r="E64">
        <f ca="1">IF(CELL("contents",F64)="s","s",IF(CELL("contents",G64)="s","s",IF(CELL("contents",'orig. data 8Yr'!AI82)="t","t","")))</f>
      </c>
      <c r="F64" t="str">
        <f>'orig. data 8Yr'!P55</f>
        <v> </v>
      </c>
      <c r="G64">
        <f>'orig. data 8Yr'!AK82</f>
        <v>0</v>
      </c>
      <c r="H64" s="20">
        <f>'orig. data 8Yr'!C$84</f>
        <v>0.0282416865</v>
      </c>
      <c r="I64" s="3">
        <f>'orig. data 8Yr'!C55</f>
        <v>0.0692362954</v>
      </c>
      <c r="J64" s="6">
        <f>+'orig. data 8Yr'!B55</f>
        <v>308</v>
      </c>
      <c r="K64" s="12">
        <f>'orig. data 8Yr'!F55</f>
        <v>3.9174303E-06</v>
      </c>
      <c r="L64" s="10"/>
    </row>
    <row r="65" spans="1:12" ht="12.75">
      <c r="A65" s="32" t="str">
        <f ca="1" t="shared" si="4"/>
        <v>BW Island Lake</v>
      </c>
      <c r="B65" t="s">
        <v>255</v>
      </c>
      <c r="C65" t="str">
        <f>'orig. data 8Yr'!O56</f>
        <v>*</v>
      </c>
      <c r="D65">
        <f>'orig. data 8Yr'!AH84</f>
        <v>0</v>
      </c>
      <c r="E65">
        <f ca="1">IF(CELL("contents",F65)="s","s",IF(CELL("contents",G65)="s","s",IF(CELL("contents",'orig. data 8Yr'!AI83)="t","t","")))</f>
      </c>
      <c r="F65" t="str">
        <f>'orig. data 8Yr'!P56</f>
        <v> </v>
      </c>
      <c r="G65">
        <f>'orig. data 8Yr'!AK83</f>
        <v>0</v>
      </c>
      <c r="H65" s="20">
        <f>'orig. data 8Yr'!C$84</f>
        <v>0.0282416865</v>
      </c>
      <c r="I65" s="3">
        <f>'orig. data 8Yr'!C56</f>
        <v>0.1001748901</v>
      </c>
      <c r="J65" s="6">
        <f>+'orig. data 8Yr'!B56</f>
        <v>413</v>
      </c>
      <c r="K65" s="12">
        <f>'orig. data 8Yr'!F56</f>
        <v>2.768153E-17</v>
      </c>
      <c r="L65" s="10"/>
    </row>
    <row r="66" spans="1:12" ht="12.75">
      <c r="A66" s="32" t="str">
        <f ca="1" t="shared" si="4"/>
        <v>BW Sha/York/Split/War</v>
      </c>
      <c r="B66" t="s">
        <v>229</v>
      </c>
      <c r="C66" t="str">
        <f>'orig. data 8Yr'!O57</f>
        <v>*</v>
      </c>
      <c r="D66">
        <f>'orig. data 8Yr'!AH85</f>
        <v>0</v>
      </c>
      <c r="E66">
        <f ca="1">IF(CELL("contents",F66)="s","s",IF(CELL("contents",G66)="s","s",IF(CELL("contents",'orig. data 8Yr'!AI84)="t","t","")))</f>
      </c>
      <c r="F66" t="str">
        <f>'orig. data 8Yr'!P57</f>
        <v> </v>
      </c>
      <c r="G66">
        <f>'orig. data 8Yr'!AK84</f>
        <v>0</v>
      </c>
      <c r="H66" s="20">
        <f>'orig. data 8Yr'!C$84</f>
        <v>0.0282416865</v>
      </c>
      <c r="I66" s="3">
        <f>'orig. data 8Yr'!C57</f>
        <v>0.076230936</v>
      </c>
      <c r="J66" s="6">
        <f>+'orig. data 8Yr'!B57</f>
        <v>195</v>
      </c>
      <c r="K66" s="12">
        <f>'orig. data 8Yr'!F57</f>
        <v>2.86244E-05</v>
      </c>
      <c r="L66" s="10"/>
    </row>
    <row r="67" spans="1:12" ht="12.75">
      <c r="A67" s="32" t="str">
        <f ca="1" t="shared" si="4"/>
        <v>BW Nelson House  (s)</v>
      </c>
      <c r="B67" t="s">
        <v>228</v>
      </c>
      <c r="C67" t="str">
        <f>'orig. data 8Yr'!O58</f>
        <v> </v>
      </c>
      <c r="D67">
        <f>'orig. data 8Yr'!AH86</f>
        <v>0</v>
      </c>
      <c r="E67" t="str">
        <f ca="1">IF(CELL("contents",F67)="s","s",IF(CELL("contents",G67)="s","s",IF(CELL("contents",'orig. data 8Yr'!AI85)="t","t","")))</f>
        <v>s</v>
      </c>
      <c r="F67" t="str">
        <f>'orig. data 8Yr'!P58</f>
        <v>s</v>
      </c>
      <c r="G67">
        <f>'orig. data 8Yr'!AK85</f>
        <v>0</v>
      </c>
      <c r="H67" s="20">
        <f>'orig. data 8Yr'!C$84</f>
        <v>0.0282416865</v>
      </c>
      <c r="I67" s="3" t="str">
        <f>'orig. data 8Yr'!C58</f>
        <v> </v>
      </c>
      <c r="J67" s="6" t="str">
        <f>+'orig. data 8Yr'!B58</f>
        <v> </v>
      </c>
      <c r="K67" s="12" t="str">
        <f>'orig. data 8Yr'!F58</f>
        <v> </v>
      </c>
      <c r="L67" s="10"/>
    </row>
    <row r="68" spans="1:12" ht="12.75">
      <c r="A68" s="32"/>
      <c r="H68" s="20"/>
      <c r="I68" s="3"/>
      <c r="J68" s="6"/>
      <c r="K68" s="12"/>
      <c r="L68" s="10"/>
    </row>
    <row r="69" spans="1:12" ht="12.75">
      <c r="A69" s="32" t="str">
        <f ca="1">CONCATENATE(B69)&amp;(IF((CELL("contents",C69)=1)*AND((CELL("contents",D69))=2)*AND((CELL("contents",E69))&lt;&gt;"")," (1,2,"&amp;CELL("contents",E69)&amp;")",(IF((CELL("contents",C69)=1)*OR((CELL("contents",D69))=2)," (1,2)",(IF((CELL("contents",C69)=1)*OR((CELL("contents",E69))&lt;&gt;"")," (1,"&amp;CELL("contents",E69)&amp;")",(IF((CELL("contents",D69)=2)*OR((CELL("contents",E69))&lt;&gt;"")," (2,"&amp;CELL("contents",E69)&amp;")",(IF((CELL("contents",C69))=1," (1)",(IF((CELL("contents",D69)=2)," (2)",(IF((CELL("contents",E69)&lt;&gt;"")," ("&amp;CELL("contents",E69)&amp;")",""))))))))))))))</f>
        <v>Fort Garry S</v>
      </c>
      <c r="B69" t="s">
        <v>256</v>
      </c>
      <c r="C69" t="str">
        <f>'orig. data 8Yr'!O59</f>
        <v> </v>
      </c>
      <c r="D69">
        <f>'orig. data 8Yr'!AH87</f>
        <v>0</v>
      </c>
      <c r="E69">
        <f ca="1">IF(CELL("contents",F69)="s","s",IF(CELL("contents",G69)="s","s",IF(CELL("contents",'orig. data 8Yr'!AI86)="t","t","")))</f>
      </c>
      <c r="F69" t="str">
        <f>'orig. data 8Yr'!P59</f>
        <v> </v>
      </c>
      <c r="G69">
        <f>'orig. data 8Yr'!AK86</f>
        <v>0</v>
      </c>
      <c r="H69" s="20">
        <f>'orig. data 8Yr'!C$84</f>
        <v>0.0282416865</v>
      </c>
      <c r="I69" s="3">
        <f>'orig. data 8Yr'!C59</f>
        <v>0.0184891627</v>
      </c>
      <c r="J69" s="6">
        <f>+'orig. data 8Yr'!B59</f>
        <v>1011</v>
      </c>
      <c r="K69" s="12">
        <f>'orig. data 8Yr'!F59</f>
        <v>0.0331379462</v>
      </c>
      <c r="L69" s="10"/>
    </row>
    <row r="70" spans="1:12" ht="12.75">
      <c r="A70" s="32" t="str">
        <f ca="1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Fort Garry N</v>
      </c>
      <c r="B70" t="s">
        <v>257</v>
      </c>
      <c r="C70" t="str">
        <f>'orig. data 8Yr'!O60</f>
        <v> </v>
      </c>
      <c r="D70">
        <f>'orig. data 8Yr'!AH88</f>
        <v>0</v>
      </c>
      <c r="E70">
        <f ca="1">IF(CELL("contents",F70)="s","s",IF(CELL("contents",G70)="s","s",IF(CELL("contents",'orig. data 8Yr'!AI87)="t","t","")))</f>
      </c>
      <c r="F70" t="str">
        <f>'orig. data 8Yr'!P60</f>
        <v> </v>
      </c>
      <c r="G70">
        <f>'orig. data 8Yr'!AK87</f>
        <v>0</v>
      </c>
      <c r="H70" s="20">
        <f>'orig. data 8Yr'!C$84</f>
        <v>0.0282416865</v>
      </c>
      <c r="I70" s="3">
        <f>'orig. data 8Yr'!C60</f>
        <v>0.0171852384</v>
      </c>
      <c r="J70" s="6">
        <f>+'orig. data 8Yr'!B60</f>
        <v>788</v>
      </c>
      <c r="K70" s="12">
        <f>'orig. data 8Yr'!F60</f>
        <v>0.0361725007</v>
      </c>
      <c r="L70" s="10"/>
    </row>
    <row r="71" spans="1:12" ht="12.75">
      <c r="A71" s="32"/>
      <c r="H71" s="20"/>
      <c r="I71" s="3"/>
      <c r="J71" s="6"/>
      <c r="K71" s="12"/>
      <c r="L71" s="10"/>
    </row>
    <row r="72" spans="1:12" ht="12.75">
      <c r="A72" s="32" t="str">
        <f ca="1">CONCATENATE(B72)&amp;(IF((CELL("contents",C72)=1)*AND((CELL("contents",D72))=2)*AND((CELL("contents",E72))&lt;&gt;"")," (1,2,"&amp;CELL("contents",E72)&amp;")",(IF((CELL("contents",C72)=1)*OR((CELL("contents",D72))=2)," (1,2)",(IF((CELL("contents",C72)=1)*OR((CELL("contents",E72))&lt;&gt;"")," (1,"&amp;CELL("contents",E72)&amp;")",(IF((CELL("contents",D72)=2)*OR((CELL("contents",E72))&lt;&gt;"")," (2,"&amp;CELL("contents",E72)&amp;")",(IF((CELL("contents",C72))=1," (1)",(IF((CELL("contents",D72)=2)," (2)",(IF((CELL("contents",E72)&lt;&gt;"")," ("&amp;CELL("contents",E72)&amp;")",""))))))))))))))</f>
        <v>Assiniboine South</v>
      </c>
      <c r="B72" t="s">
        <v>145</v>
      </c>
      <c r="C72" t="str">
        <f>'orig. data 8Yr'!O61</f>
        <v>*</v>
      </c>
      <c r="D72">
        <f>'orig. data 8Yr'!AH89</f>
        <v>0</v>
      </c>
      <c r="E72">
        <f ca="1">IF(CELL("contents",F72)="s","s",IF(CELL("contents",G72)="s","s",IF(CELL("contents",'orig. data 8Yr'!AI88)="t","t","")))</f>
      </c>
      <c r="F72" t="str">
        <f>'orig. data 8Yr'!P61</f>
        <v> </v>
      </c>
      <c r="G72">
        <f>'orig. data 8Yr'!AK88</f>
        <v>0</v>
      </c>
      <c r="H72" s="20">
        <f>'orig. data 8Yr'!C$84</f>
        <v>0.0282416865</v>
      </c>
      <c r="I72" s="3">
        <f>'orig. data 8Yr'!C61</f>
        <v>0.0108636141</v>
      </c>
      <c r="J72" s="6">
        <f>+'orig. data 8Yr'!B61</f>
        <v>1157</v>
      </c>
      <c r="K72" s="12">
        <f>'orig. data 8Yr'!F61</f>
        <v>0.0001027078</v>
      </c>
      <c r="L72" s="10"/>
    </row>
    <row r="73" spans="1:12" ht="12.75">
      <c r="A73" s="32"/>
      <c r="H73" s="20"/>
      <c r="I73" s="3"/>
      <c r="J73" s="6"/>
      <c r="K73" s="12"/>
      <c r="L73" s="10"/>
    </row>
    <row r="74" spans="1:12" ht="12.75">
      <c r="A74" s="32" t="str">
        <f ca="1">CONCATENATE(B74)&amp;(IF((CELL("contents",C74)=1)*AND((CELL("contents",D74))=2)*AND((CELL("contents",E74))&lt;&gt;"")," (1,2,"&amp;CELL("contents",E74)&amp;")",(IF((CELL("contents",C74)=1)*OR((CELL("contents",D74))=2)," (1,2)",(IF((CELL("contents",C74)=1)*OR((CELL("contents",E74))&lt;&gt;"")," (1,"&amp;CELL("contents",E74)&amp;")",(IF((CELL("contents",D74)=2)*OR((CELL("contents",E74))&lt;&gt;"")," (2,"&amp;CELL("contents",E74)&amp;")",(IF((CELL("contents",C74))=1," (1)",(IF((CELL("contents",D74)=2)," (2)",(IF((CELL("contents",E74)&lt;&gt;"")," ("&amp;CELL("contents",E74)&amp;")",""))))))))))))))</f>
        <v>St. Boniface E</v>
      </c>
      <c r="B74" t="s">
        <v>258</v>
      </c>
      <c r="C74" t="str">
        <f>'orig. data 8Yr'!O62</f>
        <v>*</v>
      </c>
      <c r="D74">
        <f>'orig. data 8Yr'!AH90</f>
        <v>0</v>
      </c>
      <c r="E74">
        <f ca="1">IF(CELL("contents",F74)="s","s",IF(CELL("contents",G74)="s","s",IF(CELL("contents",'orig. data 8Yr'!AI89)="t","t","")))</f>
      </c>
      <c r="F74" t="str">
        <f>'orig. data 8Yr'!P62</f>
        <v> </v>
      </c>
      <c r="G74">
        <f>'orig. data 8Yr'!AK89</f>
        <v>0</v>
      </c>
      <c r="H74" s="20">
        <f>'orig. data 8Yr'!C$84</f>
        <v>0.0282416865</v>
      </c>
      <c r="I74" s="3">
        <f>'orig. data 8Yr'!C62</f>
        <v>0.0144468784</v>
      </c>
      <c r="J74" s="6">
        <f>+'orig. data 8Yr'!B62</f>
        <v>960</v>
      </c>
      <c r="K74" s="12">
        <f>'orig. data 8Yr'!F62</f>
        <v>0.0034456944</v>
      </c>
      <c r="L74" s="10"/>
    </row>
    <row r="75" spans="1:12" ht="12.75">
      <c r="A75" s="32" t="str">
        <f ca="1">CONCATENATE(B75)&amp;(IF((CELL("contents",C75)=1)*AND((CELL("contents",D75))=2)*AND((CELL("contents",E75))&lt;&gt;"")," (1,2,"&amp;CELL("contents",E75)&amp;")",(IF((CELL("contents",C75)=1)*OR((CELL("contents",D75))=2)," (1,2)",(IF((CELL("contents",C75)=1)*OR((CELL("contents",E75))&lt;&gt;"")," (1,"&amp;CELL("contents",E75)&amp;")",(IF((CELL("contents",D75)=2)*OR((CELL("contents",E75))&lt;&gt;"")," (2,"&amp;CELL("contents",E75)&amp;")",(IF((CELL("contents",C75))=1," (1)",(IF((CELL("contents",D75)=2)," (2)",(IF((CELL("contents",E75)&lt;&gt;"")," ("&amp;CELL("contents",E75)&amp;")",""))))))))))))))</f>
        <v>St. Boniface W</v>
      </c>
      <c r="B75" t="s">
        <v>203</v>
      </c>
      <c r="C75" t="str">
        <f>'orig. data 8Yr'!O63</f>
        <v> </v>
      </c>
      <c r="D75">
        <f>'orig. data 8Yr'!AH91</f>
        <v>0</v>
      </c>
      <c r="E75">
        <f ca="1">IF(CELL("contents",F75)="s","s",IF(CELL("contents",G75)="s","s",IF(CELL("contents",'orig. data 8Yr'!AI90)="t","t","")))</f>
      </c>
      <c r="F75" t="str">
        <f>'orig. data 8Yr'!P63</f>
        <v> </v>
      </c>
      <c r="G75">
        <f>'orig. data 8Yr'!AK90</f>
        <v>0</v>
      </c>
      <c r="H75" s="20">
        <f>'orig. data 8Yr'!C$84</f>
        <v>0.0282416865</v>
      </c>
      <c r="I75" s="3">
        <f>'orig. data 8Yr'!C63</f>
        <v>0.0241976193</v>
      </c>
      <c r="J75" s="6">
        <f>+'orig. data 8Yr'!B63</f>
        <v>734</v>
      </c>
      <c r="K75" s="12">
        <f>'orig. data 8Yr'!F63</f>
        <v>0.4732275851</v>
      </c>
      <c r="L75" s="10"/>
    </row>
    <row r="76" spans="1:12" ht="12.75">
      <c r="A76" s="32"/>
      <c r="H76" s="20"/>
      <c r="I76" s="3"/>
      <c r="J76" s="6"/>
      <c r="K76" s="12"/>
      <c r="L76" s="10"/>
    </row>
    <row r="77" spans="1:12" ht="12.75">
      <c r="A77" s="32" t="str">
        <f ca="1">CONCATENATE(B77)&amp;(IF((CELL("contents",C77)=1)*AND((CELL("contents",D77))=2)*AND((CELL("contents",E77))&lt;&gt;"")," (1,2,"&amp;CELL("contents",E77)&amp;")",(IF((CELL("contents",C77)=1)*OR((CELL("contents",D77))=2)," (1,2)",(IF((CELL("contents",C77)=1)*OR((CELL("contents",E77))&lt;&gt;"")," (1,"&amp;CELL("contents",E77)&amp;")",(IF((CELL("contents",D77)=2)*OR((CELL("contents",E77))&lt;&gt;"")," (2,"&amp;CELL("contents",E77)&amp;")",(IF((CELL("contents",C77))=1," (1)",(IF((CELL("contents",D77)=2)," (2)",(IF((CELL("contents",E77)&lt;&gt;"")," ("&amp;CELL("contents",E77)&amp;")",""))))))))))))))</f>
        <v>St. Vital S</v>
      </c>
      <c r="B77" t="s">
        <v>266</v>
      </c>
      <c r="C77" t="str">
        <f>'orig. data 8Yr'!O64</f>
        <v>*</v>
      </c>
      <c r="D77">
        <f>'orig. data 8Yr'!AH92</f>
        <v>0</v>
      </c>
      <c r="E77">
        <f ca="1">IF(CELL("contents",F77)="s","s",IF(CELL("contents",G77)="s","s",IF(CELL("contents",'orig. data 8Yr'!AI91)="t","t","")))</f>
      </c>
      <c r="F77" t="str">
        <f>'orig. data 8Yr'!P64</f>
        <v> </v>
      </c>
      <c r="G77">
        <f>'orig. data 8Yr'!AK91</f>
        <v>0</v>
      </c>
      <c r="H77" s="20">
        <f>'orig. data 8Yr'!C$84</f>
        <v>0.0282416865</v>
      </c>
      <c r="I77" s="3">
        <f>'orig. data 8Yr'!C64</f>
        <v>0.0126595489</v>
      </c>
      <c r="J77" s="6">
        <f>+'orig. data 8Yr'!B64</f>
        <v>833</v>
      </c>
      <c r="K77" s="12">
        <f>'orig. data 8Yr'!F64</f>
        <v>0.0026758945</v>
      </c>
      <c r="L77" s="10"/>
    </row>
    <row r="78" spans="1:12" ht="12.75">
      <c r="A78" s="32" t="str">
        <f ca="1">CONCATENATE(B78)&amp;(IF((CELL("contents",C78)=1)*AND((CELL("contents",D78))=2)*AND((CELL("contents",E78))&lt;&gt;"")," (1,2,"&amp;CELL("contents",E78)&amp;")",(IF((CELL("contents",C78)=1)*OR((CELL("contents",D78))=2)," (1,2)",(IF((CELL("contents",C78)=1)*OR((CELL("contents",E78))&lt;&gt;"")," (1,"&amp;CELL("contents",E78)&amp;")",(IF((CELL("contents",D78)=2)*OR((CELL("contents",E78))&lt;&gt;"")," (2,"&amp;CELL("contents",E78)&amp;")",(IF((CELL("contents",C78))=1," (1)",(IF((CELL("contents",D78)=2)," (2)",(IF((CELL("contents",E78)&lt;&gt;"")," ("&amp;CELL("contents",E78)&amp;")",""))))))))))))))</f>
        <v>St. Vital N</v>
      </c>
      <c r="B78" t="s">
        <v>265</v>
      </c>
      <c r="C78" t="str">
        <f>'orig. data 8Yr'!O65</f>
        <v> </v>
      </c>
      <c r="D78">
        <f>'orig. data 8Yr'!AH93</f>
        <v>0</v>
      </c>
      <c r="E78">
        <f ca="1">IF(CELL("contents",F78)="s","s",IF(CELL("contents",G78)="s","s",IF(CELL("contents",'orig. data 8Yr'!AI92)="t","t","")))</f>
      </c>
      <c r="F78" t="str">
        <f>'orig. data 8Yr'!P65</f>
        <v> </v>
      </c>
      <c r="G78">
        <f>'orig. data 8Yr'!AK92</f>
        <v>0</v>
      </c>
      <c r="H78" s="20">
        <f>'orig. data 8Yr'!C$84</f>
        <v>0.0282416865</v>
      </c>
      <c r="I78" s="3">
        <f>'orig. data 8Yr'!C65</f>
        <v>0.0201420221</v>
      </c>
      <c r="J78" s="6">
        <f>+'orig. data 8Yr'!B65</f>
        <v>1206</v>
      </c>
      <c r="K78" s="12">
        <f>'orig. data 8Yr'!F65</f>
        <v>0.0629687177</v>
      </c>
      <c r="L78" s="10"/>
    </row>
    <row r="79" spans="1:12" ht="12.75">
      <c r="A79" s="32"/>
      <c r="H79" s="20"/>
      <c r="I79" s="3"/>
      <c r="J79" s="6"/>
      <c r="K79" s="12"/>
      <c r="L79" s="10"/>
    </row>
    <row r="80" spans="1:12" ht="12.75">
      <c r="A80" s="32" t="str">
        <f ca="1">CONCATENATE(B80)&amp;(IF((CELL("contents",C80)=1)*AND((CELL("contents",D80))=2)*AND((CELL("contents",E80))&lt;&gt;"")," (1,2,"&amp;CELL("contents",E80)&amp;")",(IF((CELL("contents",C80)=1)*OR((CELL("contents",D80))=2)," (1,2)",(IF((CELL("contents",C80)=1)*OR((CELL("contents",E80))&lt;&gt;"")," (1,"&amp;CELL("contents",E80)&amp;")",(IF((CELL("contents",D80)=2)*OR((CELL("contents",E80))&lt;&gt;"")," (2,"&amp;CELL("contents",E80)&amp;")",(IF((CELL("contents",C80))=1," (1)",(IF((CELL("contents",D80)=2)," (2)",(IF((CELL("contents",E80)&lt;&gt;"")," ("&amp;CELL("contents",E80)&amp;")",""))))))))))))))</f>
        <v>Transcona</v>
      </c>
      <c r="B80" t="s">
        <v>150</v>
      </c>
      <c r="C80" t="str">
        <f>'orig. data 8Yr'!O66</f>
        <v> </v>
      </c>
      <c r="D80">
        <f>'orig. data 8Yr'!AH94</f>
        <v>0</v>
      </c>
      <c r="E80">
        <f ca="1">IF(CELL("contents",F80)="s","s",IF(CELL("contents",G80)="s","s",IF(CELL("contents",'orig. data 8Yr'!AI93)="t","t","")))</f>
      </c>
      <c r="F80" t="str">
        <f>'orig. data 8Yr'!P66</f>
        <v> </v>
      </c>
      <c r="G80">
        <f>'orig. data 8Yr'!AK93</f>
        <v>0</v>
      </c>
      <c r="H80" s="20">
        <f>'orig. data 8Yr'!C$84</f>
        <v>0.0282416865</v>
      </c>
      <c r="I80" s="3">
        <f>'orig. data 8Yr'!C66</f>
        <v>0.0199245265</v>
      </c>
      <c r="J80" s="6">
        <f>+'orig. data 8Yr'!B66</f>
        <v>1214</v>
      </c>
      <c r="K80" s="12">
        <f>'orig. data 8Yr'!F66</f>
        <v>0.0502393532</v>
      </c>
      <c r="L80" s="10"/>
    </row>
    <row r="81" spans="1:12" ht="12.75">
      <c r="A81" s="32"/>
      <c r="H81" s="20"/>
      <c r="I81" s="3"/>
      <c r="J81" s="6"/>
      <c r="K81" s="12"/>
      <c r="L81" s="10"/>
    </row>
    <row r="82" spans="1:12" ht="12.75">
      <c r="A82" s="32" t="str">
        <f ca="1">CONCATENATE(B82)&amp;(IF((CELL("contents",C82)=1)*AND((CELL("contents",D82))=2)*AND((CELL("contents",E82))&lt;&gt;"")," (1,2,"&amp;CELL("contents",E82)&amp;")",(IF((CELL("contents",C82)=1)*OR((CELL("contents",D82))=2)," (1,2)",(IF((CELL("contents",C82)=1)*OR((CELL("contents",E82))&lt;&gt;"")," (1,"&amp;CELL("contents",E82)&amp;")",(IF((CELL("contents",D82)=2)*OR((CELL("contents",E82))&lt;&gt;"")," (2,"&amp;CELL("contents",E82)&amp;")",(IF((CELL("contents",C82))=1," (1)",(IF((CELL("contents",D82)=2)," (2)",(IF((CELL("contents",E82)&lt;&gt;"")," ("&amp;CELL("contents",E82)&amp;")",""))))))))))))))</f>
        <v>River Heights W</v>
      </c>
      <c r="B82" t="s">
        <v>227</v>
      </c>
      <c r="C82" t="str">
        <f>'orig. data 8Yr'!O67</f>
        <v> </v>
      </c>
      <c r="D82">
        <f>'orig. data 8Yr'!AH95</f>
        <v>0</v>
      </c>
      <c r="E82">
        <f ca="1">IF(CELL("contents",F82)="s","s",IF(CELL("contents",G82)="s","s",IF(CELL("contents",'orig. data 8Yr'!AI94)="t","t","")))</f>
      </c>
      <c r="F82" t="str">
        <f>'orig. data 8Yr'!P67</f>
        <v> </v>
      </c>
      <c r="G82">
        <f>'orig. data 8Yr'!AK94</f>
        <v>0</v>
      </c>
      <c r="H82" s="20">
        <f>'orig. data 8Yr'!C$84</f>
        <v>0.0282416865</v>
      </c>
      <c r="I82" s="3">
        <f>'orig. data 8Yr'!C67</f>
        <v>0.0178661634</v>
      </c>
      <c r="J82" s="6">
        <f>+'orig. data 8Yr'!B67</f>
        <v>1384</v>
      </c>
      <c r="K82" s="12">
        <f>'orig. data 8Yr'!F67</f>
        <v>0.0117814022</v>
      </c>
      <c r="L82" s="10"/>
    </row>
    <row r="83" spans="1:12" ht="12.75">
      <c r="A83" s="32" t="str">
        <f ca="1">CONCATENATE(B83)&amp;(IF((CELL("contents",C83)=1)*AND((CELL("contents",D83))=2)*AND((CELL("contents",E83))&lt;&gt;"")," (1,2,"&amp;CELL("contents",E83)&amp;")",(IF((CELL("contents",C83)=1)*OR((CELL("contents",D83))=2)," (1,2)",(IF((CELL("contents",C83)=1)*OR((CELL("contents",E83))&lt;&gt;"")," (1,"&amp;CELL("contents",E83)&amp;")",(IF((CELL("contents",D83)=2)*OR((CELL("contents",E83))&lt;&gt;"")," (2,"&amp;CELL("contents",E83)&amp;")",(IF((CELL("contents",C83))=1," (1)",(IF((CELL("contents",D83)=2)," (2)",(IF((CELL("contents",E83)&lt;&gt;"")," ("&amp;CELL("contents",E83)&amp;")",""))))))))))))))</f>
        <v>River Heights E</v>
      </c>
      <c r="B83" t="s">
        <v>204</v>
      </c>
      <c r="C83" t="str">
        <f>'orig. data 8Yr'!O68</f>
        <v> </v>
      </c>
      <c r="D83">
        <f>'orig. data 8Yr'!AH96</f>
        <v>0</v>
      </c>
      <c r="E83">
        <f ca="1">IF(CELL("contents",F83)="s","s",IF(CELL("contents",G83)="s","s",IF(CELL("contents",'orig. data 8Yr'!AI95)="t","t","")))</f>
      </c>
      <c r="F83" t="str">
        <f>'orig. data 8Yr'!P68</f>
        <v> </v>
      </c>
      <c r="G83">
        <f>'orig. data 8Yr'!AK95</f>
        <v>0</v>
      </c>
      <c r="H83" s="20">
        <f>'orig. data 8Yr'!C$84</f>
        <v>0.0282416865</v>
      </c>
      <c r="I83" s="3">
        <f>'orig. data 8Yr'!C68</f>
        <v>0.0276979962</v>
      </c>
      <c r="J83" s="6">
        <f>+'orig. data 8Yr'!B68</f>
        <v>828</v>
      </c>
      <c r="K83" s="12">
        <f>'orig. data 8Yr'!F68</f>
        <v>0.9183925325</v>
      </c>
      <c r="L83" s="10"/>
    </row>
    <row r="84" spans="1:12" ht="12.75">
      <c r="A84" s="32"/>
      <c r="H84" s="20"/>
      <c r="I84" s="3"/>
      <c r="J84" s="6"/>
      <c r="K84" s="12"/>
      <c r="L84" s="10"/>
    </row>
    <row r="85" spans="1:12" ht="12.75">
      <c r="A85" s="32" t="str">
        <f ca="1">CONCATENATE(B85)&amp;(IF((CELL("contents",C85)=1)*AND((CELL("contents",D85))=2)*AND((CELL("contents",E85))&lt;&gt;"")," (1,2,"&amp;CELL("contents",E85)&amp;")",(IF((CELL("contents",C85)=1)*OR((CELL("contents",D85))=2)," (1,2)",(IF((CELL("contents",C85)=1)*OR((CELL("contents",E85))&lt;&gt;"")," (1,"&amp;CELL("contents",E85)&amp;")",(IF((CELL("contents",D85)=2)*OR((CELL("contents",E85))&lt;&gt;"")," (2,"&amp;CELL("contents",E85)&amp;")",(IF((CELL("contents",C85))=1," (1)",(IF((CELL("contents",D85)=2)," (2)",(IF((CELL("contents",E85)&lt;&gt;"")," ("&amp;CELL("contents",E85)&amp;")",""))))))))))))))</f>
        <v>River East N (s)</v>
      </c>
      <c r="B85" t="s">
        <v>236</v>
      </c>
      <c r="C85" t="str">
        <f>'orig. data 8Yr'!O69</f>
        <v> </v>
      </c>
      <c r="D85">
        <f>'orig. data 8Yr'!AH97</f>
        <v>0</v>
      </c>
      <c r="E85" t="str">
        <f ca="1">IF(CELL("contents",F85)="s","s",IF(CELL("contents",G85)="s","s",IF(CELL("contents",'orig. data 8Yr'!AI96)="t","t","")))</f>
        <v>s</v>
      </c>
      <c r="F85" t="str">
        <f>'orig. data 8Yr'!P69</f>
        <v>s</v>
      </c>
      <c r="G85">
        <f>'orig. data 8Yr'!AK96</f>
        <v>0</v>
      </c>
      <c r="H85" s="20">
        <f>'orig. data 8Yr'!C$84</f>
        <v>0.0282416865</v>
      </c>
      <c r="I85" s="3" t="str">
        <f>'orig. data 8Yr'!C69</f>
        <v> </v>
      </c>
      <c r="J85" s="6" t="str">
        <f>+'orig. data 8Yr'!B69</f>
        <v> </v>
      </c>
      <c r="K85" s="12" t="str">
        <f>'orig. data 8Yr'!F69</f>
        <v> </v>
      </c>
      <c r="L85" s="10"/>
    </row>
    <row r="86" spans="1:12" ht="12.75">
      <c r="A86" s="32" t="str">
        <f ca="1">CONCATENATE(B86)&amp;(IF((CELL("contents",C86)=1)*AND((CELL("contents",D86))=2)*AND((CELL("contents",E86))&lt;&gt;"")," (1,2,"&amp;CELL("contents",E86)&amp;")",(IF((CELL("contents",C86)=1)*OR((CELL("contents",D86))=2)," (1,2)",(IF((CELL("contents",C86)=1)*OR((CELL("contents",E86))&lt;&gt;"")," (1,"&amp;CELL("contents",E86)&amp;")",(IF((CELL("contents",D86)=2)*OR((CELL("contents",E86))&lt;&gt;"")," (2,"&amp;CELL("contents",E86)&amp;")",(IF((CELL("contents",C86))=1," (1)",(IF((CELL("contents",D86)=2)," (2)",(IF((CELL("contents",E86)&lt;&gt;"")," ("&amp;CELL("contents",E86)&amp;")",""))))))))))))))</f>
        <v>River East E</v>
      </c>
      <c r="B86" t="s">
        <v>235</v>
      </c>
      <c r="C86" t="str">
        <f>'orig. data 8Yr'!O70</f>
        <v> </v>
      </c>
      <c r="D86">
        <f>'orig. data 8Yr'!AH98</f>
        <v>0</v>
      </c>
      <c r="E86">
        <f ca="1">IF(CELL("contents",F86)="s","s",IF(CELL("contents",G86)="s","s",IF(CELL("contents",'orig. data 8Yr'!AI97)="t","t","")))</f>
      </c>
      <c r="F86" t="str">
        <f>'orig. data 8Yr'!P70</f>
        <v> </v>
      </c>
      <c r="G86">
        <f>'orig. data 8Yr'!AK97</f>
        <v>0</v>
      </c>
      <c r="H86" s="20">
        <f>'orig. data 8Yr'!C$84</f>
        <v>0.0282416865</v>
      </c>
      <c r="I86" s="3">
        <f>'orig. data 8Yr'!C70</f>
        <v>0.0285510742</v>
      </c>
      <c r="J86" s="6">
        <f>+'orig. data 8Yr'!B70</f>
        <v>880</v>
      </c>
      <c r="K86" s="12">
        <f>'orig. data 8Yr'!F70</f>
        <v>0.9512386888</v>
      </c>
      <c r="L86" s="10"/>
    </row>
    <row r="87" spans="1:12" ht="12.75">
      <c r="A87" s="32" t="str">
        <f ca="1">CONCATENATE(B87)&amp;(IF((CELL("contents",C87)=1)*AND((CELL("contents",D87))=2)*AND((CELL("contents",E87))&lt;&gt;"")," (1,2,"&amp;CELL("contents",E87)&amp;")",(IF((CELL("contents",C87)=1)*OR((CELL("contents",D87))=2)," (1,2)",(IF((CELL("contents",C87)=1)*OR((CELL("contents",E87))&lt;&gt;"")," (1,"&amp;CELL("contents",E87)&amp;")",(IF((CELL("contents",D87)=2)*OR((CELL("contents",E87))&lt;&gt;"")," (2,"&amp;CELL("contents",E87)&amp;")",(IF((CELL("contents",C87))=1," (1)",(IF((CELL("contents",D87)=2)," (2)",(IF((CELL("contents",E87)&lt;&gt;"")," ("&amp;CELL("contents",E87)&amp;")",""))))))))))))))</f>
        <v>River East W</v>
      </c>
      <c r="B87" t="s">
        <v>237</v>
      </c>
      <c r="C87" t="str">
        <f>'orig. data 8Yr'!O71</f>
        <v>*</v>
      </c>
      <c r="D87">
        <f>'orig. data 8Yr'!AH99</f>
        <v>0</v>
      </c>
      <c r="E87">
        <f ca="1">IF(CELL("contents",F87)="s","s",IF(CELL("contents",G87)="s","s",IF(CELL("contents",'orig. data 8Yr'!AI98)="t","t","")))</f>
      </c>
      <c r="F87" t="str">
        <f>'orig. data 8Yr'!P71</f>
        <v> </v>
      </c>
      <c r="G87">
        <f>'orig. data 8Yr'!AK98</f>
        <v>0</v>
      </c>
      <c r="H87" s="20">
        <f>'orig. data 8Yr'!C$84</f>
        <v>0.0282416865</v>
      </c>
      <c r="I87" s="3">
        <f>'orig. data 8Yr'!C71</f>
        <v>0.0169483843</v>
      </c>
      <c r="J87" s="6">
        <f>+'orig. data 8Yr'!B71</f>
        <v>1701</v>
      </c>
      <c r="K87" s="12">
        <f>'orig. data 8Yr'!F71</f>
        <v>0.0020567396</v>
      </c>
      <c r="L87" s="10"/>
    </row>
    <row r="88" spans="1:12" ht="12.75">
      <c r="A88" s="32" t="str">
        <f ca="1">CONCATENATE(B88)&amp;(IF((CELL("contents",C88)=1)*AND((CELL("contents",D88))=2)*AND((CELL("contents",E88))&lt;&gt;"")," (1,2,"&amp;CELL("contents",E88)&amp;")",(IF((CELL("contents",C88)=1)*OR((CELL("contents",D88))=2)," (1,2)",(IF((CELL("contents",C88)=1)*OR((CELL("contents",E88))&lt;&gt;"")," (1,"&amp;CELL("contents",E88)&amp;")",(IF((CELL("contents",D88)=2)*OR((CELL("contents",E88))&lt;&gt;"")," (2,"&amp;CELL("contents",E88)&amp;")",(IF((CELL("contents",C88))=1," (1)",(IF((CELL("contents",D88)=2)," (2)",(IF((CELL("contents",E88)&lt;&gt;"")," ("&amp;CELL("contents",E88)&amp;")",""))))))))))))))</f>
        <v>River East S</v>
      </c>
      <c r="B88" t="s">
        <v>238</v>
      </c>
      <c r="C88" t="str">
        <f>'orig. data 8Yr'!O72</f>
        <v> </v>
      </c>
      <c r="D88">
        <f>'orig. data 8Yr'!AH100</f>
        <v>0</v>
      </c>
      <c r="E88">
        <f ca="1">IF(CELL("contents",F88)="s","s",IF(CELL("contents",G88)="s","s",IF(CELL("contents",'orig. data 8Yr'!AI99)="t","t","")))</f>
      </c>
      <c r="F88" t="str">
        <f>'orig. data 8Yr'!P72</f>
        <v> </v>
      </c>
      <c r="G88">
        <f>'orig. data 8Yr'!AK99</f>
        <v>0</v>
      </c>
      <c r="H88" s="20">
        <f>'orig. data 8Yr'!C$84</f>
        <v>0.0282416865</v>
      </c>
      <c r="I88" s="3">
        <f>'orig. data 8Yr'!C72</f>
        <v>0.0353976133</v>
      </c>
      <c r="J88" s="6">
        <f>+'orig. data 8Yr'!B72</f>
        <v>772</v>
      </c>
      <c r="K88" s="12">
        <f>'orig. data 8Yr'!F72</f>
        <v>0.1880304483</v>
      </c>
      <c r="L88" s="10"/>
    </row>
    <row r="89" spans="1:12" ht="12.75">
      <c r="A89" s="32"/>
      <c r="H89" s="20"/>
      <c r="I89" s="3"/>
      <c r="J89" s="6"/>
      <c r="K89" s="12"/>
      <c r="L89" s="10"/>
    </row>
    <row r="90" spans="1:12" ht="12.75">
      <c r="A90" s="32" t="str">
        <f ca="1">CONCATENATE(B90)&amp;(IF((CELL("contents",C90)=1)*AND((CELL("contents",D90))=2)*AND((CELL("contents",E90))&lt;&gt;"")," (1,2,"&amp;CELL("contents",E90)&amp;")",(IF((CELL("contents",C90)=1)*OR((CELL("contents",D90))=2)," (1,2)",(IF((CELL("contents",C90)=1)*OR((CELL("contents",E90))&lt;&gt;"")," (1,"&amp;CELL("contents",E90)&amp;")",(IF((CELL("contents",D90)=2)*OR((CELL("contents",E90))&lt;&gt;"")," (2,"&amp;CELL("contents",E90)&amp;")",(IF((CELL("contents",C90))=1," (1)",(IF((CELL("contents",D90)=2)," (2)",(IF((CELL("contents",E90)&lt;&gt;"")," ("&amp;CELL("contents",E90)&amp;")",""))))))))))))))</f>
        <v>Seven Oaks N (s)</v>
      </c>
      <c r="B90" t="s">
        <v>162</v>
      </c>
      <c r="C90" t="str">
        <f>'orig. data 8Yr'!O73</f>
        <v> </v>
      </c>
      <c r="D90">
        <f>'orig. data 8Yr'!AH101</f>
        <v>0</v>
      </c>
      <c r="E90" t="str">
        <f ca="1">IF(CELL("contents",F90)="s","s",IF(CELL("contents",G90)="s","s",IF(CELL("contents",'orig. data 8Yr'!AI100)="t","t","")))</f>
        <v>s</v>
      </c>
      <c r="F90" t="str">
        <f>'orig. data 8Yr'!P73</f>
        <v>s</v>
      </c>
      <c r="G90">
        <f>'orig. data 8Yr'!AK100</f>
        <v>0</v>
      </c>
      <c r="H90" s="20">
        <f>'orig. data 8Yr'!C$84</f>
        <v>0.0282416865</v>
      </c>
      <c r="I90" s="3" t="str">
        <f>'orig. data 8Yr'!C73</f>
        <v> </v>
      </c>
      <c r="J90" s="6" t="str">
        <f>+'orig. data 8Yr'!B73</f>
        <v> </v>
      </c>
      <c r="K90" s="12" t="str">
        <f>'orig. data 8Yr'!F73</f>
        <v> </v>
      </c>
      <c r="L90" s="10"/>
    </row>
    <row r="91" spans="1:12" ht="12.75">
      <c r="A91" s="32" t="str">
        <f ca="1">CONCATENATE(B91)&amp;(IF((CELL("contents",C91)=1)*AND((CELL("contents",D91))=2)*AND((CELL("contents",E91))&lt;&gt;"")," (1,2,"&amp;CELL("contents",E91)&amp;")",(IF((CELL("contents",C91)=1)*OR((CELL("contents",D91))=2)," (1,2)",(IF((CELL("contents",C91)=1)*OR((CELL("contents",E91))&lt;&gt;"")," (1,"&amp;CELL("contents",E91)&amp;")",(IF((CELL("contents",D91)=2)*OR((CELL("contents",E91))&lt;&gt;"")," (2,"&amp;CELL("contents",E91)&amp;")",(IF((CELL("contents",C91))=1," (1)",(IF((CELL("contents",D91)=2)," (2)",(IF((CELL("contents",E91)&lt;&gt;"")," ("&amp;CELL("contents",E91)&amp;")",""))))))))))))))</f>
        <v>Seven Oaks W</v>
      </c>
      <c r="B91" t="s">
        <v>205</v>
      </c>
      <c r="C91" t="str">
        <f>'orig. data 8Yr'!O74</f>
        <v> </v>
      </c>
      <c r="D91">
        <f>'orig. data 8Yr'!AH102</f>
        <v>0</v>
      </c>
      <c r="E91">
        <f ca="1">IF(CELL("contents",F91)="s","s",IF(CELL("contents",G91)="s","s",IF(CELL("contents",'orig. data 8Yr'!AI101)="t","t","")))</f>
      </c>
      <c r="F91" t="str">
        <f>'orig. data 8Yr'!P74</f>
        <v> </v>
      </c>
      <c r="G91">
        <f>'orig. data 8Yr'!AK101</f>
        <v>0</v>
      </c>
      <c r="H91" s="20">
        <f>'orig. data 8Yr'!C$84</f>
        <v>0.0282416865</v>
      </c>
      <c r="I91" s="3">
        <f>'orig. data 8Yr'!C74</f>
        <v>0.0241078271</v>
      </c>
      <c r="J91" s="6">
        <f>+'orig. data 8Yr'!B74</f>
        <v>804</v>
      </c>
      <c r="K91" s="12">
        <f>'orig. data 8Yr'!F74</f>
        <v>0.4262038783</v>
      </c>
      <c r="L91" s="10"/>
    </row>
    <row r="92" spans="1:12" ht="12.75">
      <c r="A92" s="32" t="str">
        <f ca="1">CONCATENATE(B92)&amp;(IF((CELL("contents",C92)=1)*AND((CELL("contents",D92))=2)*AND((CELL("contents",E92))&lt;&gt;"")," (1,2,"&amp;CELL("contents",E92)&amp;")",(IF((CELL("contents",C92)=1)*OR((CELL("contents",D92))=2)," (1,2)",(IF((CELL("contents",C92)=1)*OR((CELL("contents",E92))&lt;&gt;"")," (1,"&amp;CELL("contents",E92)&amp;")",(IF((CELL("contents",D92)=2)*OR((CELL("contents",E92))&lt;&gt;"")," (2,"&amp;CELL("contents",E92)&amp;")",(IF((CELL("contents",C92))=1," (1)",(IF((CELL("contents",D92)=2)," (2)",(IF((CELL("contents",E92)&lt;&gt;"")," ("&amp;CELL("contents",E92)&amp;")",""))))))))))))))</f>
        <v>Seven Oaks E</v>
      </c>
      <c r="B92" t="s">
        <v>206</v>
      </c>
      <c r="C92" t="str">
        <f>'orig. data 8Yr'!O75</f>
        <v> </v>
      </c>
      <c r="D92">
        <f>'orig. data 8Yr'!AH103</f>
        <v>0</v>
      </c>
      <c r="E92">
        <f ca="1">IF(CELL("contents",F92)="s","s",IF(CELL("contents",G92)="s","s",IF(CELL("contents",'orig. data 8Yr'!AI102)="t","t","")))</f>
      </c>
      <c r="F92" t="str">
        <f>'orig. data 8Yr'!P75</f>
        <v> </v>
      </c>
      <c r="G92">
        <f>'orig. data 8Yr'!AK102</f>
        <v>0</v>
      </c>
      <c r="H92" s="20">
        <f>'orig. data 8Yr'!C$84</f>
        <v>0.0282416865</v>
      </c>
      <c r="I92" s="3">
        <f>'orig. data 8Yr'!C75</f>
        <v>0.0307819044</v>
      </c>
      <c r="J92" s="6">
        <f>+'orig. data 8Yr'!B75</f>
        <v>1601</v>
      </c>
      <c r="K92" s="12">
        <f>'orig. data 8Yr'!F75</f>
        <v>0.498133929</v>
      </c>
      <c r="L92" s="10"/>
    </row>
    <row r="93" spans="1:12" ht="12.75">
      <c r="A93" s="32"/>
      <c r="H93" s="20"/>
      <c r="I93" s="3"/>
      <c r="J93" s="6"/>
      <c r="K93" s="12"/>
      <c r="L93" s="10"/>
    </row>
    <row r="94" spans="1:12" ht="12.75">
      <c r="A94" s="32" t="str">
        <f ca="1">CONCATENATE(B94)&amp;(IF((CELL("contents",C94)=1)*AND((CELL("contents",D94))=2)*AND((CELL("contents",E94))&lt;&gt;"")," (1,2,"&amp;CELL("contents",E94)&amp;")",(IF((CELL("contents",C94)=1)*OR((CELL("contents",D94))=2)," (1,2)",(IF((CELL("contents",C94)=1)*OR((CELL("contents",E94))&lt;&gt;"")," (1,"&amp;CELL("contents",E94)&amp;")",(IF((CELL("contents",D94)=2)*OR((CELL("contents",E94))&lt;&gt;"")," (2,"&amp;CELL("contents",E94)&amp;")",(IF((CELL("contents",C94))=1," (1)",(IF((CELL("contents",D94)=2)," (2)",(IF((CELL("contents",E94)&lt;&gt;"")," ("&amp;CELL("contents",E94)&amp;")",""))))))))))))))</f>
        <v>St. James - Assiniboia W</v>
      </c>
      <c r="B94" t="s">
        <v>259</v>
      </c>
      <c r="C94" t="str">
        <f>'orig. data 8Yr'!O76</f>
        <v>*</v>
      </c>
      <c r="D94">
        <f>'orig. data 8Yr'!AH104</f>
        <v>0</v>
      </c>
      <c r="E94">
        <f ca="1">IF(CELL("contents",F94)="s","s",IF(CELL("contents",G94)="s","s",IF(CELL("contents",'orig. data 8Yr'!AI103)="t","t","")))</f>
      </c>
      <c r="F94" t="str">
        <f>'orig. data 8Yr'!P76</f>
        <v> </v>
      </c>
      <c r="G94">
        <f>'orig. data 8Yr'!AK103</f>
        <v>0</v>
      </c>
      <c r="H94" s="20">
        <f>'orig. data 8Yr'!C$84</f>
        <v>0.0282416865</v>
      </c>
      <c r="I94" s="3">
        <f>'orig. data 8Yr'!C76</f>
        <v>0.0145387441</v>
      </c>
      <c r="J94" s="6">
        <f>+'orig. data 8Yr'!B76</f>
        <v>1343</v>
      </c>
      <c r="K94" s="12">
        <f>'orig. data 8Yr'!F76</f>
        <v>0.0006251691</v>
      </c>
      <c r="L94" s="10"/>
    </row>
    <row r="95" spans="1:12" ht="12.75">
      <c r="A95" s="32" t="str">
        <f ca="1">CONCATENATE(B95)&amp;(IF((CELL("contents",C95)=1)*AND((CELL("contents",D95))=2)*AND((CELL("contents",E95))&lt;&gt;"")," (1,2,"&amp;CELL("contents",E95)&amp;")",(IF((CELL("contents",C95)=1)*OR((CELL("contents",D95))=2)," (1,2)",(IF((CELL("contents",C95)=1)*OR((CELL("contents",E95))&lt;&gt;"")," (1,"&amp;CELL("contents",E95)&amp;")",(IF((CELL("contents",D95)=2)*OR((CELL("contents",E95))&lt;&gt;"")," (2,"&amp;CELL("contents",E95)&amp;")",(IF((CELL("contents",C95))=1," (1)",(IF((CELL("contents",D95)=2)," (2)",(IF((CELL("contents",E95)&lt;&gt;"")," ("&amp;CELL("contents",E95)&amp;")",""))))))))))))))</f>
        <v>St. James - Assiniboia E</v>
      </c>
      <c r="B95" t="s">
        <v>207</v>
      </c>
      <c r="C95" t="str">
        <f>'orig. data 8Yr'!O77</f>
        <v>*</v>
      </c>
      <c r="D95">
        <f>'orig. data 8Yr'!AH105</f>
        <v>0</v>
      </c>
      <c r="E95">
        <f ca="1">IF(CELL("contents",F95)="s","s",IF(CELL("contents",G95)="s","s",IF(CELL("contents",'orig. data 8Yr'!AI104)="t","t","")))</f>
      </c>
      <c r="F95" t="str">
        <f>'orig. data 8Yr'!P77</f>
        <v> </v>
      </c>
      <c r="G95">
        <f>'orig. data 8Yr'!AK104</f>
        <v>0</v>
      </c>
      <c r="H95" s="20">
        <f>'orig. data 8Yr'!C$84</f>
        <v>0.0282416865</v>
      </c>
      <c r="I95" s="3">
        <f>'orig. data 8Yr'!C77</f>
        <v>0.0124511502</v>
      </c>
      <c r="J95" s="6">
        <f>+'orig. data 8Yr'!B77</f>
        <v>1228</v>
      </c>
      <c r="K95" s="12">
        <f>'orig. data 8Yr'!F77</f>
        <v>0.0003522083</v>
      </c>
      <c r="L95" s="10"/>
    </row>
    <row r="96" spans="1:12" ht="12.75">
      <c r="A96" s="32"/>
      <c r="H96" s="20"/>
      <c r="I96" s="3"/>
      <c r="J96" s="6"/>
      <c r="K96" s="12"/>
      <c r="L96" s="10"/>
    </row>
    <row r="97" spans="1:12" ht="12.75">
      <c r="A97" s="32" t="str">
        <f ca="1">CONCATENATE(B97)&amp;(IF((CELL("contents",C97)=1)*AND((CELL("contents",D97))=2)*AND((CELL("contents",E97))&lt;&gt;"")," (1,2,"&amp;CELL("contents",E97)&amp;")",(IF((CELL("contents",C97)=1)*OR((CELL("contents",D97))=2)," (1,2)",(IF((CELL("contents",C97)=1)*OR((CELL("contents",E97))&lt;&gt;"")," (1,"&amp;CELL("contents",E97)&amp;")",(IF((CELL("contents",D97)=2)*OR((CELL("contents",E97))&lt;&gt;"")," (2,"&amp;CELL("contents",E97)&amp;")",(IF((CELL("contents",C97))=1," (1)",(IF((CELL("contents",D97)=2)," (2)",(IF((CELL("contents",E97)&lt;&gt;"")," ("&amp;CELL("contents",E97)&amp;")",""))))))))))))))</f>
        <v>Inkster West (s)</v>
      </c>
      <c r="B97" t="s">
        <v>260</v>
      </c>
      <c r="C97" t="str">
        <f>'orig. data 8Yr'!O78</f>
        <v> </v>
      </c>
      <c r="D97">
        <f>'orig. data 8Yr'!AH106</f>
        <v>0</v>
      </c>
      <c r="E97" t="str">
        <f ca="1">IF(CELL("contents",F97)="s","s",IF(CELL("contents",G97)="s","s",IF(CELL("contents",'orig. data 8Yr'!AI105)="t","t","")))</f>
        <v>s</v>
      </c>
      <c r="F97" t="str">
        <f>'orig. data 8Yr'!P78</f>
        <v>s</v>
      </c>
      <c r="G97">
        <f>'orig. data 8Yr'!AK105</f>
        <v>0</v>
      </c>
      <c r="H97" s="20">
        <f>'orig. data 8Yr'!C$84</f>
        <v>0.0282416865</v>
      </c>
      <c r="I97" s="3" t="str">
        <f>'orig. data 8Yr'!C78</f>
        <v> </v>
      </c>
      <c r="J97" s="6" t="str">
        <f>+'orig. data 8Yr'!B78</f>
        <v> </v>
      </c>
      <c r="K97" s="12" t="str">
        <f>'orig. data 8Yr'!F78</f>
        <v> </v>
      </c>
      <c r="L97" s="10"/>
    </row>
    <row r="98" spans="1:12" ht="12.75">
      <c r="A98" s="32" t="str">
        <f ca="1">CONCATENATE(B98)&amp;(IF((CELL("contents",C98)=1)*AND((CELL("contents",D98))=2)*AND((CELL("contents",E98))&lt;&gt;"")," (1,2,"&amp;CELL("contents",E98)&amp;")",(IF((CELL("contents",C98)=1)*OR((CELL("contents",D98))=2)," (1,2)",(IF((CELL("contents",C98)=1)*OR((CELL("contents",E98))&lt;&gt;"")," (1,"&amp;CELL("contents",E98)&amp;")",(IF((CELL("contents",D98)=2)*OR((CELL("contents",E98))&lt;&gt;"")," (2,"&amp;CELL("contents",E98)&amp;")",(IF((CELL("contents",C98))=1," (1)",(IF((CELL("contents",D98)=2)," (2)",(IF((CELL("contents",E98)&lt;&gt;"")," ("&amp;CELL("contents",E98)&amp;")",""))))))))))))))</f>
        <v>Inkster East</v>
      </c>
      <c r="B98" t="s">
        <v>261</v>
      </c>
      <c r="C98" t="str">
        <f>'orig. data 8Yr'!O79</f>
        <v> </v>
      </c>
      <c r="D98">
        <f>'orig. data 8Yr'!AH107</f>
        <v>0</v>
      </c>
      <c r="E98">
        <f ca="1">IF(CELL("contents",F98)="s","s",IF(CELL("contents",G98)="s","s",IF(CELL("contents",'orig. data 8Yr'!AI106)="t","t","")))</f>
      </c>
      <c r="F98" t="str">
        <f>'orig. data 8Yr'!P79</f>
        <v> </v>
      </c>
      <c r="G98">
        <f>'orig. data 8Yr'!AK106</f>
        <v>0</v>
      </c>
      <c r="H98" s="20">
        <f>'orig. data 8Yr'!C$84</f>
        <v>0.0282416865</v>
      </c>
      <c r="I98" s="3">
        <f>'orig. data 8Yr'!C79</f>
        <v>0.0272355391</v>
      </c>
      <c r="J98" s="6">
        <f>+'orig. data 8Yr'!B79</f>
        <v>701</v>
      </c>
      <c r="K98" s="12">
        <f>'orig. data 8Yr'!F79</f>
        <v>0.8587989097</v>
      </c>
      <c r="L98" s="10"/>
    </row>
    <row r="99" spans="1:12" ht="12.75">
      <c r="A99" s="32"/>
      <c r="H99" s="20"/>
      <c r="I99" s="3"/>
      <c r="J99" s="6"/>
      <c r="K99" s="12"/>
      <c r="L99" s="10"/>
    </row>
    <row r="100" spans="1:12" ht="12.75">
      <c r="A100" s="32" t="str">
        <f ca="1">CONCATENATE(B100)&amp;(IF((CELL("contents",C100)=1)*AND((CELL("contents",D100))=2)*AND((CELL("contents",E100))&lt;&gt;"")," (1,2,"&amp;CELL("contents",E100)&amp;")",(IF((CELL("contents",C100)=1)*OR((CELL("contents",D100))=2)," (1,2)",(IF((CELL("contents",C100)=1)*OR((CELL("contents",E100))&lt;&gt;"")," (1,"&amp;CELL("contents",E100)&amp;")",(IF((CELL("contents",D100)=2)*OR((CELL("contents",E100))&lt;&gt;"")," (2,"&amp;CELL("contents",E100)&amp;")",(IF((CELL("contents",C100))=1," (1)",(IF((CELL("contents",D100)=2)," (2)",(IF((CELL("contents",E100)&lt;&gt;"")," ("&amp;CELL("contents",E100)&amp;")",""))))))))))))))</f>
        <v>Downtown W</v>
      </c>
      <c r="B100" t="s">
        <v>208</v>
      </c>
      <c r="C100" t="str">
        <f>'orig. data 8Yr'!O80</f>
        <v> </v>
      </c>
      <c r="D100">
        <f>'orig. data 8Yr'!AH108</f>
        <v>0</v>
      </c>
      <c r="E100">
        <f ca="1">IF(CELL("contents",F100)="s","s",IF(CELL("contents",G100)="s","s",IF(CELL("contents",'orig. data 8Yr'!AI107)="t","t","")))</f>
      </c>
      <c r="F100" t="str">
        <f>'orig. data 8Yr'!P80</f>
        <v> </v>
      </c>
      <c r="G100">
        <f>'orig. data 8Yr'!AK107</f>
        <v>0</v>
      </c>
      <c r="H100" s="20">
        <f>'orig. data 8Yr'!C$84</f>
        <v>0.0282416865</v>
      </c>
      <c r="I100" s="3">
        <f>'orig. data 8Yr'!C80</f>
        <v>0.030623066</v>
      </c>
      <c r="J100" s="6">
        <f>+'orig. data 8Yr'!B80</f>
        <v>1643</v>
      </c>
      <c r="K100" s="12">
        <f>'orig. data 8Yr'!F80</f>
        <v>0.5283175488</v>
      </c>
      <c r="L100" s="10"/>
    </row>
    <row r="101" spans="1:12" ht="12.75">
      <c r="A101" s="32" t="str">
        <f ca="1">CONCATENATE(B101)&amp;(IF((CELL("contents",C101)=1)*AND((CELL("contents",D101))=2)*AND((CELL("contents",E101))&lt;&gt;"")," (1,2,"&amp;CELL("contents",E101)&amp;")",(IF((CELL("contents",C101)=1)*OR((CELL("contents",D101))=2)," (1,2)",(IF((CELL("contents",C101)=1)*OR((CELL("contents",E101))&lt;&gt;"")," (1,"&amp;CELL("contents",E101)&amp;")",(IF((CELL("contents",D101)=2)*OR((CELL("contents",E101))&lt;&gt;"")," (2,"&amp;CELL("contents",E101)&amp;")",(IF((CELL("contents",C101))=1," (1)",(IF((CELL("contents",D101)=2)," (2)",(IF((CELL("contents",E101)&lt;&gt;"")," ("&amp;CELL("contents",E101)&amp;")",""))))))))))))))</f>
        <v>Downtown E</v>
      </c>
      <c r="B101" t="s">
        <v>262</v>
      </c>
      <c r="C101" t="str">
        <f>'orig. data 8Yr'!O81</f>
        <v>*</v>
      </c>
      <c r="D101">
        <f>'orig. data 8Yr'!AH109</f>
        <v>0</v>
      </c>
      <c r="E101">
        <f ca="1">IF(CELL("contents",F101)="s","s",IF(CELL("contents",G101)="s","s",IF(CELL("contents",'orig. data 8Yr'!AI108)="t","t","")))</f>
      </c>
      <c r="F101" t="str">
        <f>'orig. data 8Yr'!P81</f>
        <v> </v>
      </c>
      <c r="G101">
        <f>'orig. data 8Yr'!AK108</f>
        <v>0</v>
      </c>
      <c r="H101" s="20">
        <f>'orig. data 8Yr'!C$84</f>
        <v>0.0282416865</v>
      </c>
      <c r="I101" s="3">
        <f>'orig. data 8Yr'!C81</f>
        <v>0.0443139165</v>
      </c>
      <c r="J101" s="6">
        <f>+'orig. data 8Yr'!B81</f>
        <v>1840</v>
      </c>
      <c r="K101" s="12">
        <f>'orig. data 8Yr'!F81</f>
        <v>1.183E-05</v>
      </c>
      <c r="L101" s="10"/>
    </row>
    <row r="102" spans="1:12" ht="12.75">
      <c r="A102" s="32"/>
      <c r="H102" s="20"/>
      <c r="I102" s="3"/>
      <c r="J102" s="6"/>
      <c r="K102" s="12"/>
      <c r="L102" s="10"/>
    </row>
    <row r="103" spans="1:12" ht="12.75">
      <c r="A103" s="32" t="str">
        <f ca="1">CONCATENATE(B103)&amp;(IF((CELL("contents",C103)=1)*AND((CELL("contents",D103))=2)*AND((CELL("contents",E103))&lt;&gt;"")," (1,2,"&amp;CELL("contents",E103)&amp;")",(IF((CELL("contents",C103)=1)*OR((CELL("contents",D103))=2)," (1,2)",(IF((CELL("contents",C103)=1)*OR((CELL("contents",E103))&lt;&gt;"")," (1,"&amp;CELL("contents",E103)&amp;")",(IF((CELL("contents",D103)=2)*OR((CELL("contents",E103))&lt;&gt;"")," (2,"&amp;CELL("contents",E103)&amp;")",(IF((CELL("contents",C103))=1," (1)",(IF((CELL("contents",D103)=2)," (2)",(IF((CELL("contents",E103)&lt;&gt;"")," ("&amp;CELL("contents",E103)&amp;")",""))))))))))))))</f>
        <v>Point Douglas N</v>
      </c>
      <c r="B103" t="s">
        <v>263</v>
      </c>
      <c r="C103" t="str">
        <f>'orig. data 8Yr'!O82</f>
        <v> </v>
      </c>
      <c r="D103">
        <f>'orig. data 8Yr'!AH110</f>
        <v>0</v>
      </c>
      <c r="E103">
        <f ca="1">IF(CELL("contents",F103)="s","s",IF(CELL("contents",G103)="s","s",IF(CELL("contents",'orig. data 8Yr'!AI109)="t","t","")))</f>
      </c>
      <c r="F103" t="str">
        <f>'orig. data 8Yr'!P82</f>
        <v> </v>
      </c>
      <c r="G103">
        <f>'orig. data 8Yr'!AK109</f>
        <v>0</v>
      </c>
      <c r="H103" s="20">
        <f>'orig. data 8Yr'!C$84</f>
        <v>0.0282416865</v>
      </c>
      <c r="I103" s="3">
        <f>'orig. data 8Yr'!C82</f>
        <v>0.0338769058</v>
      </c>
      <c r="J103" s="6">
        <f>+'orig. data 8Yr'!B82</f>
        <v>1341</v>
      </c>
      <c r="K103" s="12">
        <f>'orig. data 8Yr'!F82</f>
        <v>0.1737842658</v>
      </c>
      <c r="L103" s="10"/>
    </row>
    <row r="104" spans="1:12" ht="12.75">
      <c r="A104" s="32" t="str">
        <f ca="1">CONCATENATE(B104)&amp;(IF((CELL("contents",C104)=1)*AND((CELL("contents",D104))=2)*AND((CELL("contents",E104))&lt;&gt;"")," (1,2,"&amp;CELL("contents",E104)&amp;")",(IF((CELL("contents",C104)=1)*OR((CELL("contents",D104))=2)," (1,2)",(IF((CELL("contents",C104)=1)*OR((CELL("contents",E104))&lt;&gt;"")," (1,"&amp;CELL("contents",E104)&amp;")",(IF((CELL("contents",D104)=2)*OR((CELL("contents",E104))&lt;&gt;"")," (2,"&amp;CELL("contents",E104)&amp;")",(IF((CELL("contents",C104))=1," (1)",(IF((CELL("contents",D104)=2)," (2)",(IF((CELL("contents",E104)&lt;&gt;"")," ("&amp;CELL("contents",E104)&amp;")",""))))))))))))))</f>
        <v>Point Douglas S</v>
      </c>
      <c r="B104" t="s">
        <v>264</v>
      </c>
      <c r="C104" t="str">
        <f>'orig. data 8Yr'!O83</f>
        <v>*</v>
      </c>
      <c r="D104">
        <f>'orig. data 8Yr'!AH111</f>
        <v>0</v>
      </c>
      <c r="E104">
        <f ca="1">IF(CELL("contents",F104)="s","s",IF(CELL("contents",G104)="s","s",IF(CELL("contents",'orig. data 8Yr'!AI110)="t","t","")))</f>
      </c>
      <c r="F104" t="str">
        <f>'orig. data 8Yr'!P83</f>
        <v> </v>
      </c>
      <c r="G104">
        <f>'orig. data 8Yr'!AK110</f>
        <v>0</v>
      </c>
      <c r="H104" s="20">
        <f>'orig. data 8Yr'!C$84</f>
        <v>0.0282416865</v>
      </c>
      <c r="I104" s="3">
        <f>'orig. data 8Yr'!C83</f>
        <v>0.0462406345</v>
      </c>
      <c r="J104" s="6">
        <f>+'orig. data 8Yr'!B83</f>
        <v>964</v>
      </c>
      <c r="K104" s="12">
        <f>'orig. data 8Yr'!F83</f>
        <v>0.0003661596</v>
      </c>
      <c r="L104" s="10"/>
    </row>
    <row r="105" spans="1:12" ht="12.75">
      <c r="A105" s="32"/>
      <c r="H105" s="20"/>
      <c r="I105" s="3"/>
      <c r="J105" s="6"/>
      <c r="K105" s="12"/>
      <c r="L105" s="10"/>
    </row>
    <row r="106" spans="1:12" s="36" customFormat="1" ht="12.75">
      <c r="A106" s="32" t="str">
        <f ca="1">CONCATENATE(B106)&amp;(IF((CELL("contents",C106)=1)*AND((CELL("contents",D106))=2)*AND((CELL("contents",E106))&lt;&gt;"")," (1,2,"&amp;CELL("contents",E106)&amp;")",(IF((CELL("contents",C106)=1)*OR((CELL("contents",D106))=2)," (1,2)",(IF((CELL("contents",C106)=1)*OR((CELL("contents",E106))&lt;&gt;"")," (1,"&amp;CELL("contents",E106)&amp;")",(IF((CELL("contents",D106)=2)*OR((CELL("contents",E106))&lt;&gt;"")," (2,"&amp;CELL("contents",E106)&amp;")",(IF((CELL("contents",C106))=1," (1)",(IF((CELL("contents",D106)=2)," (2)",(IF((CELL("contents",E106)&lt;&gt;"")," ("&amp;CELL("contents",E106)&amp;")",""))))))))))))))</f>
        <v>Winnipeg</v>
      </c>
      <c r="B106" s="36" t="s">
        <v>140</v>
      </c>
      <c r="C106" t="str">
        <f>'orig. data 8Yr'!O84</f>
        <v> </v>
      </c>
      <c r="D106">
        <f>'orig. data 8Yr'!AH112</f>
        <v>0</v>
      </c>
      <c r="E106">
        <f ca="1">IF(CELL("contents",F106)="s","s",IF(CELL("contents",G106)="s","s",IF(CELL("contents",'orig. data 8Yr'!AI8)="t","t","")))</f>
      </c>
      <c r="F106" t="str">
        <f>'orig. data 8Yr'!P84</f>
        <v> </v>
      </c>
      <c r="G106" s="36">
        <f>'orig. data 8Yr'!AK8</f>
        <v>0</v>
      </c>
      <c r="H106" s="20">
        <f>'orig. data 8Yr'!C$84</f>
        <v>0.0282416865</v>
      </c>
      <c r="I106" s="3">
        <f>'orig. data 8Yr'!C84</f>
        <v>0.0282416865</v>
      </c>
      <c r="J106" s="6">
        <f>+'orig. data 8Yr'!B84</f>
        <v>47483</v>
      </c>
      <c r="K106" s="12" t="str">
        <f>'orig. data 8Yr'!F84</f>
        <v> </v>
      </c>
      <c r="L106" s="10"/>
    </row>
    <row r="107" spans="1:12" s="36" customFormat="1" ht="12.75">
      <c r="A107" s="32" t="str">
        <f ca="1">CONCATENATE(B107)&amp;(IF((CELL("contents",C107)=1)*AND((CELL("contents",D107))=2)*AND((CELL("contents",E107))&lt;&gt;"")," (1,2,"&amp;CELL("contents",E107)&amp;")",(IF((CELL("contents",C107)=1)*OR((CELL("contents",D107))=2)," (1,2)",(IF((CELL("contents",C107)=1)*OR((CELL("contents",E107))&lt;&gt;"")," (1,"&amp;CELL("contents",E107)&amp;")",(IF((CELL("contents",D107)=2)*OR((CELL("contents",E107))&lt;&gt;"")," (2,"&amp;CELL("contents",E107)&amp;")",(IF((CELL("contents",C107))=1," (1)",(IF((CELL("contents",D107)=2)," (2)",(IF((CELL("contents",E107)&lt;&gt;"")," ("&amp;CELL("contents",E107)&amp;")",""))))))))))))))</f>
        <v>Manitoba  (s)</v>
      </c>
      <c r="B107" s="36" t="s">
        <v>215</v>
      </c>
      <c r="C107" t="str">
        <f>'orig. data 8Yr'!O85</f>
        <v> </v>
      </c>
      <c r="D107">
        <f>'orig. data 8Yr'!AH113</f>
        <v>0</v>
      </c>
      <c r="E107" t="str">
        <f ca="1">IF(CELL("contents",F107)="s","s",IF(CELL("contents",G107)="s","s",IF(CELL("contents",'orig. data 8Yr'!AI18)="t","t","")))</f>
        <v>s</v>
      </c>
      <c r="F107" t="str">
        <f>'orig. data 8Yr'!P85</f>
        <v>s</v>
      </c>
      <c r="G107" s="36">
        <f>'orig. data 8Yr'!AK18</f>
        <v>0</v>
      </c>
      <c r="H107" s="20">
        <f>'orig. data 8Yr'!C$84</f>
        <v>0.0282416865</v>
      </c>
      <c r="I107" s="3" t="str">
        <f>'orig. data 8Yr'!C85</f>
        <v> </v>
      </c>
      <c r="J107" s="6" t="str">
        <f>+'orig. data 8Yr'!B85</f>
        <v> </v>
      </c>
      <c r="K107" s="12" t="str">
        <f>'orig. data 8Yr'!F85</f>
        <v> </v>
      </c>
      <c r="L107" s="10"/>
    </row>
    <row r="108" spans="8:12" ht="12.75">
      <c r="H108" s="20"/>
      <c r="I108" s="11"/>
      <c r="J108" s="6"/>
      <c r="K108" s="12"/>
      <c r="L108" s="34"/>
    </row>
  </sheetData>
  <sheetProtection/>
  <mergeCells count="2">
    <mergeCell ref="C1:E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xSplit="1" ySplit="3" topLeftCell="B4" activePane="bottomRight" state="frozen"/>
      <selection pane="topLeft" activeCell="P6" sqref="P6"/>
      <selection pane="topRight" activeCell="P6" sqref="P6"/>
      <selection pane="bottomLeft" activeCell="P6" sqref="P6"/>
      <selection pane="bottomRight" activeCell="A2" sqref="A2"/>
    </sheetView>
  </sheetViews>
  <sheetFormatPr defaultColWidth="9.140625" defaultRowHeight="12.75"/>
  <cols>
    <col min="1" max="1" width="23.57421875" style="0" customWidth="1"/>
  </cols>
  <sheetData>
    <row r="1" spans="1:16" ht="15">
      <c r="A1" s="104" t="s">
        <v>350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">
      <c r="A3" s="84" t="s">
        <v>0</v>
      </c>
      <c r="B3" s="84" t="s">
        <v>276</v>
      </c>
      <c r="C3" s="84" t="s">
        <v>294</v>
      </c>
      <c r="D3" s="84" t="s">
        <v>295</v>
      </c>
      <c r="E3" s="84" t="s">
        <v>296</v>
      </c>
      <c r="F3" s="84" t="s">
        <v>277</v>
      </c>
      <c r="G3" s="84" t="s">
        <v>297</v>
      </c>
      <c r="H3" s="84" t="s">
        <v>298</v>
      </c>
      <c r="I3" s="84" t="s">
        <v>304</v>
      </c>
      <c r="J3" s="84" t="s">
        <v>305</v>
      </c>
      <c r="K3" s="84" t="s">
        <v>306</v>
      </c>
      <c r="L3" s="84" t="s">
        <v>307</v>
      </c>
      <c r="M3" s="84" t="s">
        <v>308</v>
      </c>
      <c r="N3" s="84" t="s">
        <v>309</v>
      </c>
      <c r="O3" s="84" t="s">
        <v>310</v>
      </c>
      <c r="P3" s="84" t="s">
        <v>312</v>
      </c>
    </row>
    <row r="4" spans="1:16" ht="15">
      <c r="A4" s="84" t="s">
        <v>32</v>
      </c>
      <c r="B4" s="84">
        <v>417</v>
      </c>
      <c r="C4" s="84">
        <v>0.0189553003</v>
      </c>
      <c r="D4" s="84">
        <v>0.0102644074</v>
      </c>
      <c r="E4" s="84">
        <v>0.0350047884</v>
      </c>
      <c r="F4" s="84">
        <v>0.2026663758</v>
      </c>
      <c r="G4" s="84">
        <v>0.0191846523</v>
      </c>
      <c r="H4" s="84">
        <v>0.006717421</v>
      </c>
      <c r="I4" s="84">
        <v>-0.3987</v>
      </c>
      <c r="J4" s="84">
        <v>-1.012116809</v>
      </c>
      <c r="K4" s="84">
        <v>0.2146857318</v>
      </c>
      <c r="L4" s="84">
        <v>0.6711815993</v>
      </c>
      <c r="M4" s="84">
        <v>0.3634488128</v>
      </c>
      <c r="N4" s="84">
        <v>1.239472309</v>
      </c>
      <c r="O4" s="84" t="s">
        <v>216</v>
      </c>
      <c r="P4" s="84" t="s">
        <v>216</v>
      </c>
    </row>
    <row r="5" spans="1:16" ht="15">
      <c r="A5" s="84" t="s">
        <v>31</v>
      </c>
      <c r="B5" s="84">
        <v>581</v>
      </c>
      <c r="C5" s="84">
        <v>0.0251362108</v>
      </c>
      <c r="D5" s="84">
        <v>0.015792328</v>
      </c>
      <c r="E5" s="84">
        <v>0.0400086103</v>
      </c>
      <c r="F5" s="84">
        <v>0.6232651527</v>
      </c>
      <c r="G5" s="84">
        <v>0.0240963855</v>
      </c>
      <c r="H5" s="84">
        <v>0.0063619661</v>
      </c>
      <c r="I5" s="84">
        <v>-0.1165</v>
      </c>
      <c r="J5" s="84">
        <v>-0.581274881</v>
      </c>
      <c r="K5" s="84">
        <v>0.3482955565</v>
      </c>
      <c r="L5" s="84">
        <v>0.8900392978</v>
      </c>
      <c r="M5" s="84">
        <v>0.5591850175</v>
      </c>
      <c r="N5" s="84">
        <v>1.4166508883</v>
      </c>
      <c r="O5" s="84" t="s">
        <v>216</v>
      </c>
      <c r="P5" s="84" t="s">
        <v>216</v>
      </c>
    </row>
    <row r="6" spans="1:16" ht="15">
      <c r="A6" s="84" t="s">
        <v>34</v>
      </c>
      <c r="B6" s="84" t="s">
        <v>216</v>
      </c>
      <c r="C6" s="84" t="s">
        <v>216</v>
      </c>
      <c r="D6" s="84" t="s">
        <v>216</v>
      </c>
      <c r="E6" s="84" t="s">
        <v>216</v>
      </c>
      <c r="F6" s="84" t="s">
        <v>216</v>
      </c>
      <c r="G6" s="84" t="s">
        <v>216</v>
      </c>
      <c r="H6" s="84" t="s">
        <v>216</v>
      </c>
      <c r="I6" s="84" t="s">
        <v>216</v>
      </c>
      <c r="J6" s="84" t="s">
        <v>216</v>
      </c>
      <c r="K6" s="84" t="s">
        <v>216</v>
      </c>
      <c r="L6" s="84" t="s">
        <v>216</v>
      </c>
      <c r="M6" s="84" t="s">
        <v>216</v>
      </c>
      <c r="N6" s="84" t="s">
        <v>216</v>
      </c>
      <c r="O6" s="84" t="s">
        <v>216</v>
      </c>
      <c r="P6" s="84" t="s">
        <v>267</v>
      </c>
    </row>
    <row r="7" spans="1:16" ht="15">
      <c r="A7" s="84" t="s">
        <v>33</v>
      </c>
      <c r="B7" s="84">
        <v>311</v>
      </c>
      <c r="C7" s="84">
        <v>0.0314880399</v>
      </c>
      <c r="D7" s="84">
        <v>0.018183142</v>
      </c>
      <c r="E7" s="84">
        <v>0.0545283459</v>
      </c>
      <c r="F7" s="84">
        <v>0.6977394456</v>
      </c>
      <c r="G7" s="84">
        <v>0.0321543408</v>
      </c>
      <c r="H7" s="84">
        <v>0.0100032855</v>
      </c>
      <c r="I7" s="84">
        <v>0.1088</v>
      </c>
      <c r="J7" s="84">
        <v>-0.440304231</v>
      </c>
      <c r="K7" s="84">
        <v>0.6579215438</v>
      </c>
      <c r="L7" s="84">
        <v>1.1149489913</v>
      </c>
      <c r="M7" s="84">
        <v>0.6438405147</v>
      </c>
      <c r="N7" s="84">
        <v>1.9307751296</v>
      </c>
      <c r="O7" s="84" t="s">
        <v>216</v>
      </c>
      <c r="P7" s="84" t="s">
        <v>216</v>
      </c>
    </row>
    <row r="8" spans="1:16" ht="15">
      <c r="A8" s="84" t="s">
        <v>23</v>
      </c>
      <c r="B8" s="84">
        <v>223</v>
      </c>
      <c r="C8" s="84">
        <v>0.0451505907</v>
      </c>
      <c r="D8" s="84">
        <v>0.026070059</v>
      </c>
      <c r="E8" s="84">
        <v>0.0781960578</v>
      </c>
      <c r="F8" s="84">
        <v>0.0940461692</v>
      </c>
      <c r="G8" s="84">
        <v>0.0448430493</v>
      </c>
      <c r="H8" s="84">
        <v>0.0138590195</v>
      </c>
      <c r="I8" s="84">
        <v>0.4692</v>
      </c>
      <c r="J8" s="84">
        <v>-0.080011639</v>
      </c>
      <c r="K8" s="84">
        <v>1.0184201033</v>
      </c>
      <c r="L8" s="84">
        <v>1.5987214757</v>
      </c>
      <c r="M8" s="84">
        <v>0.9231056022</v>
      </c>
      <c r="N8" s="84">
        <v>2.768816862</v>
      </c>
      <c r="O8" s="84" t="s">
        <v>216</v>
      </c>
      <c r="P8" s="84" t="s">
        <v>216</v>
      </c>
    </row>
    <row r="9" spans="1:16" ht="15">
      <c r="A9" s="84" t="s">
        <v>16</v>
      </c>
      <c r="B9" s="84" t="s">
        <v>216</v>
      </c>
      <c r="C9" s="84" t="s">
        <v>216</v>
      </c>
      <c r="D9" s="84" t="s">
        <v>216</v>
      </c>
      <c r="E9" s="84" t="s">
        <v>216</v>
      </c>
      <c r="F9" s="84" t="s">
        <v>216</v>
      </c>
      <c r="G9" s="84" t="s">
        <v>216</v>
      </c>
      <c r="H9" s="84" t="s">
        <v>216</v>
      </c>
      <c r="I9" s="84" t="s">
        <v>216</v>
      </c>
      <c r="J9" s="84" t="s">
        <v>216</v>
      </c>
      <c r="K9" s="84" t="s">
        <v>216</v>
      </c>
      <c r="L9" s="84" t="s">
        <v>216</v>
      </c>
      <c r="M9" s="84" t="s">
        <v>216</v>
      </c>
      <c r="N9" s="84" t="s">
        <v>216</v>
      </c>
      <c r="O9" s="84" t="s">
        <v>216</v>
      </c>
      <c r="P9" s="84" t="s">
        <v>267</v>
      </c>
    </row>
    <row r="10" spans="1:16" ht="15">
      <c r="A10" s="84" t="s">
        <v>21</v>
      </c>
      <c r="B10" s="84" t="s">
        <v>216</v>
      </c>
      <c r="C10" s="84" t="s">
        <v>216</v>
      </c>
      <c r="D10" s="84" t="s">
        <v>216</v>
      </c>
      <c r="E10" s="84" t="s">
        <v>216</v>
      </c>
      <c r="F10" s="84" t="s">
        <v>216</v>
      </c>
      <c r="G10" s="84" t="s">
        <v>216</v>
      </c>
      <c r="H10" s="84" t="s">
        <v>216</v>
      </c>
      <c r="I10" s="84" t="s">
        <v>216</v>
      </c>
      <c r="J10" s="84" t="s">
        <v>216</v>
      </c>
      <c r="K10" s="84" t="s">
        <v>216</v>
      </c>
      <c r="L10" s="84" t="s">
        <v>216</v>
      </c>
      <c r="M10" s="84" t="s">
        <v>216</v>
      </c>
      <c r="N10" s="84" t="s">
        <v>216</v>
      </c>
      <c r="O10" s="84" t="s">
        <v>216</v>
      </c>
      <c r="P10" s="84" t="s">
        <v>267</v>
      </c>
    </row>
    <row r="11" spans="1:16" ht="15">
      <c r="A11" s="84" t="s">
        <v>22</v>
      </c>
      <c r="B11" s="84">
        <v>574</v>
      </c>
      <c r="C11" s="84">
        <v>0.0161583993</v>
      </c>
      <c r="D11" s="84">
        <v>0.0090591865</v>
      </c>
      <c r="E11" s="84">
        <v>0.0288208955</v>
      </c>
      <c r="F11" s="84">
        <v>0.0585974804</v>
      </c>
      <c r="G11" s="84">
        <v>0.0156794425</v>
      </c>
      <c r="H11" s="84">
        <v>0.0051853448</v>
      </c>
      <c r="I11" s="84">
        <v>-0.5584</v>
      </c>
      <c r="J11" s="84">
        <v>-1.137019808</v>
      </c>
      <c r="K11" s="84">
        <v>0.0203015323</v>
      </c>
      <c r="L11" s="84">
        <v>0.5721471086</v>
      </c>
      <c r="M11" s="84">
        <v>0.3207735656</v>
      </c>
      <c r="N11" s="84">
        <v>1.0205090101</v>
      </c>
      <c r="O11" s="84" t="s">
        <v>216</v>
      </c>
      <c r="P11" s="84" t="s">
        <v>216</v>
      </c>
    </row>
    <row r="12" spans="1:16" ht="15">
      <c r="A12" s="84" t="s">
        <v>19</v>
      </c>
      <c r="B12" s="84">
        <v>342</v>
      </c>
      <c r="C12" s="84">
        <v>0.0262958938</v>
      </c>
      <c r="D12" s="84">
        <v>0.0147427217</v>
      </c>
      <c r="E12" s="84">
        <v>0.0469027391</v>
      </c>
      <c r="F12" s="84">
        <v>0.8089433595</v>
      </c>
      <c r="G12" s="84">
        <v>0.0263157895</v>
      </c>
      <c r="H12" s="84">
        <v>0.0086557402</v>
      </c>
      <c r="I12" s="84">
        <v>-0.0714</v>
      </c>
      <c r="J12" s="84">
        <v>-0.650049611</v>
      </c>
      <c r="K12" s="84">
        <v>0.5072769451</v>
      </c>
      <c r="L12" s="84">
        <v>0.9311021071</v>
      </c>
      <c r="M12" s="84">
        <v>0.5220198781</v>
      </c>
      <c r="N12" s="84">
        <v>1.660762684</v>
      </c>
      <c r="O12" s="84" t="s">
        <v>216</v>
      </c>
      <c r="P12" s="84" t="s">
        <v>216</v>
      </c>
    </row>
    <row r="13" spans="1:16" ht="15">
      <c r="A13" s="84" t="s">
        <v>24</v>
      </c>
      <c r="B13" s="84">
        <v>362</v>
      </c>
      <c r="C13" s="84">
        <v>0.0247486274</v>
      </c>
      <c r="D13" s="84">
        <v>0.0138768817</v>
      </c>
      <c r="E13" s="84">
        <v>0.0441377659</v>
      </c>
      <c r="F13" s="84">
        <v>0.654672482</v>
      </c>
      <c r="G13" s="84">
        <v>0.0248618785</v>
      </c>
      <c r="H13" s="84">
        <v>0.0081836256</v>
      </c>
      <c r="I13" s="84">
        <v>-0.132</v>
      </c>
      <c r="J13" s="84">
        <v>-0.71057486</v>
      </c>
      <c r="K13" s="84">
        <v>0.4465166547</v>
      </c>
      <c r="L13" s="84">
        <v>0.8763154918</v>
      </c>
      <c r="M13" s="84">
        <v>0.4913616523</v>
      </c>
      <c r="N13" s="84">
        <v>1.5628587162</v>
      </c>
      <c r="O13" s="84" t="s">
        <v>216</v>
      </c>
      <c r="P13" s="84" t="s">
        <v>216</v>
      </c>
    </row>
    <row r="14" spans="1:16" ht="15">
      <c r="A14" s="84" t="s">
        <v>20</v>
      </c>
      <c r="B14" s="84" t="s">
        <v>216</v>
      </c>
      <c r="C14" s="84" t="s">
        <v>216</v>
      </c>
      <c r="D14" s="84" t="s">
        <v>216</v>
      </c>
      <c r="E14" s="84" t="s">
        <v>216</v>
      </c>
      <c r="F14" s="84" t="s">
        <v>216</v>
      </c>
      <c r="G14" s="84" t="s">
        <v>216</v>
      </c>
      <c r="H14" s="84" t="s">
        <v>216</v>
      </c>
      <c r="I14" s="84" t="s">
        <v>216</v>
      </c>
      <c r="J14" s="84" t="s">
        <v>216</v>
      </c>
      <c r="K14" s="84" t="s">
        <v>216</v>
      </c>
      <c r="L14" s="84" t="s">
        <v>216</v>
      </c>
      <c r="M14" s="84" t="s">
        <v>216</v>
      </c>
      <c r="N14" s="84" t="s">
        <v>216</v>
      </c>
      <c r="O14" s="84" t="s">
        <v>216</v>
      </c>
      <c r="P14" s="84" t="s">
        <v>267</v>
      </c>
    </row>
    <row r="15" spans="1:16" ht="15">
      <c r="A15" s="84" t="s">
        <v>17</v>
      </c>
      <c r="B15" s="84">
        <v>974</v>
      </c>
      <c r="C15" s="84">
        <v>0.0356721471</v>
      </c>
      <c r="D15" s="84">
        <v>0.0264158903</v>
      </c>
      <c r="E15" s="84">
        <v>0.0481718415</v>
      </c>
      <c r="F15" s="84">
        <v>0.1275299406</v>
      </c>
      <c r="G15" s="84">
        <v>0.0349075975</v>
      </c>
      <c r="H15" s="84">
        <v>0.0058811865</v>
      </c>
      <c r="I15" s="84">
        <v>0.2336</v>
      </c>
      <c r="J15" s="84">
        <v>-0.066833398</v>
      </c>
      <c r="K15" s="84">
        <v>0.5339755178</v>
      </c>
      <c r="L15" s="84">
        <v>1.2631025809</v>
      </c>
      <c r="M15" s="84">
        <v>0.93535102</v>
      </c>
      <c r="N15" s="84">
        <v>1.7056998876</v>
      </c>
      <c r="O15" s="84" t="s">
        <v>216</v>
      </c>
      <c r="P15" s="84" t="s">
        <v>216</v>
      </c>
    </row>
    <row r="16" spans="1:16" ht="15">
      <c r="A16" s="84" t="s">
        <v>18</v>
      </c>
      <c r="B16" s="84">
        <v>347</v>
      </c>
      <c r="C16" s="84">
        <v>0.0686479841</v>
      </c>
      <c r="D16" s="84">
        <v>0.0477082899</v>
      </c>
      <c r="E16" s="84">
        <v>0.0987783409</v>
      </c>
      <c r="F16" s="85">
        <v>1.7185921E-06</v>
      </c>
      <c r="G16" s="84">
        <v>0.0662824207</v>
      </c>
      <c r="H16" s="84">
        <v>0.0133549483</v>
      </c>
      <c r="I16" s="84">
        <v>0.8882</v>
      </c>
      <c r="J16" s="84">
        <v>0.5243060437</v>
      </c>
      <c r="K16" s="84">
        <v>1.2520792283</v>
      </c>
      <c r="L16" s="84">
        <v>2.4307324605</v>
      </c>
      <c r="M16" s="84">
        <v>1.6892861507</v>
      </c>
      <c r="N16" s="84">
        <v>3.4976077273</v>
      </c>
      <c r="O16" s="84" t="s">
        <v>316</v>
      </c>
      <c r="P16" s="84" t="s">
        <v>216</v>
      </c>
    </row>
    <row r="17" spans="1:16" ht="15">
      <c r="A17" s="84" t="s">
        <v>67</v>
      </c>
      <c r="B17" s="84">
        <v>616</v>
      </c>
      <c r="C17" s="84">
        <v>0.0110987116</v>
      </c>
      <c r="D17" s="84">
        <v>0.0057616705</v>
      </c>
      <c r="E17" s="84">
        <v>0.021379459</v>
      </c>
      <c r="F17" s="84">
        <v>0.005235665</v>
      </c>
      <c r="G17" s="84">
        <v>0.0113636364</v>
      </c>
      <c r="H17" s="84">
        <v>0.0042705774</v>
      </c>
      <c r="I17" s="84">
        <v>-0.934</v>
      </c>
      <c r="J17" s="84">
        <v>-1.589571677</v>
      </c>
      <c r="K17" s="84">
        <v>-0.278368531</v>
      </c>
      <c r="L17" s="84">
        <v>0.3929903964</v>
      </c>
      <c r="M17" s="84">
        <v>0.2040129765</v>
      </c>
      <c r="N17" s="84">
        <v>0.7570177856</v>
      </c>
      <c r="O17" s="84" t="s">
        <v>216</v>
      </c>
      <c r="P17" s="84" t="s">
        <v>216</v>
      </c>
    </row>
    <row r="18" spans="1:16" ht="15">
      <c r="A18" s="84" t="s">
        <v>68</v>
      </c>
      <c r="B18" s="84">
        <v>467</v>
      </c>
      <c r="C18" s="84">
        <v>0.013060469</v>
      </c>
      <c r="D18" s="84">
        <v>0.0064350042</v>
      </c>
      <c r="E18" s="84">
        <v>0.0265074966</v>
      </c>
      <c r="F18" s="84">
        <v>0.0327253817</v>
      </c>
      <c r="G18" s="84">
        <v>0.0128479657</v>
      </c>
      <c r="H18" s="84">
        <v>0.0052113563</v>
      </c>
      <c r="I18" s="84">
        <v>-0.7712</v>
      </c>
      <c r="J18" s="84">
        <v>-1.47904664</v>
      </c>
      <c r="K18" s="84">
        <v>-0.063371547</v>
      </c>
      <c r="L18" s="84">
        <v>0.4624535805</v>
      </c>
      <c r="M18" s="84">
        <v>0.2278548125</v>
      </c>
      <c r="N18" s="84">
        <v>0.9385946769</v>
      </c>
      <c r="O18" s="84" t="s">
        <v>216</v>
      </c>
      <c r="P18" s="84" t="s">
        <v>216</v>
      </c>
    </row>
    <row r="19" spans="1:16" ht="15">
      <c r="A19" s="84" t="s">
        <v>64</v>
      </c>
      <c r="B19" s="84">
        <v>676</v>
      </c>
      <c r="C19" s="84">
        <v>0.0317602242</v>
      </c>
      <c r="D19" s="84">
        <v>0.021709786</v>
      </c>
      <c r="E19" s="84">
        <v>0.0464634629</v>
      </c>
      <c r="F19" s="84">
        <v>0.5452539623</v>
      </c>
      <c r="G19" s="84">
        <v>0.0310650888</v>
      </c>
      <c r="H19" s="84">
        <v>0.006672833</v>
      </c>
      <c r="I19" s="84">
        <v>0.1174</v>
      </c>
      <c r="J19" s="84">
        <v>-0.263036003</v>
      </c>
      <c r="K19" s="84">
        <v>0.4978671293</v>
      </c>
      <c r="L19" s="84">
        <v>1.1245866693</v>
      </c>
      <c r="M19" s="84">
        <v>0.7687142206</v>
      </c>
      <c r="N19" s="84">
        <v>1.6452085089</v>
      </c>
      <c r="O19" s="84" t="s">
        <v>216</v>
      </c>
      <c r="P19" s="84" t="s">
        <v>216</v>
      </c>
    </row>
    <row r="20" spans="1:16" ht="15">
      <c r="A20" s="84" t="s">
        <v>69</v>
      </c>
      <c r="B20" s="84">
        <v>790</v>
      </c>
      <c r="C20" s="84">
        <v>0.0312050257</v>
      </c>
      <c r="D20" s="84">
        <v>0.0218515504</v>
      </c>
      <c r="E20" s="84">
        <v>0.0445622215</v>
      </c>
      <c r="F20" s="84">
        <v>0.5830968145</v>
      </c>
      <c r="G20" s="84">
        <v>0.0303797468</v>
      </c>
      <c r="H20" s="84">
        <v>0.0061063173</v>
      </c>
      <c r="I20" s="84">
        <v>0.0998</v>
      </c>
      <c r="J20" s="84">
        <v>-0.256527256</v>
      </c>
      <c r="K20" s="84">
        <v>0.4560873165</v>
      </c>
      <c r="L20" s="84">
        <v>1.1049278406</v>
      </c>
      <c r="M20" s="84">
        <v>0.7737339053</v>
      </c>
      <c r="N20" s="84">
        <v>1.5778881144</v>
      </c>
      <c r="O20" s="84" t="s">
        <v>216</v>
      </c>
      <c r="P20" s="84" t="s">
        <v>216</v>
      </c>
    </row>
    <row r="21" spans="1:16" ht="15">
      <c r="A21" s="84" t="s">
        <v>66</v>
      </c>
      <c r="B21" s="84">
        <v>557</v>
      </c>
      <c r="C21" s="84">
        <v>0.0111395013</v>
      </c>
      <c r="D21" s="84">
        <v>0.0054884129</v>
      </c>
      <c r="E21" s="84">
        <v>0.0226091752</v>
      </c>
      <c r="F21" s="84">
        <v>0.0099985496</v>
      </c>
      <c r="G21" s="84">
        <v>0.0107719928</v>
      </c>
      <c r="H21" s="84">
        <v>0.0043738978</v>
      </c>
      <c r="I21" s="84">
        <v>-0.9303</v>
      </c>
      <c r="J21" s="84">
        <v>-1.638159999</v>
      </c>
      <c r="K21" s="84">
        <v>-0.222443324</v>
      </c>
      <c r="L21" s="84">
        <v>0.3944347067</v>
      </c>
      <c r="M21" s="84">
        <v>0.1943372944</v>
      </c>
      <c r="N21" s="84">
        <v>0.800560378</v>
      </c>
      <c r="O21" s="84" t="s">
        <v>216</v>
      </c>
      <c r="P21" s="84" t="s">
        <v>216</v>
      </c>
    </row>
    <row r="22" spans="1:16" ht="15">
      <c r="A22" s="84" t="s">
        <v>65</v>
      </c>
      <c r="B22" s="84">
        <v>469</v>
      </c>
      <c r="C22" s="84">
        <v>0.0293192117</v>
      </c>
      <c r="D22" s="84">
        <v>0.0184201138</v>
      </c>
      <c r="E22" s="84">
        <v>0.0466672565</v>
      </c>
      <c r="F22" s="84">
        <v>0.8745411406</v>
      </c>
      <c r="G22" s="84">
        <v>0.0298507463</v>
      </c>
      <c r="H22" s="84">
        <v>0.0078579715</v>
      </c>
      <c r="I22" s="84">
        <v>0.0374</v>
      </c>
      <c r="J22" s="84">
        <v>-0.427355922</v>
      </c>
      <c r="K22" s="84">
        <v>0.5022436417</v>
      </c>
      <c r="L22" s="84">
        <v>1.0381537131</v>
      </c>
      <c r="M22" s="84">
        <v>0.6522313672</v>
      </c>
      <c r="N22" s="84">
        <v>1.6524245633</v>
      </c>
      <c r="O22" s="84" t="s">
        <v>216</v>
      </c>
      <c r="P22" s="84" t="s">
        <v>216</v>
      </c>
    </row>
    <row r="23" spans="1:16" ht="15">
      <c r="A23" s="84" t="s">
        <v>57</v>
      </c>
      <c r="B23" s="84" t="s">
        <v>216</v>
      </c>
      <c r="C23" s="84" t="s">
        <v>216</v>
      </c>
      <c r="D23" s="84" t="s">
        <v>216</v>
      </c>
      <c r="E23" s="84" t="s">
        <v>216</v>
      </c>
      <c r="F23" s="84" t="s">
        <v>216</v>
      </c>
      <c r="G23" s="84" t="s">
        <v>216</v>
      </c>
      <c r="H23" s="84" t="s">
        <v>216</v>
      </c>
      <c r="I23" s="84" t="s">
        <v>216</v>
      </c>
      <c r="J23" s="84" t="s">
        <v>216</v>
      </c>
      <c r="K23" s="84" t="s">
        <v>216</v>
      </c>
      <c r="L23" s="84" t="s">
        <v>216</v>
      </c>
      <c r="M23" s="84" t="s">
        <v>216</v>
      </c>
      <c r="N23" s="84" t="s">
        <v>216</v>
      </c>
      <c r="O23" s="84" t="s">
        <v>216</v>
      </c>
      <c r="P23" s="84" t="s">
        <v>267</v>
      </c>
    </row>
    <row r="24" spans="1:16" ht="15">
      <c r="A24" s="84" t="s">
        <v>61</v>
      </c>
      <c r="B24" s="84" t="s">
        <v>216</v>
      </c>
      <c r="C24" s="84" t="s">
        <v>216</v>
      </c>
      <c r="D24" s="84" t="s">
        <v>216</v>
      </c>
      <c r="E24" s="84" t="s">
        <v>216</v>
      </c>
      <c r="F24" s="84" t="s">
        <v>216</v>
      </c>
      <c r="G24" s="84" t="s">
        <v>216</v>
      </c>
      <c r="H24" s="84" t="s">
        <v>216</v>
      </c>
      <c r="I24" s="84" t="s">
        <v>216</v>
      </c>
      <c r="J24" s="84" t="s">
        <v>216</v>
      </c>
      <c r="K24" s="84" t="s">
        <v>216</v>
      </c>
      <c r="L24" s="84" t="s">
        <v>216</v>
      </c>
      <c r="M24" s="84" t="s">
        <v>216</v>
      </c>
      <c r="N24" s="84" t="s">
        <v>216</v>
      </c>
      <c r="O24" s="84" t="s">
        <v>216</v>
      </c>
      <c r="P24" s="84" t="s">
        <v>267</v>
      </c>
    </row>
    <row r="25" spans="1:16" ht="15">
      <c r="A25" s="84" t="s">
        <v>59</v>
      </c>
      <c r="B25" s="84">
        <v>445</v>
      </c>
      <c r="C25" s="84">
        <v>0.0240987042</v>
      </c>
      <c r="D25" s="84">
        <v>0.0142734636</v>
      </c>
      <c r="E25" s="84">
        <v>0.0406872195</v>
      </c>
      <c r="F25" s="84">
        <v>0.55274235</v>
      </c>
      <c r="G25" s="84">
        <v>0.0247191011</v>
      </c>
      <c r="H25" s="84">
        <v>0.0073603962</v>
      </c>
      <c r="I25" s="84">
        <v>-0.1586</v>
      </c>
      <c r="J25" s="84">
        <v>-0.682397011</v>
      </c>
      <c r="K25" s="84">
        <v>0.3651148947</v>
      </c>
      <c r="L25" s="84">
        <v>0.8533025901</v>
      </c>
      <c r="M25" s="84">
        <v>0.5054040802</v>
      </c>
      <c r="N25" s="84">
        <v>1.4406795251</v>
      </c>
      <c r="O25" s="84" t="s">
        <v>216</v>
      </c>
      <c r="P25" s="84" t="s">
        <v>216</v>
      </c>
    </row>
    <row r="26" spans="1:16" ht="15">
      <c r="A26" s="84" t="s">
        <v>58</v>
      </c>
      <c r="B26" s="84" t="s">
        <v>216</v>
      </c>
      <c r="C26" s="84" t="s">
        <v>216</v>
      </c>
      <c r="D26" s="84" t="s">
        <v>216</v>
      </c>
      <c r="E26" s="84" t="s">
        <v>216</v>
      </c>
      <c r="F26" s="84" t="s">
        <v>216</v>
      </c>
      <c r="G26" s="84" t="s">
        <v>216</v>
      </c>
      <c r="H26" s="84" t="s">
        <v>216</v>
      </c>
      <c r="I26" s="84" t="s">
        <v>216</v>
      </c>
      <c r="J26" s="84" t="s">
        <v>216</v>
      </c>
      <c r="K26" s="84" t="s">
        <v>216</v>
      </c>
      <c r="L26" s="84" t="s">
        <v>216</v>
      </c>
      <c r="M26" s="84" t="s">
        <v>216</v>
      </c>
      <c r="N26" s="84" t="s">
        <v>216</v>
      </c>
      <c r="O26" s="84" t="s">
        <v>216</v>
      </c>
      <c r="P26" s="84" t="s">
        <v>267</v>
      </c>
    </row>
    <row r="27" spans="1:16" ht="15">
      <c r="A27" s="84" t="s">
        <v>63</v>
      </c>
      <c r="B27" s="84" t="s">
        <v>216</v>
      </c>
      <c r="C27" s="84" t="s">
        <v>216</v>
      </c>
      <c r="D27" s="84" t="s">
        <v>216</v>
      </c>
      <c r="E27" s="84" t="s">
        <v>216</v>
      </c>
      <c r="F27" s="84" t="s">
        <v>216</v>
      </c>
      <c r="G27" s="84" t="s">
        <v>216</v>
      </c>
      <c r="H27" s="84" t="s">
        <v>216</v>
      </c>
      <c r="I27" s="84" t="s">
        <v>216</v>
      </c>
      <c r="J27" s="84" t="s">
        <v>216</v>
      </c>
      <c r="K27" s="84" t="s">
        <v>216</v>
      </c>
      <c r="L27" s="84" t="s">
        <v>216</v>
      </c>
      <c r="M27" s="84" t="s">
        <v>216</v>
      </c>
      <c r="N27" s="84" t="s">
        <v>216</v>
      </c>
      <c r="O27" s="84" t="s">
        <v>216</v>
      </c>
      <c r="P27" s="84" t="s">
        <v>267</v>
      </c>
    </row>
    <row r="28" spans="1:16" ht="15">
      <c r="A28" s="84" t="s">
        <v>62</v>
      </c>
      <c r="B28" s="84" t="s">
        <v>216</v>
      </c>
      <c r="C28" s="84" t="s">
        <v>216</v>
      </c>
      <c r="D28" s="84" t="s">
        <v>216</v>
      </c>
      <c r="E28" s="84" t="s">
        <v>216</v>
      </c>
      <c r="F28" s="84" t="s">
        <v>216</v>
      </c>
      <c r="G28" s="84" t="s">
        <v>216</v>
      </c>
      <c r="H28" s="84" t="s">
        <v>216</v>
      </c>
      <c r="I28" s="84" t="s">
        <v>216</v>
      </c>
      <c r="J28" s="84" t="s">
        <v>216</v>
      </c>
      <c r="K28" s="84" t="s">
        <v>216</v>
      </c>
      <c r="L28" s="84" t="s">
        <v>216</v>
      </c>
      <c r="M28" s="84" t="s">
        <v>216</v>
      </c>
      <c r="N28" s="84" t="s">
        <v>216</v>
      </c>
      <c r="O28" s="84" t="s">
        <v>216</v>
      </c>
      <c r="P28" s="84" t="s">
        <v>267</v>
      </c>
    </row>
    <row r="29" spans="1:16" ht="15">
      <c r="A29" s="84" t="s">
        <v>60</v>
      </c>
      <c r="B29" s="84" t="s">
        <v>216</v>
      </c>
      <c r="C29" s="84" t="s">
        <v>216</v>
      </c>
      <c r="D29" s="84" t="s">
        <v>216</v>
      </c>
      <c r="E29" s="84" t="s">
        <v>216</v>
      </c>
      <c r="F29" s="84" t="s">
        <v>216</v>
      </c>
      <c r="G29" s="84" t="s">
        <v>216</v>
      </c>
      <c r="H29" s="84" t="s">
        <v>216</v>
      </c>
      <c r="I29" s="84" t="s">
        <v>216</v>
      </c>
      <c r="J29" s="84" t="s">
        <v>216</v>
      </c>
      <c r="K29" s="84" t="s">
        <v>216</v>
      </c>
      <c r="L29" s="84" t="s">
        <v>216</v>
      </c>
      <c r="M29" s="84" t="s">
        <v>216</v>
      </c>
      <c r="N29" s="84" t="s">
        <v>216</v>
      </c>
      <c r="O29" s="84" t="s">
        <v>216</v>
      </c>
      <c r="P29" s="84" t="s">
        <v>267</v>
      </c>
    </row>
    <row r="30" spans="1:16" ht="15">
      <c r="A30" s="84" t="s">
        <v>38</v>
      </c>
      <c r="B30" s="84">
        <v>671</v>
      </c>
      <c r="C30" s="84">
        <v>0.0155517603</v>
      </c>
      <c r="D30" s="84">
        <v>0.009211605</v>
      </c>
      <c r="E30" s="84">
        <v>0.0262557119</v>
      </c>
      <c r="F30" s="84">
        <v>0.0255589855</v>
      </c>
      <c r="G30" s="84">
        <v>0.0163934426</v>
      </c>
      <c r="H30" s="84">
        <v>0.0049021267</v>
      </c>
      <c r="I30" s="84">
        <v>-0.5966</v>
      </c>
      <c r="J30" s="84">
        <v>-1.120335026</v>
      </c>
      <c r="K30" s="84">
        <v>-0.072915569</v>
      </c>
      <c r="L30" s="84">
        <v>0.5506668408</v>
      </c>
      <c r="M30" s="84">
        <v>0.3261705007</v>
      </c>
      <c r="N30" s="84">
        <v>0.9296793209</v>
      </c>
      <c r="O30" s="84" t="s">
        <v>216</v>
      </c>
      <c r="P30" s="84" t="s">
        <v>216</v>
      </c>
    </row>
    <row r="31" spans="1:16" ht="15">
      <c r="A31" s="84" t="s">
        <v>35</v>
      </c>
      <c r="B31" s="84">
        <v>964</v>
      </c>
      <c r="C31" s="84">
        <v>0.0304077972</v>
      </c>
      <c r="D31" s="84">
        <v>0.0220951715</v>
      </c>
      <c r="E31" s="84">
        <v>0.0418477915</v>
      </c>
      <c r="F31" s="84">
        <v>0.6501424617</v>
      </c>
      <c r="G31" s="84">
        <v>0.031120332</v>
      </c>
      <c r="H31" s="84">
        <v>0.0055926612</v>
      </c>
      <c r="I31" s="84">
        <v>0.0739</v>
      </c>
      <c r="J31" s="84">
        <v>-0.245440031</v>
      </c>
      <c r="K31" s="84">
        <v>0.3932398923</v>
      </c>
      <c r="L31" s="84">
        <v>1.0766990555</v>
      </c>
      <c r="M31" s="84">
        <v>0.7823601998</v>
      </c>
      <c r="N31" s="84">
        <v>1.4817738128</v>
      </c>
      <c r="O31" s="84" t="s">
        <v>216</v>
      </c>
      <c r="P31" s="84" t="s">
        <v>216</v>
      </c>
    </row>
    <row r="32" spans="1:16" ht="15">
      <c r="A32" s="84" t="s">
        <v>37</v>
      </c>
      <c r="B32" s="84">
        <v>1165</v>
      </c>
      <c r="C32" s="84">
        <v>0.0377932668</v>
      </c>
      <c r="D32" s="84">
        <v>0.0291578259</v>
      </c>
      <c r="E32" s="84">
        <v>0.0489861974</v>
      </c>
      <c r="F32" s="84">
        <v>0.0277240908</v>
      </c>
      <c r="G32" s="84">
        <v>0.0394849785</v>
      </c>
      <c r="H32" s="84">
        <v>0.0057056493</v>
      </c>
      <c r="I32" s="84">
        <v>0.2913</v>
      </c>
      <c r="J32" s="84">
        <v>0.0319242152</v>
      </c>
      <c r="K32" s="84">
        <v>0.5507394426</v>
      </c>
      <c r="L32" s="84">
        <v>1.3382085665</v>
      </c>
      <c r="M32" s="84">
        <v>1.0324392591</v>
      </c>
      <c r="N32" s="84">
        <v>1.7345351329</v>
      </c>
      <c r="O32" s="84" t="s">
        <v>216</v>
      </c>
      <c r="P32" s="84" t="s">
        <v>216</v>
      </c>
    </row>
    <row r="33" spans="1:16" ht="15">
      <c r="A33" s="84" t="s">
        <v>36</v>
      </c>
      <c r="B33" s="84">
        <v>626</v>
      </c>
      <c r="C33" s="84">
        <v>0.0432574976</v>
      </c>
      <c r="D33" s="84">
        <v>0.0309040324</v>
      </c>
      <c r="E33" s="84">
        <v>0.0605490921</v>
      </c>
      <c r="F33" s="84">
        <v>0.0129543667</v>
      </c>
      <c r="G33" s="84">
        <v>0.0431309904</v>
      </c>
      <c r="H33" s="84">
        <v>0.0081195843</v>
      </c>
      <c r="I33" s="84">
        <v>0.4264</v>
      </c>
      <c r="J33" s="84">
        <v>0.090087542</v>
      </c>
      <c r="K33" s="84">
        <v>0.7626553444</v>
      </c>
      <c r="L33" s="84">
        <v>1.5316896052</v>
      </c>
      <c r="M33" s="84">
        <v>1.0942700741</v>
      </c>
      <c r="N33" s="84">
        <v>2.1439616253</v>
      </c>
      <c r="O33" s="84" t="s">
        <v>216</v>
      </c>
      <c r="P33" s="84" t="s">
        <v>216</v>
      </c>
    </row>
    <row r="34" spans="1:16" ht="15">
      <c r="A34" s="84" t="s">
        <v>27</v>
      </c>
      <c r="B34" s="84" t="s">
        <v>216</v>
      </c>
      <c r="C34" s="84" t="s">
        <v>216</v>
      </c>
      <c r="D34" s="84" t="s">
        <v>216</v>
      </c>
      <c r="E34" s="84" t="s">
        <v>216</v>
      </c>
      <c r="F34" s="84" t="s">
        <v>216</v>
      </c>
      <c r="G34" s="84" t="s">
        <v>216</v>
      </c>
      <c r="H34" s="84" t="s">
        <v>216</v>
      </c>
      <c r="I34" s="84" t="s">
        <v>216</v>
      </c>
      <c r="J34" s="84" t="s">
        <v>216</v>
      </c>
      <c r="K34" s="84" t="s">
        <v>216</v>
      </c>
      <c r="L34" s="84" t="s">
        <v>216</v>
      </c>
      <c r="M34" s="84" t="s">
        <v>216</v>
      </c>
      <c r="N34" s="84" t="s">
        <v>216</v>
      </c>
      <c r="O34" s="84" t="s">
        <v>216</v>
      </c>
      <c r="P34" s="84" t="s">
        <v>267</v>
      </c>
    </row>
    <row r="35" spans="1:16" ht="15">
      <c r="A35" s="84" t="s">
        <v>28</v>
      </c>
      <c r="B35" s="84">
        <v>314</v>
      </c>
      <c r="C35" s="84">
        <v>0.0327599266</v>
      </c>
      <c r="D35" s="84">
        <v>0.0194039587</v>
      </c>
      <c r="E35" s="84">
        <v>0.0553089608</v>
      </c>
      <c r="F35" s="84">
        <v>0.5786300849</v>
      </c>
      <c r="G35" s="84">
        <v>0.0350318471</v>
      </c>
      <c r="H35" s="84">
        <v>0.0103758381</v>
      </c>
      <c r="I35" s="84">
        <v>0.1484</v>
      </c>
      <c r="J35" s="84">
        <v>-0.37532203</v>
      </c>
      <c r="K35" s="84">
        <v>0.6721358046</v>
      </c>
      <c r="L35" s="84">
        <v>1.1599847833</v>
      </c>
      <c r="M35" s="84">
        <v>0.6870679865</v>
      </c>
      <c r="N35" s="84">
        <v>1.9584156502</v>
      </c>
      <c r="O35" s="84" t="s">
        <v>216</v>
      </c>
      <c r="P35" s="84" t="s">
        <v>216</v>
      </c>
    </row>
    <row r="36" spans="1:16" ht="15">
      <c r="A36" s="84" t="s">
        <v>30</v>
      </c>
      <c r="B36" s="84">
        <v>217</v>
      </c>
      <c r="C36" s="84">
        <v>0.025275583</v>
      </c>
      <c r="D36" s="84">
        <v>0.0124536757</v>
      </c>
      <c r="E36" s="84">
        <v>0.0512985172</v>
      </c>
      <c r="F36" s="84">
        <v>0.7586535515</v>
      </c>
      <c r="G36" s="84">
        <v>0.0276497696</v>
      </c>
      <c r="H36" s="84">
        <v>0.0111308224</v>
      </c>
      <c r="I36" s="84">
        <v>-0.111</v>
      </c>
      <c r="J36" s="84">
        <v>-0.818783318</v>
      </c>
      <c r="K36" s="84">
        <v>0.5968627162</v>
      </c>
      <c r="L36" s="84">
        <v>0.8949742781</v>
      </c>
      <c r="M36" s="84">
        <v>0.4409678461</v>
      </c>
      <c r="N36" s="84">
        <v>1.8164112544</v>
      </c>
      <c r="O36" s="84" t="s">
        <v>216</v>
      </c>
      <c r="P36" s="84" t="s">
        <v>216</v>
      </c>
    </row>
    <row r="37" spans="1:16" ht="15">
      <c r="A37" s="84" t="s">
        <v>26</v>
      </c>
      <c r="B37" s="84">
        <v>312</v>
      </c>
      <c r="C37" s="84">
        <v>0.0186645472</v>
      </c>
      <c r="D37" s="84">
        <v>0.0091965455</v>
      </c>
      <c r="E37" s="84">
        <v>0.0378800195</v>
      </c>
      <c r="F37" s="84">
        <v>0.2514280553</v>
      </c>
      <c r="G37" s="84">
        <v>0.0192307692</v>
      </c>
      <c r="H37" s="84">
        <v>0.0077750725</v>
      </c>
      <c r="I37" s="84">
        <v>-0.4142</v>
      </c>
      <c r="J37" s="84">
        <v>-1.121971204</v>
      </c>
      <c r="K37" s="84">
        <v>0.2936246509</v>
      </c>
      <c r="L37" s="84">
        <v>0.6608864252</v>
      </c>
      <c r="M37" s="84">
        <v>0.3256372641</v>
      </c>
      <c r="N37" s="84">
        <v>1.3412803608</v>
      </c>
      <c r="O37" s="84" t="s">
        <v>216</v>
      </c>
      <c r="P37" s="84" t="s">
        <v>216</v>
      </c>
    </row>
    <row r="38" spans="1:16" ht="15">
      <c r="A38" s="84" t="s">
        <v>25</v>
      </c>
      <c r="B38" s="84">
        <v>488</v>
      </c>
      <c r="C38" s="84">
        <v>0.0551518862</v>
      </c>
      <c r="D38" s="84">
        <v>0.0393955708</v>
      </c>
      <c r="E38" s="84">
        <v>0.0772099627</v>
      </c>
      <c r="F38" s="84">
        <v>9.65696E-05</v>
      </c>
      <c r="G38" s="84">
        <v>0.0553278689</v>
      </c>
      <c r="H38" s="84">
        <v>0.0103491007</v>
      </c>
      <c r="I38" s="84">
        <v>0.6693</v>
      </c>
      <c r="J38" s="84">
        <v>0.3328542621</v>
      </c>
      <c r="K38" s="84">
        <v>1.0057293677</v>
      </c>
      <c r="L38" s="84">
        <v>1.9528538488</v>
      </c>
      <c r="M38" s="84">
        <v>1.3949439874</v>
      </c>
      <c r="N38" s="84">
        <v>2.7339005646</v>
      </c>
      <c r="O38" s="84" t="s">
        <v>316</v>
      </c>
      <c r="P38" s="84" t="s">
        <v>216</v>
      </c>
    </row>
    <row r="39" spans="1:16" ht="15">
      <c r="A39" s="84" t="s">
        <v>29</v>
      </c>
      <c r="B39" s="84">
        <v>189</v>
      </c>
      <c r="C39" s="84">
        <v>0.0799029193</v>
      </c>
      <c r="D39" s="84">
        <v>0.0501802139</v>
      </c>
      <c r="E39" s="84">
        <v>0.1272309545</v>
      </c>
      <c r="F39" s="84">
        <v>1.17689E-05</v>
      </c>
      <c r="G39" s="84">
        <v>0.0740740741</v>
      </c>
      <c r="H39" s="84">
        <v>0.0190497963</v>
      </c>
      <c r="I39" s="84">
        <v>1.04</v>
      </c>
      <c r="J39" s="84">
        <v>0.5748216733</v>
      </c>
      <c r="K39" s="84">
        <v>1.5052048429</v>
      </c>
      <c r="L39" s="84">
        <v>2.8292545247</v>
      </c>
      <c r="M39" s="84">
        <v>1.7768136454</v>
      </c>
      <c r="N39" s="84">
        <v>4.5050763688</v>
      </c>
      <c r="O39" s="84" t="s">
        <v>316</v>
      </c>
      <c r="P39" s="84" t="s">
        <v>216</v>
      </c>
    </row>
    <row r="40" spans="1:16" ht="15">
      <c r="A40" s="84" t="s">
        <v>45</v>
      </c>
      <c r="B40" s="84">
        <v>330</v>
      </c>
      <c r="C40" s="84">
        <v>0.0421087118</v>
      </c>
      <c r="D40" s="84">
        <v>0.0264544927</v>
      </c>
      <c r="E40" s="84">
        <v>0.0670261807</v>
      </c>
      <c r="F40" s="84">
        <v>0.0921205741</v>
      </c>
      <c r="G40" s="84">
        <v>0.0424242424</v>
      </c>
      <c r="H40" s="84">
        <v>0.0110952387</v>
      </c>
      <c r="I40" s="84">
        <v>0.3995</v>
      </c>
      <c r="J40" s="84">
        <v>-0.065373131</v>
      </c>
      <c r="K40" s="84">
        <v>0.864284169</v>
      </c>
      <c r="L40" s="84">
        <v>1.4910126485</v>
      </c>
      <c r="M40" s="84">
        <v>0.9367178797</v>
      </c>
      <c r="N40" s="84">
        <v>2.3733065912</v>
      </c>
      <c r="O40" s="84" t="s">
        <v>216</v>
      </c>
      <c r="P40" s="84" t="s">
        <v>216</v>
      </c>
    </row>
    <row r="41" spans="1:16" ht="15">
      <c r="A41" s="84" t="s">
        <v>43</v>
      </c>
      <c r="B41" s="84">
        <v>511</v>
      </c>
      <c r="C41" s="84">
        <v>0.0477129995</v>
      </c>
      <c r="D41" s="84">
        <v>0.0334131271</v>
      </c>
      <c r="E41" s="84">
        <v>0.0681328125</v>
      </c>
      <c r="F41" s="84">
        <v>0.0039134858</v>
      </c>
      <c r="G41" s="84">
        <v>0.0469667319</v>
      </c>
      <c r="H41" s="84">
        <v>0.0093592005</v>
      </c>
      <c r="I41" s="84">
        <v>0.5244</v>
      </c>
      <c r="J41" s="84">
        <v>0.1681497179</v>
      </c>
      <c r="K41" s="84">
        <v>0.8806597939</v>
      </c>
      <c r="L41" s="84">
        <v>1.6894529121</v>
      </c>
      <c r="M41" s="84">
        <v>1.1831137307</v>
      </c>
      <c r="N41" s="84">
        <v>2.4124909281</v>
      </c>
      <c r="O41" s="84" t="s">
        <v>316</v>
      </c>
      <c r="P41" s="84" t="s">
        <v>216</v>
      </c>
    </row>
    <row r="42" spans="1:16" ht="15">
      <c r="A42" s="84" t="s">
        <v>42</v>
      </c>
      <c r="B42" s="84">
        <v>848</v>
      </c>
      <c r="C42" s="84">
        <v>0.0479859071</v>
      </c>
      <c r="D42" s="84">
        <v>0.036468711</v>
      </c>
      <c r="E42" s="84">
        <v>0.0631403529</v>
      </c>
      <c r="F42" s="84">
        <v>0.0001532823</v>
      </c>
      <c r="G42" s="84">
        <v>0.0483490566</v>
      </c>
      <c r="H42" s="84">
        <v>0.0073660543</v>
      </c>
      <c r="I42" s="84">
        <v>0.5301</v>
      </c>
      <c r="J42" s="84">
        <v>0.2556555283</v>
      </c>
      <c r="K42" s="84">
        <v>0.8045609406</v>
      </c>
      <c r="L42" s="84">
        <v>1.6991162016</v>
      </c>
      <c r="M42" s="84">
        <v>1.2913078323</v>
      </c>
      <c r="N42" s="84">
        <v>2.2357146717</v>
      </c>
      <c r="O42" s="84" t="s">
        <v>316</v>
      </c>
      <c r="P42" s="84" t="s">
        <v>216</v>
      </c>
    </row>
    <row r="43" spans="1:16" ht="15">
      <c r="A43" s="84" t="s">
        <v>44</v>
      </c>
      <c r="B43" s="84">
        <v>975</v>
      </c>
      <c r="C43" s="84">
        <v>0.0323094776</v>
      </c>
      <c r="D43" s="84">
        <v>0.0235962417</v>
      </c>
      <c r="E43" s="84">
        <v>0.0442401952</v>
      </c>
      <c r="F43" s="84">
        <v>0.4013613406</v>
      </c>
      <c r="G43" s="84">
        <v>0.0317948718</v>
      </c>
      <c r="H43" s="84">
        <v>0.0056190115</v>
      </c>
      <c r="I43" s="84">
        <v>0.1346</v>
      </c>
      <c r="J43" s="84">
        <v>-0.17971168</v>
      </c>
      <c r="K43" s="84">
        <v>0.4488346376</v>
      </c>
      <c r="L43" s="84">
        <v>1.1440349909</v>
      </c>
      <c r="M43" s="84">
        <v>0.8355110714</v>
      </c>
      <c r="N43" s="84">
        <v>1.566485598</v>
      </c>
      <c r="O43" s="84" t="s">
        <v>216</v>
      </c>
      <c r="P43" s="84" t="s">
        <v>216</v>
      </c>
    </row>
    <row r="44" spans="1:16" ht="15">
      <c r="A44" s="84" t="s">
        <v>8</v>
      </c>
      <c r="B44" s="84" t="s">
        <v>216</v>
      </c>
      <c r="C44" s="84" t="s">
        <v>216</v>
      </c>
      <c r="D44" s="84" t="s">
        <v>216</v>
      </c>
      <c r="E44" s="84" t="s">
        <v>216</v>
      </c>
      <c r="F44" s="84" t="s">
        <v>216</v>
      </c>
      <c r="G44" s="84" t="s">
        <v>216</v>
      </c>
      <c r="H44" s="84" t="s">
        <v>216</v>
      </c>
      <c r="I44" s="84" t="s">
        <v>216</v>
      </c>
      <c r="J44" s="84" t="s">
        <v>216</v>
      </c>
      <c r="K44" s="84" t="s">
        <v>216</v>
      </c>
      <c r="L44" s="84" t="s">
        <v>216</v>
      </c>
      <c r="M44" s="84" t="s">
        <v>216</v>
      </c>
      <c r="N44" s="84" t="s">
        <v>216</v>
      </c>
      <c r="O44" s="84" t="s">
        <v>216</v>
      </c>
      <c r="P44" s="84" t="s">
        <v>267</v>
      </c>
    </row>
    <row r="45" spans="1:16" ht="15">
      <c r="A45" s="84" t="s">
        <v>39</v>
      </c>
      <c r="B45" s="84" t="s">
        <v>216</v>
      </c>
      <c r="C45" s="84" t="s">
        <v>216</v>
      </c>
      <c r="D45" s="84" t="s">
        <v>216</v>
      </c>
      <c r="E45" s="84" t="s">
        <v>216</v>
      </c>
      <c r="F45" s="84" t="s">
        <v>216</v>
      </c>
      <c r="G45" s="84" t="s">
        <v>216</v>
      </c>
      <c r="H45" s="84" t="s">
        <v>216</v>
      </c>
      <c r="I45" s="84" t="s">
        <v>216</v>
      </c>
      <c r="J45" s="84" t="s">
        <v>216</v>
      </c>
      <c r="K45" s="84" t="s">
        <v>216</v>
      </c>
      <c r="L45" s="84" t="s">
        <v>216</v>
      </c>
      <c r="M45" s="84" t="s">
        <v>216</v>
      </c>
      <c r="N45" s="84" t="s">
        <v>216</v>
      </c>
      <c r="O45" s="84" t="s">
        <v>216</v>
      </c>
      <c r="P45" s="84" t="s">
        <v>267</v>
      </c>
    </row>
    <row r="46" spans="1:16" ht="15">
      <c r="A46" s="84" t="s">
        <v>40</v>
      </c>
      <c r="B46" s="84">
        <v>558</v>
      </c>
      <c r="C46" s="84">
        <v>0.0546754724</v>
      </c>
      <c r="D46" s="84">
        <v>0.0397219618</v>
      </c>
      <c r="E46" s="84">
        <v>0.0752582991</v>
      </c>
      <c r="F46" s="84">
        <v>5.06966E-05</v>
      </c>
      <c r="G46" s="84">
        <v>0.0537634409</v>
      </c>
      <c r="H46" s="84">
        <v>0.0095483052</v>
      </c>
      <c r="I46" s="84">
        <v>0.6606</v>
      </c>
      <c r="J46" s="84">
        <v>0.3411050967</v>
      </c>
      <c r="K46" s="84">
        <v>0.9801270533</v>
      </c>
      <c r="L46" s="84">
        <v>1.9359846788</v>
      </c>
      <c r="M46" s="84">
        <v>1.4065010517</v>
      </c>
      <c r="N46" s="84">
        <v>2.6647947913</v>
      </c>
      <c r="O46" s="84" t="s">
        <v>316</v>
      </c>
      <c r="P46" s="84" t="s">
        <v>216</v>
      </c>
    </row>
    <row r="47" spans="1:16" ht="15">
      <c r="A47" s="84" t="s">
        <v>41</v>
      </c>
      <c r="B47" s="84">
        <v>304</v>
      </c>
      <c r="C47" s="84">
        <v>0.070595368</v>
      </c>
      <c r="D47" s="84">
        <v>0.0477920765</v>
      </c>
      <c r="E47" s="84">
        <v>0.1042789171</v>
      </c>
      <c r="F47" s="85">
        <v>4.1645136E-06</v>
      </c>
      <c r="G47" s="84">
        <v>0.0657894737</v>
      </c>
      <c r="H47" s="84">
        <v>0.0142188277</v>
      </c>
      <c r="I47" s="84">
        <v>0.9162</v>
      </c>
      <c r="J47" s="84">
        <v>0.5260607304</v>
      </c>
      <c r="K47" s="84">
        <v>1.3062700732</v>
      </c>
      <c r="L47" s="84">
        <v>2.4996866944</v>
      </c>
      <c r="M47" s="84">
        <v>1.6922529208</v>
      </c>
      <c r="N47" s="84">
        <v>3.6923757042</v>
      </c>
      <c r="O47" s="84" t="s">
        <v>316</v>
      </c>
      <c r="P47" s="84" t="s">
        <v>216</v>
      </c>
    </row>
    <row r="48" spans="1:16" ht="15">
      <c r="A48" s="84" t="s">
        <v>46</v>
      </c>
      <c r="B48" s="84">
        <v>504</v>
      </c>
      <c r="C48" s="84">
        <v>0.023182727</v>
      </c>
      <c r="D48" s="84">
        <v>0.0140327107</v>
      </c>
      <c r="E48" s="84">
        <v>0.038299003</v>
      </c>
      <c r="F48" s="84">
        <v>0.4409125175</v>
      </c>
      <c r="G48" s="84">
        <v>0.0238095238</v>
      </c>
      <c r="H48" s="84">
        <v>0.0067909005</v>
      </c>
      <c r="I48" s="84">
        <v>-0.1974</v>
      </c>
      <c r="J48" s="84">
        <v>-0.699408047</v>
      </c>
      <c r="K48" s="84">
        <v>0.3046247333</v>
      </c>
      <c r="L48" s="84">
        <v>0.8208690712</v>
      </c>
      <c r="M48" s="84">
        <v>0.4968793458</v>
      </c>
      <c r="N48" s="84">
        <v>1.3561160023</v>
      </c>
      <c r="O48" s="84" t="s">
        <v>216</v>
      </c>
      <c r="P48" s="84" t="s">
        <v>216</v>
      </c>
    </row>
    <row r="49" spans="1:16" ht="15">
      <c r="A49" s="84" t="s">
        <v>48</v>
      </c>
      <c r="B49" s="84" t="s">
        <v>216</v>
      </c>
      <c r="C49" s="84" t="s">
        <v>216</v>
      </c>
      <c r="D49" s="84" t="s">
        <v>216</v>
      </c>
      <c r="E49" s="84" t="s">
        <v>216</v>
      </c>
      <c r="F49" s="84" t="s">
        <v>216</v>
      </c>
      <c r="G49" s="84" t="s">
        <v>216</v>
      </c>
      <c r="H49" s="84" t="s">
        <v>216</v>
      </c>
      <c r="I49" s="84" t="s">
        <v>216</v>
      </c>
      <c r="J49" s="84" t="s">
        <v>216</v>
      </c>
      <c r="K49" s="84" t="s">
        <v>216</v>
      </c>
      <c r="L49" s="84" t="s">
        <v>216</v>
      </c>
      <c r="M49" s="84" t="s">
        <v>216</v>
      </c>
      <c r="N49" s="84" t="s">
        <v>216</v>
      </c>
      <c r="O49" s="84" t="s">
        <v>216</v>
      </c>
      <c r="P49" s="84" t="s">
        <v>267</v>
      </c>
    </row>
    <row r="50" spans="1:16" ht="15">
      <c r="A50" s="84" t="s">
        <v>47</v>
      </c>
      <c r="B50" s="84">
        <v>136</v>
      </c>
      <c r="C50" s="84">
        <v>0.0617548902</v>
      </c>
      <c r="D50" s="84">
        <v>0.0334274427</v>
      </c>
      <c r="E50" s="84">
        <v>0.1140878917</v>
      </c>
      <c r="F50" s="84">
        <v>0.0124802886</v>
      </c>
      <c r="G50" s="84">
        <v>0.0588235294</v>
      </c>
      <c r="H50" s="84">
        <v>0.0201763041</v>
      </c>
      <c r="I50" s="84">
        <v>0.7824</v>
      </c>
      <c r="J50" s="84">
        <v>0.1685780697</v>
      </c>
      <c r="K50" s="84">
        <v>1.3961700004</v>
      </c>
      <c r="L50" s="84">
        <v>2.1866573094</v>
      </c>
      <c r="M50" s="84">
        <v>1.1836206281</v>
      </c>
      <c r="N50" s="84">
        <v>4.0396982574</v>
      </c>
      <c r="O50" s="84" t="s">
        <v>216</v>
      </c>
      <c r="P50" s="84" t="s">
        <v>216</v>
      </c>
    </row>
    <row r="51" spans="1:16" ht="15">
      <c r="A51" s="84" t="s">
        <v>53</v>
      </c>
      <c r="B51" s="84" t="s">
        <v>216</v>
      </c>
      <c r="C51" s="84" t="s">
        <v>216</v>
      </c>
      <c r="D51" s="84" t="s">
        <v>216</v>
      </c>
      <c r="E51" s="84" t="s">
        <v>216</v>
      </c>
      <c r="F51" s="84" t="s">
        <v>216</v>
      </c>
      <c r="G51" s="84" t="s">
        <v>216</v>
      </c>
      <c r="H51" s="84" t="s">
        <v>216</v>
      </c>
      <c r="I51" s="84" t="s">
        <v>216</v>
      </c>
      <c r="J51" s="84" t="s">
        <v>216</v>
      </c>
      <c r="K51" s="84" t="s">
        <v>216</v>
      </c>
      <c r="L51" s="84" t="s">
        <v>216</v>
      </c>
      <c r="M51" s="84" t="s">
        <v>216</v>
      </c>
      <c r="N51" s="84" t="s">
        <v>216</v>
      </c>
      <c r="O51" s="84" t="s">
        <v>216</v>
      </c>
      <c r="P51" s="84" t="s">
        <v>267</v>
      </c>
    </row>
    <row r="52" spans="1:16" ht="15">
      <c r="A52" s="84" t="s">
        <v>55</v>
      </c>
      <c r="B52" s="84" t="s">
        <v>216</v>
      </c>
      <c r="C52" s="84" t="s">
        <v>216</v>
      </c>
      <c r="D52" s="84" t="s">
        <v>216</v>
      </c>
      <c r="E52" s="84" t="s">
        <v>216</v>
      </c>
      <c r="F52" s="84" t="s">
        <v>216</v>
      </c>
      <c r="G52" s="84" t="s">
        <v>216</v>
      </c>
      <c r="H52" s="84" t="s">
        <v>216</v>
      </c>
      <c r="I52" s="84" t="s">
        <v>216</v>
      </c>
      <c r="J52" s="84" t="s">
        <v>216</v>
      </c>
      <c r="K52" s="84" t="s">
        <v>216</v>
      </c>
      <c r="L52" s="84" t="s">
        <v>216</v>
      </c>
      <c r="M52" s="84" t="s">
        <v>216</v>
      </c>
      <c r="N52" s="84" t="s">
        <v>216</v>
      </c>
      <c r="O52" s="84" t="s">
        <v>216</v>
      </c>
      <c r="P52" s="84" t="s">
        <v>267</v>
      </c>
    </row>
    <row r="53" spans="1:16" ht="15">
      <c r="A53" s="84" t="s">
        <v>51</v>
      </c>
      <c r="B53" s="84">
        <v>239</v>
      </c>
      <c r="C53" s="84">
        <v>0.0824975899</v>
      </c>
      <c r="D53" s="84">
        <v>0.0552984992</v>
      </c>
      <c r="E53" s="84">
        <v>0.1230748112</v>
      </c>
      <c r="F53" s="85">
        <v>1.5025221E-07</v>
      </c>
      <c r="G53" s="84">
        <v>0.0794979079</v>
      </c>
      <c r="H53" s="84">
        <v>0.0174981159</v>
      </c>
      <c r="I53" s="84">
        <v>1.072</v>
      </c>
      <c r="J53" s="84">
        <v>0.6719466379</v>
      </c>
      <c r="K53" s="84">
        <v>1.4719932604</v>
      </c>
      <c r="L53" s="84">
        <v>2.9211283099</v>
      </c>
      <c r="M53" s="84">
        <v>1.9580452181</v>
      </c>
      <c r="N53" s="84">
        <v>4.3579129449</v>
      </c>
      <c r="O53" s="84" t="s">
        <v>316</v>
      </c>
      <c r="P53" s="84" t="s">
        <v>216</v>
      </c>
    </row>
    <row r="54" spans="1:16" ht="15">
      <c r="A54" s="84" t="s">
        <v>54</v>
      </c>
      <c r="B54" s="84" t="s">
        <v>216</v>
      </c>
      <c r="C54" s="84" t="s">
        <v>216</v>
      </c>
      <c r="D54" s="84" t="s">
        <v>216</v>
      </c>
      <c r="E54" s="84" t="s">
        <v>216</v>
      </c>
      <c r="F54" s="84" t="s">
        <v>216</v>
      </c>
      <c r="G54" s="84" t="s">
        <v>216</v>
      </c>
      <c r="H54" s="84" t="s">
        <v>216</v>
      </c>
      <c r="I54" s="84" t="s">
        <v>216</v>
      </c>
      <c r="J54" s="84" t="s">
        <v>216</v>
      </c>
      <c r="K54" s="84" t="s">
        <v>216</v>
      </c>
      <c r="L54" s="84" t="s">
        <v>216</v>
      </c>
      <c r="M54" s="84" t="s">
        <v>216</v>
      </c>
      <c r="N54" s="84" t="s">
        <v>216</v>
      </c>
      <c r="O54" s="84" t="s">
        <v>216</v>
      </c>
      <c r="P54" s="84" t="s">
        <v>267</v>
      </c>
    </row>
    <row r="55" spans="1:16" ht="15">
      <c r="A55" s="84" t="s">
        <v>50</v>
      </c>
      <c r="B55" s="84">
        <v>308</v>
      </c>
      <c r="C55" s="84">
        <v>0.0692362954</v>
      </c>
      <c r="D55" s="84">
        <v>0.0473113324</v>
      </c>
      <c r="E55" s="84">
        <v>0.1013216996</v>
      </c>
      <c r="F55" s="85">
        <v>3.9174303E-06</v>
      </c>
      <c r="G55" s="84">
        <v>0.0681818182</v>
      </c>
      <c r="H55" s="84">
        <v>0.0143623174</v>
      </c>
      <c r="I55" s="84">
        <v>0.8967</v>
      </c>
      <c r="J55" s="84">
        <v>0.5159507207</v>
      </c>
      <c r="K55" s="84">
        <v>1.2775014686</v>
      </c>
      <c r="L55" s="84">
        <v>2.4515637706</v>
      </c>
      <c r="M55" s="84">
        <v>1.6752304212</v>
      </c>
      <c r="N55" s="84">
        <v>3.5876646252</v>
      </c>
      <c r="O55" s="84" t="s">
        <v>316</v>
      </c>
      <c r="P55" s="84" t="s">
        <v>216</v>
      </c>
    </row>
    <row r="56" spans="1:16" ht="15">
      <c r="A56" s="84" t="s">
        <v>52</v>
      </c>
      <c r="B56" s="84">
        <v>413</v>
      </c>
      <c r="C56" s="84">
        <v>0.1001748901</v>
      </c>
      <c r="D56" s="84">
        <v>0.0746977663</v>
      </c>
      <c r="E56" s="84">
        <v>0.1343414819</v>
      </c>
      <c r="F56" s="85">
        <v>2.768153E-17</v>
      </c>
      <c r="G56" s="84">
        <v>0.0871670702</v>
      </c>
      <c r="H56" s="84">
        <v>0.0138802359</v>
      </c>
      <c r="I56" s="84">
        <v>1.2661</v>
      </c>
      <c r="J56" s="84">
        <v>0.9726510579</v>
      </c>
      <c r="K56" s="84">
        <v>1.5595857997</v>
      </c>
      <c r="L56" s="84">
        <v>3.5470576498</v>
      </c>
      <c r="M56" s="84">
        <v>2.6449470808</v>
      </c>
      <c r="N56" s="84">
        <v>4.756850548</v>
      </c>
      <c r="O56" s="84" t="s">
        <v>316</v>
      </c>
      <c r="P56" s="84" t="s">
        <v>216</v>
      </c>
    </row>
    <row r="57" spans="1:16" ht="15">
      <c r="A57" s="84" t="s">
        <v>56</v>
      </c>
      <c r="B57" s="84">
        <v>195</v>
      </c>
      <c r="C57" s="84">
        <v>0.076230936</v>
      </c>
      <c r="D57" s="84">
        <v>0.0478769709</v>
      </c>
      <c r="E57" s="84">
        <v>0.1213768435</v>
      </c>
      <c r="F57" s="84">
        <v>2.86244E-05</v>
      </c>
      <c r="G57" s="84">
        <v>0.0717948718</v>
      </c>
      <c r="H57" s="84">
        <v>0.0184863592</v>
      </c>
      <c r="I57" s="84">
        <v>0.993</v>
      </c>
      <c r="J57" s="84">
        <v>0.5278354838</v>
      </c>
      <c r="K57" s="84">
        <v>1.458100984</v>
      </c>
      <c r="L57" s="84">
        <v>2.699234553</v>
      </c>
      <c r="M57" s="84">
        <v>1.6952589191</v>
      </c>
      <c r="N57" s="84">
        <v>4.2977902017</v>
      </c>
      <c r="O57" s="84" t="s">
        <v>316</v>
      </c>
      <c r="P57" s="84" t="s">
        <v>216</v>
      </c>
    </row>
    <row r="58" spans="1:16" ht="15">
      <c r="A58" s="84" t="s">
        <v>49</v>
      </c>
      <c r="B58" s="84" t="s">
        <v>216</v>
      </c>
      <c r="C58" s="84" t="s">
        <v>216</v>
      </c>
      <c r="D58" s="84" t="s">
        <v>216</v>
      </c>
      <c r="E58" s="84" t="s">
        <v>216</v>
      </c>
      <c r="F58" s="84" t="s">
        <v>216</v>
      </c>
      <c r="G58" s="84" t="s">
        <v>216</v>
      </c>
      <c r="H58" s="84" t="s">
        <v>216</v>
      </c>
      <c r="I58" s="84" t="s">
        <v>216</v>
      </c>
      <c r="J58" s="84" t="s">
        <v>216</v>
      </c>
      <c r="K58" s="84" t="s">
        <v>216</v>
      </c>
      <c r="L58" s="84" t="s">
        <v>216</v>
      </c>
      <c r="M58" s="84" t="s">
        <v>216</v>
      </c>
      <c r="N58" s="84" t="s">
        <v>216</v>
      </c>
      <c r="O58" s="84" t="s">
        <v>216</v>
      </c>
      <c r="P58" s="84" t="s">
        <v>267</v>
      </c>
    </row>
    <row r="59" spans="1:16" ht="15">
      <c r="A59" s="84" t="s">
        <v>87</v>
      </c>
      <c r="B59" s="84">
        <v>1011</v>
      </c>
      <c r="C59" s="84">
        <v>0.0184891627</v>
      </c>
      <c r="D59" s="84">
        <v>0.0125216832</v>
      </c>
      <c r="E59" s="84">
        <v>0.0273005739</v>
      </c>
      <c r="F59" s="84">
        <v>0.0331379462</v>
      </c>
      <c r="G59" s="84">
        <v>0.0197823937</v>
      </c>
      <c r="H59" s="84">
        <v>0.0043795057</v>
      </c>
      <c r="I59" s="84">
        <v>-0.4236</v>
      </c>
      <c r="J59" s="84">
        <v>-0.81333733</v>
      </c>
      <c r="K59" s="84">
        <v>-0.033891406</v>
      </c>
      <c r="L59" s="84">
        <v>0.6546762972</v>
      </c>
      <c r="M59" s="84">
        <v>0.4433759025</v>
      </c>
      <c r="N59" s="84">
        <v>0.966676474</v>
      </c>
      <c r="O59" s="84" t="s">
        <v>216</v>
      </c>
      <c r="P59" s="84" t="s">
        <v>216</v>
      </c>
    </row>
    <row r="60" spans="1:16" ht="15">
      <c r="A60" s="84" t="s">
        <v>86</v>
      </c>
      <c r="B60" s="84">
        <v>788</v>
      </c>
      <c r="C60" s="84">
        <v>0.0171852384</v>
      </c>
      <c r="D60" s="84">
        <v>0.0107975283</v>
      </c>
      <c r="E60" s="84">
        <v>0.0273518541</v>
      </c>
      <c r="F60" s="84">
        <v>0.0361725007</v>
      </c>
      <c r="G60" s="84">
        <v>0.0177664975</v>
      </c>
      <c r="H60" s="84">
        <v>0.0047059268</v>
      </c>
      <c r="I60" s="84">
        <v>-0.4967</v>
      </c>
      <c r="J60" s="84">
        <v>-0.961481882</v>
      </c>
      <c r="K60" s="84">
        <v>-0.032014813</v>
      </c>
      <c r="L60" s="84">
        <v>0.6085060967</v>
      </c>
      <c r="M60" s="84">
        <v>0.3823259041</v>
      </c>
      <c r="N60" s="84">
        <v>0.968492236</v>
      </c>
      <c r="O60" s="84" t="s">
        <v>216</v>
      </c>
      <c r="P60" s="84" t="s">
        <v>216</v>
      </c>
    </row>
    <row r="61" spans="1:16" ht="15">
      <c r="A61" s="84" t="s">
        <v>82</v>
      </c>
      <c r="B61" s="84">
        <v>1157</v>
      </c>
      <c r="C61" s="84">
        <v>0.0108636141</v>
      </c>
      <c r="D61" s="84">
        <v>0.0067081501</v>
      </c>
      <c r="E61" s="84">
        <v>0.0175932425</v>
      </c>
      <c r="F61" s="84">
        <v>0.0001027078</v>
      </c>
      <c r="G61" s="84">
        <v>0.0112359551</v>
      </c>
      <c r="H61" s="84">
        <v>0.0030987365</v>
      </c>
      <c r="I61" s="84">
        <v>-0.9554</v>
      </c>
      <c r="J61" s="84">
        <v>-1.437475911</v>
      </c>
      <c r="K61" s="84">
        <v>-0.473284251</v>
      </c>
      <c r="L61" s="84">
        <v>0.3846659125</v>
      </c>
      <c r="M61" s="84">
        <v>0.2375265407</v>
      </c>
      <c r="N61" s="84">
        <v>0.6229529711</v>
      </c>
      <c r="O61" s="84" t="s">
        <v>316</v>
      </c>
      <c r="P61" s="84" t="s">
        <v>216</v>
      </c>
    </row>
    <row r="62" spans="1:16" ht="15">
      <c r="A62" s="84" t="s">
        <v>91</v>
      </c>
      <c r="B62" s="84">
        <v>960</v>
      </c>
      <c r="C62" s="84">
        <v>0.0144468784</v>
      </c>
      <c r="D62" s="84">
        <v>0.0092192963</v>
      </c>
      <c r="E62" s="84">
        <v>0.0226386364</v>
      </c>
      <c r="F62" s="84">
        <v>0.0034456944</v>
      </c>
      <c r="G62" s="84">
        <v>0.015625</v>
      </c>
      <c r="H62" s="84">
        <v>0.0040027151</v>
      </c>
      <c r="I62" s="84">
        <v>-0.6703</v>
      </c>
      <c r="J62" s="84">
        <v>-1.119500423</v>
      </c>
      <c r="K62" s="84">
        <v>-0.221141109</v>
      </c>
      <c r="L62" s="84">
        <v>0.5115444652</v>
      </c>
      <c r="M62" s="84">
        <v>0.3264428371</v>
      </c>
      <c r="N62" s="84">
        <v>0.8016035586</v>
      </c>
      <c r="O62" s="84" t="s">
        <v>316</v>
      </c>
      <c r="P62" s="84" t="s">
        <v>216</v>
      </c>
    </row>
    <row r="63" spans="1:16" ht="15">
      <c r="A63" s="84" t="s">
        <v>90</v>
      </c>
      <c r="B63" s="84">
        <v>734</v>
      </c>
      <c r="C63" s="84">
        <v>0.0241976193</v>
      </c>
      <c r="D63" s="84">
        <v>0.0158621555</v>
      </c>
      <c r="E63" s="84">
        <v>0.0369133176</v>
      </c>
      <c r="F63" s="84">
        <v>0.4732275851</v>
      </c>
      <c r="G63" s="84">
        <v>0.0231607629</v>
      </c>
      <c r="H63" s="84">
        <v>0.0055518784</v>
      </c>
      <c r="I63" s="84">
        <v>-0.1545</v>
      </c>
      <c r="J63" s="84">
        <v>-0.576863019</v>
      </c>
      <c r="K63" s="84">
        <v>0.2677732642</v>
      </c>
      <c r="L63" s="84">
        <v>0.85680504</v>
      </c>
      <c r="M63" s="84">
        <v>0.5616575147</v>
      </c>
      <c r="N63" s="84">
        <v>1.3070507513</v>
      </c>
      <c r="O63" s="84" t="s">
        <v>216</v>
      </c>
      <c r="P63" s="84" t="s">
        <v>216</v>
      </c>
    </row>
    <row r="64" spans="1:16" ht="15">
      <c r="A64" s="84" t="s">
        <v>89</v>
      </c>
      <c r="B64" s="84">
        <v>833</v>
      </c>
      <c r="C64" s="84">
        <v>0.0126595489</v>
      </c>
      <c r="D64" s="84">
        <v>0.0074982353</v>
      </c>
      <c r="E64" s="84">
        <v>0.0213735861</v>
      </c>
      <c r="F64" s="84">
        <v>0.0026758945</v>
      </c>
      <c r="G64" s="84">
        <v>0.0132052821</v>
      </c>
      <c r="H64" s="84">
        <v>0.0039551663</v>
      </c>
      <c r="I64" s="84">
        <v>-0.8024</v>
      </c>
      <c r="J64" s="84">
        <v>-1.326131432</v>
      </c>
      <c r="K64" s="84">
        <v>-0.278643267</v>
      </c>
      <c r="L64" s="84">
        <v>0.4482575382</v>
      </c>
      <c r="M64" s="84">
        <v>0.2655023912</v>
      </c>
      <c r="N64" s="84">
        <v>0.7568098339</v>
      </c>
      <c r="O64" s="84" t="s">
        <v>316</v>
      </c>
      <c r="P64" s="84" t="s">
        <v>216</v>
      </c>
    </row>
    <row r="65" spans="1:16" ht="15">
      <c r="A65" s="84" t="s">
        <v>88</v>
      </c>
      <c r="B65" s="84">
        <v>1206</v>
      </c>
      <c r="C65" s="84">
        <v>0.0201420221</v>
      </c>
      <c r="D65" s="84">
        <v>0.0141051483</v>
      </c>
      <c r="E65" s="84">
        <v>0.0287626222</v>
      </c>
      <c r="F65" s="84">
        <v>0.0629687177</v>
      </c>
      <c r="G65" s="84">
        <v>0.0199004975</v>
      </c>
      <c r="H65" s="84">
        <v>0.0040215493</v>
      </c>
      <c r="I65" s="84">
        <v>-0.338</v>
      </c>
      <c r="J65" s="84">
        <v>-0.694259269</v>
      </c>
      <c r="K65" s="84">
        <v>0.0182775731</v>
      </c>
      <c r="L65" s="84">
        <v>0.713201815</v>
      </c>
      <c r="M65" s="84">
        <v>0.4994442647</v>
      </c>
      <c r="N65" s="84">
        <v>1.0184456302</v>
      </c>
      <c r="O65" s="84" t="s">
        <v>216</v>
      </c>
      <c r="P65" s="84" t="s">
        <v>216</v>
      </c>
    </row>
    <row r="66" spans="1:16" ht="15">
      <c r="A66" s="84" t="s">
        <v>83</v>
      </c>
      <c r="B66" s="84">
        <v>1214</v>
      </c>
      <c r="C66" s="84">
        <v>0.0199245265</v>
      </c>
      <c r="D66" s="84">
        <v>0.014051648</v>
      </c>
      <c r="E66" s="84">
        <v>0.0282519714</v>
      </c>
      <c r="F66" s="84">
        <v>0.0502393532</v>
      </c>
      <c r="G66" s="84">
        <v>0.0205930807</v>
      </c>
      <c r="H66" s="84">
        <v>0.004075988</v>
      </c>
      <c r="I66" s="84">
        <v>-0.3488</v>
      </c>
      <c r="J66" s="84">
        <v>-0.698059448</v>
      </c>
      <c r="K66" s="84">
        <v>0.0003641098</v>
      </c>
      <c r="L66" s="84">
        <v>0.7055005918</v>
      </c>
      <c r="M66" s="84">
        <v>0.4975498892</v>
      </c>
      <c r="N66" s="84">
        <v>1.0003641761</v>
      </c>
      <c r="O66" s="84" t="s">
        <v>216</v>
      </c>
      <c r="P66" s="84" t="s">
        <v>216</v>
      </c>
    </row>
    <row r="67" spans="1:16" ht="15">
      <c r="A67" s="84" t="s">
        <v>105</v>
      </c>
      <c r="B67" s="84">
        <v>1384</v>
      </c>
      <c r="C67" s="84">
        <v>0.0178661634</v>
      </c>
      <c r="D67" s="84">
        <v>0.0125106925</v>
      </c>
      <c r="E67" s="84">
        <v>0.0255141588</v>
      </c>
      <c r="F67" s="84">
        <v>0.0117814022</v>
      </c>
      <c r="G67" s="84">
        <v>0.0173410405</v>
      </c>
      <c r="H67" s="84">
        <v>0.0035088996</v>
      </c>
      <c r="I67" s="84">
        <v>-0.4579</v>
      </c>
      <c r="J67" s="84">
        <v>-0.814215453</v>
      </c>
      <c r="K67" s="84">
        <v>-0.101565584</v>
      </c>
      <c r="L67" s="84">
        <v>0.6326167322</v>
      </c>
      <c r="M67" s="84">
        <v>0.442986735</v>
      </c>
      <c r="N67" s="84">
        <v>0.9034219272</v>
      </c>
      <c r="O67" s="84" t="s">
        <v>216</v>
      </c>
      <c r="P67" s="84" t="s">
        <v>216</v>
      </c>
    </row>
    <row r="68" spans="1:16" ht="15">
      <c r="A68" s="84" t="s">
        <v>106</v>
      </c>
      <c r="B68" s="84">
        <v>828</v>
      </c>
      <c r="C68" s="84">
        <v>0.0276979962</v>
      </c>
      <c r="D68" s="84">
        <v>0.0190964908</v>
      </c>
      <c r="E68" s="84">
        <v>0.0401738205</v>
      </c>
      <c r="F68" s="84">
        <v>0.9183925325</v>
      </c>
      <c r="G68" s="84">
        <v>0.0265700483</v>
      </c>
      <c r="H68" s="84">
        <v>0.0055889903</v>
      </c>
      <c r="I68" s="84">
        <v>-0.0194</v>
      </c>
      <c r="J68" s="84">
        <v>-0.391294542</v>
      </c>
      <c r="K68" s="84">
        <v>0.3524164216</v>
      </c>
      <c r="L68" s="84">
        <v>0.9807486602</v>
      </c>
      <c r="M68" s="84">
        <v>0.6761809632</v>
      </c>
      <c r="N68" s="84">
        <v>1.4225007605</v>
      </c>
      <c r="O68" s="84" t="s">
        <v>216</v>
      </c>
      <c r="P68" s="84" t="s">
        <v>216</v>
      </c>
    </row>
    <row r="69" spans="1:16" ht="15">
      <c r="A69" s="84" t="s">
        <v>95</v>
      </c>
      <c r="B69" s="84" t="s">
        <v>216</v>
      </c>
      <c r="C69" s="84" t="s">
        <v>216</v>
      </c>
      <c r="D69" s="84" t="s">
        <v>216</v>
      </c>
      <c r="E69" s="84" t="s">
        <v>216</v>
      </c>
      <c r="F69" s="84" t="s">
        <v>216</v>
      </c>
      <c r="G69" s="84" t="s">
        <v>216</v>
      </c>
      <c r="H69" s="84" t="s">
        <v>216</v>
      </c>
      <c r="I69" s="84" t="s">
        <v>216</v>
      </c>
      <c r="J69" s="84" t="s">
        <v>216</v>
      </c>
      <c r="K69" s="84" t="s">
        <v>216</v>
      </c>
      <c r="L69" s="84" t="s">
        <v>216</v>
      </c>
      <c r="M69" s="84" t="s">
        <v>216</v>
      </c>
      <c r="N69" s="84" t="s">
        <v>216</v>
      </c>
      <c r="O69" s="84" t="s">
        <v>216</v>
      </c>
      <c r="P69" s="84" t="s">
        <v>267</v>
      </c>
    </row>
    <row r="70" spans="1:16" ht="15">
      <c r="A70" s="84" t="s">
        <v>94</v>
      </c>
      <c r="B70" s="84">
        <v>880</v>
      </c>
      <c r="C70" s="84">
        <v>0.0285510742</v>
      </c>
      <c r="D70" s="84">
        <v>0.0201355043</v>
      </c>
      <c r="E70" s="84">
        <v>0.0404839048</v>
      </c>
      <c r="F70" s="84">
        <v>0.9512386888</v>
      </c>
      <c r="G70" s="84">
        <v>0.0284090909</v>
      </c>
      <c r="H70" s="84">
        <v>0.005600529</v>
      </c>
      <c r="I70" s="84">
        <v>0.0109</v>
      </c>
      <c r="J70" s="84">
        <v>-0.338314491</v>
      </c>
      <c r="K70" s="84">
        <v>0.360105352</v>
      </c>
      <c r="L70" s="84">
        <v>1.0109550021</v>
      </c>
      <c r="M70" s="84">
        <v>0.7129710299</v>
      </c>
      <c r="N70" s="84">
        <v>1.4334804267</v>
      </c>
      <c r="O70" s="84" t="s">
        <v>216</v>
      </c>
      <c r="P70" s="84" t="s">
        <v>216</v>
      </c>
    </row>
    <row r="71" spans="1:16" ht="15">
      <c r="A71" s="84" t="s">
        <v>93</v>
      </c>
      <c r="B71" s="84">
        <v>1701</v>
      </c>
      <c r="C71" s="84">
        <v>0.0169483843</v>
      </c>
      <c r="D71" s="84">
        <v>0.0122488997</v>
      </c>
      <c r="E71" s="84">
        <v>0.0234509008</v>
      </c>
      <c r="F71" s="84">
        <v>0.0020567396</v>
      </c>
      <c r="G71" s="84">
        <v>0.0170487948</v>
      </c>
      <c r="H71" s="84">
        <v>0.0031387785</v>
      </c>
      <c r="I71" s="84">
        <v>-0.5106</v>
      </c>
      <c r="J71" s="84">
        <v>-0.835363021</v>
      </c>
      <c r="K71" s="84">
        <v>-0.185890224</v>
      </c>
      <c r="L71" s="84">
        <v>0.6001194126</v>
      </c>
      <c r="M71" s="84">
        <v>0.4337170047</v>
      </c>
      <c r="N71" s="84">
        <v>0.8303647437</v>
      </c>
      <c r="O71" s="84" t="s">
        <v>316</v>
      </c>
      <c r="P71" s="84" t="s">
        <v>216</v>
      </c>
    </row>
    <row r="72" spans="1:16" ht="15">
      <c r="A72" s="84" t="s">
        <v>92</v>
      </c>
      <c r="B72" s="84">
        <v>772</v>
      </c>
      <c r="C72" s="84">
        <v>0.0353976133</v>
      </c>
      <c r="D72" s="84">
        <v>0.0252896351</v>
      </c>
      <c r="E72" s="84">
        <v>0.0495456351</v>
      </c>
      <c r="F72" s="84">
        <v>0.1880304483</v>
      </c>
      <c r="G72" s="84">
        <v>0.0349740933</v>
      </c>
      <c r="H72" s="84">
        <v>0.0066120186</v>
      </c>
      <c r="I72" s="84">
        <v>0.2258</v>
      </c>
      <c r="J72" s="84">
        <v>-0.1104045</v>
      </c>
      <c r="K72" s="84">
        <v>0.562095034</v>
      </c>
      <c r="L72" s="84">
        <v>1.2533817109</v>
      </c>
      <c r="M72" s="84">
        <v>0.8954718438</v>
      </c>
      <c r="N72" s="84">
        <v>1.7543440635</v>
      </c>
      <c r="O72" s="84" t="s">
        <v>216</v>
      </c>
      <c r="P72" s="84" t="s">
        <v>216</v>
      </c>
    </row>
    <row r="73" spans="1:16" ht="15">
      <c r="A73" s="84" t="s">
        <v>98</v>
      </c>
      <c r="B73" s="84" t="s">
        <v>216</v>
      </c>
      <c r="C73" s="84" t="s">
        <v>216</v>
      </c>
      <c r="D73" s="84" t="s">
        <v>216</v>
      </c>
      <c r="E73" s="84" t="s">
        <v>216</v>
      </c>
      <c r="F73" s="84" t="s">
        <v>216</v>
      </c>
      <c r="G73" s="84" t="s">
        <v>216</v>
      </c>
      <c r="H73" s="84" t="s">
        <v>216</v>
      </c>
      <c r="I73" s="84" t="s">
        <v>216</v>
      </c>
      <c r="J73" s="84" t="s">
        <v>216</v>
      </c>
      <c r="K73" s="84" t="s">
        <v>216</v>
      </c>
      <c r="L73" s="84" t="s">
        <v>216</v>
      </c>
      <c r="M73" s="84" t="s">
        <v>216</v>
      </c>
      <c r="N73" s="84" t="s">
        <v>216</v>
      </c>
      <c r="O73" s="84" t="s">
        <v>216</v>
      </c>
      <c r="P73" s="84" t="s">
        <v>267</v>
      </c>
    </row>
    <row r="74" spans="1:16" ht="15">
      <c r="A74" s="84" t="s">
        <v>96</v>
      </c>
      <c r="B74" s="84">
        <v>804</v>
      </c>
      <c r="C74" s="84">
        <v>0.0241078271</v>
      </c>
      <c r="D74" s="84">
        <v>0.0163251556</v>
      </c>
      <c r="E74" s="84">
        <v>0.0356007222</v>
      </c>
      <c r="F74" s="84">
        <v>0.4262038783</v>
      </c>
      <c r="G74" s="84">
        <v>0.0248756219</v>
      </c>
      <c r="H74" s="84">
        <v>0.0054927389</v>
      </c>
      <c r="I74" s="84">
        <v>-0.1583</v>
      </c>
      <c r="J74" s="84">
        <v>-0.548091926</v>
      </c>
      <c r="K74" s="84">
        <v>0.2315667933</v>
      </c>
      <c r="L74" s="84">
        <v>0.853625619</v>
      </c>
      <c r="M74" s="84">
        <v>0.578051724</v>
      </c>
      <c r="N74" s="84">
        <v>1.2605735217</v>
      </c>
      <c r="O74" s="84" t="s">
        <v>216</v>
      </c>
      <c r="P74" s="84" t="s">
        <v>216</v>
      </c>
    </row>
    <row r="75" spans="1:16" ht="15">
      <c r="A75" s="84" t="s">
        <v>97</v>
      </c>
      <c r="B75" s="84">
        <v>1601</v>
      </c>
      <c r="C75" s="84">
        <v>0.0307819044</v>
      </c>
      <c r="D75" s="84">
        <v>0.0239924314</v>
      </c>
      <c r="E75" s="84">
        <v>0.0394926894</v>
      </c>
      <c r="F75" s="84">
        <v>0.498133929</v>
      </c>
      <c r="G75" s="84">
        <v>0.0312304809</v>
      </c>
      <c r="H75" s="84">
        <v>0.0043471428</v>
      </c>
      <c r="I75" s="84">
        <v>0.0861</v>
      </c>
      <c r="J75" s="84">
        <v>-0.163060709</v>
      </c>
      <c r="K75" s="84">
        <v>0.3353164453</v>
      </c>
      <c r="L75" s="84">
        <v>1.0899456886</v>
      </c>
      <c r="M75" s="84">
        <v>0.849539612</v>
      </c>
      <c r="N75" s="84">
        <v>1.3983828269</v>
      </c>
      <c r="O75" s="84" t="s">
        <v>216</v>
      </c>
      <c r="P75" s="84" t="s">
        <v>216</v>
      </c>
    </row>
    <row r="76" spans="1:16" ht="15">
      <c r="A76" s="84" t="s">
        <v>84</v>
      </c>
      <c r="B76" s="84">
        <v>1343</v>
      </c>
      <c r="C76" s="84">
        <v>0.0145387441</v>
      </c>
      <c r="D76" s="84">
        <v>0.009937811</v>
      </c>
      <c r="E76" s="84">
        <v>0.0212697826</v>
      </c>
      <c r="F76" s="84">
        <v>0.0006251691</v>
      </c>
      <c r="G76" s="84">
        <v>0.0156366344</v>
      </c>
      <c r="H76" s="84">
        <v>0.0033854106</v>
      </c>
      <c r="I76" s="84">
        <v>-0.664</v>
      </c>
      <c r="J76" s="84">
        <v>-1.044452359</v>
      </c>
      <c r="K76" s="84">
        <v>-0.283511724</v>
      </c>
      <c r="L76" s="84">
        <v>0.5147973034</v>
      </c>
      <c r="M76" s="84">
        <v>0.351884473</v>
      </c>
      <c r="N76" s="84">
        <v>0.7531342922</v>
      </c>
      <c r="O76" s="84" t="s">
        <v>316</v>
      </c>
      <c r="P76" s="84" t="s">
        <v>216</v>
      </c>
    </row>
    <row r="77" spans="1:16" ht="15">
      <c r="A77" s="84" t="s">
        <v>85</v>
      </c>
      <c r="B77" s="84">
        <v>1228</v>
      </c>
      <c r="C77" s="84">
        <v>0.0124511502</v>
      </c>
      <c r="D77" s="84">
        <v>0.0079456554</v>
      </c>
      <c r="E77" s="84">
        <v>0.0195114354</v>
      </c>
      <c r="F77" s="84">
        <v>0.0003522083</v>
      </c>
      <c r="G77" s="84">
        <v>0.0122149837</v>
      </c>
      <c r="H77" s="84">
        <v>0.0031345737</v>
      </c>
      <c r="I77" s="84">
        <v>-0.819</v>
      </c>
      <c r="J77" s="84">
        <v>-1.268173845</v>
      </c>
      <c r="K77" s="84">
        <v>-0.369798407</v>
      </c>
      <c r="L77" s="84">
        <v>0.4408784233</v>
      </c>
      <c r="M77" s="84">
        <v>0.2813449324</v>
      </c>
      <c r="N77" s="84">
        <v>0.6908735921</v>
      </c>
      <c r="O77" s="84" t="s">
        <v>316</v>
      </c>
      <c r="P77" s="84" t="s">
        <v>216</v>
      </c>
    </row>
    <row r="78" spans="1:16" ht="15">
      <c r="A78" s="84" t="s">
        <v>99</v>
      </c>
      <c r="B78" s="84" t="s">
        <v>216</v>
      </c>
      <c r="C78" s="84" t="s">
        <v>216</v>
      </c>
      <c r="D78" s="84" t="s">
        <v>216</v>
      </c>
      <c r="E78" s="84" t="s">
        <v>216</v>
      </c>
      <c r="F78" s="84" t="s">
        <v>216</v>
      </c>
      <c r="G78" s="84" t="s">
        <v>216</v>
      </c>
      <c r="H78" s="84" t="s">
        <v>216</v>
      </c>
      <c r="I78" s="84" t="s">
        <v>216</v>
      </c>
      <c r="J78" s="84" t="s">
        <v>216</v>
      </c>
      <c r="K78" s="84" t="s">
        <v>216</v>
      </c>
      <c r="L78" s="84" t="s">
        <v>216</v>
      </c>
      <c r="M78" s="84" t="s">
        <v>216</v>
      </c>
      <c r="N78" s="84" t="s">
        <v>216</v>
      </c>
      <c r="O78" s="84" t="s">
        <v>216</v>
      </c>
      <c r="P78" s="84" t="s">
        <v>267</v>
      </c>
    </row>
    <row r="79" spans="1:16" ht="15">
      <c r="A79" s="84" t="s">
        <v>100</v>
      </c>
      <c r="B79" s="84">
        <v>701</v>
      </c>
      <c r="C79" s="84">
        <v>0.0272355391</v>
      </c>
      <c r="D79" s="84">
        <v>0.0182627719</v>
      </c>
      <c r="E79" s="84">
        <v>0.0406167582</v>
      </c>
      <c r="F79" s="84">
        <v>0.8587989097</v>
      </c>
      <c r="G79" s="84">
        <v>0.0271041369</v>
      </c>
      <c r="H79" s="84">
        <v>0.0061332683</v>
      </c>
      <c r="I79" s="84">
        <v>-0.0363</v>
      </c>
      <c r="J79" s="84">
        <v>-0.435934468</v>
      </c>
      <c r="K79" s="84">
        <v>0.3633816152</v>
      </c>
      <c r="L79" s="84">
        <v>0.9643736783</v>
      </c>
      <c r="M79" s="84">
        <v>0.6466601015</v>
      </c>
      <c r="N79" s="84">
        <v>1.4381845876</v>
      </c>
      <c r="O79" s="84" t="s">
        <v>216</v>
      </c>
      <c r="P79" s="84" t="s">
        <v>216</v>
      </c>
    </row>
    <row r="80" spans="1:16" ht="15">
      <c r="A80" s="84" t="s">
        <v>103</v>
      </c>
      <c r="B80" s="84">
        <v>1643</v>
      </c>
      <c r="C80" s="84">
        <v>0.030623066</v>
      </c>
      <c r="D80" s="84">
        <v>0.0238105857</v>
      </c>
      <c r="E80" s="84">
        <v>0.0393846747</v>
      </c>
      <c r="F80" s="84">
        <v>0.5283175488</v>
      </c>
      <c r="G80" s="84">
        <v>0.0298234936</v>
      </c>
      <c r="H80" s="84">
        <v>0.0041964867</v>
      </c>
      <c r="I80" s="84">
        <v>0.081</v>
      </c>
      <c r="J80" s="84">
        <v>-0.17066887</v>
      </c>
      <c r="K80" s="84">
        <v>0.3325776426</v>
      </c>
      <c r="L80" s="84">
        <v>1.0843214354</v>
      </c>
      <c r="M80" s="84">
        <v>0.8431007031</v>
      </c>
      <c r="N80" s="84">
        <v>1.394558172</v>
      </c>
      <c r="O80" s="84" t="s">
        <v>216</v>
      </c>
      <c r="P80" s="84" t="s">
        <v>216</v>
      </c>
    </row>
    <row r="81" spans="1:16" ht="15">
      <c r="A81" s="84" t="s">
        <v>104</v>
      </c>
      <c r="B81" s="84">
        <v>1840</v>
      </c>
      <c r="C81" s="84">
        <v>0.0443139165</v>
      </c>
      <c r="D81" s="84">
        <v>0.0362246972</v>
      </c>
      <c r="E81" s="84">
        <v>0.054209513</v>
      </c>
      <c r="F81" s="84">
        <v>1.183E-05</v>
      </c>
      <c r="G81" s="84">
        <v>0.0423913043</v>
      </c>
      <c r="H81" s="84">
        <v>0.004697032</v>
      </c>
      <c r="I81" s="84">
        <v>0.4505</v>
      </c>
      <c r="J81" s="84">
        <v>0.2489419993</v>
      </c>
      <c r="K81" s="84">
        <v>0.6520572781</v>
      </c>
      <c r="L81" s="84">
        <v>1.5690959708</v>
      </c>
      <c r="M81" s="84">
        <v>1.2826676353</v>
      </c>
      <c r="N81" s="84">
        <v>1.9194856857</v>
      </c>
      <c r="O81" s="84" t="s">
        <v>316</v>
      </c>
      <c r="P81" s="84" t="s">
        <v>216</v>
      </c>
    </row>
    <row r="82" spans="1:16" ht="15">
      <c r="A82" s="84" t="s">
        <v>101</v>
      </c>
      <c r="B82" s="84">
        <v>1341</v>
      </c>
      <c r="C82" s="84">
        <v>0.0338769058</v>
      </c>
      <c r="D82" s="84">
        <v>0.0260643006</v>
      </c>
      <c r="E82" s="84">
        <v>0.0440312886</v>
      </c>
      <c r="F82" s="84">
        <v>0.1737842658</v>
      </c>
      <c r="G82" s="84">
        <v>0.033557047</v>
      </c>
      <c r="H82" s="84">
        <v>0.0049177403</v>
      </c>
      <c r="I82" s="84">
        <v>0.1819</v>
      </c>
      <c r="J82" s="84">
        <v>-0.080232545</v>
      </c>
      <c r="K82" s="84">
        <v>0.4441013545</v>
      </c>
      <c r="L82" s="84">
        <v>1.1995355077</v>
      </c>
      <c r="M82" s="84">
        <v>0.9229017056</v>
      </c>
      <c r="N82" s="84">
        <v>1.5590884983</v>
      </c>
      <c r="O82" s="84" t="s">
        <v>216</v>
      </c>
      <c r="P82" s="84" t="s">
        <v>216</v>
      </c>
    </row>
    <row r="83" spans="1:16" ht="15">
      <c r="A83" s="84" t="s">
        <v>102</v>
      </c>
      <c r="B83" s="84">
        <v>964</v>
      </c>
      <c r="C83" s="84">
        <v>0.0462406345</v>
      </c>
      <c r="D83" s="84">
        <v>0.0352568142</v>
      </c>
      <c r="E83" s="84">
        <v>0.0606463271</v>
      </c>
      <c r="F83" s="84">
        <v>0.0003661596</v>
      </c>
      <c r="G83" s="84">
        <v>0.0435684647</v>
      </c>
      <c r="H83" s="84">
        <v>0.006574679</v>
      </c>
      <c r="I83" s="84">
        <v>0.4931</v>
      </c>
      <c r="J83" s="84">
        <v>0.2218596894</v>
      </c>
      <c r="K83" s="84">
        <v>0.7642599429</v>
      </c>
      <c r="L83" s="84">
        <v>1.6373184565</v>
      </c>
      <c r="M83" s="84">
        <v>1.2483962023</v>
      </c>
      <c r="N83" s="84">
        <v>2.1474045844</v>
      </c>
      <c r="O83" s="84" t="s">
        <v>316</v>
      </c>
      <c r="P83" s="84" t="s">
        <v>216</v>
      </c>
    </row>
    <row r="84" spans="1:16" ht="15">
      <c r="A84" s="84" t="s">
        <v>15</v>
      </c>
      <c r="B84" s="84">
        <v>47483</v>
      </c>
      <c r="C84" s="84">
        <v>0.0282416865</v>
      </c>
      <c r="D84" s="84" t="s">
        <v>216</v>
      </c>
      <c r="E84" s="84" t="s">
        <v>216</v>
      </c>
      <c r="F84" s="84" t="s">
        <v>216</v>
      </c>
      <c r="G84" s="84">
        <v>0.0282416865</v>
      </c>
      <c r="H84" s="84">
        <v>0.0007602481</v>
      </c>
      <c r="I84" s="84" t="s">
        <v>216</v>
      </c>
      <c r="J84" s="84" t="s">
        <v>216</v>
      </c>
      <c r="K84" s="84" t="s">
        <v>216</v>
      </c>
      <c r="L84" s="84" t="s">
        <v>216</v>
      </c>
      <c r="M84" s="84" t="s">
        <v>216</v>
      </c>
      <c r="N84" s="84" t="s">
        <v>216</v>
      </c>
      <c r="O84" s="84" t="s">
        <v>216</v>
      </c>
      <c r="P84" s="84" t="s">
        <v>216</v>
      </c>
    </row>
    <row r="85" spans="1:16" ht="15">
      <c r="A85" s="84" t="s">
        <v>184</v>
      </c>
      <c r="B85" s="84" t="s">
        <v>216</v>
      </c>
      <c r="C85" s="84" t="s">
        <v>216</v>
      </c>
      <c r="D85" s="84" t="s">
        <v>216</v>
      </c>
      <c r="E85" s="84" t="s">
        <v>216</v>
      </c>
      <c r="F85" s="84" t="s">
        <v>216</v>
      </c>
      <c r="G85" s="84" t="s">
        <v>216</v>
      </c>
      <c r="H85" s="84" t="s">
        <v>216</v>
      </c>
      <c r="I85" s="84" t="s">
        <v>216</v>
      </c>
      <c r="J85" s="84" t="s">
        <v>216</v>
      </c>
      <c r="K85" s="84" t="s">
        <v>216</v>
      </c>
      <c r="L85" s="84" t="s">
        <v>216</v>
      </c>
      <c r="M85" s="84" t="s">
        <v>216</v>
      </c>
      <c r="N85" s="84" t="s">
        <v>216</v>
      </c>
      <c r="O85" s="84" t="s">
        <v>216</v>
      </c>
      <c r="P85" s="84" t="s">
        <v>267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7" sqref="B17:B24"/>
    </sheetView>
  </sheetViews>
  <sheetFormatPr defaultColWidth="9.140625" defaultRowHeight="12.75"/>
  <cols>
    <col min="1" max="1" width="26.57421875" style="0" customWidth="1"/>
    <col min="2" max="2" width="15.140625" style="62" customWidth="1"/>
    <col min="3" max="3" width="14.421875" style="61" customWidth="1"/>
    <col min="4" max="4" width="1.28515625" style="62" customWidth="1"/>
    <col min="5" max="5" width="9.57421875" style="53" customWidth="1"/>
    <col min="6" max="6" width="9.28125" style="54" bestFit="1" customWidth="1"/>
    <col min="7" max="7" width="9.28125" style="55" bestFit="1" customWidth="1"/>
    <col min="8" max="8" width="10.57421875" style="56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3" customFormat="1" ht="12.75">
      <c r="B1" s="44" t="s">
        <v>244</v>
      </c>
      <c r="C1" s="45" t="s">
        <v>245</v>
      </c>
      <c r="D1" s="46"/>
      <c r="E1" s="47" t="s">
        <v>244</v>
      </c>
      <c r="F1" s="48" t="s">
        <v>244</v>
      </c>
      <c r="G1" s="49" t="s">
        <v>244</v>
      </c>
      <c r="H1" s="50" t="s">
        <v>244</v>
      </c>
      <c r="I1" s="51"/>
      <c r="J1" s="48" t="s">
        <v>245</v>
      </c>
      <c r="K1" s="48" t="s">
        <v>245</v>
      </c>
      <c r="L1" s="48" t="s">
        <v>245</v>
      </c>
      <c r="M1" s="48" t="s">
        <v>245</v>
      </c>
    </row>
    <row r="2" spans="2:13" s="43" customFormat="1" ht="12.75">
      <c r="B2" s="44" t="s">
        <v>339</v>
      </c>
      <c r="C2" s="44" t="s">
        <v>339</v>
      </c>
      <c r="D2" s="46"/>
      <c r="E2" s="48" t="s">
        <v>275</v>
      </c>
      <c r="F2" s="52" t="s">
        <v>276</v>
      </c>
      <c r="G2" s="49" t="s">
        <v>277</v>
      </c>
      <c r="H2" s="50" t="s">
        <v>278</v>
      </c>
      <c r="I2" s="51"/>
      <c r="J2" s="43" t="s">
        <v>275</v>
      </c>
      <c r="K2" s="43" t="s">
        <v>276</v>
      </c>
      <c r="L2" s="43" t="s">
        <v>277</v>
      </c>
      <c r="M2" s="43" t="s">
        <v>278</v>
      </c>
    </row>
    <row r="3" spans="2:9" ht="12.75">
      <c r="B3" s="44" t="str">
        <f>'orig inc data'!A4</f>
        <v>1998/99-2002/03</v>
      </c>
      <c r="C3" s="45" t="str">
        <f>'orig inc data'!A16</f>
        <v>2001/02-2005/06</v>
      </c>
      <c r="D3" s="46"/>
      <c r="I3" s="51"/>
    </row>
    <row r="4" spans="1:13" ht="12.75">
      <c r="A4" t="s">
        <v>279</v>
      </c>
      <c r="B4" s="57">
        <f>'orig inc data'!E4</f>
        <v>0.0198718595</v>
      </c>
      <c r="C4" s="58">
        <f>'orig inc data'!E16</f>
        <v>0.015722307</v>
      </c>
      <c r="D4" s="59"/>
      <c r="E4" s="53">
        <f>'orig inc data'!C4</f>
        <v>17</v>
      </c>
      <c r="F4" s="53">
        <f>'orig inc data'!D4</f>
        <v>1084</v>
      </c>
      <c r="G4" s="55">
        <f>'orig inc data'!H4</f>
        <v>0.7862848647</v>
      </c>
      <c r="H4" s="56">
        <f>'orig inc data'!I4</f>
        <v>0.0156826568</v>
      </c>
      <c r="I4" s="60"/>
      <c r="J4">
        <f>'orig inc data'!C16</f>
        <v>16</v>
      </c>
      <c r="K4">
        <f>'orig inc data'!D16</f>
        <v>1263</v>
      </c>
      <c r="L4" s="4">
        <f>'orig inc data'!H16</f>
        <v>0.8951006994</v>
      </c>
      <c r="M4">
        <f>'orig inc data'!I16</f>
        <v>0.0126682502</v>
      </c>
    </row>
    <row r="5" spans="1:12" ht="12.75">
      <c r="B5" s="57"/>
      <c r="C5" s="58"/>
      <c r="D5" s="59"/>
      <c r="I5" s="60"/>
      <c r="L5" s="4"/>
    </row>
    <row r="6" spans="1:13" ht="12.75">
      <c r="A6" t="s">
        <v>280</v>
      </c>
      <c r="B6" s="57">
        <f>'orig inc data'!E5</f>
        <v>0.0363064053</v>
      </c>
      <c r="C6" s="58">
        <f>'orig inc data'!E17</f>
        <v>0.0304985272</v>
      </c>
      <c r="D6" s="59"/>
      <c r="E6" s="53">
        <f>'orig inc data'!C5</f>
        <v>179</v>
      </c>
      <c r="F6" s="53">
        <f>'orig inc data'!D5</f>
        <v>5247</v>
      </c>
      <c r="G6" s="55">
        <f>'orig inc data'!H5</f>
        <v>3.733529E-17</v>
      </c>
      <c r="H6" s="56">
        <f>'orig inc data'!I5</f>
        <v>0.0341147322</v>
      </c>
      <c r="I6" s="60"/>
      <c r="J6">
        <f>'orig inc data'!C17</f>
        <v>178</v>
      </c>
      <c r="K6">
        <f>'orig inc data'!D17</f>
        <v>6211</v>
      </c>
      <c r="L6" s="4">
        <f>'orig inc data'!H17</f>
        <v>2.445761E-15</v>
      </c>
      <c r="M6">
        <f>'orig inc data'!I17</f>
        <v>0.0286588311</v>
      </c>
    </row>
    <row r="7" spans="1:13" ht="12.75">
      <c r="A7" t="s">
        <v>281</v>
      </c>
      <c r="B7" s="57">
        <f>'orig inc data'!E6</f>
        <v>0.0193121618</v>
      </c>
      <c r="C7" s="58">
        <f>'orig inc data'!E18</f>
        <v>0.0199409302</v>
      </c>
      <c r="D7" s="59"/>
      <c r="E7" s="53">
        <f>'orig inc data'!C6</f>
        <v>82</v>
      </c>
      <c r="F7" s="53">
        <f>'orig inc data'!D6</f>
        <v>4242</v>
      </c>
      <c r="G7" s="55">
        <f>'orig inc data'!H6</f>
        <v>0.7390625156</v>
      </c>
      <c r="H7" s="56">
        <f>'orig inc data'!I6</f>
        <v>0.0193305045</v>
      </c>
      <c r="I7" s="60"/>
      <c r="J7">
        <f>'orig inc data'!C18</f>
        <v>98</v>
      </c>
      <c r="K7">
        <f>'orig inc data'!D18</f>
        <v>4902</v>
      </c>
      <c r="L7" s="4">
        <f>'orig inc data'!H18</f>
        <v>0.0496330284</v>
      </c>
      <c r="M7">
        <f>'orig inc data'!I18</f>
        <v>0.0199918401</v>
      </c>
    </row>
    <row r="8" spans="1:13" ht="12.75">
      <c r="A8" t="s">
        <v>282</v>
      </c>
      <c r="B8" s="57">
        <f>'orig inc data'!E7</f>
        <v>0.0187973481</v>
      </c>
      <c r="C8" s="58">
        <f>'orig inc data'!E19</f>
        <v>0.0167031402</v>
      </c>
      <c r="D8" s="59"/>
      <c r="E8" s="53">
        <f>'orig inc data'!C7</f>
        <v>79</v>
      </c>
      <c r="F8" s="53">
        <f>'orig inc data'!D7</f>
        <v>4166</v>
      </c>
      <c r="G8" s="55">
        <f>'orig inc data'!H7</f>
        <v>0.925734195</v>
      </c>
      <c r="H8" s="56">
        <f>'orig inc data'!I7</f>
        <v>0.0189630341</v>
      </c>
      <c r="I8" s="60"/>
      <c r="J8">
        <f>'orig inc data'!C19</f>
        <v>83</v>
      </c>
      <c r="K8">
        <f>'orig inc data'!D19</f>
        <v>4951</v>
      </c>
      <c r="L8" s="4">
        <f>'orig inc data'!H19</f>
        <v>0.8085277021</v>
      </c>
      <c r="M8">
        <f>'orig inc data'!I19</f>
        <v>0.01676429</v>
      </c>
    </row>
    <row r="9" spans="1:13" ht="12.75">
      <c r="A9" t="s">
        <v>283</v>
      </c>
      <c r="B9" s="57">
        <f>'orig inc data'!E8</f>
        <v>0.0173245635</v>
      </c>
      <c r="C9" s="58">
        <f>'orig inc data'!E20</f>
        <v>0.0149959799</v>
      </c>
      <c r="D9" s="59"/>
      <c r="E9" s="53">
        <f>'orig inc data'!C8</f>
        <v>56</v>
      </c>
      <c r="F9" s="53">
        <f>'orig inc data'!D8</f>
        <v>3220</v>
      </c>
      <c r="G9" s="55">
        <f>'orig inc data'!H8</f>
        <v>0.6027826586</v>
      </c>
      <c r="H9" s="56">
        <f>'orig inc data'!I8</f>
        <v>0.0173913043</v>
      </c>
      <c r="I9" s="60"/>
      <c r="J9">
        <f>'orig inc data'!C20</f>
        <v>59</v>
      </c>
      <c r="K9">
        <f>'orig inc data'!D20</f>
        <v>3908</v>
      </c>
      <c r="L9" s="4">
        <f>'orig inc data'!H20</f>
        <v>0.5438859458</v>
      </c>
      <c r="M9">
        <f>'orig inc data'!I20</f>
        <v>0.0150972364</v>
      </c>
    </row>
    <row r="10" spans="1:13" ht="12.75">
      <c r="A10" t="s">
        <v>284</v>
      </c>
      <c r="B10" s="57">
        <f>'orig inc data'!E9</f>
        <v>0.0182181293</v>
      </c>
      <c r="C10" s="58">
        <f>'orig inc data'!E21</f>
        <v>0.0167019242</v>
      </c>
      <c r="D10" s="59"/>
      <c r="E10" s="53">
        <f>'orig inc data'!C9</f>
        <v>50</v>
      </c>
      <c r="F10" s="53">
        <f>'orig inc data'!D9</f>
        <v>2667</v>
      </c>
      <c r="G10" s="55">
        <f>'orig inc data'!H9</f>
        <v>0.8864091231</v>
      </c>
      <c r="H10" s="56">
        <f>'orig inc data'!I9</f>
        <v>0.0187476565</v>
      </c>
      <c r="I10" s="60"/>
      <c r="J10">
        <f>'orig inc data'!C21</f>
        <v>58</v>
      </c>
      <c r="K10">
        <f>'orig inc data'!D21</f>
        <v>3311</v>
      </c>
      <c r="L10" s="4">
        <f>'orig inc data'!H21</f>
        <v>0.8386288922</v>
      </c>
      <c r="M10">
        <f>'orig inc data'!I21</f>
        <v>0.0175173664</v>
      </c>
    </row>
    <row r="11" spans="1:12" ht="12.75">
      <c r="B11" s="57"/>
      <c r="C11" s="58"/>
      <c r="D11" s="59"/>
      <c r="I11" s="60"/>
      <c r="L11" s="4"/>
    </row>
    <row r="12" spans="1:13" ht="12.75">
      <c r="A12" t="s">
        <v>285</v>
      </c>
      <c r="B12" s="57">
        <f>'orig inc data'!E10</f>
        <v>0.0218543406</v>
      </c>
      <c r="C12" s="58">
        <f>'orig inc data'!E22</f>
        <v>0.0192647496</v>
      </c>
      <c r="D12" s="59"/>
      <c r="E12" s="53">
        <f>'orig inc data'!C10</f>
        <v>153</v>
      </c>
      <c r="F12" s="53">
        <f>'orig inc data'!D10</f>
        <v>7446</v>
      </c>
      <c r="G12" s="55">
        <f>'orig inc data'!H10</f>
        <v>0.0577998837</v>
      </c>
      <c r="H12" s="56">
        <f>'orig inc data'!I10</f>
        <v>0.0205479452</v>
      </c>
      <c r="I12" s="60"/>
      <c r="J12">
        <f>'orig inc data'!C22</f>
        <v>154</v>
      </c>
      <c r="K12">
        <f>'orig inc data'!D22</f>
        <v>8470</v>
      </c>
      <c r="L12" s="4">
        <f>'orig inc data'!H22</f>
        <v>0.0448310548</v>
      </c>
      <c r="M12">
        <f>'orig inc data'!I22</f>
        <v>0.0181818182</v>
      </c>
    </row>
    <row r="13" spans="1:13" ht="12.75">
      <c r="A13" t="s">
        <v>286</v>
      </c>
      <c r="B13" s="57">
        <f>'orig inc data'!E11</f>
        <v>0.0148416926</v>
      </c>
      <c r="C13" s="58">
        <f>'orig inc data'!E23</f>
        <v>0.0154187383</v>
      </c>
      <c r="D13" s="59"/>
      <c r="E13" s="53">
        <f>'orig inc data'!C11</f>
        <v>93</v>
      </c>
      <c r="F13" s="53">
        <f>'orig inc data'!D11</f>
        <v>6251</v>
      </c>
      <c r="G13" s="55">
        <f>'orig inc data'!H11</f>
        <v>0.0348255025</v>
      </c>
      <c r="H13" s="56">
        <f>'orig inc data'!I11</f>
        <v>0.0148776196</v>
      </c>
      <c r="I13" s="60"/>
      <c r="J13">
        <f>'orig inc data'!C23</f>
        <v>111</v>
      </c>
      <c r="K13">
        <f>'orig inc data'!D23</f>
        <v>7271</v>
      </c>
      <c r="L13" s="4">
        <f>'orig inc data'!H23</f>
        <v>0.591781279</v>
      </c>
      <c r="M13">
        <f>'orig inc data'!I23</f>
        <v>0.0152661257</v>
      </c>
    </row>
    <row r="14" spans="1:13" ht="12.75">
      <c r="A14" t="s">
        <v>287</v>
      </c>
      <c r="B14" s="57">
        <f>'orig inc data'!E12</f>
        <v>0.016398543</v>
      </c>
      <c r="C14" s="58">
        <f>'orig inc data'!E24</f>
        <v>0.0122415535</v>
      </c>
      <c r="D14" s="59"/>
      <c r="E14" s="53">
        <f>'orig inc data'!C12</f>
        <v>96</v>
      </c>
      <c r="F14" s="53">
        <f>'orig inc data'!D12</f>
        <v>5626</v>
      </c>
      <c r="G14" s="55">
        <f>'orig inc data'!H12</f>
        <v>0.2316638159</v>
      </c>
      <c r="H14" s="56">
        <f>'orig inc data'!I12</f>
        <v>0.0170636331</v>
      </c>
      <c r="I14" s="60"/>
      <c r="J14">
        <f>'orig inc data'!C24</f>
        <v>84</v>
      </c>
      <c r="K14">
        <f>'orig inc data'!D24</f>
        <v>6562</v>
      </c>
      <c r="L14" s="4">
        <f>'orig inc data'!H24</f>
        <v>0.0113314952</v>
      </c>
      <c r="M14">
        <f>'orig inc data'!I24</f>
        <v>0.0128009753</v>
      </c>
    </row>
    <row r="15" spans="1:13" ht="12.75">
      <c r="A15" t="s">
        <v>288</v>
      </c>
      <c r="B15" s="57">
        <f>'orig inc data'!E13</f>
        <v>0.0111713159</v>
      </c>
      <c r="C15" s="58">
        <f>'orig inc data'!E25</f>
        <v>0.0085617661</v>
      </c>
      <c r="D15" s="59"/>
      <c r="E15" s="53">
        <f>'orig inc data'!C13</f>
        <v>50</v>
      </c>
      <c r="F15" s="53">
        <f>'orig inc data'!D13</f>
        <v>4249</v>
      </c>
      <c r="G15" s="55">
        <f>'orig inc data'!H13</f>
        <v>0.0003928205</v>
      </c>
      <c r="H15" s="56">
        <f>'orig inc data'!I13</f>
        <v>0.0117674747</v>
      </c>
      <c r="I15" s="60"/>
      <c r="J15">
        <f>'orig inc data'!C25</f>
        <v>48</v>
      </c>
      <c r="K15">
        <f>'orig inc data'!D25</f>
        <v>5349</v>
      </c>
      <c r="L15" s="4">
        <f>'orig inc data'!H25</f>
        <v>1.22014E-05</v>
      </c>
      <c r="M15">
        <f>'orig inc data'!I25</f>
        <v>0.0089736399</v>
      </c>
    </row>
    <row r="16" spans="1:13" ht="12.75">
      <c r="A16" t="s">
        <v>289</v>
      </c>
      <c r="B16" s="57">
        <f>'orig inc data'!E14</f>
        <v>0.0079398185</v>
      </c>
      <c r="C16" s="58">
        <f>'orig inc data'!E26</f>
        <v>0.0069113599</v>
      </c>
      <c r="D16" s="59"/>
      <c r="E16" s="53">
        <f>'orig inc data'!C14</f>
        <v>28</v>
      </c>
      <c r="F16" s="53">
        <f>'orig inc data'!D14</f>
        <v>3285</v>
      </c>
      <c r="G16" s="55">
        <f>'orig inc data'!H14</f>
        <v>8.0657614E-06</v>
      </c>
      <c r="H16" s="56">
        <f>'orig inc data'!I14</f>
        <v>0.0085235921</v>
      </c>
      <c r="I16" s="60"/>
      <c r="J16">
        <f>'orig inc data'!C26</f>
        <v>31</v>
      </c>
      <c r="K16">
        <f>'orig inc data'!D26</f>
        <v>4159</v>
      </c>
      <c r="L16" s="4">
        <f>'orig inc data'!H26</f>
        <v>2.3976003E-06</v>
      </c>
      <c r="M16">
        <f>'orig inc data'!I26</f>
        <v>0.0074537148</v>
      </c>
    </row>
    <row r="17" ht="12.75">
      <c r="B17" s="63"/>
    </row>
    <row r="18" spans="1:2" ht="12.75">
      <c r="A18" t="s">
        <v>326</v>
      </c>
      <c r="B18" s="105">
        <f>'orig inc data'!L5</f>
        <v>3.71128E-05</v>
      </c>
    </row>
    <row r="19" spans="1:2" ht="12.75">
      <c r="A19" t="s">
        <v>327</v>
      </c>
      <c r="B19" s="105">
        <f>'orig inc data'!L17</f>
        <v>1.25496E-05</v>
      </c>
    </row>
    <row r="20" spans="1:2" ht="12.75">
      <c r="A20" t="s">
        <v>290</v>
      </c>
      <c r="B20" s="106">
        <f>'orig inc data'!L15</f>
        <v>0.9975278975</v>
      </c>
    </row>
    <row r="21" ht="12.75">
      <c r="B21" s="105"/>
    </row>
    <row r="22" spans="1:2" ht="12.75">
      <c r="A22" t="s">
        <v>328</v>
      </c>
      <c r="B22" s="105">
        <f>'orig inc data'!L10</f>
        <v>2.0522548E-07</v>
      </c>
    </row>
    <row r="23" spans="1:2" ht="12.75">
      <c r="A23" t="s">
        <v>329</v>
      </c>
      <c r="B23" s="105">
        <f>'orig inc data'!L22</f>
        <v>6.647001E-10</v>
      </c>
    </row>
    <row r="24" spans="1:2" ht="12.75">
      <c r="A24" t="s">
        <v>291</v>
      </c>
      <c r="B24" s="106">
        <f>'orig inc data'!L27</f>
        <v>0.5929736711</v>
      </c>
    </row>
    <row r="27" spans="2:7" ht="12.75">
      <c r="B27" s="63"/>
      <c r="C27" s="64"/>
      <c r="D27" s="54"/>
      <c r="F27" s="53"/>
      <c r="G27" s="5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24" ht="15">
      <c r="A1" s="82" t="s">
        <v>348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15">
      <c r="A3" s="82" t="s">
        <v>292</v>
      </c>
      <c r="B3" s="82" t="s">
        <v>293</v>
      </c>
      <c r="C3" s="82" t="s">
        <v>275</v>
      </c>
      <c r="D3" s="82" t="s">
        <v>276</v>
      </c>
      <c r="E3" s="82" t="s">
        <v>294</v>
      </c>
      <c r="F3" s="82" t="s">
        <v>295</v>
      </c>
      <c r="G3" s="82" t="s">
        <v>296</v>
      </c>
      <c r="H3" s="82" t="s">
        <v>277</v>
      </c>
      <c r="I3" s="82" t="s">
        <v>297</v>
      </c>
      <c r="J3" s="82" t="s">
        <v>298</v>
      </c>
      <c r="K3" s="82" t="s">
        <v>299</v>
      </c>
      <c r="L3" s="82" t="s">
        <v>300</v>
      </c>
      <c r="M3" s="82" t="s">
        <v>301</v>
      </c>
      <c r="N3" s="82" t="s">
        <v>302</v>
      </c>
      <c r="O3" s="82" t="s">
        <v>303</v>
      </c>
      <c r="P3" s="82" t="s">
        <v>304</v>
      </c>
      <c r="Q3" s="82" t="s">
        <v>305</v>
      </c>
      <c r="R3" s="82" t="s">
        <v>306</v>
      </c>
      <c r="S3" s="82" t="s">
        <v>307</v>
      </c>
      <c r="T3" s="82" t="s">
        <v>308</v>
      </c>
      <c r="U3" s="82" t="s">
        <v>309</v>
      </c>
      <c r="V3" s="82" t="s">
        <v>310</v>
      </c>
      <c r="W3" s="82" t="s">
        <v>311</v>
      </c>
      <c r="X3" s="82" t="s">
        <v>312</v>
      </c>
    </row>
    <row r="4" spans="1:24" ht="15">
      <c r="A4" s="82" t="s">
        <v>349</v>
      </c>
      <c r="B4" s="82" t="s">
        <v>313</v>
      </c>
      <c r="C4" s="82">
        <v>17</v>
      </c>
      <c r="D4" s="82">
        <v>1084</v>
      </c>
      <c r="E4" s="82">
        <v>0.0198718595</v>
      </c>
      <c r="F4" s="82">
        <v>0.0123009273</v>
      </c>
      <c r="G4" s="82">
        <v>0.0321025228</v>
      </c>
      <c r="H4" s="82">
        <v>0.7862848647</v>
      </c>
      <c r="I4" s="82">
        <v>0.0156826568</v>
      </c>
      <c r="J4" s="82">
        <v>0.0037736598</v>
      </c>
      <c r="K4" s="82" t="s">
        <v>216</v>
      </c>
      <c r="L4" s="82" t="s">
        <v>216</v>
      </c>
      <c r="M4" s="82" t="s">
        <v>216</v>
      </c>
      <c r="N4" s="82" t="s">
        <v>216</v>
      </c>
      <c r="O4" s="82" t="s">
        <v>216</v>
      </c>
      <c r="P4" s="82">
        <v>0.0664</v>
      </c>
      <c r="Q4" s="82">
        <v>-0.4133</v>
      </c>
      <c r="R4" s="82">
        <v>0.546</v>
      </c>
      <c r="S4" s="82">
        <v>1.068601929</v>
      </c>
      <c r="T4" s="82">
        <v>0.6614778378</v>
      </c>
      <c r="U4" s="82">
        <v>1.7263013476</v>
      </c>
      <c r="V4" s="82" t="s">
        <v>216</v>
      </c>
      <c r="W4" s="82" t="s">
        <v>216</v>
      </c>
      <c r="X4" s="82" t="s">
        <v>216</v>
      </c>
    </row>
    <row r="5" spans="1:24" ht="15">
      <c r="A5" s="82" t="s">
        <v>349</v>
      </c>
      <c r="B5" s="82" t="s">
        <v>314</v>
      </c>
      <c r="C5" s="82">
        <v>179</v>
      </c>
      <c r="D5" s="82">
        <v>5247</v>
      </c>
      <c r="E5" s="82">
        <v>0.0363064053</v>
      </c>
      <c r="F5" s="82">
        <v>0.0310710476</v>
      </c>
      <c r="G5" s="82">
        <v>0.0424239016</v>
      </c>
      <c r="H5" s="83">
        <v>3.733529E-17</v>
      </c>
      <c r="I5" s="82">
        <v>0.0341147322</v>
      </c>
      <c r="J5" s="82">
        <v>0.0025059836</v>
      </c>
      <c r="K5" s="82" t="s">
        <v>315</v>
      </c>
      <c r="L5" s="82">
        <v>3.71128E-05</v>
      </c>
      <c r="M5" s="82">
        <v>-1.4878</v>
      </c>
      <c r="N5" s="82">
        <v>-2.1947</v>
      </c>
      <c r="O5" s="82">
        <v>-0.7808</v>
      </c>
      <c r="P5" s="82">
        <v>0.669</v>
      </c>
      <c r="Q5" s="82">
        <v>0.5133</v>
      </c>
      <c r="R5" s="82">
        <v>0.8248</v>
      </c>
      <c r="S5" s="82">
        <v>1.9523635822</v>
      </c>
      <c r="T5" s="82">
        <v>1.6708341476</v>
      </c>
      <c r="U5" s="82">
        <v>2.2813296954</v>
      </c>
      <c r="V5" s="82" t="s">
        <v>316</v>
      </c>
      <c r="W5" s="82" t="s">
        <v>316</v>
      </c>
      <c r="X5" s="82" t="s">
        <v>216</v>
      </c>
    </row>
    <row r="6" spans="1:24" ht="15">
      <c r="A6" s="82" t="s">
        <v>349</v>
      </c>
      <c r="B6" s="82" t="s">
        <v>281</v>
      </c>
      <c r="C6" s="82">
        <v>82</v>
      </c>
      <c r="D6" s="82">
        <v>4242</v>
      </c>
      <c r="E6" s="82">
        <v>0.0193121618</v>
      </c>
      <c r="F6" s="82">
        <v>0.0154626039</v>
      </c>
      <c r="G6" s="82">
        <v>0.0241201025</v>
      </c>
      <c r="H6" s="82">
        <v>0.7390625156</v>
      </c>
      <c r="I6" s="82">
        <v>0.0193305045</v>
      </c>
      <c r="J6" s="82">
        <v>0.002113964</v>
      </c>
      <c r="K6" s="82" t="s">
        <v>216</v>
      </c>
      <c r="L6" s="82" t="s">
        <v>216</v>
      </c>
      <c r="M6" s="82" t="s">
        <v>216</v>
      </c>
      <c r="N6" s="82" t="s">
        <v>216</v>
      </c>
      <c r="O6" s="82" t="s">
        <v>216</v>
      </c>
      <c r="P6" s="82">
        <v>0.0378</v>
      </c>
      <c r="Q6" s="82">
        <v>-0.1845</v>
      </c>
      <c r="R6" s="82">
        <v>0.2601</v>
      </c>
      <c r="S6" s="82">
        <v>1.0385043909</v>
      </c>
      <c r="T6" s="82">
        <v>0.8314958346</v>
      </c>
      <c r="U6" s="82">
        <v>1.2970496365</v>
      </c>
      <c r="V6" s="82" t="s">
        <v>216</v>
      </c>
      <c r="W6" s="82" t="s">
        <v>216</v>
      </c>
      <c r="X6" s="82" t="s">
        <v>216</v>
      </c>
    </row>
    <row r="7" spans="1:24" ht="15">
      <c r="A7" s="82" t="s">
        <v>349</v>
      </c>
      <c r="B7" s="82" t="s">
        <v>282</v>
      </c>
      <c r="C7" s="82">
        <v>79</v>
      </c>
      <c r="D7" s="82">
        <v>4166</v>
      </c>
      <c r="E7" s="82">
        <v>0.0187973481</v>
      </c>
      <c r="F7" s="82">
        <v>0.0149905393</v>
      </c>
      <c r="G7" s="82">
        <v>0.0235708861</v>
      </c>
      <c r="H7" s="82">
        <v>0.925734195</v>
      </c>
      <c r="I7" s="82">
        <v>0.0189630341</v>
      </c>
      <c r="J7" s="82">
        <v>0.0021131823</v>
      </c>
      <c r="K7" s="82" t="s">
        <v>216</v>
      </c>
      <c r="L7" s="82" t="s">
        <v>216</v>
      </c>
      <c r="M7" s="82" t="s">
        <v>216</v>
      </c>
      <c r="N7" s="82" t="s">
        <v>216</v>
      </c>
      <c r="O7" s="82" t="s">
        <v>216</v>
      </c>
      <c r="P7" s="82">
        <v>0.0108</v>
      </c>
      <c r="Q7" s="82">
        <v>-0.2155</v>
      </c>
      <c r="R7" s="82">
        <v>0.2371</v>
      </c>
      <c r="S7" s="82">
        <v>1.0108204733</v>
      </c>
      <c r="T7" s="82">
        <v>0.8061107317</v>
      </c>
      <c r="U7" s="82">
        <v>1.2675157259</v>
      </c>
      <c r="V7" s="82" t="s">
        <v>216</v>
      </c>
      <c r="W7" s="82" t="s">
        <v>216</v>
      </c>
      <c r="X7" s="82" t="s">
        <v>216</v>
      </c>
    </row>
    <row r="8" spans="1:24" ht="15">
      <c r="A8" s="82" t="s">
        <v>349</v>
      </c>
      <c r="B8" s="82" t="s">
        <v>283</v>
      </c>
      <c r="C8" s="82">
        <v>56</v>
      </c>
      <c r="D8" s="82">
        <v>3220</v>
      </c>
      <c r="E8" s="82">
        <v>0.0173245635</v>
      </c>
      <c r="F8" s="82">
        <v>0.0132681921</v>
      </c>
      <c r="G8" s="82">
        <v>0.0226210549</v>
      </c>
      <c r="H8" s="82">
        <v>0.6027826586</v>
      </c>
      <c r="I8" s="82">
        <v>0.0173913043</v>
      </c>
      <c r="J8" s="82">
        <v>0.0023037134</v>
      </c>
      <c r="K8" s="82" t="s">
        <v>216</v>
      </c>
      <c r="L8" s="82" t="s">
        <v>216</v>
      </c>
      <c r="M8" s="82" t="s">
        <v>216</v>
      </c>
      <c r="N8" s="82" t="s">
        <v>216</v>
      </c>
      <c r="O8" s="82" t="s">
        <v>216</v>
      </c>
      <c r="P8" s="82">
        <v>-0.0708</v>
      </c>
      <c r="Q8" s="82">
        <v>-0.3376</v>
      </c>
      <c r="R8" s="82">
        <v>0.1959</v>
      </c>
      <c r="S8" s="82">
        <v>0.9316220281</v>
      </c>
      <c r="T8" s="82">
        <v>0.7134921475</v>
      </c>
      <c r="U8" s="82">
        <v>1.2164389002</v>
      </c>
      <c r="V8" s="82" t="s">
        <v>216</v>
      </c>
      <c r="W8" s="82" t="s">
        <v>216</v>
      </c>
      <c r="X8" s="82" t="s">
        <v>216</v>
      </c>
    </row>
    <row r="9" spans="1:24" ht="15">
      <c r="A9" s="82" t="s">
        <v>349</v>
      </c>
      <c r="B9" s="82" t="s">
        <v>317</v>
      </c>
      <c r="C9" s="82">
        <v>50</v>
      </c>
      <c r="D9" s="82">
        <v>2667</v>
      </c>
      <c r="E9" s="82">
        <v>0.0182181293</v>
      </c>
      <c r="F9" s="82">
        <v>0.0137446543</v>
      </c>
      <c r="G9" s="82">
        <v>0.024147587</v>
      </c>
      <c r="H9" s="82">
        <v>0.8864091231</v>
      </c>
      <c r="I9" s="82">
        <v>0.0187476565</v>
      </c>
      <c r="J9" s="82">
        <v>0.0026263484</v>
      </c>
      <c r="K9" s="82" t="s">
        <v>216</v>
      </c>
      <c r="L9" s="82" t="s">
        <v>216</v>
      </c>
      <c r="M9" s="82" t="s">
        <v>216</v>
      </c>
      <c r="N9" s="82" t="s">
        <v>216</v>
      </c>
      <c r="O9" s="82" t="s">
        <v>216</v>
      </c>
      <c r="P9" s="82">
        <v>-0.0205</v>
      </c>
      <c r="Q9" s="82">
        <v>-0.3023</v>
      </c>
      <c r="R9" s="82">
        <v>0.2612</v>
      </c>
      <c r="S9" s="82">
        <v>0.9796731972</v>
      </c>
      <c r="T9" s="82">
        <v>0.7391137243</v>
      </c>
      <c r="U9" s="82">
        <v>1.2985276037</v>
      </c>
      <c r="V9" s="82" t="s">
        <v>216</v>
      </c>
      <c r="W9" s="82" t="s">
        <v>216</v>
      </c>
      <c r="X9" s="82" t="s">
        <v>216</v>
      </c>
    </row>
    <row r="10" spans="1:24" ht="15">
      <c r="A10" s="82" t="s">
        <v>349</v>
      </c>
      <c r="B10" s="82" t="s">
        <v>318</v>
      </c>
      <c r="C10" s="82">
        <v>153</v>
      </c>
      <c r="D10" s="82">
        <v>7446</v>
      </c>
      <c r="E10" s="82">
        <v>0.0218543406</v>
      </c>
      <c r="F10" s="82">
        <v>0.0184970919</v>
      </c>
      <c r="G10" s="82">
        <v>0.0258209348</v>
      </c>
      <c r="H10" s="82">
        <v>0.0577998837</v>
      </c>
      <c r="I10" s="82">
        <v>0.0205479452</v>
      </c>
      <c r="J10" s="82">
        <v>0.0016440472</v>
      </c>
      <c r="K10" s="82" t="s">
        <v>319</v>
      </c>
      <c r="L10" s="83">
        <v>2.0522548E-07</v>
      </c>
      <c r="M10" s="82">
        <v>-2.3091</v>
      </c>
      <c r="N10" s="82">
        <v>-3.1804</v>
      </c>
      <c r="O10" s="82">
        <v>-1.4379</v>
      </c>
      <c r="P10" s="82">
        <v>0.1614</v>
      </c>
      <c r="Q10" s="82">
        <v>-0.0053</v>
      </c>
      <c r="R10" s="82">
        <v>0.3282</v>
      </c>
      <c r="S10" s="82">
        <v>1.1752091238</v>
      </c>
      <c r="T10" s="82">
        <v>0.9946743108</v>
      </c>
      <c r="U10" s="82">
        <v>1.3885112639</v>
      </c>
      <c r="V10" s="82" t="s">
        <v>216</v>
      </c>
      <c r="W10" s="82" t="s">
        <v>316</v>
      </c>
      <c r="X10" s="82" t="s">
        <v>216</v>
      </c>
    </row>
    <row r="11" spans="1:24" ht="15">
      <c r="A11" s="82" t="s">
        <v>349</v>
      </c>
      <c r="B11" s="82" t="s">
        <v>286</v>
      </c>
      <c r="C11" s="82">
        <v>93</v>
      </c>
      <c r="D11" s="82">
        <v>6251</v>
      </c>
      <c r="E11" s="82">
        <v>0.0148416926</v>
      </c>
      <c r="F11" s="82">
        <v>0.0120371847</v>
      </c>
      <c r="G11" s="82">
        <v>0.0182996143</v>
      </c>
      <c r="H11" s="82">
        <v>0.0348255025</v>
      </c>
      <c r="I11" s="82">
        <v>0.0148776196</v>
      </c>
      <c r="J11" s="82">
        <v>0.0015312181</v>
      </c>
      <c r="K11" s="82" t="s">
        <v>216</v>
      </c>
      <c r="L11" s="82" t="s">
        <v>216</v>
      </c>
      <c r="M11" s="82" t="s">
        <v>216</v>
      </c>
      <c r="N11" s="82" t="s">
        <v>216</v>
      </c>
      <c r="O11" s="82" t="s">
        <v>216</v>
      </c>
      <c r="P11" s="82">
        <v>-0.2255</v>
      </c>
      <c r="Q11" s="82">
        <v>-0.435</v>
      </c>
      <c r="R11" s="82">
        <v>-0.0161</v>
      </c>
      <c r="S11" s="82">
        <v>0.7981065545</v>
      </c>
      <c r="T11" s="82">
        <v>0.6472951791</v>
      </c>
      <c r="U11" s="82">
        <v>0.984055023</v>
      </c>
      <c r="V11" s="82" t="s">
        <v>216</v>
      </c>
      <c r="W11" s="82" t="s">
        <v>216</v>
      </c>
      <c r="X11" s="82" t="s">
        <v>216</v>
      </c>
    </row>
    <row r="12" spans="1:24" ht="15">
      <c r="A12" s="82" t="s">
        <v>349</v>
      </c>
      <c r="B12" s="82" t="s">
        <v>287</v>
      </c>
      <c r="C12" s="82">
        <v>96</v>
      </c>
      <c r="D12" s="82">
        <v>5626</v>
      </c>
      <c r="E12" s="82">
        <v>0.016398543</v>
      </c>
      <c r="F12" s="82">
        <v>0.0133446316</v>
      </c>
      <c r="G12" s="82">
        <v>0.0201513402</v>
      </c>
      <c r="H12" s="82">
        <v>0.2316638159</v>
      </c>
      <c r="I12" s="82">
        <v>0.0170636331</v>
      </c>
      <c r="J12" s="82">
        <v>0.0017266272</v>
      </c>
      <c r="K12" s="82" t="s">
        <v>216</v>
      </c>
      <c r="L12" s="82" t="s">
        <v>216</v>
      </c>
      <c r="M12" s="82" t="s">
        <v>216</v>
      </c>
      <c r="N12" s="82" t="s">
        <v>216</v>
      </c>
      <c r="O12" s="82" t="s">
        <v>216</v>
      </c>
      <c r="P12" s="82">
        <v>-0.1258</v>
      </c>
      <c r="Q12" s="82">
        <v>-0.3318</v>
      </c>
      <c r="R12" s="82">
        <v>0.0803</v>
      </c>
      <c r="S12" s="82">
        <v>0.8818256133</v>
      </c>
      <c r="T12" s="82">
        <v>0.7176026533</v>
      </c>
      <c r="U12" s="82">
        <v>1.0836309046000001</v>
      </c>
      <c r="V12" s="82" t="s">
        <v>216</v>
      </c>
      <c r="W12" s="82" t="s">
        <v>216</v>
      </c>
      <c r="X12" s="82" t="s">
        <v>216</v>
      </c>
    </row>
    <row r="13" spans="1:24" ht="15">
      <c r="A13" s="82" t="s">
        <v>349</v>
      </c>
      <c r="B13" s="82" t="s">
        <v>288</v>
      </c>
      <c r="C13" s="82">
        <v>50</v>
      </c>
      <c r="D13" s="82">
        <v>4249</v>
      </c>
      <c r="E13" s="82">
        <v>0.0111713159</v>
      </c>
      <c r="F13" s="82">
        <v>0.0084282389</v>
      </c>
      <c r="G13" s="82">
        <v>0.014807162</v>
      </c>
      <c r="H13" s="82">
        <v>0.0003928205</v>
      </c>
      <c r="I13" s="82">
        <v>0.0117674747</v>
      </c>
      <c r="J13" s="82">
        <v>0.0016543517</v>
      </c>
      <c r="K13" s="82" t="s">
        <v>216</v>
      </c>
      <c r="L13" s="82" t="s">
        <v>216</v>
      </c>
      <c r="M13" s="82" t="s">
        <v>216</v>
      </c>
      <c r="N13" s="82" t="s">
        <v>216</v>
      </c>
      <c r="O13" s="82" t="s">
        <v>216</v>
      </c>
      <c r="P13" s="82">
        <v>-0.5096</v>
      </c>
      <c r="Q13" s="82">
        <v>-0.7914</v>
      </c>
      <c r="R13" s="82">
        <v>-0.2278</v>
      </c>
      <c r="S13" s="82">
        <v>0.600733401</v>
      </c>
      <c r="T13" s="82">
        <v>0.4532254443</v>
      </c>
      <c r="U13" s="82">
        <v>0.796249689</v>
      </c>
      <c r="V13" s="82" t="s">
        <v>316</v>
      </c>
      <c r="W13" s="82" t="s">
        <v>216</v>
      </c>
      <c r="X13" s="82" t="s">
        <v>216</v>
      </c>
    </row>
    <row r="14" spans="1:24" ht="15">
      <c r="A14" s="82" t="s">
        <v>349</v>
      </c>
      <c r="B14" s="82" t="s">
        <v>320</v>
      </c>
      <c r="C14" s="82">
        <v>28</v>
      </c>
      <c r="D14" s="82">
        <v>3285</v>
      </c>
      <c r="E14" s="82">
        <v>0.0079398185</v>
      </c>
      <c r="F14" s="82">
        <v>0.0054639666</v>
      </c>
      <c r="G14" s="82">
        <v>0.0115375372</v>
      </c>
      <c r="H14" s="83">
        <v>8.0657614E-06</v>
      </c>
      <c r="I14" s="82">
        <v>0.0085235921</v>
      </c>
      <c r="J14" s="82">
        <v>0.0016039279</v>
      </c>
      <c r="K14" s="82" t="s">
        <v>216</v>
      </c>
      <c r="L14" s="82" t="s">
        <v>216</v>
      </c>
      <c r="M14" s="82" t="s">
        <v>216</v>
      </c>
      <c r="N14" s="82" t="s">
        <v>216</v>
      </c>
      <c r="O14" s="82" t="s">
        <v>216</v>
      </c>
      <c r="P14" s="82">
        <v>-0.8511</v>
      </c>
      <c r="Q14" s="82">
        <v>-1.2248</v>
      </c>
      <c r="R14" s="82">
        <v>-0.4773</v>
      </c>
      <c r="S14" s="82">
        <v>0.4269608175</v>
      </c>
      <c r="T14" s="82">
        <v>0.2938227932</v>
      </c>
      <c r="U14" s="82">
        <v>0.6204268148</v>
      </c>
      <c r="V14" s="82" t="s">
        <v>316</v>
      </c>
      <c r="W14" s="82" t="s">
        <v>216</v>
      </c>
      <c r="X14" s="82" t="s">
        <v>216</v>
      </c>
    </row>
    <row r="15" spans="1:24" ht="15">
      <c r="A15" s="82" t="s">
        <v>349</v>
      </c>
      <c r="B15" s="82" t="s">
        <v>321</v>
      </c>
      <c r="C15" s="82">
        <v>883</v>
      </c>
      <c r="D15" s="82">
        <v>47483</v>
      </c>
      <c r="E15" s="82">
        <v>0.0185961291</v>
      </c>
      <c r="F15" s="82" t="s">
        <v>216</v>
      </c>
      <c r="G15" s="82" t="s">
        <v>216</v>
      </c>
      <c r="H15" s="82" t="s">
        <v>216</v>
      </c>
      <c r="I15" s="82">
        <v>0.0185961291</v>
      </c>
      <c r="J15" s="82">
        <v>0.0006199634</v>
      </c>
      <c r="K15" s="82" t="s">
        <v>322</v>
      </c>
      <c r="L15" s="82">
        <v>0.9975278975</v>
      </c>
      <c r="M15" s="82">
        <v>0.0015</v>
      </c>
      <c r="N15" s="82">
        <v>-0.9711</v>
      </c>
      <c r="O15" s="82">
        <v>0.9742</v>
      </c>
      <c r="P15" s="82" t="s">
        <v>216</v>
      </c>
      <c r="Q15" s="82" t="s">
        <v>216</v>
      </c>
      <c r="R15" s="82" t="s">
        <v>216</v>
      </c>
      <c r="S15" s="82" t="s">
        <v>216</v>
      </c>
      <c r="T15" s="82" t="s">
        <v>216</v>
      </c>
      <c r="U15" s="82" t="s">
        <v>216</v>
      </c>
      <c r="V15" s="82" t="s">
        <v>216</v>
      </c>
      <c r="W15" s="82" t="s">
        <v>216</v>
      </c>
      <c r="X15" s="82" t="s">
        <v>216</v>
      </c>
    </row>
    <row r="16" spans="1:24" ht="15">
      <c r="A16" s="82" t="s">
        <v>273</v>
      </c>
      <c r="B16" s="82" t="s">
        <v>313</v>
      </c>
      <c r="C16" s="82">
        <v>16</v>
      </c>
      <c r="D16" s="82">
        <v>1263</v>
      </c>
      <c r="E16" s="82">
        <v>0.015722307</v>
      </c>
      <c r="F16" s="82">
        <v>0.0095951749</v>
      </c>
      <c r="G16" s="82">
        <v>0.0257620045</v>
      </c>
      <c r="H16" s="82">
        <v>0.8951006994</v>
      </c>
      <c r="I16" s="82">
        <v>0.0126682502</v>
      </c>
      <c r="J16" s="82">
        <v>0.003146938</v>
      </c>
      <c r="K16" s="82" t="s">
        <v>216</v>
      </c>
      <c r="L16" s="82" t="s">
        <v>216</v>
      </c>
      <c r="M16" s="82" t="s">
        <v>216</v>
      </c>
      <c r="N16" s="82" t="s">
        <v>216</v>
      </c>
      <c r="O16" s="82" t="s">
        <v>216</v>
      </c>
      <c r="P16" s="82">
        <v>-0.0332</v>
      </c>
      <c r="Q16" s="82">
        <v>-0.527</v>
      </c>
      <c r="R16" s="82">
        <v>0.4606</v>
      </c>
      <c r="S16" s="82">
        <v>0.9673249426</v>
      </c>
      <c r="T16" s="82">
        <v>0.5903492385</v>
      </c>
      <c r="U16" s="82">
        <v>1.5850237175</v>
      </c>
      <c r="V16" s="82" t="s">
        <v>216</v>
      </c>
      <c r="W16" s="82" t="s">
        <v>216</v>
      </c>
      <c r="X16" s="82" t="s">
        <v>216</v>
      </c>
    </row>
    <row r="17" spans="1:24" ht="15">
      <c r="A17" s="82" t="s">
        <v>273</v>
      </c>
      <c r="B17" s="82" t="s">
        <v>314</v>
      </c>
      <c r="C17" s="82">
        <v>178</v>
      </c>
      <c r="D17" s="82">
        <v>6211</v>
      </c>
      <c r="E17" s="82">
        <v>0.0304985272</v>
      </c>
      <c r="F17" s="82">
        <v>0.0260978934</v>
      </c>
      <c r="G17" s="82">
        <v>0.035641197</v>
      </c>
      <c r="H17" s="83">
        <v>2.445761E-15</v>
      </c>
      <c r="I17" s="82">
        <v>0.0286588311</v>
      </c>
      <c r="J17" s="82">
        <v>0.0021170659</v>
      </c>
      <c r="K17" s="82" t="s">
        <v>323</v>
      </c>
      <c r="L17" s="82">
        <v>1.25496E-05</v>
      </c>
      <c r="M17" s="82">
        <v>-1.4893</v>
      </c>
      <c r="N17" s="82">
        <v>-2.1576</v>
      </c>
      <c r="O17" s="82">
        <v>-0.821</v>
      </c>
      <c r="P17" s="82">
        <v>0.6294</v>
      </c>
      <c r="Q17" s="82">
        <v>0.4736</v>
      </c>
      <c r="R17" s="82">
        <v>0.7852</v>
      </c>
      <c r="S17" s="82">
        <v>1.8764412924</v>
      </c>
      <c r="T17" s="82">
        <v>1.6056894993</v>
      </c>
      <c r="U17" s="82">
        <v>2.1928473252</v>
      </c>
      <c r="V17" s="82" t="s">
        <v>316</v>
      </c>
      <c r="W17" s="82" t="s">
        <v>316</v>
      </c>
      <c r="X17" s="82" t="s">
        <v>216</v>
      </c>
    </row>
    <row r="18" spans="1:24" ht="15">
      <c r="A18" s="82" t="s">
        <v>273</v>
      </c>
      <c r="B18" s="82" t="s">
        <v>281</v>
      </c>
      <c r="C18" s="82">
        <v>98</v>
      </c>
      <c r="D18" s="82">
        <v>4902</v>
      </c>
      <c r="E18" s="82">
        <v>0.0199409302</v>
      </c>
      <c r="F18" s="82">
        <v>0.0162587195</v>
      </c>
      <c r="G18" s="82">
        <v>0.0244570736</v>
      </c>
      <c r="H18" s="82">
        <v>0.0496330284</v>
      </c>
      <c r="I18" s="82">
        <v>0.0199918401</v>
      </c>
      <c r="J18" s="82">
        <v>0.0019991923</v>
      </c>
      <c r="K18" s="82" t="s">
        <v>216</v>
      </c>
      <c r="L18" s="82" t="s">
        <v>216</v>
      </c>
      <c r="M18" s="82" t="s">
        <v>216</v>
      </c>
      <c r="N18" s="82" t="s">
        <v>216</v>
      </c>
      <c r="O18" s="82" t="s">
        <v>216</v>
      </c>
      <c r="P18" s="82">
        <v>0.2045</v>
      </c>
      <c r="Q18" s="82">
        <v>0.0003</v>
      </c>
      <c r="R18" s="82">
        <v>0.4086</v>
      </c>
      <c r="S18" s="82">
        <v>1.2268784223</v>
      </c>
      <c r="T18" s="82">
        <v>1.0003280627</v>
      </c>
      <c r="U18" s="82">
        <v>1.5047370149</v>
      </c>
      <c r="V18" s="82" t="s">
        <v>216</v>
      </c>
      <c r="W18" s="82" t="s">
        <v>216</v>
      </c>
      <c r="X18" s="82" t="s">
        <v>216</v>
      </c>
    </row>
    <row r="19" spans="1:24" ht="15">
      <c r="A19" s="82" t="s">
        <v>273</v>
      </c>
      <c r="B19" s="82" t="s">
        <v>282</v>
      </c>
      <c r="C19" s="82">
        <v>83</v>
      </c>
      <c r="D19" s="82">
        <v>4951</v>
      </c>
      <c r="E19" s="82">
        <v>0.0167031402</v>
      </c>
      <c r="F19" s="82">
        <v>0.0133942818</v>
      </c>
      <c r="G19" s="82">
        <v>0.020829403</v>
      </c>
      <c r="H19" s="82">
        <v>0.8085277021</v>
      </c>
      <c r="I19" s="82">
        <v>0.01676429</v>
      </c>
      <c r="J19" s="82">
        <v>0.0018246305</v>
      </c>
      <c r="K19" s="82" t="s">
        <v>216</v>
      </c>
      <c r="L19" s="82" t="s">
        <v>216</v>
      </c>
      <c r="M19" s="82" t="s">
        <v>216</v>
      </c>
      <c r="N19" s="82" t="s">
        <v>216</v>
      </c>
      <c r="O19" s="82" t="s">
        <v>216</v>
      </c>
      <c r="P19" s="82">
        <v>0.0273</v>
      </c>
      <c r="Q19" s="82">
        <v>-0.1935</v>
      </c>
      <c r="R19" s="82">
        <v>0.2481</v>
      </c>
      <c r="S19" s="82">
        <v>1.0276713294</v>
      </c>
      <c r="T19" s="82">
        <v>0.8240917084</v>
      </c>
      <c r="U19" s="82">
        <v>1.2815422731</v>
      </c>
      <c r="V19" s="82" t="s">
        <v>216</v>
      </c>
      <c r="W19" s="82" t="s">
        <v>216</v>
      </c>
      <c r="X19" s="82" t="s">
        <v>216</v>
      </c>
    </row>
    <row r="20" spans="1:24" ht="15">
      <c r="A20" s="82" t="s">
        <v>273</v>
      </c>
      <c r="B20" s="82" t="s">
        <v>283</v>
      </c>
      <c r="C20" s="82">
        <v>59</v>
      </c>
      <c r="D20" s="82">
        <v>3908</v>
      </c>
      <c r="E20" s="82">
        <v>0.0149959799</v>
      </c>
      <c r="F20" s="82">
        <v>0.0115625136</v>
      </c>
      <c r="G20" s="82">
        <v>0.0194490074</v>
      </c>
      <c r="H20" s="82">
        <v>0.5438859458</v>
      </c>
      <c r="I20" s="82">
        <v>0.0150972364</v>
      </c>
      <c r="J20" s="82">
        <v>0.0019505996</v>
      </c>
      <c r="K20" s="82" t="s">
        <v>216</v>
      </c>
      <c r="L20" s="82" t="s">
        <v>216</v>
      </c>
      <c r="M20" s="82" t="s">
        <v>216</v>
      </c>
      <c r="N20" s="82" t="s">
        <v>216</v>
      </c>
      <c r="O20" s="82" t="s">
        <v>216</v>
      </c>
      <c r="P20" s="82">
        <v>-0.0805</v>
      </c>
      <c r="Q20" s="82">
        <v>-0.3405</v>
      </c>
      <c r="R20" s="82">
        <v>0.1795</v>
      </c>
      <c r="S20" s="82">
        <v>0.9226372045</v>
      </c>
      <c r="T20" s="82">
        <v>0.7113910059</v>
      </c>
      <c r="U20" s="82">
        <v>1.1966125576</v>
      </c>
      <c r="V20" s="82" t="s">
        <v>216</v>
      </c>
      <c r="W20" s="82" t="s">
        <v>216</v>
      </c>
      <c r="X20" s="82" t="s">
        <v>216</v>
      </c>
    </row>
    <row r="21" spans="1:24" ht="15">
      <c r="A21" s="82" t="s">
        <v>273</v>
      </c>
      <c r="B21" s="82" t="s">
        <v>317</v>
      </c>
      <c r="C21" s="82">
        <v>58</v>
      </c>
      <c r="D21" s="82">
        <v>3311</v>
      </c>
      <c r="E21" s="82">
        <v>0.0167019242</v>
      </c>
      <c r="F21" s="82">
        <v>0.0128523382</v>
      </c>
      <c r="G21" s="82">
        <v>0.0217045542</v>
      </c>
      <c r="H21" s="82">
        <v>0.8386288922</v>
      </c>
      <c r="I21" s="82">
        <v>0.0175173664</v>
      </c>
      <c r="J21" s="82">
        <v>0.0022799077</v>
      </c>
      <c r="K21" s="82" t="s">
        <v>216</v>
      </c>
      <c r="L21" s="82" t="s">
        <v>216</v>
      </c>
      <c r="M21" s="82" t="s">
        <v>216</v>
      </c>
      <c r="N21" s="82" t="s">
        <v>216</v>
      </c>
      <c r="O21" s="82" t="s">
        <v>216</v>
      </c>
      <c r="P21" s="82">
        <v>0.0272</v>
      </c>
      <c r="Q21" s="82">
        <v>-0.2348</v>
      </c>
      <c r="R21" s="82">
        <v>0.2892</v>
      </c>
      <c r="S21" s="82">
        <v>1.0275965124</v>
      </c>
      <c r="T21" s="82">
        <v>0.7907482848</v>
      </c>
      <c r="U21" s="82">
        <v>1.3353865099</v>
      </c>
      <c r="V21" s="82" t="s">
        <v>216</v>
      </c>
      <c r="W21" s="82" t="s">
        <v>216</v>
      </c>
      <c r="X21" s="82" t="s">
        <v>216</v>
      </c>
    </row>
    <row r="22" spans="1:24" ht="15">
      <c r="A22" s="82" t="s">
        <v>273</v>
      </c>
      <c r="B22" s="82" t="s">
        <v>318</v>
      </c>
      <c r="C22" s="82">
        <v>154</v>
      </c>
      <c r="D22" s="82">
        <v>8470</v>
      </c>
      <c r="E22" s="82">
        <v>0.0192647496</v>
      </c>
      <c r="F22" s="82">
        <v>0.0163172314</v>
      </c>
      <c r="G22" s="82">
        <v>0.0227447027</v>
      </c>
      <c r="H22" s="82">
        <v>0.0448310548</v>
      </c>
      <c r="I22" s="82">
        <v>0.0181818182</v>
      </c>
      <c r="J22" s="82">
        <v>0.0014517522</v>
      </c>
      <c r="K22" s="82" t="s">
        <v>324</v>
      </c>
      <c r="L22" s="83">
        <v>6.647001E-10</v>
      </c>
      <c r="M22" s="82">
        <v>-2.6385</v>
      </c>
      <c r="N22" s="82">
        <v>-3.4761</v>
      </c>
      <c r="O22" s="82">
        <v>-1.8009</v>
      </c>
      <c r="P22" s="82">
        <v>0.17</v>
      </c>
      <c r="Q22" s="82">
        <v>0.0039</v>
      </c>
      <c r="R22" s="82">
        <v>0.336</v>
      </c>
      <c r="S22" s="82">
        <v>1.1852759761</v>
      </c>
      <c r="T22" s="82">
        <v>1.0039280441</v>
      </c>
      <c r="U22" s="82">
        <v>1.399382304</v>
      </c>
      <c r="V22" s="82" t="s">
        <v>216</v>
      </c>
      <c r="W22" s="82" t="s">
        <v>316</v>
      </c>
      <c r="X22" s="82" t="s">
        <v>216</v>
      </c>
    </row>
    <row r="23" spans="1:24" ht="15">
      <c r="A23" s="82" t="s">
        <v>273</v>
      </c>
      <c r="B23" s="82" t="s">
        <v>286</v>
      </c>
      <c r="C23" s="82">
        <v>111</v>
      </c>
      <c r="D23" s="82">
        <v>7271</v>
      </c>
      <c r="E23" s="82">
        <v>0.0154187383</v>
      </c>
      <c r="F23" s="82">
        <v>0.0127165622</v>
      </c>
      <c r="G23" s="82">
        <v>0.0186951069</v>
      </c>
      <c r="H23" s="82">
        <v>0.591781279</v>
      </c>
      <c r="I23" s="82">
        <v>0.0152661257</v>
      </c>
      <c r="J23" s="82">
        <v>0.0014378937</v>
      </c>
      <c r="K23" s="82" t="s">
        <v>216</v>
      </c>
      <c r="L23" s="82" t="s">
        <v>216</v>
      </c>
      <c r="M23" s="82" t="s">
        <v>216</v>
      </c>
      <c r="N23" s="82" t="s">
        <v>216</v>
      </c>
      <c r="O23" s="82" t="s">
        <v>216</v>
      </c>
      <c r="P23" s="82">
        <v>-0.0527</v>
      </c>
      <c r="Q23" s="82">
        <v>-0.2454</v>
      </c>
      <c r="R23" s="82">
        <v>0.14</v>
      </c>
      <c r="S23" s="82">
        <v>0.9486476843</v>
      </c>
      <c r="T23" s="82">
        <v>0.7823945816</v>
      </c>
      <c r="U23" s="82">
        <v>1.1502283504</v>
      </c>
      <c r="V23" s="82" t="s">
        <v>216</v>
      </c>
      <c r="W23" s="82" t="s">
        <v>216</v>
      </c>
      <c r="X23" s="82" t="s">
        <v>216</v>
      </c>
    </row>
    <row r="24" spans="1:24" ht="15">
      <c r="A24" s="82" t="s">
        <v>273</v>
      </c>
      <c r="B24" s="82" t="s">
        <v>287</v>
      </c>
      <c r="C24" s="82">
        <v>84</v>
      </c>
      <c r="D24" s="82">
        <v>6562</v>
      </c>
      <c r="E24" s="82">
        <v>0.0122415535</v>
      </c>
      <c r="F24" s="82">
        <v>0.0098299983</v>
      </c>
      <c r="G24" s="82">
        <v>0.0152447261</v>
      </c>
      <c r="H24" s="82">
        <v>0.0113314952</v>
      </c>
      <c r="I24" s="82">
        <v>0.0128009753</v>
      </c>
      <c r="J24" s="82">
        <v>0.0013877326</v>
      </c>
      <c r="K24" s="82" t="s">
        <v>216</v>
      </c>
      <c r="L24" s="82" t="s">
        <v>216</v>
      </c>
      <c r="M24" s="82" t="s">
        <v>216</v>
      </c>
      <c r="N24" s="82" t="s">
        <v>216</v>
      </c>
      <c r="O24" s="82" t="s">
        <v>216</v>
      </c>
      <c r="P24" s="82">
        <v>-0.2835</v>
      </c>
      <c r="Q24" s="82">
        <v>-0.5029</v>
      </c>
      <c r="R24" s="82">
        <v>-0.0641</v>
      </c>
      <c r="S24" s="82">
        <v>0.75316937</v>
      </c>
      <c r="T24" s="82">
        <v>0.6047969036</v>
      </c>
      <c r="U24" s="82">
        <v>0.9379414751</v>
      </c>
      <c r="V24" s="82" t="s">
        <v>216</v>
      </c>
      <c r="W24" s="82" t="s">
        <v>216</v>
      </c>
      <c r="X24" s="82" t="s">
        <v>216</v>
      </c>
    </row>
    <row r="25" spans="1:24" ht="15">
      <c r="A25" s="82" t="s">
        <v>273</v>
      </c>
      <c r="B25" s="82" t="s">
        <v>288</v>
      </c>
      <c r="C25" s="82">
        <v>48</v>
      </c>
      <c r="D25" s="82">
        <v>5349</v>
      </c>
      <c r="E25" s="82">
        <v>0.0085617661</v>
      </c>
      <c r="F25" s="82">
        <v>0.0064242355</v>
      </c>
      <c r="G25" s="82">
        <v>0.0114105155</v>
      </c>
      <c r="H25" s="82">
        <v>1.22014E-05</v>
      </c>
      <c r="I25" s="82">
        <v>0.0089736399</v>
      </c>
      <c r="J25" s="82">
        <v>0.0012894088</v>
      </c>
      <c r="K25" s="82" t="s">
        <v>216</v>
      </c>
      <c r="L25" s="82" t="s">
        <v>216</v>
      </c>
      <c r="M25" s="82" t="s">
        <v>216</v>
      </c>
      <c r="N25" s="82" t="s">
        <v>216</v>
      </c>
      <c r="O25" s="82" t="s">
        <v>216</v>
      </c>
      <c r="P25" s="82">
        <v>-0.641</v>
      </c>
      <c r="Q25" s="82">
        <v>-0.9282</v>
      </c>
      <c r="R25" s="82">
        <v>-0.3538</v>
      </c>
      <c r="S25" s="82">
        <v>0.5267681094</v>
      </c>
      <c r="T25" s="82">
        <v>0.3952551799</v>
      </c>
      <c r="U25" s="82">
        <v>0.7020392272</v>
      </c>
      <c r="V25" s="82" t="s">
        <v>316</v>
      </c>
      <c r="W25" s="82" t="s">
        <v>216</v>
      </c>
      <c r="X25" s="82" t="s">
        <v>216</v>
      </c>
    </row>
    <row r="26" spans="1:24" ht="15">
      <c r="A26" s="82" t="s">
        <v>273</v>
      </c>
      <c r="B26" s="82" t="s">
        <v>320</v>
      </c>
      <c r="C26" s="82">
        <v>31</v>
      </c>
      <c r="D26" s="82">
        <v>4159</v>
      </c>
      <c r="E26" s="82">
        <v>0.0069113599</v>
      </c>
      <c r="F26" s="82">
        <v>0.0048443947</v>
      </c>
      <c r="G26" s="82">
        <v>0.0098602401</v>
      </c>
      <c r="H26" s="83">
        <v>2.3976003E-06</v>
      </c>
      <c r="I26" s="82">
        <v>0.0074537148</v>
      </c>
      <c r="J26" s="82">
        <v>0.0013337281</v>
      </c>
      <c r="K26" s="82" t="s">
        <v>216</v>
      </c>
      <c r="L26" s="82" t="s">
        <v>216</v>
      </c>
      <c r="M26" s="82" t="s">
        <v>216</v>
      </c>
      <c r="N26" s="82" t="s">
        <v>216</v>
      </c>
      <c r="O26" s="82" t="s">
        <v>216</v>
      </c>
      <c r="P26" s="82">
        <v>-0.8551</v>
      </c>
      <c r="Q26" s="82">
        <v>-1.2105</v>
      </c>
      <c r="R26" s="82">
        <v>-0.4998</v>
      </c>
      <c r="S26" s="82">
        <v>0.4252258144</v>
      </c>
      <c r="T26" s="82">
        <v>0.2980544686</v>
      </c>
      <c r="U26" s="82">
        <v>0.6066575483</v>
      </c>
      <c r="V26" s="82" t="s">
        <v>316</v>
      </c>
      <c r="W26" s="82" t="s">
        <v>216</v>
      </c>
      <c r="X26" s="82" t="s">
        <v>216</v>
      </c>
    </row>
    <row r="27" spans="1:24" ht="15">
      <c r="A27" s="82" t="s">
        <v>273</v>
      </c>
      <c r="B27" s="82" t="s">
        <v>321</v>
      </c>
      <c r="C27" s="82">
        <v>920</v>
      </c>
      <c r="D27" s="82">
        <v>56357</v>
      </c>
      <c r="E27" s="82">
        <v>0.0162533874</v>
      </c>
      <c r="F27" s="82" t="s">
        <v>216</v>
      </c>
      <c r="G27" s="82" t="s">
        <v>216</v>
      </c>
      <c r="H27" s="82" t="s">
        <v>216</v>
      </c>
      <c r="I27" s="82">
        <v>0.0163245027</v>
      </c>
      <c r="J27" s="82">
        <v>0.0005337919</v>
      </c>
      <c r="K27" s="82" t="s">
        <v>325</v>
      </c>
      <c r="L27" s="82">
        <v>0.5929736711</v>
      </c>
      <c r="M27" s="82">
        <v>0.3294</v>
      </c>
      <c r="N27" s="82">
        <v>-0.8784</v>
      </c>
      <c r="O27" s="82">
        <v>1.5372</v>
      </c>
      <c r="P27" s="82" t="s">
        <v>216</v>
      </c>
      <c r="Q27" s="82" t="s">
        <v>216</v>
      </c>
      <c r="R27" s="82" t="s">
        <v>216</v>
      </c>
      <c r="S27" s="82" t="s">
        <v>216</v>
      </c>
      <c r="T27" s="82" t="s">
        <v>216</v>
      </c>
      <c r="U27" s="82" t="s">
        <v>216</v>
      </c>
      <c r="V27" s="82" t="s">
        <v>216</v>
      </c>
      <c r="W27" s="82" t="s">
        <v>216</v>
      </c>
      <c r="X27" s="82" t="s">
        <v>216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2009-07-21T17:17:35Z</cp:lastPrinted>
  <dcterms:created xsi:type="dcterms:W3CDTF">2006-01-23T20:42:54Z</dcterms:created>
  <dcterms:modified xsi:type="dcterms:W3CDTF">2009-10-09T13:55:08Z</dcterms:modified>
  <cp:category/>
  <cp:version/>
  <cp:contentType/>
  <cp:contentStatus/>
</cp:coreProperties>
</file>