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9720" windowHeight="9465" tabRatio="649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<sst xmlns="http://schemas.openxmlformats.org/spreadsheetml/2006/main" count="1157" uniqueCount="350">
  <si>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</si>
  <si>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</si>
  <si>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</si>
  <si>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</si>
  <si>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</si>
  <si>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</si>
  <si>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</si>
  <si>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</si>
  <si>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</si>
  <si>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</si>
  <si>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</si>
  <si>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</si>
  <si>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</si>
  <si>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</si>
  <si>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</si>
  <si>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</si>
  <si>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</si>
  <si>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</si>
  <si>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</si>
  <si>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</si>
  <si>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</si>
  <si>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</si>
  <si>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</si>
  <si>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</si>
  <si>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</si>
  <si>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</si>
  <si>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</si>
  <si>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</si>
  <si>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</si>
  <si>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</si>
  <si>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</si>
  <si>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</si>
  <si>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</si>
  <si>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</si>
  <si>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</si>
  <si>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</si>
  <si>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</si>
  <si>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</si>
  <si>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</si>
  <si>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</si>
  <si>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</si>
  <si>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</si>
  <si>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</si>
  <si>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</si>
  <si>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</si>
  <si>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</si>
  <si>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</si>
  <si>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</si>
  <si>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</si>
  <si>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</si>
  <si>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</si>
  <si>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</si>
  <si>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</si>
  <si>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</si>
  <si>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</si>
  <si>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</si>
  <si>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</si>
  <si>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</si>
  <si>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</si>
  <si>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</si>
  <si>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</si>
  <si>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</si>
  <si>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</si>
  <si>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</si>
  <si>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</si>
  <si>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</si>
  <si>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</si>
  <si>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</si>
  <si>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</si>
  <si>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</si>
  <si>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</si>
  <si>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</si>
  <si>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</si>
  <si>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</si>
  <si>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</si>
  <si>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</si>
  <si>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</si>
  <si>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</si>
  <si>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</si>
  <si>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</si>
  <si>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</si>
  <si>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</si>
  <si>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</si>
  <si>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</si>
  <si>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</si>
  <si>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</si>
  <si>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</si>
  <si>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</si>
  <si>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</si>
  <si>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</si>
  <si>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</si>
  <si>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</si>
  <si>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</si>
  <si>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</si>
  <si>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</si>
  <si>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</si>
  <si>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</si>
  <si>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</si>
  <si>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</si>
  <si>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</si>
  <si>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</si>
  <si>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</si>
  <si>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</si>
  <si>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</si>
  <si>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</si>
  <si>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</si>
  <si>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</si>
  <si>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</si>
  <si>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T1count</t>
  </si>
  <si>
    <t>T1pop</t>
  </si>
  <si>
    <t>T1_adj_rate</t>
  </si>
  <si>
    <t>T1prob</t>
  </si>
  <si>
    <t>T1_crd_rate</t>
  </si>
  <si>
    <t>T2count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</si>
  <si>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</si>
  <si>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</si>
  <si>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</si>
  <si>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</si>
  <si>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</si>
  <si>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</si>
  <si>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</si>
  <si>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</si>
  <si>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</si>
  <si>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count</t>
  </si>
  <si>
    <t>T1 pop</t>
  </si>
  <si>
    <t>T1 prob</t>
  </si>
  <si>
    <t>T2 count</t>
  </si>
  <si>
    <t>T2 pop</t>
  </si>
  <si>
    <t>T2 prob</t>
  </si>
  <si>
    <t>CI work</t>
  </si>
  <si>
    <t>BDN Southeast</t>
  </si>
  <si>
    <t>t</t>
  </si>
  <si>
    <t>Suppression</t>
  </si>
  <si>
    <t>T1T2 prob</t>
  </si>
  <si>
    <t>Number</t>
  </si>
  <si>
    <t>Observed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</si>
  <si>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</si>
  <si>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</si>
  <si>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</si>
  <si>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</si>
  <si>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</si>
  <si>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</si>
  <si>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</si>
  <si>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</si>
  <si>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</si>
  <si>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</si>
  <si>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</si>
  <si>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</si>
  <si>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</si>
  <si>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</si>
  <si>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</si>
  <si>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</si>
  <si>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</si>
  <si>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</si>
  <si>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</si>
  <si>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</si>
  <si>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</si>
  <si>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</si>
  <si>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</si>
  <si>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</si>
  <si>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</si>
  <si>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</si>
  <si>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</si>
  <si>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</si>
  <si>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</si>
  <si>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</si>
  <si>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</si>
  <si>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</si>
  <si>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</si>
  <si>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</si>
  <si>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</si>
  <si>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</si>
  <si>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</si>
  <si>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</si>
  <si>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</si>
  <si>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</si>
  <si>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</si>
  <si>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</si>
  <si>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</si>
  <si>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</si>
  <si>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</si>
  <si>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</si>
  <si>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</si>
  <si>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</si>
  <si>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</si>
  <si>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</si>
  <si>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</si>
  <si>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</si>
  <si>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</si>
  <si>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</si>
  <si>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</si>
  <si>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</si>
  <si>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</si>
  <si>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</si>
  <si>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</si>
  <si>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</si>
  <si>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</si>
  <si>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</si>
  <si>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</si>
  <si>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</si>
  <si>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</si>
  <si>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</si>
  <si>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</si>
  <si>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</si>
  <si>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</si>
  <si>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</si>
  <si>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</si>
  <si>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</si>
  <si>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</si>
  <si>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</si>
  <si>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</si>
  <si>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</si>
  <si>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</si>
  <si>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</si>
  <si>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</si>
  <si>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</si>
  <si>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</si>
  <si>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</si>
  <si>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</si>
  <si>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</si>
  <si>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</si>
  <si>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</si>
  <si>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</si>
  <si>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</si>
  <si>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</si>
  <si>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</si>
  <si>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</si>
  <si>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</si>
  <si>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</si>
  <si>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</si>
  <si>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</si>
  <si>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</si>
  <si>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</si>
  <si>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</si>
  <si>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</si>
  <si>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</si>
  <si>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</si>
  <si>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</si>
  <si>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</si>
  <si>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</si>
  <si>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</si>
  <si>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</si>
  <si>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</si>
  <si>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</si>
  <si>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</si>
  <si>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</si>
  <si>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</si>
  <si>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</si>
  <si>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</si>
  <si>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</si>
  <si>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</si>
  <si>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</si>
  <si>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</si>
  <si>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</si>
  <si>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</si>
  <si>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</si>
  <si>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</si>
  <si>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</si>
  <si>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</si>
  <si>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</si>
  <si>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</si>
  <si>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</si>
  <si>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</si>
  <si>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</si>
  <si>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</si>
  <si>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</si>
  <si>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</si>
  <si>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</si>
  <si>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</si>
  <si>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</si>
  <si>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</si>
  <si>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1998/99-2000/01</t>
  </si>
  <si>
    <t xml:space="preserve"> 2003/04-2005/06</t>
  </si>
  <si>
    <t>MB Avg 1998/99-2000/01</t>
  </si>
  <si>
    <t>MB Avg 2003/04-2005/06</t>
  </si>
  <si>
    <t>Rural South</t>
  </si>
  <si>
    <t>Source: Manitoba Centre for Health Policy, 2009</t>
  </si>
  <si>
    <t>Crude and Adjusted Osteoporosis Prevalence, 1998/99-2000/01 and 2003/04-2005/06, females age 50+</t>
  </si>
  <si>
    <t>Percent</t>
  </si>
  <si>
    <t>(%)</t>
  </si>
  <si>
    <t>count</t>
  </si>
  <si>
    <t>pop</t>
  </si>
  <si>
    <t>prob</t>
  </si>
  <si>
    <t>crude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</si>
  <si>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</si>
  <si>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</si>
  <si>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</si>
  <si>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</si>
  <si>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</si>
  <si>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</si>
  <si>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</si>
  <si>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</si>
  <si>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</si>
  <si>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</si>
  <si>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</si>
  <si>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</si>
  <si>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</si>
  <si>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and Adjusted Osteoporosis Prevalence by Income Quintile, 1998/99-2000/01 and 2003/04-2005/06, females age 50+</t>
  </si>
  <si>
    <t>time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</si>
  <si>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</si>
  <si>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</si>
  <si>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</si>
  <si>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</si>
  <si>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</si>
  <si>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</si>
  <si>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</si>
  <si>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</si>
  <si>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</si>
  <si>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</si>
  <si>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</si>
  <si>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</si>
  <si>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</si>
  <si>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</si>
  <si>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</si>
  <si>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</si>
  <si>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</si>
  <si>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</si>
  <si>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</si>
  <si>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</si>
  <si>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NF</t>
  </si>
  <si>
    <t>*</t>
  </si>
  <si>
    <t>R1</t>
  </si>
  <si>
    <t>Linear Trend For Rural Time 1</t>
  </si>
  <si>
    <t>R5</t>
  </si>
  <si>
    <t>U1</t>
  </si>
  <si>
    <t>Linear Trend For Urban Time 1</t>
  </si>
  <si>
    <t>U5</t>
  </si>
  <si>
    <t>Z</t>
  </si>
  <si>
    <t>Compare Rural Trends Overtime</t>
  </si>
  <si>
    <t>2003/04-2005/06</t>
  </si>
  <si>
    <t>Linear Trend For Rural Time 2</t>
  </si>
  <si>
    <t>Linear Trend For Urban Time 2</t>
  </si>
  <si>
    <t>Compare Urban Trends Overtime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</si>
  <si>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</si>
  <si>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</si>
  <si>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</si>
  <si>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</si>
  <si>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Regional
Health
Authority</t>
  </si>
  <si>
    <t>Winnipeg
Community
Area</t>
  </si>
  <si>
    <t>CRUDE</t>
  </si>
  <si>
    <t>Income Quintile</t>
  </si>
  <si>
    <t>linear trend rural T1</t>
  </si>
  <si>
    <t>linear trend rural T2</t>
  </si>
  <si>
    <t>linear trend urban T1</t>
  </si>
  <si>
    <t>linear trend urban T2</t>
  </si>
  <si>
    <t>Female Osteo</t>
  </si>
  <si>
    <t>ADJUSTED 
percent (%)</t>
  </si>
  <si>
    <t>CE Morden/Winkler</t>
  </si>
  <si>
    <t>BW Nelson House</t>
  </si>
  <si>
    <t>Appendix Table 3.4: Osteoporosis Prevalence in Females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</si>
</sst>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0.0000000000"/>
    <numFmt numFmtId="168" formatCode="0.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sz val="6"/>
      <name val="Univers 45 Light"/>
      <family val="2"/>
    </font>
    <font>
      <b/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.25"/>
      <color indexed="8"/>
      <name val="Univers 45 Light"/>
      <family val="0"/>
    </font>
    <font>
      <b/>
      <sz val="10.7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b/>
      <sz val="7"/>
      <color indexed="8"/>
      <name val="Univers 45 Light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0" fontId="0" fillId="0" borderId="0" xfId="0" applyFill="1" applyAlignment="1">
      <alignment/>
    </xf>
    <xf numFmtId="164" fontId="0" fillId="0" borderId="0" xfId="56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0" borderId="0" xfId="0" applyFont="1" applyAlignment="1">
      <alignment horizontal="left"/>
    </xf>
    <xf numFmtId="0" fontId="12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2" fillId="0" borderId="1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0" fillId="0" borderId="0" xfId="0" applyAlignment="1">
      <alignment horizontal="center"/>
    </xf>
    <xf numFmtId="167" fontId="4" fillId="0" borderId="0" xfId="59" applyNumberFormat="1" applyFont="1" applyAlignment="1">
      <alignment horizontal="center"/>
    </xf>
    <xf numFmtId="166" fontId="4" fillId="0" borderId="0" xfId="59" applyNumberFormat="1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4" fillId="0" borderId="0" xfId="59" applyNumberFormat="1" applyFont="1" applyAlignment="1">
      <alignment/>
    </xf>
    <xf numFmtId="168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6" fontId="4" fillId="0" borderId="0" xfId="59" applyNumberFormat="1" applyFont="1" applyAlignment="1">
      <alignment/>
    </xf>
    <xf numFmtId="9" fontId="4" fillId="0" borderId="0" xfId="59" applyFont="1" applyAlignment="1">
      <alignment/>
    </xf>
    <xf numFmtId="167" fontId="4" fillId="0" borderId="0" xfId="59" applyNumberFormat="1" applyFont="1" applyFill="1" applyAlignment="1">
      <alignment/>
    </xf>
    <xf numFmtId="9" fontId="0" fillId="0" borderId="0" xfId="59" applyFont="1" applyAlignment="1">
      <alignment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3" fontId="9" fillId="0" borderId="20" xfId="0" applyNumberFormat="1" applyFont="1" applyFill="1" applyBorder="1" applyAlignment="1" quotePrefix="1">
      <alignment horizontal="right" indent="1"/>
    </xf>
    <xf numFmtId="3" fontId="9" fillId="0" borderId="11" xfId="0" applyNumberFormat="1" applyFont="1" applyFill="1" applyBorder="1" applyAlignment="1" quotePrefix="1">
      <alignment horizontal="right" indent="1"/>
    </xf>
    <xf numFmtId="3" fontId="9" fillId="0" borderId="22" xfId="0" applyNumberFormat="1" applyFont="1" applyFill="1" applyBorder="1" applyAlignment="1" quotePrefix="1">
      <alignment horizontal="right" indent="1"/>
    </xf>
    <xf numFmtId="3" fontId="9" fillId="33" borderId="22" xfId="0" applyNumberFormat="1" applyFont="1" applyFill="1" applyBorder="1" applyAlignment="1" quotePrefix="1">
      <alignment horizontal="right" indent="1"/>
    </xf>
    <xf numFmtId="3" fontId="9" fillId="33" borderId="11" xfId="0" applyNumberFormat="1" applyFont="1" applyFill="1" applyBorder="1" applyAlignment="1" quotePrefix="1">
      <alignment horizontal="right" indent="1"/>
    </xf>
    <xf numFmtId="3" fontId="9" fillId="0" borderId="23" xfId="0" applyNumberFormat="1" applyFont="1" applyFill="1" applyBorder="1" applyAlignment="1" quotePrefix="1">
      <alignment horizontal="right" indent="1"/>
    </xf>
    <xf numFmtId="3" fontId="9" fillId="0" borderId="24" xfId="0" applyNumberFormat="1" applyFont="1" applyFill="1" applyBorder="1" applyAlignment="1" quotePrefix="1">
      <alignment horizontal="right" indent="1"/>
    </xf>
    <xf numFmtId="3" fontId="9" fillId="0" borderId="22" xfId="0" applyNumberFormat="1" applyFont="1" applyBorder="1" applyAlignment="1">
      <alignment horizontal="right" inden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165" fontId="7" fillId="0" borderId="0" xfId="44" applyNumberFormat="1" applyFont="1" applyAlignment="1">
      <alignment/>
      <protection/>
    </xf>
    <xf numFmtId="165" fontId="12" fillId="0" borderId="25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165" fontId="9" fillId="0" borderId="26" xfId="0" applyNumberFormat="1" applyFont="1" applyFill="1" applyBorder="1" applyAlignment="1" quotePrefix="1">
      <alignment horizontal="right" indent="1"/>
    </xf>
    <xf numFmtId="165" fontId="9" fillId="33" borderId="26" xfId="0" applyNumberFormat="1" applyFont="1" applyFill="1" applyBorder="1" applyAlignment="1" quotePrefix="1">
      <alignment horizontal="right" indent="1"/>
    </xf>
    <xf numFmtId="165" fontId="9" fillId="0" borderId="27" xfId="0" applyNumberFormat="1" applyFont="1" applyFill="1" applyBorder="1" applyAlignment="1" quotePrefix="1">
      <alignment horizontal="right" indent="1"/>
    </xf>
    <xf numFmtId="165" fontId="9" fillId="0" borderId="0" xfId="0" applyNumberFormat="1" applyFont="1" applyAlignment="1">
      <alignment/>
    </xf>
    <xf numFmtId="165" fontId="9" fillId="0" borderId="0" xfId="0" applyNumberFormat="1" applyFont="1" applyAlignment="1">
      <alignment horizontal="left"/>
    </xf>
    <xf numFmtId="165" fontId="1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2" fillId="0" borderId="28" xfId="0" applyNumberFormat="1" applyFont="1" applyBorder="1" applyAlignment="1">
      <alignment horizontal="center"/>
    </xf>
    <xf numFmtId="165" fontId="12" fillId="0" borderId="29" xfId="0" applyNumberFormat="1" applyFont="1" applyBorder="1" applyAlignment="1">
      <alignment horizontal="center"/>
    </xf>
    <xf numFmtId="165" fontId="12" fillId="0" borderId="30" xfId="0" applyNumberFormat="1" applyFont="1" applyBorder="1" applyAlignment="1">
      <alignment horizontal="center"/>
    </xf>
    <xf numFmtId="165" fontId="9" fillId="0" borderId="29" xfId="0" applyNumberFormat="1" applyFont="1" applyFill="1" applyBorder="1" applyAlignment="1">
      <alignment horizontal="right" indent="1"/>
    </xf>
    <xf numFmtId="165" fontId="9" fillId="33" borderId="29" xfId="0" applyNumberFormat="1" applyFont="1" applyFill="1" applyBorder="1" applyAlignment="1">
      <alignment horizontal="right" indent="1"/>
    </xf>
    <xf numFmtId="165" fontId="9" fillId="0" borderId="31" xfId="0" applyNumberFormat="1" applyFont="1" applyFill="1" applyBorder="1" applyAlignment="1">
      <alignment horizontal="right" indent="1"/>
    </xf>
    <xf numFmtId="165" fontId="9" fillId="0" borderId="24" xfId="0" applyNumberFormat="1" applyFont="1" applyFill="1" applyBorder="1" applyAlignment="1" quotePrefix="1">
      <alignment horizontal="right" indent="1"/>
    </xf>
    <xf numFmtId="165" fontId="6" fillId="0" borderId="0" xfId="0" applyNumberFormat="1" applyFont="1" applyAlignment="1">
      <alignment/>
    </xf>
    <xf numFmtId="165" fontId="12" fillId="0" borderId="10" xfId="0" applyNumberFormat="1" applyFont="1" applyBorder="1" applyAlignment="1">
      <alignment horizontal="center" vertical="center" wrapText="1"/>
    </xf>
    <xf numFmtId="165" fontId="9" fillId="0" borderId="20" xfId="59" applyNumberFormat="1" applyFont="1" applyBorder="1" applyAlignment="1">
      <alignment horizontal="right" indent="1"/>
    </xf>
    <xf numFmtId="165" fontId="9" fillId="0" borderId="22" xfId="59" applyNumberFormat="1" applyFont="1" applyBorder="1" applyAlignment="1">
      <alignment horizontal="right" indent="1"/>
    </xf>
    <xf numFmtId="165" fontId="9" fillId="0" borderId="23" xfId="59" applyNumberFormat="1" applyFont="1" applyBorder="1" applyAlignment="1">
      <alignment horizontal="right" indent="1"/>
    </xf>
    <xf numFmtId="165" fontId="9" fillId="0" borderId="0" xfId="0" applyNumberFormat="1" applyFont="1" applyAlignment="1">
      <alignment horizontal="right" vertical="center" indent="1"/>
    </xf>
    <xf numFmtId="165" fontId="9" fillId="0" borderId="0" xfId="0" applyNumberFormat="1" applyFont="1" applyAlignment="1">
      <alignment horizontal="right" indent="1"/>
    </xf>
    <xf numFmtId="165" fontId="3" fillId="0" borderId="0" xfId="0" applyNumberFormat="1" applyFont="1" applyAlignment="1">
      <alignment/>
    </xf>
    <xf numFmtId="165" fontId="12" fillId="0" borderId="29" xfId="0" applyNumberFormat="1" applyFont="1" applyBorder="1" applyAlignment="1">
      <alignment horizontal="center" vertical="center" wrapText="1"/>
    </xf>
    <xf numFmtId="165" fontId="9" fillId="0" borderId="28" xfId="0" applyNumberFormat="1" applyFont="1" applyBorder="1" applyAlignment="1">
      <alignment horizontal="right" indent="1"/>
    </xf>
    <xf numFmtId="165" fontId="9" fillId="0" borderId="29" xfId="0" applyNumberFormat="1" applyFont="1" applyBorder="1" applyAlignment="1">
      <alignment horizontal="right" indent="1"/>
    </xf>
    <xf numFmtId="165" fontId="9" fillId="0" borderId="31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vertical="center" indent="1"/>
    </xf>
    <xf numFmtId="167" fontId="0" fillId="0" borderId="0" xfId="59" applyNumberFormat="1" applyFont="1" applyFill="1" applyAlignment="1">
      <alignment/>
    </xf>
    <xf numFmtId="2" fontId="12" fillId="0" borderId="14" xfId="0" applyNumberFormat="1" applyFont="1" applyBorder="1" applyAlignment="1">
      <alignment horizontal="center" wrapText="1"/>
    </xf>
    <xf numFmtId="2" fontId="12" fillId="0" borderId="32" xfId="0" applyNumberFormat="1" applyFont="1" applyBorder="1" applyAlignment="1">
      <alignment horizontal="center" wrapText="1"/>
    </xf>
    <xf numFmtId="2" fontId="12" fillId="0" borderId="16" xfId="0" applyNumberFormat="1" applyFont="1" applyBorder="1" applyAlignment="1">
      <alignment horizontal="center" wrapText="1"/>
    </xf>
    <xf numFmtId="2" fontId="12" fillId="0" borderId="33" xfId="0" applyNumberFormat="1" applyFont="1" applyBorder="1" applyAlignment="1">
      <alignment horizontal="center" wrapText="1"/>
    </xf>
    <xf numFmtId="2" fontId="12" fillId="0" borderId="34" xfId="0" applyNumberFormat="1" applyFont="1" applyBorder="1" applyAlignment="1">
      <alignment horizontal="center" wrapText="1"/>
    </xf>
    <xf numFmtId="2" fontId="12" fillId="0" borderId="35" xfId="0" applyNumberFormat="1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725"/>
          <c:w val="0.93"/>
          <c:h val="0.7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1998/99-2000/01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(1,t)</c:v>
                </c:pt>
                <c:pt idx="1">
                  <c:v>Central (1,2,t)</c:v>
                </c:pt>
                <c:pt idx="2">
                  <c:v>Assiniboine (t)</c:v>
                </c:pt>
                <c:pt idx="3">
                  <c:v>Brandon (1,2,t)</c:v>
                </c:pt>
                <c:pt idx="4">
                  <c:v>Winnipeg (1,t)</c:v>
                </c:pt>
                <c:pt idx="5">
                  <c:v>Interlake (1,t)</c:v>
                </c:pt>
                <c:pt idx="6">
                  <c:v>North Eastman (1,t)</c:v>
                </c:pt>
                <c:pt idx="7">
                  <c:v>Parkland (1,2,t)</c:v>
                </c:pt>
                <c:pt idx="8">
                  <c:v>Churchill</c:v>
                </c:pt>
                <c:pt idx="9">
                  <c:v>Nor-Man (2,t)</c:v>
                </c:pt>
                <c:pt idx="10">
                  <c:v>Burntwood (t)</c:v>
                </c:pt>
                <c:pt idx="12">
                  <c:v>Rural South (1,2,t)</c:v>
                </c:pt>
                <c:pt idx="13">
                  <c:v>Mid (1,2,t)</c:v>
                </c:pt>
                <c:pt idx="14">
                  <c:v>North (2,t)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0.1556571806</c:v>
                </c:pt>
                <c:pt idx="1">
                  <c:v>0.1556571806</c:v>
                </c:pt>
                <c:pt idx="2">
                  <c:v>0.1556571806</c:v>
                </c:pt>
                <c:pt idx="3">
                  <c:v>0.1556571806</c:v>
                </c:pt>
                <c:pt idx="4">
                  <c:v>0.1556571806</c:v>
                </c:pt>
                <c:pt idx="5">
                  <c:v>0.1556571806</c:v>
                </c:pt>
                <c:pt idx="6">
                  <c:v>0.1556571806</c:v>
                </c:pt>
                <c:pt idx="7">
                  <c:v>0.1556571806</c:v>
                </c:pt>
                <c:pt idx="8">
                  <c:v>0.1556571806</c:v>
                </c:pt>
                <c:pt idx="9">
                  <c:v>0.1556571806</c:v>
                </c:pt>
                <c:pt idx="10">
                  <c:v>0.1556571806</c:v>
                </c:pt>
                <c:pt idx="12">
                  <c:v>0.1556571806</c:v>
                </c:pt>
                <c:pt idx="13">
                  <c:v>0.1556571806</c:v>
                </c:pt>
                <c:pt idx="14">
                  <c:v>0.1556571806</c:v>
                </c:pt>
                <c:pt idx="15">
                  <c:v>0.1556571806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(1,t)</c:v>
                </c:pt>
                <c:pt idx="1">
                  <c:v>Central (1,2,t)</c:v>
                </c:pt>
                <c:pt idx="2">
                  <c:v>Assiniboine (t)</c:v>
                </c:pt>
                <c:pt idx="3">
                  <c:v>Brandon (1,2,t)</c:v>
                </c:pt>
                <c:pt idx="4">
                  <c:v>Winnipeg (1,t)</c:v>
                </c:pt>
                <c:pt idx="5">
                  <c:v>Interlake (1,t)</c:v>
                </c:pt>
                <c:pt idx="6">
                  <c:v>North Eastman (1,t)</c:v>
                </c:pt>
                <c:pt idx="7">
                  <c:v>Parkland (1,2,t)</c:v>
                </c:pt>
                <c:pt idx="8">
                  <c:v>Churchill</c:v>
                </c:pt>
                <c:pt idx="9">
                  <c:v>Nor-Man (2,t)</c:v>
                </c:pt>
                <c:pt idx="10">
                  <c:v>Burntwood (t)</c:v>
                </c:pt>
                <c:pt idx="12">
                  <c:v>Rural South (1,2,t)</c:v>
                </c:pt>
                <c:pt idx="13">
                  <c:v>Mid (1,2,t)</c:v>
                </c:pt>
                <c:pt idx="14">
                  <c:v>North (2,t)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0.1380023534</c:v>
                </c:pt>
                <c:pt idx="1">
                  <c:v>0.1355167966</c:v>
                </c:pt>
                <c:pt idx="2">
                  <c:v>0.1459687954</c:v>
                </c:pt>
                <c:pt idx="3">
                  <c:v>0.178698668</c:v>
                </c:pt>
                <c:pt idx="4">
                  <c:v>0.1644425628</c:v>
                </c:pt>
                <c:pt idx="5">
                  <c:v>0.1381852459</c:v>
                </c:pt>
                <c:pt idx="6">
                  <c:v>0.132289539</c:v>
                </c:pt>
                <c:pt idx="7">
                  <c:v>0.1303099243</c:v>
                </c:pt>
                <c:pt idx="8">
                  <c:v>0.195455168</c:v>
                </c:pt>
                <c:pt idx="9">
                  <c:v>0.1368404561</c:v>
                </c:pt>
                <c:pt idx="10">
                  <c:v>0.1466815969</c:v>
                </c:pt>
                <c:pt idx="12">
                  <c:v>0.1408142407</c:v>
                </c:pt>
                <c:pt idx="13">
                  <c:v>0.1343986547</c:v>
                </c:pt>
                <c:pt idx="14">
                  <c:v>0.1422948186</c:v>
                </c:pt>
                <c:pt idx="15">
                  <c:v>0.1556571806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 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(1,t)</c:v>
                </c:pt>
                <c:pt idx="1">
                  <c:v>Central (1,2,t)</c:v>
                </c:pt>
                <c:pt idx="2">
                  <c:v>Assiniboine (t)</c:v>
                </c:pt>
                <c:pt idx="3">
                  <c:v>Brandon (1,2,t)</c:v>
                </c:pt>
                <c:pt idx="4">
                  <c:v>Winnipeg (1,t)</c:v>
                </c:pt>
                <c:pt idx="5">
                  <c:v>Interlake (1,t)</c:v>
                </c:pt>
                <c:pt idx="6">
                  <c:v>North Eastman (1,t)</c:v>
                </c:pt>
                <c:pt idx="7">
                  <c:v>Parkland (1,2,t)</c:v>
                </c:pt>
                <c:pt idx="8">
                  <c:v>Churchill</c:v>
                </c:pt>
                <c:pt idx="9">
                  <c:v>Nor-Man (2,t)</c:v>
                </c:pt>
                <c:pt idx="10">
                  <c:v>Burntwood (t)</c:v>
                </c:pt>
                <c:pt idx="12">
                  <c:v>Rural South (1,2,t)</c:v>
                </c:pt>
                <c:pt idx="13">
                  <c:v>Mid (1,2,t)</c:v>
                </c:pt>
                <c:pt idx="14">
                  <c:v>North (2,t)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0.180957402</c:v>
                </c:pt>
                <c:pt idx="1">
                  <c:v>0.1691929741</c:v>
                </c:pt>
                <c:pt idx="2">
                  <c:v>0.1940565656</c:v>
                </c:pt>
                <c:pt idx="3">
                  <c:v>0.2390091582</c:v>
                </c:pt>
                <c:pt idx="4">
                  <c:v>0.2032457718</c:v>
                </c:pt>
                <c:pt idx="5">
                  <c:v>0.1935034028</c:v>
                </c:pt>
                <c:pt idx="6">
                  <c:v>0.1820660057</c:v>
                </c:pt>
                <c:pt idx="7">
                  <c:v>0.1598867627</c:v>
                </c:pt>
                <c:pt idx="8">
                  <c:v>0.1216028642</c:v>
                </c:pt>
                <c:pt idx="9">
                  <c:v>0.2251731011</c:v>
                </c:pt>
                <c:pt idx="10">
                  <c:v>0.2157229478</c:v>
                </c:pt>
                <c:pt idx="12">
                  <c:v>0.181146851</c:v>
                </c:pt>
                <c:pt idx="13">
                  <c:v>0.1798214418</c:v>
                </c:pt>
                <c:pt idx="14">
                  <c:v>0.2191257753</c:v>
                </c:pt>
                <c:pt idx="15">
                  <c:v>0.1972496473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(1,t)</c:v>
                </c:pt>
                <c:pt idx="1">
                  <c:v>Central (1,2,t)</c:v>
                </c:pt>
                <c:pt idx="2">
                  <c:v>Assiniboine (t)</c:v>
                </c:pt>
                <c:pt idx="3">
                  <c:v>Brandon (1,2,t)</c:v>
                </c:pt>
                <c:pt idx="4">
                  <c:v>Winnipeg (1,t)</c:v>
                </c:pt>
                <c:pt idx="5">
                  <c:v>Interlake (1,t)</c:v>
                </c:pt>
                <c:pt idx="6">
                  <c:v>North Eastman (1,t)</c:v>
                </c:pt>
                <c:pt idx="7">
                  <c:v>Parkland (1,2,t)</c:v>
                </c:pt>
                <c:pt idx="8">
                  <c:v>Churchill</c:v>
                </c:pt>
                <c:pt idx="9">
                  <c:v>Nor-Man (2,t)</c:v>
                </c:pt>
                <c:pt idx="10">
                  <c:v>Burntwood (t)</c:v>
                </c:pt>
                <c:pt idx="12">
                  <c:v>Rural South (1,2,t)</c:v>
                </c:pt>
                <c:pt idx="13">
                  <c:v>Mid (1,2,t)</c:v>
                </c:pt>
                <c:pt idx="14">
                  <c:v>North (2,t)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0.1972496473</c:v>
                </c:pt>
                <c:pt idx="1">
                  <c:v>0.1972496473</c:v>
                </c:pt>
                <c:pt idx="2">
                  <c:v>0.1972496473</c:v>
                </c:pt>
                <c:pt idx="3">
                  <c:v>0.1972496473</c:v>
                </c:pt>
                <c:pt idx="4">
                  <c:v>0.1972496473</c:v>
                </c:pt>
                <c:pt idx="5">
                  <c:v>0.1972496473</c:v>
                </c:pt>
                <c:pt idx="6">
                  <c:v>0.1972496473</c:v>
                </c:pt>
                <c:pt idx="7">
                  <c:v>0.1972496473</c:v>
                </c:pt>
                <c:pt idx="8">
                  <c:v>0.1972496473</c:v>
                </c:pt>
                <c:pt idx="9">
                  <c:v>0.1972496473</c:v>
                </c:pt>
                <c:pt idx="10">
                  <c:v>0.1972496473</c:v>
                </c:pt>
                <c:pt idx="12">
                  <c:v>0.1972496473</c:v>
                </c:pt>
                <c:pt idx="13">
                  <c:v>0.1972496473</c:v>
                </c:pt>
                <c:pt idx="14">
                  <c:v>0.1972496473</c:v>
                </c:pt>
                <c:pt idx="15">
                  <c:v>0.1972496473</c:v>
                </c:pt>
              </c:numCache>
            </c:numRef>
          </c:val>
        </c:ser>
        <c:gapWidth val="0"/>
        <c:axId val="26433569"/>
        <c:axId val="36575530"/>
      </c:barChart>
      <c:catAx>
        <c:axId val="264335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575530"/>
        <c:crosses val="autoZero"/>
        <c:auto val="1"/>
        <c:lblOffset val="100"/>
        <c:tickLblSkip val="1"/>
        <c:noMultiLvlLbl val="0"/>
      </c:catAx>
      <c:valAx>
        <c:axId val="36575530"/>
        <c:scaling>
          <c:orientation val="minMax"/>
          <c:max val="0.4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264335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825"/>
          <c:y val="0.1135"/>
          <c:w val="0.284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525"/>
          <c:w val="0.93325"/>
          <c:h val="0.9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(t)</c:v>
                </c:pt>
                <c:pt idx="1">
                  <c:v>SE Central (1,t)</c:v>
                </c:pt>
                <c:pt idx="2">
                  <c:v>SE Western (t)</c:v>
                </c:pt>
                <c:pt idx="3">
                  <c:v>SE Southern (2)</c:v>
                </c:pt>
                <c:pt idx="5">
                  <c:v>CE Altona (1,2,t)</c:v>
                </c:pt>
                <c:pt idx="6">
                  <c:v>CE Cartier/SFX (t)</c:v>
                </c:pt>
                <c:pt idx="7">
                  <c:v>CE Louise/Pembina</c:v>
                </c:pt>
                <c:pt idx="8">
                  <c:v>CE Morden/Winkler (t)</c:v>
                </c:pt>
                <c:pt idx="9">
                  <c:v>CE Carman (t)</c:v>
                </c:pt>
                <c:pt idx="10">
                  <c:v>CE Red River (t)</c:v>
                </c:pt>
                <c:pt idx="11">
                  <c:v>CE Swan Lake (t)</c:v>
                </c:pt>
                <c:pt idx="12">
                  <c:v>CE Portage (2)</c:v>
                </c:pt>
                <c:pt idx="13">
                  <c:v>CE Seven Regions</c:v>
                </c:pt>
                <c:pt idx="15">
                  <c:v>AS East 2 (1,t)</c:v>
                </c:pt>
                <c:pt idx="16">
                  <c:v>AS West 1 (2,t)</c:v>
                </c:pt>
                <c:pt idx="17">
                  <c:v>AS North 1 (t)</c:v>
                </c:pt>
                <c:pt idx="18">
                  <c:v>AS West 2 (t)</c:v>
                </c:pt>
                <c:pt idx="19">
                  <c:v>AS East 1 (1)</c:v>
                </c:pt>
                <c:pt idx="20">
                  <c:v>AS North 2 (1,2,t)</c:v>
                </c:pt>
                <c:pt idx="22">
                  <c:v>BDN Rural (t)</c:v>
                </c:pt>
                <c:pt idx="23">
                  <c:v>BDN Southeast</c:v>
                </c:pt>
                <c:pt idx="24">
                  <c:v>BDN West (2,t)</c:v>
                </c:pt>
                <c:pt idx="25">
                  <c:v>BDN Southwest (1,2)</c:v>
                </c:pt>
                <c:pt idx="26">
                  <c:v>BDN North End (t)</c:v>
                </c:pt>
                <c:pt idx="27">
                  <c:v>BDN East (2,t)</c:v>
                </c:pt>
                <c:pt idx="28">
                  <c:v>BDN Central (2,t)</c:v>
                </c:pt>
                <c:pt idx="30">
                  <c:v>IL Southwest (t)</c:v>
                </c:pt>
                <c:pt idx="31">
                  <c:v>IL Northeast (t)</c:v>
                </c:pt>
                <c:pt idx="32">
                  <c:v>IL Southeast (1,t)</c:v>
                </c:pt>
                <c:pt idx="33">
                  <c:v>IL Northwest (t)</c:v>
                </c:pt>
                <c:pt idx="35">
                  <c:v>NE Iron Rose (t)</c:v>
                </c:pt>
                <c:pt idx="36">
                  <c:v>NE Springfield</c:v>
                </c:pt>
                <c:pt idx="37">
                  <c:v>NE Winnipeg River (t)</c:v>
                </c:pt>
                <c:pt idx="38">
                  <c:v>NE Brokenhead (1,2,t)</c:v>
                </c:pt>
                <c:pt idx="39">
                  <c:v>NE Blue Water (t)</c:v>
                </c:pt>
                <c:pt idx="40">
                  <c:v>NE Northern Remote (t)</c:v>
                </c:pt>
                <c:pt idx="42">
                  <c:v>PL West (t)</c:v>
                </c:pt>
                <c:pt idx="43">
                  <c:v>PL East</c:v>
                </c:pt>
                <c:pt idx="44">
                  <c:v>PL Central (1,2,t)</c:v>
                </c:pt>
                <c:pt idx="45">
                  <c:v>PL North (1,2,t)</c:v>
                </c:pt>
                <c:pt idx="47">
                  <c:v>NM F Flon/Snow L/Cran (t)</c:v>
                </c:pt>
                <c:pt idx="48">
                  <c:v>NM The Pas/OCN/Kelsey (2,t)</c:v>
                </c:pt>
                <c:pt idx="49">
                  <c:v>NM Nor-Man Other (t)</c:v>
                </c:pt>
                <c:pt idx="51">
                  <c:v>BW Thompson (2,t)</c:v>
                </c:pt>
                <c:pt idx="52">
                  <c:v>BW Gillam/Fox Lake</c:v>
                </c:pt>
                <c:pt idx="53">
                  <c:v>BW Lynn/Leaf/SIL</c:v>
                </c:pt>
                <c:pt idx="54">
                  <c:v>BW Thick Por/Pik/Wab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</c:v>
                </c:pt>
                <c:pt idx="61">
                  <c:v>BW Nelson House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0.1556571806</c:v>
                </c:pt>
                <c:pt idx="1">
                  <c:v>0.1556571806</c:v>
                </c:pt>
                <c:pt idx="2">
                  <c:v>0.1556571806</c:v>
                </c:pt>
                <c:pt idx="3">
                  <c:v>0.1556571806</c:v>
                </c:pt>
                <c:pt idx="5">
                  <c:v>0.1556571806</c:v>
                </c:pt>
                <c:pt idx="6">
                  <c:v>0.1556571806</c:v>
                </c:pt>
                <c:pt idx="7">
                  <c:v>0.1556571806</c:v>
                </c:pt>
                <c:pt idx="8">
                  <c:v>0.1556571806</c:v>
                </c:pt>
                <c:pt idx="9">
                  <c:v>0.1556571806</c:v>
                </c:pt>
                <c:pt idx="10">
                  <c:v>0.1556571806</c:v>
                </c:pt>
                <c:pt idx="11">
                  <c:v>0.1556571806</c:v>
                </c:pt>
                <c:pt idx="12">
                  <c:v>0.1556571806</c:v>
                </c:pt>
                <c:pt idx="13">
                  <c:v>0.1556571806</c:v>
                </c:pt>
                <c:pt idx="15">
                  <c:v>0.1556571806</c:v>
                </c:pt>
                <c:pt idx="16">
                  <c:v>0.1556571806</c:v>
                </c:pt>
                <c:pt idx="17">
                  <c:v>0.1556571806</c:v>
                </c:pt>
                <c:pt idx="18">
                  <c:v>0.1556571806</c:v>
                </c:pt>
                <c:pt idx="19">
                  <c:v>0.1556571806</c:v>
                </c:pt>
                <c:pt idx="20">
                  <c:v>0.1556571806</c:v>
                </c:pt>
                <c:pt idx="22">
                  <c:v>0.1556571806</c:v>
                </c:pt>
                <c:pt idx="23">
                  <c:v>0.1556571806</c:v>
                </c:pt>
                <c:pt idx="24">
                  <c:v>0.1556571806</c:v>
                </c:pt>
                <c:pt idx="25">
                  <c:v>0.1556571806</c:v>
                </c:pt>
                <c:pt idx="26">
                  <c:v>0.1556571806</c:v>
                </c:pt>
                <c:pt idx="27">
                  <c:v>0.1556571806</c:v>
                </c:pt>
                <c:pt idx="28">
                  <c:v>0.1556571806</c:v>
                </c:pt>
                <c:pt idx="30">
                  <c:v>0.1556571806</c:v>
                </c:pt>
                <c:pt idx="31">
                  <c:v>0.1556571806</c:v>
                </c:pt>
                <c:pt idx="32">
                  <c:v>0.1556571806</c:v>
                </c:pt>
                <c:pt idx="33">
                  <c:v>0.1556571806</c:v>
                </c:pt>
                <c:pt idx="35">
                  <c:v>0.1556571806</c:v>
                </c:pt>
                <c:pt idx="36">
                  <c:v>0.1556571806</c:v>
                </c:pt>
                <c:pt idx="37">
                  <c:v>0.1556571806</c:v>
                </c:pt>
                <c:pt idx="38">
                  <c:v>0.1556571806</c:v>
                </c:pt>
                <c:pt idx="39">
                  <c:v>0.1556571806</c:v>
                </c:pt>
                <c:pt idx="40">
                  <c:v>0.1556571806</c:v>
                </c:pt>
                <c:pt idx="42">
                  <c:v>0.1556571806</c:v>
                </c:pt>
                <c:pt idx="43">
                  <c:v>0.1556571806</c:v>
                </c:pt>
                <c:pt idx="44">
                  <c:v>0.1556571806</c:v>
                </c:pt>
                <c:pt idx="45">
                  <c:v>0.1556571806</c:v>
                </c:pt>
                <c:pt idx="47">
                  <c:v>0.1556571806</c:v>
                </c:pt>
                <c:pt idx="48">
                  <c:v>0.1556571806</c:v>
                </c:pt>
                <c:pt idx="49">
                  <c:v>0.1556571806</c:v>
                </c:pt>
                <c:pt idx="51">
                  <c:v>0.1556571806</c:v>
                </c:pt>
                <c:pt idx="52">
                  <c:v>0.1556571806</c:v>
                </c:pt>
                <c:pt idx="53">
                  <c:v>0.1556571806</c:v>
                </c:pt>
                <c:pt idx="54">
                  <c:v>0.1556571806</c:v>
                </c:pt>
                <c:pt idx="55">
                  <c:v>0.1556571806</c:v>
                </c:pt>
                <c:pt idx="56">
                  <c:v>0.1556571806</c:v>
                </c:pt>
                <c:pt idx="57">
                  <c:v>0.1556571806</c:v>
                </c:pt>
                <c:pt idx="58">
                  <c:v>0.1556571806</c:v>
                </c:pt>
                <c:pt idx="59">
                  <c:v>0.1556571806</c:v>
                </c:pt>
                <c:pt idx="60">
                  <c:v>0.1556571806</c:v>
                </c:pt>
                <c:pt idx="61">
                  <c:v>0.1556571806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(t)</c:v>
                </c:pt>
                <c:pt idx="1">
                  <c:v>SE Central (1,t)</c:v>
                </c:pt>
                <c:pt idx="2">
                  <c:v>SE Western (t)</c:v>
                </c:pt>
                <c:pt idx="3">
                  <c:v>SE Southern (2)</c:v>
                </c:pt>
                <c:pt idx="5">
                  <c:v>CE Altona (1,2,t)</c:v>
                </c:pt>
                <c:pt idx="6">
                  <c:v>CE Cartier/SFX (t)</c:v>
                </c:pt>
                <c:pt idx="7">
                  <c:v>CE Louise/Pembina</c:v>
                </c:pt>
                <c:pt idx="8">
                  <c:v>CE Morden/Winkler (t)</c:v>
                </c:pt>
                <c:pt idx="9">
                  <c:v>CE Carman (t)</c:v>
                </c:pt>
                <c:pt idx="10">
                  <c:v>CE Red River (t)</c:v>
                </c:pt>
                <c:pt idx="11">
                  <c:v>CE Swan Lake (t)</c:v>
                </c:pt>
                <c:pt idx="12">
                  <c:v>CE Portage (2)</c:v>
                </c:pt>
                <c:pt idx="13">
                  <c:v>CE Seven Regions</c:v>
                </c:pt>
                <c:pt idx="15">
                  <c:v>AS East 2 (1,t)</c:v>
                </c:pt>
                <c:pt idx="16">
                  <c:v>AS West 1 (2,t)</c:v>
                </c:pt>
                <c:pt idx="17">
                  <c:v>AS North 1 (t)</c:v>
                </c:pt>
                <c:pt idx="18">
                  <c:v>AS West 2 (t)</c:v>
                </c:pt>
                <c:pt idx="19">
                  <c:v>AS East 1 (1)</c:v>
                </c:pt>
                <c:pt idx="20">
                  <c:v>AS North 2 (1,2,t)</c:v>
                </c:pt>
                <c:pt idx="22">
                  <c:v>BDN Rural (t)</c:v>
                </c:pt>
                <c:pt idx="23">
                  <c:v>BDN Southeast</c:v>
                </c:pt>
                <c:pt idx="24">
                  <c:v>BDN West (2,t)</c:v>
                </c:pt>
                <c:pt idx="25">
                  <c:v>BDN Southwest (1,2)</c:v>
                </c:pt>
                <c:pt idx="26">
                  <c:v>BDN North End (t)</c:v>
                </c:pt>
                <c:pt idx="27">
                  <c:v>BDN East (2,t)</c:v>
                </c:pt>
                <c:pt idx="28">
                  <c:v>BDN Central (2,t)</c:v>
                </c:pt>
                <c:pt idx="30">
                  <c:v>IL Southwest (t)</c:v>
                </c:pt>
                <c:pt idx="31">
                  <c:v>IL Northeast (t)</c:v>
                </c:pt>
                <c:pt idx="32">
                  <c:v>IL Southeast (1,t)</c:v>
                </c:pt>
                <c:pt idx="33">
                  <c:v>IL Northwest (t)</c:v>
                </c:pt>
                <c:pt idx="35">
                  <c:v>NE Iron Rose (t)</c:v>
                </c:pt>
                <c:pt idx="36">
                  <c:v>NE Springfield</c:v>
                </c:pt>
                <c:pt idx="37">
                  <c:v>NE Winnipeg River (t)</c:v>
                </c:pt>
                <c:pt idx="38">
                  <c:v>NE Brokenhead (1,2,t)</c:v>
                </c:pt>
                <c:pt idx="39">
                  <c:v>NE Blue Water (t)</c:v>
                </c:pt>
                <c:pt idx="40">
                  <c:v>NE Northern Remote (t)</c:v>
                </c:pt>
                <c:pt idx="42">
                  <c:v>PL West (t)</c:v>
                </c:pt>
                <c:pt idx="43">
                  <c:v>PL East</c:v>
                </c:pt>
                <c:pt idx="44">
                  <c:v>PL Central (1,2,t)</c:v>
                </c:pt>
                <c:pt idx="45">
                  <c:v>PL North (1,2,t)</c:v>
                </c:pt>
                <c:pt idx="47">
                  <c:v>NM F Flon/Snow L/Cran (t)</c:v>
                </c:pt>
                <c:pt idx="48">
                  <c:v>NM The Pas/OCN/Kelsey (2,t)</c:v>
                </c:pt>
                <c:pt idx="49">
                  <c:v>NM Nor-Man Other (t)</c:v>
                </c:pt>
                <c:pt idx="51">
                  <c:v>BW Thompson (2,t)</c:v>
                </c:pt>
                <c:pt idx="52">
                  <c:v>BW Gillam/Fox Lake</c:v>
                </c:pt>
                <c:pt idx="53">
                  <c:v>BW Lynn/Leaf/SIL</c:v>
                </c:pt>
                <c:pt idx="54">
                  <c:v>BW Thick Por/Pik/Wab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</c:v>
                </c:pt>
                <c:pt idx="61">
                  <c:v>BW Nelson House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0.1336498054</c:v>
                </c:pt>
                <c:pt idx="1">
                  <c:v>0.1334993851</c:v>
                </c:pt>
                <c:pt idx="2">
                  <c:v>0.149477818</c:v>
                </c:pt>
                <c:pt idx="3">
                  <c:v>0.1491318839</c:v>
                </c:pt>
                <c:pt idx="5">
                  <c:v>0.1038339706</c:v>
                </c:pt>
                <c:pt idx="6">
                  <c:v>0.1437490831</c:v>
                </c:pt>
                <c:pt idx="7">
                  <c:v>0.1296580247</c:v>
                </c:pt>
                <c:pt idx="8">
                  <c:v>0.1395719361</c:v>
                </c:pt>
                <c:pt idx="9">
                  <c:v>0.1508054077</c:v>
                </c:pt>
                <c:pt idx="10">
                  <c:v>0.1288436247</c:v>
                </c:pt>
                <c:pt idx="11">
                  <c:v>0.1119546216</c:v>
                </c:pt>
                <c:pt idx="12">
                  <c:v>0.1392692059</c:v>
                </c:pt>
                <c:pt idx="13">
                  <c:v>0.1572134713</c:v>
                </c:pt>
                <c:pt idx="15">
                  <c:v>0.1162754355</c:v>
                </c:pt>
                <c:pt idx="16">
                  <c:v>0.1600334621</c:v>
                </c:pt>
                <c:pt idx="17">
                  <c:v>0.153504866</c:v>
                </c:pt>
                <c:pt idx="18">
                  <c:v>0.1462072864</c:v>
                </c:pt>
                <c:pt idx="19">
                  <c:v>0.1932631824</c:v>
                </c:pt>
                <c:pt idx="20">
                  <c:v>0.1157655164</c:v>
                </c:pt>
                <c:pt idx="22">
                  <c:v>0.1872202849</c:v>
                </c:pt>
                <c:pt idx="23">
                  <c:v>0.1690513455</c:v>
                </c:pt>
                <c:pt idx="24">
                  <c:v>0.1797850556</c:v>
                </c:pt>
                <c:pt idx="25">
                  <c:v>0.2040044386</c:v>
                </c:pt>
                <c:pt idx="26">
                  <c:v>0.1665820265</c:v>
                </c:pt>
                <c:pt idx="27">
                  <c:v>0.1759717772</c:v>
                </c:pt>
                <c:pt idx="28">
                  <c:v>0.17660039</c:v>
                </c:pt>
                <c:pt idx="30">
                  <c:v>0.1363185882</c:v>
                </c:pt>
                <c:pt idx="31">
                  <c:v>0.1530943547</c:v>
                </c:pt>
                <c:pt idx="32">
                  <c:v>0.1343167378</c:v>
                </c:pt>
                <c:pt idx="33">
                  <c:v>0.1315043164</c:v>
                </c:pt>
                <c:pt idx="35">
                  <c:v>0.1109085678</c:v>
                </c:pt>
                <c:pt idx="36">
                  <c:v>0.1487259265</c:v>
                </c:pt>
                <c:pt idx="37">
                  <c:v>0.1271468455</c:v>
                </c:pt>
                <c:pt idx="38">
                  <c:v>0.1231146533</c:v>
                </c:pt>
                <c:pt idx="39">
                  <c:v>0.149677589</c:v>
                </c:pt>
                <c:pt idx="40">
                  <c:v>0.1028291015</c:v>
                </c:pt>
                <c:pt idx="42">
                  <c:v>0.1333517893</c:v>
                </c:pt>
                <c:pt idx="43">
                  <c:v>0.1715038652</c:v>
                </c:pt>
                <c:pt idx="44">
                  <c:v>0.1212487874</c:v>
                </c:pt>
                <c:pt idx="45">
                  <c:v>0.1223198838</c:v>
                </c:pt>
                <c:pt idx="47">
                  <c:v>0.1309362084</c:v>
                </c:pt>
                <c:pt idx="48">
                  <c:v>0.1347736866</c:v>
                </c:pt>
                <c:pt idx="49">
                  <c:v>0.1790047617</c:v>
                </c:pt>
                <c:pt idx="51">
                  <c:v>0.1553460145</c:v>
                </c:pt>
                <c:pt idx="52">
                  <c:v>0.2609744313</c:v>
                </c:pt>
                <c:pt idx="53">
                  <c:v>0.1342795829</c:v>
                </c:pt>
                <c:pt idx="54">
                  <c:v>0.1767360629</c:v>
                </c:pt>
                <c:pt idx="55">
                  <c:v>0.1587026804</c:v>
                </c:pt>
                <c:pt idx="56">
                  <c:v>0.1261354653</c:v>
                </c:pt>
                <c:pt idx="57">
                  <c:v>0.1619194357</c:v>
                </c:pt>
                <c:pt idx="58">
                  <c:v>0.1344219944</c:v>
                </c:pt>
                <c:pt idx="59">
                  <c:v>0.1268585178</c:v>
                </c:pt>
                <c:pt idx="60">
                  <c:v>0.1368877163</c:v>
                </c:pt>
                <c:pt idx="61">
                  <c:v>0.1548377355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 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(t)</c:v>
                </c:pt>
                <c:pt idx="1">
                  <c:v>SE Central (1,t)</c:v>
                </c:pt>
                <c:pt idx="2">
                  <c:v>SE Western (t)</c:v>
                </c:pt>
                <c:pt idx="3">
                  <c:v>SE Southern (2)</c:v>
                </c:pt>
                <c:pt idx="5">
                  <c:v>CE Altona (1,2,t)</c:v>
                </c:pt>
                <c:pt idx="6">
                  <c:v>CE Cartier/SFX (t)</c:v>
                </c:pt>
                <c:pt idx="7">
                  <c:v>CE Louise/Pembina</c:v>
                </c:pt>
                <c:pt idx="8">
                  <c:v>CE Morden/Winkler (t)</c:v>
                </c:pt>
                <c:pt idx="9">
                  <c:v>CE Carman (t)</c:v>
                </c:pt>
                <c:pt idx="10">
                  <c:v>CE Red River (t)</c:v>
                </c:pt>
                <c:pt idx="11">
                  <c:v>CE Swan Lake (t)</c:v>
                </c:pt>
                <c:pt idx="12">
                  <c:v>CE Portage (2)</c:v>
                </c:pt>
                <c:pt idx="13">
                  <c:v>CE Seven Regions</c:v>
                </c:pt>
                <c:pt idx="15">
                  <c:v>AS East 2 (1,t)</c:v>
                </c:pt>
                <c:pt idx="16">
                  <c:v>AS West 1 (2,t)</c:v>
                </c:pt>
                <c:pt idx="17">
                  <c:v>AS North 1 (t)</c:v>
                </c:pt>
                <c:pt idx="18">
                  <c:v>AS West 2 (t)</c:v>
                </c:pt>
                <c:pt idx="19">
                  <c:v>AS East 1 (1)</c:v>
                </c:pt>
                <c:pt idx="20">
                  <c:v>AS North 2 (1,2,t)</c:v>
                </c:pt>
                <c:pt idx="22">
                  <c:v>BDN Rural (t)</c:v>
                </c:pt>
                <c:pt idx="23">
                  <c:v>BDN Southeast</c:v>
                </c:pt>
                <c:pt idx="24">
                  <c:v>BDN West (2,t)</c:v>
                </c:pt>
                <c:pt idx="25">
                  <c:v>BDN Southwest (1,2)</c:v>
                </c:pt>
                <c:pt idx="26">
                  <c:v>BDN North End (t)</c:v>
                </c:pt>
                <c:pt idx="27">
                  <c:v>BDN East (2,t)</c:v>
                </c:pt>
                <c:pt idx="28">
                  <c:v>BDN Central (2,t)</c:v>
                </c:pt>
                <c:pt idx="30">
                  <c:v>IL Southwest (t)</c:v>
                </c:pt>
                <c:pt idx="31">
                  <c:v>IL Northeast (t)</c:v>
                </c:pt>
                <c:pt idx="32">
                  <c:v>IL Southeast (1,t)</c:v>
                </c:pt>
                <c:pt idx="33">
                  <c:v>IL Northwest (t)</c:v>
                </c:pt>
                <c:pt idx="35">
                  <c:v>NE Iron Rose (t)</c:v>
                </c:pt>
                <c:pt idx="36">
                  <c:v>NE Springfield</c:v>
                </c:pt>
                <c:pt idx="37">
                  <c:v>NE Winnipeg River (t)</c:v>
                </c:pt>
                <c:pt idx="38">
                  <c:v>NE Brokenhead (1,2,t)</c:v>
                </c:pt>
                <c:pt idx="39">
                  <c:v>NE Blue Water (t)</c:v>
                </c:pt>
                <c:pt idx="40">
                  <c:v>NE Northern Remote (t)</c:v>
                </c:pt>
                <c:pt idx="42">
                  <c:v>PL West (t)</c:v>
                </c:pt>
                <c:pt idx="43">
                  <c:v>PL East</c:v>
                </c:pt>
                <c:pt idx="44">
                  <c:v>PL Central (1,2,t)</c:v>
                </c:pt>
                <c:pt idx="45">
                  <c:v>PL North (1,2,t)</c:v>
                </c:pt>
                <c:pt idx="47">
                  <c:v>NM F Flon/Snow L/Cran (t)</c:v>
                </c:pt>
                <c:pt idx="48">
                  <c:v>NM The Pas/OCN/Kelsey (2,t)</c:v>
                </c:pt>
                <c:pt idx="49">
                  <c:v>NM Nor-Man Other (t)</c:v>
                </c:pt>
                <c:pt idx="51">
                  <c:v>BW Thompson (2,t)</c:v>
                </c:pt>
                <c:pt idx="52">
                  <c:v>BW Gillam/Fox Lake</c:v>
                </c:pt>
                <c:pt idx="53">
                  <c:v>BW Lynn/Leaf/SIL</c:v>
                </c:pt>
                <c:pt idx="54">
                  <c:v>BW Thick Por/Pik/Wab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</c:v>
                </c:pt>
                <c:pt idx="61">
                  <c:v>BW Nelson House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0.1887223822</c:v>
                </c:pt>
                <c:pt idx="1">
                  <c:v>0.1760908294</c:v>
                </c:pt>
                <c:pt idx="2">
                  <c:v>0.2045605606</c:v>
                </c:pt>
                <c:pt idx="3">
                  <c:v>0.1588943218</c:v>
                </c:pt>
                <c:pt idx="5">
                  <c:v>0.1424088653</c:v>
                </c:pt>
                <c:pt idx="6">
                  <c:v>0.2007754122</c:v>
                </c:pt>
                <c:pt idx="7">
                  <c:v>0.1621474206</c:v>
                </c:pt>
                <c:pt idx="8">
                  <c:v>0.1920064299</c:v>
                </c:pt>
                <c:pt idx="9">
                  <c:v>0.1884075089</c:v>
                </c:pt>
                <c:pt idx="10">
                  <c:v>0.1812776829</c:v>
                </c:pt>
                <c:pt idx="11">
                  <c:v>0.1727399151</c:v>
                </c:pt>
                <c:pt idx="12">
                  <c:v>0.1426528752</c:v>
                </c:pt>
                <c:pt idx="13">
                  <c:v>0.1934488543</c:v>
                </c:pt>
                <c:pt idx="15">
                  <c:v>0.1976884019</c:v>
                </c:pt>
                <c:pt idx="16">
                  <c:v>0.2311846442</c:v>
                </c:pt>
                <c:pt idx="17">
                  <c:v>0.1899376639</c:v>
                </c:pt>
                <c:pt idx="18">
                  <c:v>0.1898521083</c:v>
                </c:pt>
                <c:pt idx="19">
                  <c:v>0.199948829</c:v>
                </c:pt>
                <c:pt idx="20">
                  <c:v>0.1666844674</c:v>
                </c:pt>
                <c:pt idx="22">
                  <c:v>0.2552043842</c:v>
                </c:pt>
                <c:pt idx="23">
                  <c:v>0.210329581</c:v>
                </c:pt>
                <c:pt idx="24">
                  <c:v>0.2503158139</c:v>
                </c:pt>
                <c:pt idx="25">
                  <c:v>0.2432891322</c:v>
                </c:pt>
                <c:pt idx="26">
                  <c:v>0.2412070858</c:v>
                </c:pt>
                <c:pt idx="27">
                  <c:v>0.2386433855</c:v>
                </c:pt>
                <c:pt idx="28">
                  <c:v>0.2330809625</c:v>
                </c:pt>
                <c:pt idx="30">
                  <c:v>0.20599894</c:v>
                </c:pt>
                <c:pt idx="31">
                  <c:v>0.2093263377</c:v>
                </c:pt>
                <c:pt idx="32">
                  <c:v>0.1821994328</c:v>
                </c:pt>
                <c:pt idx="33">
                  <c:v>0.1803989538</c:v>
                </c:pt>
                <c:pt idx="35">
                  <c:v>0.1789623163</c:v>
                </c:pt>
                <c:pt idx="36">
                  <c:v>0.166998685</c:v>
                </c:pt>
                <c:pt idx="37">
                  <c:v>0.1947992933</c:v>
                </c:pt>
                <c:pt idx="38">
                  <c:v>0.163030445</c:v>
                </c:pt>
                <c:pt idx="39">
                  <c:v>0.2175839077</c:v>
                </c:pt>
                <c:pt idx="40">
                  <c:v>0.1961967965</c:v>
                </c:pt>
                <c:pt idx="42">
                  <c:v>0.2007437665</c:v>
                </c:pt>
                <c:pt idx="43">
                  <c:v>0.1726602396</c:v>
                </c:pt>
                <c:pt idx="44">
                  <c:v>0.1473527975</c:v>
                </c:pt>
                <c:pt idx="45">
                  <c:v>0.1509093619</c:v>
                </c:pt>
                <c:pt idx="47">
                  <c:v>0.1982729894</c:v>
                </c:pt>
                <c:pt idx="48">
                  <c:v>0.2493618309</c:v>
                </c:pt>
                <c:pt idx="49">
                  <c:v>0.2602285827</c:v>
                </c:pt>
                <c:pt idx="51">
                  <c:v>0.2563519902</c:v>
                </c:pt>
                <c:pt idx="52">
                  <c:v>0.3695369407</c:v>
                </c:pt>
                <c:pt idx="53">
                  <c:v>0.2225462979</c:v>
                </c:pt>
                <c:pt idx="54">
                  <c:v>0.1877050674</c:v>
                </c:pt>
                <c:pt idx="55">
                  <c:v>0.1501961281</c:v>
                </c:pt>
                <c:pt idx="56">
                  <c:v>0.1506493157</c:v>
                </c:pt>
                <c:pt idx="57">
                  <c:v>0.271768612</c:v>
                </c:pt>
                <c:pt idx="58">
                  <c:v>0.1835845454</c:v>
                </c:pt>
                <c:pt idx="59">
                  <c:v>0.1843738368</c:v>
                </c:pt>
                <c:pt idx="60">
                  <c:v>0.2024281089</c:v>
                </c:pt>
                <c:pt idx="61">
                  <c:v>0.2209276304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(t)</c:v>
                </c:pt>
                <c:pt idx="1">
                  <c:v>SE Central (1,t)</c:v>
                </c:pt>
                <c:pt idx="2">
                  <c:v>SE Western (t)</c:v>
                </c:pt>
                <c:pt idx="3">
                  <c:v>SE Southern (2)</c:v>
                </c:pt>
                <c:pt idx="5">
                  <c:v>CE Altona (1,2,t)</c:v>
                </c:pt>
                <c:pt idx="6">
                  <c:v>CE Cartier/SFX (t)</c:v>
                </c:pt>
                <c:pt idx="7">
                  <c:v>CE Louise/Pembina</c:v>
                </c:pt>
                <c:pt idx="8">
                  <c:v>CE Morden/Winkler (t)</c:v>
                </c:pt>
                <c:pt idx="9">
                  <c:v>CE Carman (t)</c:v>
                </c:pt>
                <c:pt idx="10">
                  <c:v>CE Red River (t)</c:v>
                </c:pt>
                <c:pt idx="11">
                  <c:v>CE Swan Lake (t)</c:v>
                </c:pt>
                <c:pt idx="12">
                  <c:v>CE Portage (2)</c:v>
                </c:pt>
                <c:pt idx="13">
                  <c:v>CE Seven Regions</c:v>
                </c:pt>
                <c:pt idx="15">
                  <c:v>AS East 2 (1,t)</c:v>
                </c:pt>
                <c:pt idx="16">
                  <c:v>AS West 1 (2,t)</c:v>
                </c:pt>
                <c:pt idx="17">
                  <c:v>AS North 1 (t)</c:v>
                </c:pt>
                <c:pt idx="18">
                  <c:v>AS West 2 (t)</c:v>
                </c:pt>
                <c:pt idx="19">
                  <c:v>AS East 1 (1)</c:v>
                </c:pt>
                <c:pt idx="20">
                  <c:v>AS North 2 (1,2,t)</c:v>
                </c:pt>
                <c:pt idx="22">
                  <c:v>BDN Rural (t)</c:v>
                </c:pt>
                <c:pt idx="23">
                  <c:v>BDN Southeast</c:v>
                </c:pt>
                <c:pt idx="24">
                  <c:v>BDN West (2,t)</c:v>
                </c:pt>
                <c:pt idx="25">
                  <c:v>BDN Southwest (1,2)</c:v>
                </c:pt>
                <c:pt idx="26">
                  <c:v>BDN North End (t)</c:v>
                </c:pt>
                <c:pt idx="27">
                  <c:v>BDN East (2,t)</c:v>
                </c:pt>
                <c:pt idx="28">
                  <c:v>BDN Central (2,t)</c:v>
                </c:pt>
                <c:pt idx="30">
                  <c:v>IL Southwest (t)</c:v>
                </c:pt>
                <c:pt idx="31">
                  <c:v>IL Northeast (t)</c:v>
                </c:pt>
                <c:pt idx="32">
                  <c:v>IL Southeast (1,t)</c:v>
                </c:pt>
                <c:pt idx="33">
                  <c:v>IL Northwest (t)</c:v>
                </c:pt>
                <c:pt idx="35">
                  <c:v>NE Iron Rose (t)</c:v>
                </c:pt>
                <c:pt idx="36">
                  <c:v>NE Springfield</c:v>
                </c:pt>
                <c:pt idx="37">
                  <c:v>NE Winnipeg River (t)</c:v>
                </c:pt>
                <c:pt idx="38">
                  <c:v>NE Brokenhead (1,2,t)</c:v>
                </c:pt>
                <c:pt idx="39">
                  <c:v>NE Blue Water (t)</c:v>
                </c:pt>
                <c:pt idx="40">
                  <c:v>NE Northern Remote (t)</c:v>
                </c:pt>
                <c:pt idx="42">
                  <c:v>PL West (t)</c:v>
                </c:pt>
                <c:pt idx="43">
                  <c:v>PL East</c:v>
                </c:pt>
                <c:pt idx="44">
                  <c:v>PL Central (1,2,t)</c:v>
                </c:pt>
                <c:pt idx="45">
                  <c:v>PL North (1,2,t)</c:v>
                </c:pt>
                <c:pt idx="47">
                  <c:v>NM F Flon/Snow L/Cran (t)</c:v>
                </c:pt>
                <c:pt idx="48">
                  <c:v>NM The Pas/OCN/Kelsey (2,t)</c:v>
                </c:pt>
                <c:pt idx="49">
                  <c:v>NM Nor-Man Other (t)</c:v>
                </c:pt>
                <c:pt idx="51">
                  <c:v>BW Thompson (2,t)</c:v>
                </c:pt>
                <c:pt idx="52">
                  <c:v>BW Gillam/Fox Lake</c:v>
                </c:pt>
                <c:pt idx="53">
                  <c:v>BW Lynn/Leaf/SIL</c:v>
                </c:pt>
                <c:pt idx="54">
                  <c:v>BW Thick Por/Pik/Wab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</c:v>
                </c:pt>
                <c:pt idx="61">
                  <c:v>BW Nelson House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0.1972496473</c:v>
                </c:pt>
                <c:pt idx="1">
                  <c:v>0.1972496473</c:v>
                </c:pt>
                <c:pt idx="2">
                  <c:v>0.1972496473</c:v>
                </c:pt>
                <c:pt idx="3">
                  <c:v>0.1972496473</c:v>
                </c:pt>
                <c:pt idx="5">
                  <c:v>0.1972496473</c:v>
                </c:pt>
                <c:pt idx="6">
                  <c:v>0.1972496473</c:v>
                </c:pt>
                <c:pt idx="7">
                  <c:v>0.1972496473</c:v>
                </c:pt>
                <c:pt idx="8">
                  <c:v>0.1972496473</c:v>
                </c:pt>
                <c:pt idx="9">
                  <c:v>0.1972496473</c:v>
                </c:pt>
                <c:pt idx="10">
                  <c:v>0.1972496473</c:v>
                </c:pt>
                <c:pt idx="11">
                  <c:v>0.1972496473</c:v>
                </c:pt>
                <c:pt idx="12">
                  <c:v>0.1972496473</c:v>
                </c:pt>
                <c:pt idx="13">
                  <c:v>0.1972496473</c:v>
                </c:pt>
                <c:pt idx="15">
                  <c:v>0.1972496473</c:v>
                </c:pt>
                <c:pt idx="16">
                  <c:v>0.1972496473</c:v>
                </c:pt>
                <c:pt idx="17">
                  <c:v>0.1972496473</c:v>
                </c:pt>
                <c:pt idx="18">
                  <c:v>0.1972496473</c:v>
                </c:pt>
                <c:pt idx="19">
                  <c:v>0.1972496473</c:v>
                </c:pt>
                <c:pt idx="20">
                  <c:v>0.1972496473</c:v>
                </c:pt>
                <c:pt idx="22">
                  <c:v>0.1972496473</c:v>
                </c:pt>
                <c:pt idx="23">
                  <c:v>0.1972496473</c:v>
                </c:pt>
                <c:pt idx="24">
                  <c:v>0.1972496473</c:v>
                </c:pt>
                <c:pt idx="25">
                  <c:v>0.1972496473</c:v>
                </c:pt>
                <c:pt idx="26">
                  <c:v>0.1972496473</c:v>
                </c:pt>
                <c:pt idx="27">
                  <c:v>0.1972496473</c:v>
                </c:pt>
                <c:pt idx="28">
                  <c:v>0.1972496473</c:v>
                </c:pt>
                <c:pt idx="30">
                  <c:v>0.1972496473</c:v>
                </c:pt>
                <c:pt idx="31">
                  <c:v>0.1972496473</c:v>
                </c:pt>
                <c:pt idx="32">
                  <c:v>0.1972496473</c:v>
                </c:pt>
                <c:pt idx="33">
                  <c:v>0.1972496473</c:v>
                </c:pt>
                <c:pt idx="35">
                  <c:v>0.1972496473</c:v>
                </c:pt>
                <c:pt idx="36">
                  <c:v>0.1972496473</c:v>
                </c:pt>
                <c:pt idx="37">
                  <c:v>0.1972496473</c:v>
                </c:pt>
                <c:pt idx="38">
                  <c:v>0.1972496473</c:v>
                </c:pt>
                <c:pt idx="39">
                  <c:v>0.1972496473</c:v>
                </c:pt>
                <c:pt idx="40">
                  <c:v>0.1972496473</c:v>
                </c:pt>
                <c:pt idx="42">
                  <c:v>0.1972496473</c:v>
                </c:pt>
                <c:pt idx="43">
                  <c:v>0.1972496473</c:v>
                </c:pt>
                <c:pt idx="44">
                  <c:v>0.1972496473</c:v>
                </c:pt>
                <c:pt idx="45">
                  <c:v>0.1972496473</c:v>
                </c:pt>
                <c:pt idx="47">
                  <c:v>0.1972496473</c:v>
                </c:pt>
                <c:pt idx="48">
                  <c:v>0.1972496473</c:v>
                </c:pt>
                <c:pt idx="49">
                  <c:v>0.1972496473</c:v>
                </c:pt>
                <c:pt idx="51">
                  <c:v>0.1972496473</c:v>
                </c:pt>
                <c:pt idx="52">
                  <c:v>0.1972496473</c:v>
                </c:pt>
                <c:pt idx="53">
                  <c:v>0.1972496473</c:v>
                </c:pt>
                <c:pt idx="54">
                  <c:v>0.1972496473</c:v>
                </c:pt>
                <c:pt idx="55">
                  <c:v>0.1972496473</c:v>
                </c:pt>
                <c:pt idx="56">
                  <c:v>0.1972496473</c:v>
                </c:pt>
                <c:pt idx="57">
                  <c:v>0.1972496473</c:v>
                </c:pt>
                <c:pt idx="58">
                  <c:v>0.1972496473</c:v>
                </c:pt>
                <c:pt idx="59">
                  <c:v>0.1972496473</c:v>
                </c:pt>
                <c:pt idx="60">
                  <c:v>0.1972496473</c:v>
                </c:pt>
                <c:pt idx="61">
                  <c:v>0.1972496473</c:v>
                </c:pt>
              </c:numCache>
            </c:numRef>
          </c:val>
        </c:ser>
        <c:gapWidth val="0"/>
        <c:axId val="60744315"/>
        <c:axId val="9827924"/>
      </c:barChart>
      <c:catAx>
        <c:axId val="6074431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27924"/>
        <c:crosses val="autoZero"/>
        <c:auto val="1"/>
        <c:lblOffset val="100"/>
        <c:tickLblSkip val="1"/>
        <c:noMultiLvlLbl val="0"/>
      </c:catAx>
      <c:valAx>
        <c:axId val="982792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443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975"/>
          <c:y val="0.03825"/>
          <c:w val="0.238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635"/>
          <c:w val="0.9477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(2,t)</c:v>
                </c:pt>
                <c:pt idx="1">
                  <c:v>Fort Garry N (1,2,t)</c:v>
                </c:pt>
                <c:pt idx="3">
                  <c:v>Assiniboine South (1,2,t)</c:v>
                </c:pt>
                <c:pt idx="5">
                  <c:v>St. Boniface E (t)</c:v>
                </c:pt>
                <c:pt idx="6">
                  <c:v>St. Boniface W (t)</c:v>
                </c:pt>
                <c:pt idx="8">
                  <c:v>St. Vital S (t)</c:v>
                </c:pt>
                <c:pt idx="9">
                  <c:v>St. Vital N (t)</c:v>
                </c:pt>
                <c:pt idx="11">
                  <c:v>Transcona (t)</c:v>
                </c:pt>
                <c:pt idx="13">
                  <c:v>River Heights W (1,2,t)</c:v>
                </c:pt>
                <c:pt idx="14">
                  <c:v>River Heights E (1,2,t)</c:v>
                </c:pt>
                <c:pt idx="16">
                  <c:v>River East N</c:v>
                </c:pt>
                <c:pt idx="17">
                  <c:v>River East E (t)</c:v>
                </c:pt>
                <c:pt idx="18">
                  <c:v>River East W (t)</c:v>
                </c:pt>
                <c:pt idx="19">
                  <c:v>River East S</c:v>
                </c:pt>
                <c:pt idx="21">
                  <c:v>Seven Oaks N (1)</c:v>
                </c:pt>
                <c:pt idx="22">
                  <c:v>Seven Oaks W (2,t)</c:v>
                </c:pt>
                <c:pt idx="23">
                  <c:v>Seven Oaks E (1,t)</c:v>
                </c:pt>
                <c:pt idx="25">
                  <c:v>St. James - Assiniboia W (1,t)</c:v>
                </c:pt>
                <c:pt idx="26">
                  <c:v>St. James - Assiniboia E (1,2,t)</c:v>
                </c:pt>
                <c:pt idx="28">
                  <c:v>Inkster West (1,2)</c:v>
                </c:pt>
                <c:pt idx="29">
                  <c:v>Inkster East (1,2,t)</c:v>
                </c:pt>
                <c:pt idx="31">
                  <c:v>Downtown W (1,2,t)</c:v>
                </c:pt>
                <c:pt idx="32">
                  <c:v>Downtown E (t)</c:v>
                </c:pt>
                <c:pt idx="34">
                  <c:v>Point Douglas N (1,2,t)</c:v>
                </c:pt>
                <c:pt idx="35">
                  <c:v>Point Douglas S (2)</c:v>
                </c:pt>
                <c:pt idx="37">
                  <c:v>Winnipeg (1,t)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0.1556571806</c:v>
                </c:pt>
                <c:pt idx="1">
                  <c:v>0.1556571806</c:v>
                </c:pt>
                <c:pt idx="3">
                  <c:v>0.1556571806</c:v>
                </c:pt>
                <c:pt idx="5">
                  <c:v>0.1556571806</c:v>
                </c:pt>
                <c:pt idx="6">
                  <c:v>0.1556571806</c:v>
                </c:pt>
                <c:pt idx="8">
                  <c:v>0.1556571806</c:v>
                </c:pt>
                <c:pt idx="9">
                  <c:v>0.1556571806</c:v>
                </c:pt>
                <c:pt idx="11">
                  <c:v>0.1556571806</c:v>
                </c:pt>
                <c:pt idx="13">
                  <c:v>0.1556571806</c:v>
                </c:pt>
                <c:pt idx="14">
                  <c:v>0.1556571806</c:v>
                </c:pt>
                <c:pt idx="16">
                  <c:v>0.1556571806</c:v>
                </c:pt>
                <c:pt idx="17">
                  <c:v>0.1556571806</c:v>
                </c:pt>
                <c:pt idx="18">
                  <c:v>0.1556571806</c:v>
                </c:pt>
                <c:pt idx="19">
                  <c:v>0.1556571806</c:v>
                </c:pt>
                <c:pt idx="21">
                  <c:v>0.1556571806</c:v>
                </c:pt>
                <c:pt idx="22">
                  <c:v>0.1556571806</c:v>
                </c:pt>
                <c:pt idx="23">
                  <c:v>0.1556571806</c:v>
                </c:pt>
                <c:pt idx="25">
                  <c:v>0.1556571806</c:v>
                </c:pt>
                <c:pt idx="26">
                  <c:v>0.1556571806</c:v>
                </c:pt>
                <c:pt idx="28">
                  <c:v>0.1556571806</c:v>
                </c:pt>
                <c:pt idx="29">
                  <c:v>0.1556571806</c:v>
                </c:pt>
                <c:pt idx="31">
                  <c:v>0.1556571806</c:v>
                </c:pt>
                <c:pt idx="32">
                  <c:v>0.1556571806</c:v>
                </c:pt>
                <c:pt idx="34">
                  <c:v>0.1556571806</c:v>
                </c:pt>
                <c:pt idx="35">
                  <c:v>0.1556571806</c:v>
                </c:pt>
                <c:pt idx="37">
                  <c:v>0.1556571806</c:v>
                </c:pt>
                <c:pt idx="38">
                  <c:v>0.1556571806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(2,t)</c:v>
                </c:pt>
                <c:pt idx="1">
                  <c:v>Fort Garry N (1,2,t)</c:v>
                </c:pt>
                <c:pt idx="3">
                  <c:v>Assiniboine South (1,2,t)</c:v>
                </c:pt>
                <c:pt idx="5">
                  <c:v>St. Boniface E (t)</c:v>
                </c:pt>
                <c:pt idx="6">
                  <c:v>St. Boniface W (t)</c:v>
                </c:pt>
                <c:pt idx="8">
                  <c:v>St. Vital S (t)</c:v>
                </c:pt>
                <c:pt idx="9">
                  <c:v>St. Vital N (t)</c:v>
                </c:pt>
                <c:pt idx="11">
                  <c:v>Transcona (t)</c:v>
                </c:pt>
                <c:pt idx="13">
                  <c:v>River Heights W (1,2,t)</c:v>
                </c:pt>
                <c:pt idx="14">
                  <c:v>River Heights E (1,2,t)</c:v>
                </c:pt>
                <c:pt idx="16">
                  <c:v>River East N</c:v>
                </c:pt>
                <c:pt idx="17">
                  <c:v>River East E (t)</c:v>
                </c:pt>
                <c:pt idx="18">
                  <c:v>River East W (t)</c:v>
                </c:pt>
                <c:pt idx="19">
                  <c:v>River East S</c:v>
                </c:pt>
                <c:pt idx="21">
                  <c:v>Seven Oaks N (1)</c:v>
                </c:pt>
                <c:pt idx="22">
                  <c:v>Seven Oaks W (2,t)</c:v>
                </c:pt>
                <c:pt idx="23">
                  <c:v>Seven Oaks E (1,t)</c:v>
                </c:pt>
                <c:pt idx="25">
                  <c:v>St. James - Assiniboia W (1,t)</c:v>
                </c:pt>
                <c:pt idx="26">
                  <c:v>St. James - Assiniboia E (1,2,t)</c:v>
                </c:pt>
                <c:pt idx="28">
                  <c:v>Inkster West (1,2)</c:v>
                </c:pt>
                <c:pt idx="29">
                  <c:v>Inkster East (1,2,t)</c:v>
                </c:pt>
                <c:pt idx="31">
                  <c:v>Downtown W (1,2,t)</c:v>
                </c:pt>
                <c:pt idx="32">
                  <c:v>Downtown E (t)</c:v>
                </c:pt>
                <c:pt idx="34">
                  <c:v>Point Douglas N (1,2,t)</c:v>
                </c:pt>
                <c:pt idx="35">
                  <c:v>Point Douglas S (2)</c:v>
                </c:pt>
                <c:pt idx="37">
                  <c:v>Winnipeg (1,t)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0.1650707613</c:v>
                </c:pt>
                <c:pt idx="1">
                  <c:v>0.1750903413</c:v>
                </c:pt>
                <c:pt idx="3">
                  <c:v>0.190450184</c:v>
                </c:pt>
                <c:pt idx="5">
                  <c:v>0.1617165507</c:v>
                </c:pt>
                <c:pt idx="6">
                  <c:v>0.1570700595</c:v>
                </c:pt>
                <c:pt idx="8">
                  <c:v>0.1703120506</c:v>
                </c:pt>
                <c:pt idx="9">
                  <c:v>0.1645572661</c:v>
                </c:pt>
                <c:pt idx="11">
                  <c:v>0.1436089617</c:v>
                </c:pt>
                <c:pt idx="13">
                  <c:v>0.1839708022</c:v>
                </c:pt>
                <c:pt idx="14">
                  <c:v>0.1864253566</c:v>
                </c:pt>
                <c:pt idx="16">
                  <c:v>0.1793335706</c:v>
                </c:pt>
                <c:pt idx="17">
                  <c:v>0.153019635</c:v>
                </c:pt>
                <c:pt idx="18">
                  <c:v>0.161173205</c:v>
                </c:pt>
                <c:pt idx="19">
                  <c:v>0.1597178754</c:v>
                </c:pt>
                <c:pt idx="21">
                  <c:v>0.2141925001</c:v>
                </c:pt>
                <c:pt idx="22">
                  <c:v>0.1353195269</c:v>
                </c:pt>
                <c:pt idx="23">
                  <c:v>0.1743333032</c:v>
                </c:pt>
                <c:pt idx="25">
                  <c:v>0.1755682032</c:v>
                </c:pt>
                <c:pt idx="26">
                  <c:v>0.1754793113</c:v>
                </c:pt>
                <c:pt idx="28">
                  <c:v>0.1125736329</c:v>
                </c:pt>
                <c:pt idx="29">
                  <c:v>0.1239546495</c:v>
                </c:pt>
                <c:pt idx="31">
                  <c:v>0.1393294464</c:v>
                </c:pt>
                <c:pt idx="32">
                  <c:v>0.1676128737</c:v>
                </c:pt>
                <c:pt idx="34">
                  <c:v>0.135601234</c:v>
                </c:pt>
                <c:pt idx="35">
                  <c:v>0.1386127734</c:v>
                </c:pt>
                <c:pt idx="37">
                  <c:v>0.1644425628</c:v>
                </c:pt>
                <c:pt idx="38">
                  <c:v>0.1556571806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 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(2,t)</c:v>
                </c:pt>
                <c:pt idx="1">
                  <c:v>Fort Garry N (1,2,t)</c:v>
                </c:pt>
                <c:pt idx="3">
                  <c:v>Assiniboine South (1,2,t)</c:v>
                </c:pt>
                <c:pt idx="5">
                  <c:v>St. Boniface E (t)</c:v>
                </c:pt>
                <c:pt idx="6">
                  <c:v>St. Boniface W (t)</c:v>
                </c:pt>
                <c:pt idx="8">
                  <c:v>St. Vital S (t)</c:v>
                </c:pt>
                <c:pt idx="9">
                  <c:v>St. Vital N (t)</c:v>
                </c:pt>
                <c:pt idx="11">
                  <c:v>Transcona (t)</c:v>
                </c:pt>
                <c:pt idx="13">
                  <c:v>River Heights W (1,2,t)</c:v>
                </c:pt>
                <c:pt idx="14">
                  <c:v>River Heights E (1,2,t)</c:v>
                </c:pt>
                <c:pt idx="16">
                  <c:v>River East N</c:v>
                </c:pt>
                <c:pt idx="17">
                  <c:v>River East E (t)</c:v>
                </c:pt>
                <c:pt idx="18">
                  <c:v>River East W (t)</c:v>
                </c:pt>
                <c:pt idx="19">
                  <c:v>River East S</c:v>
                </c:pt>
                <c:pt idx="21">
                  <c:v>Seven Oaks N (1)</c:v>
                </c:pt>
                <c:pt idx="22">
                  <c:v>Seven Oaks W (2,t)</c:v>
                </c:pt>
                <c:pt idx="23">
                  <c:v>Seven Oaks E (1,t)</c:v>
                </c:pt>
                <c:pt idx="25">
                  <c:v>St. James - Assiniboia W (1,t)</c:v>
                </c:pt>
                <c:pt idx="26">
                  <c:v>St. James - Assiniboia E (1,2,t)</c:v>
                </c:pt>
                <c:pt idx="28">
                  <c:v>Inkster West (1,2)</c:v>
                </c:pt>
                <c:pt idx="29">
                  <c:v>Inkster East (1,2,t)</c:v>
                </c:pt>
                <c:pt idx="31">
                  <c:v>Downtown W (1,2,t)</c:v>
                </c:pt>
                <c:pt idx="32">
                  <c:v>Downtown E (t)</c:v>
                </c:pt>
                <c:pt idx="34">
                  <c:v>Point Douglas N (1,2,t)</c:v>
                </c:pt>
                <c:pt idx="35">
                  <c:v>Point Douglas S (2)</c:v>
                </c:pt>
                <c:pt idx="37">
                  <c:v>Winnipeg (1,t)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0.2181989201</c:v>
                </c:pt>
                <c:pt idx="1">
                  <c:v>0.2296398155</c:v>
                </c:pt>
                <c:pt idx="3">
                  <c:v>0.2352847023</c:v>
                </c:pt>
                <c:pt idx="5">
                  <c:v>0.2012804768</c:v>
                </c:pt>
                <c:pt idx="6">
                  <c:v>0.1995584224</c:v>
                </c:pt>
                <c:pt idx="8">
                  <c:v>0.2030979479</c:v>
                </c:pt>
                <c:pt idx="9">
                  <c:v>0.2096129689</c:v>
                </c:pt>
                <c:pt idx="11">
                  <c:v>0.1807846747</c:v>
                </c:pt>
                <c:pt idx="13">
                  <c:v>0.2311235591</c:v>
                </c:pt>
                <c:pt idx="14">
                  <c:v>0.2202662552</c:v>
                </c:pt>
                <c:pt idx="16">
                  <c:v>0.2033908123</c:v>
                </c:pt>
                <c:pt idx="17">
                  <c:v>0.1807305778</c:v>
                </c:pt>
                <c:pt idx="18">
                  <c:v>0.1992609839</c:v>
                </c:pt>
                <c:pt idx="19">
                  <c:v>0.1837817874</c:v>
                </c:pt>
                <c:pt idx="21">
                  <c:v>0.2391402125</c:v>
                </c:pt>
                <c:pt idx="22">
                  <c:v>0.1742793538</c:v>
                </c:pt>
                <c:pt idx="23">
                  <c:v>0.1994886429</c:v>
                </c:pt>
                <c:pt idx="25">
                  <c:v>0.2123883895</c:v>
                </c:pt>
                <c:pt idx="26">
                  <c:v>0.2361827322</c:v>
                </c:pt>
                <c:pt idx="28">
                  <c:v>0.1383484535</c:v>
                </c:pt>
                <c:pt idx="29">
                  <c:v>0.1619933168</c:v>
                </c:pt>
                <c:pt idx="31">
                  <c:v>0.1804273773</c:v>
                </c:pt>
                <c:pt idx="32">
                  <c:v>0.1941455612</c:v>
                </c:pt>
                <c:pt idx="34">
                  <c:v>0.176417048</c:v>
                </c:pt>
                <c:pt idx="35">
                  <c:v>0.1589742281</c:v>
                </c:pt>
                <c:pt idx="37">
                  <c:v>0.2032457718</c:v>
                </c:pt>
                <c:pt idx="38">
                  <c:v>0.1972496473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(2,t)</c:v>
                </c:pt>
                <c:pt idx="1">
                  <c:v>Fort Garry N (1,2,t)</c:v>
                </c:pt>
                <c:pt idx="3">
                  <c:v>Assiniboine South (1,2,t)</c:v>
                </c:pt>
                <c:pt idx="5">
                  <c:v>St. Boniface E (t)</c:v>
                </c:pt>
                <c:pt idx="6">
                  <c:v>St. Boniface W (t)</c:v>
                </c:pt>
                <c:pt idx="8">
                  <c:v>St. Vital S (t)</c:v>
                </c:pt>
                <c:pt idx="9">
                  <c:v>St. Vital N (t)</c:v>
                </c:pt>
                <c:pt idx="11">
                  <c:v>Transcona (t)</c:v>
                </c:pt>
                <c:pt idx="13">
                  <c:v>River Heights W (1,2,t)</c:v>
                </c:pt>
                <c:pt idx="14">
                  <c:v>River Heights E (1,2,t)</c:v>
                </c:pt>
                <c:pt idx="16">
                  <c:v>River East N</c:v>
                </c:pt>
                <c:pt idx="17">
                  <c:v>River East E (t)</c:v>
                </c:pt>
                <c:pt idx="18">
                  <c:v>River East W (t)</c:v>
                </c:pt>
                <c:pt idx="19">
                  <c:v>River East S</c:v>
                </c:pt>
                <c:pt idx="21">
                  <c:v>Seven Oaks N (1)</c:v>
                </c:pt>
                <c:pt idx="22">
                  <c:v>Seven Oaks W (2,t)</c:v>
                </c:pt>
                <c:pt idx="23">
                  <c:v>Seven Oaks E (1,t)</c:v>
                </c:pt>
                <c:pt idx="25">
                  <c:v>St. James - Assiniboia W (1,t)</c:v>
                </c:pt>
                <c:pt idx="26">
                  <c:v>St. James - Assiniboia E (1,2,t)</c:v>
                </c:pt>
                <c:pt idx="28">
                  <c:v>Inkster West (1,2)</c:v>
                </c:pt>
                <c:pt idx="29">
                  <c:v>Inkster East (1,2,t)</c:v>
                </c:pt>
                <c:pt idx="31">
                  <c:v>Downtown W (1,2,t)</c:v>
                </c:pt>
                <c:pt idx="32">
                  <c:v>Downtown E (t)</c:v>
                </c:pt>
                <c:pt idx="34">
                  <c:v>Point Douglas N (1,2,t)</c:v>
                </c:pt>
                <c:pt idx="35">
                  <c:v>Point Douglas S (2)</c:v>
                </c:pt>
                <c:pt idx="37">
                  <c:v>Winnipeg (1,t)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0.1972496473</c:v>
                </c:pt>
                <c:pt idx="1">
                  <c:v>0.1972496473</c:v>
                </c:pt>
                <c:pt idx="3">
                  <c:v>0.1972496473</c:v>
                </c:pt>
                <c:pt idx="5">
                  <c:v>0.1972496473</c:v>
                </c:pt>
                <c:pt idx="6">
                  <c:v>0.1972496473</c:v>
                </c:pt>
                <c:pt idx="8">
                  <c:v>0.1972496473</c:v>
                </c:pt>
                <c:pt idx="9">
                  <c:v>0.1972496473</c:v>
                </c:pt>
                <c:pt idx="11">
                  <c:v>0.1972496473</c:v>
                </c:pt>
                <c:pt idx="13">
                  <c:v>0.1972496473</c:v>
                </c:pt>
                <c:pt idx="14">
                  <c:v>0.1972496473</c:v>
                </c:pt>
                <c:pt idx="16">
                  <c:v>0.1972496473</c:v>
                </c:pt>
                <c:pt idx="17">
                  <c:v>0.1972496473</c:v>
                </c:pt>
                <c:pt idx="18">
                  <c:v>0.1972496473</c:v>
                </c:pt>
                <c:pt idx="19">
                  <c:v>0.1972496473</c:v>
                </c:pt>
                <c:pt idx="21">
                  <c:v>0.1972496473</c:v>
                </c:pt>
                <c:pt idx="22">
                  <c:v>0.1972496473</c:v>
                </c:pt>
                <c:pt idx="23">
                  <c:v>0.1972496473</c:v>
                </c:pt>
                <c:pt idx="25">
                  <c:v>0.1972496473</c:v>
                </c:pt>
                <c:pt idx="26">
                  <c:v>0.1972496473</c:v>
                </c:pt>
                <c:pt idx="28">
                  <c:v>0.1972496473</c:v>
                </c:pt>
                <c:pt idx="29">
                  <c:v>0.1972496473</c:v>
                </c:pt>
                <c:pt idx="31">
                  <c:v>0.1972496473</c:v>
                </c:pt>
                <c:pt idx="32">
                  <c:v>0.1972496473</c:v>
                </c:pt>
                <c:pt idx="34">
                  <c:v>0.1972496473</c:v>
                </c:pt>
                <c:pt idx="35">
                  <c:v>0.1972496473</c:v>
                </c:pt>
                <c:pt idx="37">
                  <c:v>0.1972496473</c:v>
                </c:pt>
                <c:pt idx="38">
                  <c:v>0.1972496473</c:v>
                </c:pt>
              </c:numCache>
            </c:numRef>
          </c:val>
        </c:ser>
        <c:gapWidth val="0"/>
        <c:axId val="21342453"/>
        <c:axId val="57864350"/>
      </c:barChart>
      <c:catAx>
        <c:axId val="213424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864350"/>
        <c:crosses val="autoZero"/>
        <c:auto val="1"/>
        <c:lblOffset val="100"/>
        <c:tickLblSkip val="1"/>
        <c:noMultiLvlLbl val="0"/>
      </c:catAx>
      <c:valAx>
        <c:axId val="5786435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213424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9"/>
          <c:y val="0.29975"/>
          <c:w val="0.272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7475"/>
          <c:w val="0.88475"/>
          <c:h val="0.82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(2,t)</c:v>
                </c:pt>
                <c:pt idx="1">
                  <c:v>Assiniboine South (1,2,t)</c:v>
                </c:pt>
                <c:pt idx="2">
                  <c:v>St. Boniface (t)</c:v>
                </c:pt>
                <c:pt idx="3">
                  <c:v>St. Vital (t)</c:v>
                </c:pt>
                <c:pt idx="4">
                  <c:v>Transcona (t)</c:v>
                </c:pt>
                <c:pt idx="5">
                  <c:v>River Heights (1,2,t)</c:v>
                </c:pt>
                <c:pt idx="6">
                  <c:v>River East (t)</c:v>
                </c:pt>
                <c:pt idx="7">
                  <c:v>Seven Oaks (t)</c:v>
                </c:pt>
                <c:pt idx="8">
                  <c:v>St. James - Assiniboia (1,2,t)</c:v>
                </c:pt>
                <c:pt idx="9">
                  <c:v>Inkster (1,2,t)</c:v>
                </c:pt>
                <c:pt idx="10">
                  <c:v>Downtown (t)</c:v>
                </c:pt>
                <c:pt idx="11">
                  <c:v>Point Douglas (1,2,t)</c:v>
                </c:pt>
                <c:pt idx="12">
                  <c:v>0</c:v>
                </c:pt>
                <c:pt idx="13">
                  <c:v>Winnipeg (1,t)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0.1556571806</c:v>
                </c:pt>
                <c:pt idx="1">
                  <c:v>0.1556571806</c:v>
                </c:pt>
                <c:pt idx="2">
                  <c:v>0.1556571806</c:v>
                </c:pt>
                <c:pt idx="3">
                  <c:v>0.1556571806</c:v>
                </c:pt>
                <c:pt idx="4">
                  <c:v>0.1556571806</c:v>
                </c:pt>
                <c:pt idx="5">
                  <c:v>0.1556571806</c:v>
                </c:pt>
                <c:pt idx="6">
                  <c:v>0.1556571806</c:v>
                </c:pt>
                <c:pt idx="7">
                  <c:v>0.1556571806</c:v>
                </c:pt>
                <c:pt idx="8">
                  <c:v>0.1556571806</c:v>
                </c:pt>
                <c:pt idx="9">
                  <c:v>0.1556571806</c:v>
                </c:pt>
                <c:pt idx="10">
                  <c:v>0.1556571806</c:v>
                </c:pt>
                <c:pt idx="11">
                  <c:v>0.1556571806</c:v>
                </c:pt>
                <c:pt idx="13">
                  <c:v>0.1556571806</c:v>
                </c:pt>
                <c:pt idx="14">
                  <c:v>0.1556571806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(2,t)</c:v>
                </c:pt>
                <c:pt idx="1">
                  <c:v>Assiniboine South (1,2,t)</c:v>
                </c:pt>
                <c:pt idx="2">
                  <c:v>St. Boniface (t)</c:v>
                </c:pt>
                <c:pt idx="3">
                  <c:v>St. Vital (t)</c:v>
                </c:pt>
                <c:pt idx="4">
                  <c:v>Transcona (t)</c:v>
                </c:pt>
                <c:pt idx="5">
                  <c:v>River Heights (1,2,t)</c:v>
                </c:pt>
                <c:pt idx="6">
                  <c:v>River East (t)</c:v>
                </c:pt>
                <c:pt idx="7">
                  <c:v>Seven Oaks (t)</c:v>
                </c:pt>
                <c:pt idx="8">
                  <c:v>St. James - Assiniboia (1,2,t)</c:v>
                </c:pt>
                <c:pt idx="9">
                  <c:v>Inkster (1,2,t)</c:v>
                </c:pt>
                <c:pt idx="10">
                  <c:v>Downtown (t)</c:v>
                </c:pt>
                <c:pt idx="11">
                  <c:v>Point Douglas (1,2,t)</c:v>
                </c:pt>
                <c:pt idx="12">
                  <c:v>0</c:v>
                </c:pt>
                <c:pt idx="13">
                  <c:v>Winnipeg (1,t)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0.1687242605</c:v>
                </c:pt>
                <c:pt idx="1">
                  <c:v>0.1886433835</c:v>
                </c:pt>
                <c:pt idx="2">
                  <c:v>0.1583336795</c:v>
                </c:pt>
                <c:pt idx="3">
                  <c:v>0.1661691846</c:v>
                </c:pt>
                <c:pt idx="4">
                  <c:v>0.1421521541</c:v>
                </c:pt>
                <c:pt idx="5">
                  <c:v>0.1841714945</c:v>
                </c:pt>
                <c:pt idx="6">
                  <c:v>0.1600063943</c:v>
                </c:pt>
                <c:pt idx="7">
                  <c:v>0.16695114</c:v>
                </c:pt>
                <c:pt idx="8">
                  <c:v>0.1741939614</c:v>
                </c:pt>
                <c:pt idx="9">
                  <c:v>0.1185877082</c:v>
                </c:pt>
                <c:pt idx="10">
                  <c:v>0.1519113415</c:v>
                </c:pt>
                <c:pt idx="11">
                  <c:v>0.1363803938</c:v>
                </c:pt>
                <c:pt idx="13">
                  <c:v>0.1644425628</c:v>
                </c:pt>
                <c:pt idx="14">
                  <c:v>0.1556571806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 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(2,t)</c:v>
                </c:pt>
                <c:pt idx="1">
                  <c:v>Assiniboine South (1,2,t)</c:v>
                </c:pt>
                <c:pt idx="2">
                  <c:v>St. Boniface (t)</c:v>
                </c:pt>
                <c:pt idx="3">
                  <c:v>St. Vital (t)</c:v>
                </c:pt>
                <c:pt idx="4">
                  <c:v>Transcona (t)</c:v>
                </c:pt>
                <c:pt idx="5">
                  <c:v>River Heights (1,2,t)</c:v>
                </c:pt>
                <c:pt idx="6">
                  <c:v>River East (t)</c:v>
                </c:pt>
                <c:pt idx="7">
                  <c:v>Seven Oaks (t)</c:v>
                </c:pt>
                <c:pt idx="8">
                  <c:v>St. James - Assiniboia (1,2,t)</c:v>
                </c:pt>
                <c:pt idx="9">
                  <c:v>Inkster (1,2,t)</c:v>
                </c:pt>
                <c:pt idx="10">
                  <c:v>Downtown (t)</c:v>
                </c:pt>
                <c:pt idx="11">
                  <c:v>Point Douglas (1,2,t)</c:v>
                </c:pt>
                <c:pt idx="12">
                  <c:v>0</c:v>
                </c:pt>
                <c:pt idx="13">
                  <c:v>Winnipeg (1,t)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0.223014913</c:v>
                </c:pt>
                <c:pt idx="1">
                  <c:v>0.2335338814</c:v>
                </c:pt>
                <c:pt idx="2">
                  <c:v>0.1995866403</c:v>
                </c:pt>
                <c:pt idx="3">
                  <c:v>0.2050974242</c:v>
                </c:pt>
                <c:pt idx="4">
                  <c:v>0.1796023348</c:v>
                </c:pt>
                <c:pt idx="5">
                  <c:v>0.2250548593</c:v>
                </c:pt>
                <c:pt idx="6">
                  <c:v>0.1924452814</c:v>
                </c:pt>
                <c:pt idx="7">
                  <c:v>0.1951025542</c:v>
                </c:pt>
                <c:pt idx="8">
                  <c:v>0.2230230823</c:v>
                </c:pt>
                <c:pt idx="9">
                  <c:v>0.1503736818</c:v>
                </c:pt>
                <c:pt idx="10">
                  <c:v>0.1856543343</c:v>
                </c:pt>
                <c:pt idx="11">
                  <c:v>0.1693774673</c:v>
                </c:pt>
                <c:pt idx="13">
                  <c:v>0.2032457718</c:v>
                </c:pt>
                <c:pt idx="14">
                  <c:v>0.1972496473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(2,t)</c:v>
                </c:pt>
                <c:pt idx="1">
                  <c:v>Assiniboine South (1,2,t)</c:v>
                </c:pt>
                <c:pt idx="2">
                  <c:v>St. Boniface (t)</c:v>
                </c:pt>
                <c:pt idx="3">
                  <c:v>St. Vital (t)</c:v>
                </c:pt>
                <c:pt idx="4">
                  <c:v>Transcona (t)</c:v>
                </c:pt>
                <c:pt idx="5">
                  <c:v>River Heights (1,2,t)</c:v>
                </c:pt>
                <c:pt idx="6">
                  <c:v>River East (t)</c:v>
                </c:pt>
                <c:pt idx="7">
                  <c:v>Seven Oaks (t)</c:v>
                </c:pt>
                <c:pt idx="8">
                  <c:v>St. James - Assiniboia (1,2,t)</c:v>
                </c:pt>
                <c:pt idx="9">
                  <c:v>Inkster (1,2,t)</c:v>
                </c:pt>
                <c:pt idx="10">
                  <c:v>Downtown (t)</c:v>
                </c:pt>
                <c:pt idx="11">
                  <c:v>Point Douglas (1,2,t)</c:v>
                </c:pt>
                <c:pt idx="12">
                  <c:v>0</c:v>
                </c:pt>
                <c:pt idx="13">
                  <c:v>Winnipeg (1,t)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0.1972496473</c:v>
                </c:pt>
                <c:pt idx="1">
                  <c:v>0.1972496473</c:v>
                </c:pt>
                <c:pt idx="2">
                  <c:v>0.1972496473</c:v>
                </c:pt>
                <c:pt idx="3">
                  <c:v>0.1972496473</c:v>
                </c:pt>
                <c:pt idx="4">
                  <c:v>0.1972496473</c:v>
                </c:pt>
                <c:pt idx="5">
                  <c:v>0.1972496473</c:v>
                </c:pt>
                <c:pt idx="6">
                  <c:v>0.1972496473</c:v>
                </c:pt>
                <c:pt idx="7">
                  <c:v>0.1972496473</c:v>
                </c:pt>
                <c:pt idx="8">
                  <c:v>0.1972496473</c:v>
                </c:pt>
                <c:pt idx="9">
                  <c:v>0.1972496473</c:v>
                </c:pt>
                <c:pt idx="10">
                  <c:v>0.1972496473</c:v>
                </c:pt>
                <c:pt idx="11">
                  <c:v>0.1972496473</c:v>
                </c:pt>
                <c:pt idx="13">
                  <c:v>0.1972496473</c:v>
                </c:pt>
                <c:pt idx="14">
                  <c:v>0.1972496473</c:v>
                </c:pt>
              </c:numCache>
            </c:numRef>
          </c:val>
        </c:ser>
        <c:gapWidth val="0"/>
        <c:axId val="51017103"/>
        <c:axId val="56500744"/>
      </c:barChart>
      <c:catAx>
        <c:axId val="510171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500744"/>
        <c:crosses val="autoZero"/>
        <c:auto val="1"/>
        <c:lblOffset val="100"/>
        <c:tickLblSkip val="1"/>
        <c:noMultiLvlLbl val="0"/>
      </c:catAx>
      <c:valAx>
        <c:axId val="56500744"/>
        <c:scaling>
          <c:orientation val="minMax"/>
          <c:max val="0.4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1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125"/>
          <c:y val="0.1705"/>
          <c:w val="0.293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96"/>
          <c:w val="0.9572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 (1,2,t)</c:v>
                </c:pt>
                <c:pt idx="2">
                  <c:v>North (2,t)</c:v>
                </c:pt>
                <c:pt idx="3">
                  <c:v>Winnipeg (1,t)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0.1556571806</c:v>
                </c:pt>
                <c:pt idx="1">
                  <c:v>0.1556571806</c:v>
                </c:pt>
                <c:pt idx="2">
                  <c:v>0.1556571806</c:v>
                </c:pt>
                <c:pt idx="3">
                  <c:v>0.1556571806</c:v>
                </c:pt>
                <c:pt idx="4">
                  <c:v>0.1556571806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 (1,2,t)</c:v>
                </c:pt>
                <c:pt idx="2">
                  <c:v>North (2,t)</c:v>
                </c:pt>
                <c:pt idx="3">
                  <c:v>Winnipeg (1,t)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0.1408142407</c:v>
                </c:pt>
                <c:pt idx="1">
                  <c:v>0.1343986547</c:v>
                </c:pt>
                <c:pt idx="2">
                  <c:v>0.1422948186</c:v>
                </c:pt>
                <c:pt idx="3">
                  <c:v>0.1644425628</c:v>
                </c:pt>
                <c:pt idx="4">
                  <c:v>0.1556571806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 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 (1,2,t)</c:v>
                </c:pt>
                <c:pt idx="2">
                  <c:v>North (2,t)</c:v>
                </c:pt>
                <c:pt idx="3">
                  <c:v>Winnipeg (1,t)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0.181146851</c:v>
                </c:pt>
                <c:pt idx="1">
                  <c:v>0.1798214418</c:v>
                </c:pt>
                <c:pt idx="2">
                  <c:v>0.2191257753</c:v>
                </c:pt>
                <c:pt idx="3">
                  <c:v>0.2032457718</c:v>
                </c:pt>
                <c:pt idx="4">
                  <c:v>0.1972496473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 (1,2,t)</c:v>
                </c:pt>
                <c:pt idx="2">
                  <c:v>North (2,t)</c:v>
                </c:pt>
                <c:pt idx="3">
                  <c:v>Winnipeg (1,t)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0.1972496473</c:v>
                </c:pt>
                <c:pt idx="1">
                  <c:v>0.1972496473</c:v>
                </c:pt>
                <c:pt idx="2">
                  <c:v>0.1972496473</c:v>
                </c:pt>
                <c:pt idx="3">
                  <c:v>0.1972496473</c:v>
                </c:pt>
                <c:pt idx="4">
                  <c:v>0.1972496473</c:v>
                </c:pt>
              </c:numCache>
            </c:numRef>
          </c:val>
        </c:ser>
        <c:axId val="38744649"/>
        <c:axId val="13157522"/>
      </c:barChart>
      <c:catAx>
        <c:axId val="387446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522"/>
        <c:crosses val="autoZero"/>
        <c:auto val="1"/>
        <c:lblOffset val="100"/>
        <c:tickLblSkip val="1"/>
        <c:noMultiLvlLbl val="0"/>
      </c:catAx>
      <c:valAx>
        <c:axId val="13157522"/>
        <c:scaling>
          <c:orientation val="minMax"/>
          <c:max val="0.4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87446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7"/>
          <c:y val="0.21625"/>
          <c:w val="0.2912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575"/>
          <c:w val="0.983"/>
          <c:h val="0.7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2003/04-2005/06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0.1862046569</c:v>
                </c:pt>
                <c:pt idx="2">
                  <c:v>0.1672946987</c:v>
                </c:pt>
                <c:pt idx="3">
                  <c:v>0.1784264467</c:v>
                </c:pt>
                <c:pt idx="4">
                  <c:v>0.1897216724</c:v>
                </c:pt>
                <c:pt idx="5">
                  <c:v>0.1868907555</c:v>
                </c:pt>
                <c:pt idx="6">
                  <c:v>0.1980610326</c:v>
                </c:pt>
                <c:pt idx="8">
                  <c:v>0.202271109</c:v>
                </c:pt>
                <c:pt idx="9">
                  <c:v>0.1963355286</c:v>
                </c:pt>
                <c:pt idx="10">
                  <c:v>0.2055588002</c:v>
                </c:pt>
                <c:pt idx="11">
                  <c:v>0.2062568123</c:v>
                </c:pt>
                <c:pt idx="12">
                  <c:v>0.225590279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0.1855889934</c:v>
                </c:pt>
                <c:pt idx="2">
                  <c:v>0.1330644307</c:v>
                </c:pt>
                <c:pt idx="3">
                  <c:v>0.1416242567</c:v>
                </c:pt>
                <c:pt idx="4">
                  <c:v>0.1383958219</c:v>
                </c:pt>
                <c:pt idx="5">
                  <c:v>0.1358936361</c:v>
                </c:pt>
                <c:pt idx="6">
                  <c:v>0.1373589112</c:v>
                </c:pt>
                <c:pt idx="8">
                  <c:v>0.1603685684</c:v>
                </c:pt>
                <c:pt idx="9">
                  <c:v>0.1538081788</c:v>
                </c:pt>
                <c:pt idx="10">
                  <c:v>0.1625064096</c:v>
                </c:pt>
                <c:pt idx="11">
                  <c:v>0.167632518</c:v>
                </c:pt>
                <c:pt idx="12">
                  <c:v>0.1750217986</c:v>
                </c:pt>
              </c:numCache>
            </c:numRef>
          </c:val>
        </c:ser>
        <c:gapWidth val="200"/>
        <c:axId val="51308835"/>
        <c:axId val="59126332"/>
      </c:barChart>
      <c:catAx>
        <c:axId val="513088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9126332"/>
        <c:crosses val="autoZero"/>
        <c:auto val="0"/>
        <c:lblOffset val="100"/>
        <c:tickLblSkip val="1"/>
        <c:noMultiLvlLbl val="0"/>
      </c:catAx>
      <c:valAx>
        <c:axId val="59126332"/>
        <c:scaling>
          <c:orientation val="minMax"/>
          <c:max val="0.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088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1355"/>
          <c:w val="0.168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0.19325</cdr:x>
      <cdr:y>0.8705</cdr:y>
    </cdr:from>
    <cdr:to>
      <cdr:x>0.93125</cdr:x>
      <cdr:y>0.98675</cdr:y>
    </cdr:to>
    <cdr:sp>
      <cdr:nvSpPr>
        <cdr:cNvPr id="1" name="Text Box 4"/>
        <cdr:cNvSpPr txBox="1">
          <a:spLocks noChangeArrowheads="1"/>
        </cdr:cNvSpPr>
      </cdr:nvSpPr>
      <cdr:spPr>
        <a:xfrm>
          <a:off x="1095375" y="3952875"/>
          <a:ext cx="42005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0.63175</cdr:x>
      <cdr:y>0.9655</cdr:y>
    </cdr:from>
    <cdr:to>
      <cdr:x>0.996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90925" y="4381500"/>
          <a:ext cx="20669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0.99675</cdr:x>
      <cdr:y>0.0735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57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Osteoporosis Prevalence in Females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female residents aged 50+ treated for osteoporosis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0.96125</cdr:y>
    </cdr:from>
    <cdr:to>
      <cdr:x>0.99925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71850" y="4143375"/>
          <a:ext cx="2305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</cdr:x>
      <cdr:y>0.87025</cdr:y>
    </cdr:from>
    <cdr:to>
      <cdr:x>0.974</cdr:x>
      <cdr:y>0.97125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52850"/>
          <a:ext cx="5419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Significant (p&lt;.001)     Urban Time 2: Significant 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Not Significant     Rural Time 2: Significant (p&lt;.001) </a:t>
          </a:r>
        </a:p>
      </cdr:txBody>
    </cdr:sp>
  </cdr:relSizeAnchor>
  <cdr:relSizeAnchor xmlns:cdr="http://schemas.openxmlformats.org/drawingml/2006/chartDrawing">
    <cdr:from>
      <cdr:x>0</cdr:x>
      <cdr:y>0.0045</cdr:y>
    </cdr:from>
    <cdr:to>
      <cdr:x>1</cdr:x>
      <cdr:y>0.129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19050"/>
          <a:ext cx="56864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Osteoporosis Prevalence in Females by Income Quintile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female residents aged 50+ treated for osteoporosis</a:t>
          </a:r>
        </a:p>
      </cdr:txBody>
    </cdr:sp>
  </cdr:relSizeAnchor>
  <cdr:relSizeAnchor xmlns:cdr="http://schemas.openxmlformats.org/drawingml/2006/chartDrawing">
    <cdr:from>
      <cdr:x>0.92525</cdr:x>
      <cdr:y>0.72075</cdr:y>
    </cdr:from>
    <cdr:to>
      <cdr:x>0.97275</cdr:x>
      <cdr:y>0.74375</cdr:y>
    </cdr:to>
    <cdr:sp>
      <cdr:nvSpPr>
        <cdr:cNvPr id="4" name="Text Box 4"/>
        <cdr:cNvSpPr txBox="1">
          <a:spLocks noChangeArrowheads="1"/>
        </cdr:cNvSpPr>
      </cdr:nvSpPr>
      <cdr:spPr>
        <a:xfrm>
          <a:off x="5257800" y="3105150"/>
          <a:ext cx="2667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0.64025</cdr:x>
      <cdr:y>0.9805</cdr:y>
    </cdr:from>
    <cdr:to>
      <cdr:x>0.98475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29150" y="9544050"/>
          <a:ext cx="2495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0.0265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0"/>
          <a:ext cx="7239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Osteoporosis Prevalence in Females by District</a:t>
          </a:r>
          <a:r>
            <a:rPr lang="en-US" cap="none" sz="82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female residents aged 50+ treated for osteoporosis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390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0.98</cdr:y>
    </cdr:from>
    <cdr:to>
      <cdr:x>0.987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43300" y="8029575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0.05975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5686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Osteoporosis Prevalence in Females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Neighbourhood Clusters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female residents aged 50+ treated for osteoporosis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0.89025</cdr:y>
    </cdr:from>
    <cdr:to>
      <cdr:x>0.967</cdr:x>
      <cdr:y>0.98875</cdr:y>
    </cdr:to>
    <cdr:sp>
      <cdr:nvSpPr>
        <cdr:cNvPr id="1" name="Text Box 6"/>
        <cdr:cNvSpPr txBox="1">
          <a:spLocks noChangeArrowheads="1"/>
        </cdr:cNvSpPr>
      </cdr:nvSpPr>
      <cdr:spPr>
        <a:xfrm>
          <a:off x="1600200" y="4857750"/>
          <a:ext cx="38957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0.63125</cdr:x>
      <cdr:y>0.97375</cdr:y>
    </cdr:from>
    <cdr:to>
      <cdr:x>0.98125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81400" y="5305425"/>
          <a:ext cx="19907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0.9985</cdr:x>
      <cdr:y>0.10475</cdr:y>
    </cdr:to>
    <cdr:sp>
      <cdr:nvSpPr>
        <cdr:cNvPr id="3" name="Text Box 8"/>
        <cdr:cNvSpPr txBox="1">
          <a:spLocks noChangeArrowheads="1"/>
        </cdr:cNvSpPr>
      </cdr:nvSpPr>
      <cdr:spPr>
        <a:xfrm>
          <a:off x="0" y="0"/>
          <a:ext cx="56769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Osteoporosis Prevalence in Females by Winnipeg Community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female residents aged 50+ treated for osteoporosis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0.9665</cdr:y>
    </cdr:from>
    <cdr:to>
      <cdr:x>0.99175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62350" y="4391025"/>
          <a:ext cx="2076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0.0185</cdr:y>
    </cdr:from>
    <cdr:to>
      <cdr:x>1</cdr:x>
      <cdr:y>0.0965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76200"/>
          <a:ext cx="5686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Osteoporosis Prevalence in Females by Aggregate RHA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female residents aged 50+ treated for osteoporosis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12.421875" style="18" customWidth="1"/>
    <col min="2" max="2" width="8.00390625" style="18" customWidth="1"/>
    <col min="3" max="3" width="8.00390625" style="93" customWidth="1"/>
    <col min="4" max="4" width="8.00390625" style="18" customWidth="1"/>
    <col min="5" max="5" width="8.00390625" style="93" customWidth="1"/>
    <col min="6" max="6" width="2.7109375" style="18" customWidth="1"/>
    <col min="7" max="7" width="18.140625" style="18" customWidth="1"/>
    <col min="8" max="8" width="8.00390625" style="18" customWidth="1"/>
    <col min="9" max="9" width="8.00390625" style="93" customWidth="1"/>
    <col min="10" max="10" width="8.00390625" style="18" customWidth="1"/>
    <col min="11" max="11" width="8.00390625" style="93" customWidth="1"/>
    <col min="12" max="12" width="2.7109375" style="18" customWidth="1"/>
    <col min="13" max="13" width="15.28125" style="18" bestFit="1" customWidth="1"/>
    <col min="14" max="15" width="9.140625" style="93" customWidth="1"/>
    <col min="16" max="16384" width="9.140625" style="18" customWidth="1"/>
  </cols>
  <sheetData>
    <row r="1" spans="1:5" ht="15.75" thickBot="1">
      <c r="A1" s="15" t="s">
        <v>349</v>
      </c>
      <c r="B1" s="15"/>
      <c r="C1" s="83"/>
      <c r="D1" s="15"/>
      <c r="E1" s="83"/>
    </row>
    <row r="2" spans="1:15" ht="12.75" customHeight="1">
      <c r="A2" s="125" t="s">
        <v>337</v>
      </c>
      <c r="B2" s="69" t="s">
        <v>134</v>
      </c>
      <c r="C2" s="84" t="s">
        <v>339</v>
      </c>
      <c r="D2" s="70" t="s">
        <v>134</v>
      </c>
      <c r="E2" s="94" t="s">
        <v>339</v>
      </c>
      <c r="F2" s="30"/>
      <c r="G2" s="125" t="s">
        <v>338</v>
      </c>
      <c r="H2" s="69" t="s">
        <v>134</v>
      </c>
      <c r="I2" s="84" t="s">
        <v>339</v>
      </c>
      <c r="J2" s="70" t="s">
        <v>134</v>
      </c>
      <c r="K2" s="94" t="s">
        <v>339</v>
      </c>
      <c r="L2" s="30"/>
      <c r="M2" s="129" t="s">
        <v>340</v>
      </c>
      <c r="N2" s="115" t="s">
        <v>346</v>
      </c>
      <c r="O2" s="116"/>
    </row>
    <row r="3" spans="1:15" ht="12.75">
      <c r="A3" s="126"/>
      <c r="B3" s="31" t="s">
        <v>135</v>
      </c>
      <c r="C3" s="85" t="s">
        <v>278</v>
      </c>
      <c r="D3" s="32" t="s">
        <v>135</v>
      </c>
      <c r="E3" s="95" t="s">
        <v>278</v>
      </c>
      <c r="F3" s="30"/>
      <c r="G3" s="126"/>
      <c r="H3" s="31" t="s">
        <v>135</v>
      </c>
      <c r="I3" s="85" t="s">
        <v>278</v>
      </c>
      <c r="J3" s="32" t="s">
        <v>135</v>
      </c>
      <c r="K3" s="95" t="s">
        <v>278</v>
      </c>
      <c r="L3" s="30"/>
      <c r="M3" s="126"/>
      <c r="N3" s="117"/>
      <c r="O3" s="118"/>
    </row>
    <row r="4" spans="1:15" ht="12.75">
      <c r="A4" s="126"/>
      <c r="B4" s="33"/>
      <c r="C4" s="86" t="s">
        <v>279</v>
      </c>
      <c r="D4" s="34"/>
      <c r="E4" s="96" t="s">
        <v>279</v>
      </c>
      <c r="F4" s="30"/>
      <c r="G4" s="126"/>
      <c r="H4" s="33"/>
      <c r="I4" s="86" t="s">
        <v>279</v>
      </c>
      <c r="J4" s="34"/>
      <c r="K4" s="96" t="s">
        <v>279</v>
      </c>
      <c r="L4" s="30"/>
      <c r="M4" s="126"/>
      <c r="N4" s="119"/>
      <c r="O4" s="120"/>
    </row>
    <row r="5" spans="1:15" s="82" customFormat="1" ht="23.25" thickBot="1">
      <c r="A5" s="127"/>
      <c r="B5" s="121" t="s">
        <v>271</v>
      </c>
      <c r="C5" s="122"/>
      <c r="D5" s="123" t="s">
        <v>272</v>
      </c>
      <c r="E5" s="124"/>
      <c r="F5" s="81"/>
      <c r="G5" s="127"/>
      <c r="H5" s="121" t="s">
        <v>271</v>
      </c>
      <c r="I5" s="122"/>
      <c r="J5" s="123" t="s">
        <v>272</v>
      </c>
      <c r="K5" s="124"/>
      <c r="L5" s="81"/>
      <c r="M5" s="127"/>
      <c r="N5" s="102" t="str">
        <f>'ordered inc data'!$B$3</f>
        <v>1998/99-2000/01</v>
      </c>
      <c r="O5" s="109" t="str">
        <f>'ordered inc data'!$C$3</f>
        <v>2003/04-2005/06</v>
      </c>
    </row>
    <row r="6" spans="1:15" ht="12.75">
      <c r="A6" s="35" t="s">
        <v>136</v>
      </c>
      <c r="B6" s="71">
        <f>'orig. data'!B4</f>
        <v>878</v>
      </c>
      <c r="C6" s="87">
        <f>'orig. data'!H4*100</f>
        <v>13.272864700000001</v>
      </c>
      <c r="D6" s="72">
        <f>'orig. data'!P4</f>
        <v>1257</v>
      </c>
      <c r="E6" s="97">
        <f>'orig. data'!V4*100</f>
        <v>16.96356275</v>
      </c>
      <c r="F6" s="30"/>
      <c r="G6" s="36" t="s">
        <v>150</v>
      </c>
      <c r="H6" s="71">
        <f>'orig. data'!B20</f>
        <v>1357</v>
      </c>
      <c r="I6" s="87">
        <f>'orig. data'!H20*100</f>
        <v>15.58158227</v>
      </c>
      <c r="J6" s="72">
        <f>'orig. data'!P20</f>
        <v>2093</v>
      </c>
      <c r="K6" s="97">
        <f>'orig. data'!V20*100</f>
        <v>20.76182918</v>
      </c>
      <c r="L6" s="30"/>
      <c r="M6" s="45" t="s">
        <v>284</v>
      </c>
      <c r="N6" s="103">
        <f>'ordered inc data'!$B$4*100</f>
        <v>18.55889934</v>
      </c>
      <c r="O6" s="110">
        <f>'ordered inc data'!$C$4*100</f>
        <v>18.62046569</v>
      </c>
    </row>
    <row r="7" spans="1:15" ht="12.75">
      <c r="A7" s="37" t="s">
        <v>137</v>
      </c>
      <c r="B7" s="73">
        <f>'orig. data'!B5</f>
        <v>1922</v>
      </c>
      <c r="C7" s="87">
        <f>'orig. data'!H5*100</f>
        <v>13.963963960000001</v>
      </c>
      <c r="D7" s="72">
        <f>'orig. data'!P5</f>
        <v>2495</v>
      </c>
      <c r="E7" s="97">
        <f>'orig. data'!V5*100</f>
        <v>17.18556275</v>
      </c>
      <c r="F7" s="30"/>
      <c r="G7" s="38" t="s">
        <v>151</v>
      </c>
      <c r="H7" s="73">
        <f>'orig. data'!B21</f>
        <v>1094</v>
      </c>
      <c r="I7" s="87">
        <f>'orig. data'!H21*100</f>
        <v>18.09161568</v>
      </c>
      <c r="J7" s="72">
        <f>'orig. data'!P21</f>
        <v>1595</v>
      </c>
      <c r="K7" s="97">
        <f>'orig. data'!V21*100</f>
        <v>22.74023382</v>
      </c>
      <c r="L7" s="30"/>
      <c r="M7" s="45" t="s">
        <v>285</v>
      </c>
      <c r="N7" s="104">
        <f>'ordered inc data'!$B$6*100</f>
        <v>13.306443070000002</v>
      </c>
      <c r="O7" s="111">
        <f>'ordered inc data'!$C$6*100</f>
        <v>16.72946987</v>
      </c>
    </row>
    <row r="8" spans="1:15" ht="12.75">
      <c r="A8" s="37" t="s">
        <v>138</v>
      </c>
      <c r="B8" s="73">
        <f>'orig. data'!B6</f>
        <v>2131</v>
      </c>
      <c r="C8" s="87">
        <f>'orig. data'!H6*100</f>
        <v>15.792203939999998</v>
      </c>
      <c r="D8" s="72">
        <f>'orig. data'!P6</f>
        <v>2811</v>
      </c>
      <c r="E8" s="97">
        <f>'orig. data'!V6*100</f>
        <v>20.72091995</v>
      </c>
      <c r="F8" s="30"/>
      <c r="G8" s="38" t="s">
        <v>155</v>
      </c>
      <c r="H8" s="73">
        <f>'orig. data'!B22</f>
        <v>1193</v>
      </c>
      <c r="I8" s="87">
        <f>'orig. data'!H22*100</f>
        <v>15.625409300000001</v>
      </c>
      <c r="J8" s="72">
        <f>'orig. data'!P22</f>
        <v>1572</v>
      </c>
      <c r="K8" s="97">
        <f>'orig. data'!V22*100</f>
        <v>19.12641441</v>
      </c>
      <c r="L8" s="30"/>
      <c r="M8" s="45" t="s">
        <v>286</v>
      </c>
      <c r="N8" s="104">
        <f>'ordered inc data'!$B$7*100</f>
        <v>14.162425670000001</v>
      </c>
      <c r="O8" s="111">
        <f>'ordered inc data'!$C$7*100</f>
        <v>17.84264467</v>
      </c>
    </row>
    <row r="9" spans="1:15" ht="12.75">
      <c r="A9" s="37" t="s">
        <v>107</v>
      </c>
      <c r="B9" s="73">
        <f>'orig. data'!B7</f>
        <v>1349</v>
      </c>
      <c r="C9" s="87">
        <f>'orig. data'!H7*100</f>
        <v>18.29152542</v>
      </c>
      <c r="D9" s="72">
        <f>'orig. data'!P7</f>
        <v>1918</v>
      </c>
      <c r="E9" s="97">
        <f>'orig. data'!V7*100</f>
        <v>24.374126320000002</v>
      </c>
      <c r="F9" s="30"/>
      <c r="G9" s="38" t="s">
        <v>153</v>
      </c>
      <c r="H9" s="73">
        <f>'orig. data'!B23</f>
        <v>1521</v>
      </c>
      <c r="I9" s="87">
        <f>'orig. data'!H23*100</f>
        <v>16.34780739</v>
      </c>
      <c r="J9" s="72">
        <f>'orig. data'!P23</f>
        <v>2073</v>
      </c>
      <c r="K9" s="97">
        <f>'orig. data'!V23*100</f>
        <v>19.82783357</v>
      </c>
      <c r="L9" s="30"/>
      <c r="M9" s="45" t="s">
        <v>287</v>
      </c>
      <c r="N9" s="104">
        <f>'ordered inc data'!$B$8*100</f>
        <v>13.83958219</v>
      </c>
      <c r="O9" s="111">
        <f>'ordered inc data'!$C$8*100</f>
        <v>18.97216724</v>
      </c>
    </row>
    <row r="10" spans="1:15" ht="12.75">
      <c r="A10" s="37" t="s">
        <v>146</v>
      </c>
      <c r="B10" s="73">
        <f>'orig. data'!B8</f>
        <v>16850</v>
      </c>
      <c r="C10" s="87">
        <f>'orig. data'!H8*100</f>
        <v>16.397750050000003</v>
      </c>
      <c r="D10" s="72">
        <f>'orig. data'!P8</f>
        <v>22109</v>
      </c>
      <c r="E10" s="97">
        <f>'orig. data'!V8*100</f>
        <v>20.031348530000002</v>
      </c>
      <c r="F10" s="30"/>
      <c r="G10" s="38" t="s">
        <v>156</v>
      </c>
      <c r="H10" s="73">
        <f>'orig. data'!B24</f>
        <v>556</v>
      </c>
      <c r="I10" s="87">
        <f>'orig. data'!H24*100</f>
        <v>12.87931434</v>
      </c>
      <c r="J10" s="72">
        <f>'orig. data'!P24</f>
        <v>754</v>
      </c>
      <c r="K10" s="97">
        <f>'orig. data'!V24*100</f>
        <v>16.16984774</v>
      </c>
      <c r="L10" s="30"/>
      <c r="M10" s="45" t="s">
        <v>288</v>
      </c>
      <c r="N10" s="104">
        <f>'ordered inc data'!$B$9*100</f>
        <v>13.58936361</v>
      </c>
      <c r="O10" s="111">
        <f>'ordered inc data'!$C$9*100</f>
        <v>18.689075550000002</v>
      </c>
    </row>
    <row r="11" spans="1:15" ht="12.75">
      <c r="A11" s="37" t="s">
        <v>140</v>
      </c>
      <c r="B11" s="73">
        <f>'orig. data'!B9</f>
        <v>1531</v>
      </c>
      <c r="C11" s="87">
        <f>'orig. data'!H9*100</f>
        <v>13.23821876</v>
      </c>
      <c r="D11" s="72">
        <f>'orig. data'!P9</f>
        <v>2332</v>
      </c>
      <c r="E11" s="97">
        <f>'orig. data'!V9*100</f>
        <v>18.33189215</v>
      </c>
      <c r="F11" s="30"/>
      <c r="G11" s="38" t="s">
        <v>152</v>
      </c>
      <c r="H11" s="73">
        <f>'orig. data'!B25</f>
        <v>2169</v>
      </c>
      <c r="I11" s="87">
        <f>'orig. data'!H25*100</f>
        <v>20.00553403</v>
      </c>
      <c r="J11" s="72">
        <f>'orig. data'!P25</f>
        <v>2616</v>
      </c>
      <c r="K11" s="97">
        <f>'orig. data'!V25*100</f>
        <v>23.90569314</v>
      </c>
      <c r="L11" s="30"/>
      <c r="M11" s="45" t="s">
        <v>289</v>
      </c>
      <c r="N11" s="104">
        <f>'ordered inc data'!$B$10*100</f>
        <v>13.735891119999998</v>
      </c>
      <c r="O11" s="111">
        <f>'ordered inc data'!$C$10*100</f>
        <v>19.80610326</v>
      </c>
    </row>
    <row r="12" spans="1:15" ht="12.75">
      <c r="A12" s="37" t="s">
        <v>141</v>
      </c>
      <c r="B12" s="73">
        <f>'orig. data'!B10</f>
        <v>664</v>
      </c>
      <c r="C12" s="87">
        <f>'orig. data'!H10*100</f>
        <v>12.13006942</v>
      </c>
      <c r="D12" s="72">
        <f>'orig. data'!P10</f>
        <v>1017</v>
      </c>
      <c r="E12" s="97">
        <f>'orig. data'!V10*100</f>
        <v>16.39000806</v>
      </c>
      <c r="F12" s="30"/>
      <c r="G12" s="38" t="s">
        <v>154</v>
      </c>
      <c r="H12" s="73">
        <f>'orig. data'!B26</f>
        <v>2393</v>
      </c>
      <c r="I12" s="87">
        <f>'orig. data'!H26*100</f>
        <v>16.03135258</v>
      </c>
      <c r="J12" s="72">
        <f>'orig. data'!P26</f>
        <v>3121</v>
      </c>
      <c r="K12" s="97">
        <f>'orig. data'!V26*100</f>
        <v>19.08051599</v>
      </c>
      <c r="L12" s="30"/>
      <c r="M12" s="45" t="s">
        <v>290</v>
      </c>
      <c r="N12" s="104">
        <f>'ordered inc data'!$B$12*100</f>
        <v>16.03685684</v>
      </c>
      <c r="O12" s="111">
        <f>'ordered inc data'!$C$12*100</f>
        <v>20.2271109</v>
      </c>
    </row>
    <row r="13" spans="1:15" ht="12.75">
      <c r="A13" s="37" t="s">
        <v>139</v>
      </c>
      <c r="B13" s="73">
        <f>'orig. data'!B11</f>
        <v>1112</v>
      </c>
      <c r="C13" s="87">
        <f>'orig. data'!H11*100</f>
        <v>13.924367639999998</v>
      </c>
      <c r="D13" s="72">
        <f>'orig. data'!P11</f>
        <v>1366</v>
      </c>
      <c r="E13" s="97">
        <f>'orig. data'!V11*100</f>
        <v>16.91850384</v>
      </c>
      <c r="F13" s="30"/>
      <c r="G13" s="38" t="s">
        <v>157</v>
      </c>
      <c r="H13" s="73">
        <f>'orig. data'!B27</f>
        <v>1591</v>
      </c>
      <c r="I13" s="87">
        <f>'orig. data'!H27*100</f>
        <v>16.388545530000002</v>
      </c>
      <c r="J13" s="72">
        <f>'orig. data'!P27</f>
        <v>2036</v>
      </c>
      <c r="K13" s="97">
        <f>'orig. data'!V27*100</f>
        <v>19.08869304</v>
      </c>
      <c r="L13" s="30"/>
      <c r="M13" s="45" t="s">
        <v>291</v>
      </c>
      <c r="N13" s="104">
        <f>'ordered inc data'!$B$13*100</f>
        <v>15.38081788</v>
      </c>
      <c r="O13" s="111">
        <f>'ordered inc data'!$C$13*100</f>
        <v>19.63355286</v>
      </c>
    </row>
    <row r="14" spans="1:15" ht="12.75">
      <c r="A14" s="37" t="s">
        <v>142</v>
      </c>
      <c r="B14" s="73">
        <f>'orig. data'!B12</f>
        <v>14</v>
      </c>
      <c r="C14" s="87">
        <f>'orig. data'!H12*100</f>
        <v>15.55555556</v>
      </c>
      <c r="D14" s="72">
        <f>'orig. data'!P12</f>
        <v>9</v>
      </c>
      <c r="E14" s="97">
        <f>'orig. data'!V12*100</f>
        <v>9.67741935</v>
      </c>
      <c r="F14" s="30"/>
      <c r="G14" s="38" t="s">
        <v>158</v>
      </c>
      <c r="H14" s="73">
        <f>'orig. data'!B28</f>
        <v>2091</v>
      </c>
      <c r="I14" s="87">
        <f>'orig. data'!H28*100</f>
        <v>17.77910042</v>
      </c>
      <c r="J14" s="72">
        <f>'orig. data'!P28</f>
        <v>2704</v>
      </c>
      <c r="K14" s="97">
        <f>'orig. data'!V28*100</f>
        <v>22.79163857</v>
      </c>
      <c r="L14" s="30"/>
      <c r="M14" s="45" t="s">
        <v>292</v>
      </c>
      <c r="N14" s="104">
        <f>'ordered inc data'!$B$14*100</f>
        <v>16.250640960000002</v>
      </c>
      <c r="O14" s="111">
        <f>'ordered inc data'!$C$14*100</f>
        <v>20.55588002</v>
      </c>
    </row>
    <row r="15" spans="1:15" ht="12.75">
      <c r="A15" s="37" t="s">
        <v>143</v>
      </c>
      <c r="B15" s="73">
        <f>'orig. data'!B13</f>
        <v>321</v>
      </c>
      <c r="C15" s="87">
        <f>'orig. data'!H13*100</f>
        <v>12.46601942</v>
      </c>
      <c r="D15" s="72">
        <f>'orig. data'!P13</f>
        <v>555</v>
      </c>
      <c r="E15" s="97">
        <f>'orig. data'!V13*100</f>
        <v>19.8782235</v>
      </c>
      <c r="F15" s="30"/>
      <c r="G15" s="38" t="s">
        <v>159</v>
      </c>
      <c r="H15" s="73">
        <f>'orig. data'!B29</f>
        <v>405</v>
      </c>
      <c r="I15" s="87">
        <f>'orig. data'!H29*100</f>
        <v>11.08071135</v>
      </c>
      <c r="J15" s="72">
        <f>'orig. data'!P29</f>
        <v>546</v>
      </c>
      <c r="K15" s="97">
        <f>'orig. data'!V29*100</f>
        <v>13.551749809999999</v>
      </c>
      <c r="L15" s="30"/>
      <c r="M15" s="45" t="s">
        <v>293</v>
      </c>
      <c r="N15" s="104">
        <f>'ordered inc data'!$B$15*100</f>
        <v>16.7632518</v>
      </c>
      <c r="O15" s="111">
        <f>'ordered inc data'!$C$15*100</f>
        <v>20.62568123</v>
      </c>
    </row>
    <row r="16" spans="1:15" ht="13.5" thickBot="1">
      <c r="A16" s="37" t="s">
        <v>144</v>
      </c>
      <c r="B16" s="73">
        <f>'orig. data'!B14</f>
        <v>298</v>
      </c>
      <c r="C16" s="87">
        <f>'orig. data'!H14*100</f>
        <v>11.02886751</v>
      </c>
      <c r="D16" s="72">
        <f>'orig. data'!P14</f>
        <v>479</v>
      </c>
      <c r="E16" s="97">
        <f>'orig. data'!V14*100</f>
        <v>16.3036079</v>
      </c>
      <c r="F16" s="30"/>
      <c r="G16" s="38" t="s">
        <v>160</v>
      </c>
      <c r="H16" s="73">
        <f>'orig. data'!B30</f>
        <v>1581</v>
      </c>
      <c r="I16" s="87">
        <f>'orig. data'!H30*100</f>
        <v>16.16233899</v>
      </c>
      <c r="J16" s="72">
        <f>'orig. data'!P30</f>
        <v>1941</v>
      </c>
      <c r="K16" s="97">
        <f>'orig. data'!V30*100</f>
        <v>19.22162805</v>
      </c>
      <c r="L16" s="30"/>
      <c r="M16" s="46" t="s">
        <v>294</v>
      </c>
      <c r="N16" s="105">
        <f>'ordered inc data'!$B$16*100</f>
        <v>17.50217986</v>
      </c>
      <c r="O16" s="112">
        <f>'ordered inc data'!$C$16*100</f>
        <v>22.5590279</v>
      </c>
    </row>
    <row r="17" spans="1:15" ht="12.75">
      <c r="A17" s="39"/>
      <c r="B17" s="74"/>
      <c r="C17" s="88"/>
      <c r="D17" s="75"/>
      <c r="E17" s="98"/>
      <c r="F17" s="30"/>
      <c r="G17" s="38" t="s">
        <v>161</v>
      </c>
      <c r="H17" s="78">
        <f>'orig. data'!B31</f>
        <v>899</v>
      </c>
      <c r="I17" s="87">
        <f>'orig. data'!H31*100</f>
        <v>14.8081041</v>
      </c>
      <c r="J17" s="72">
        <f>'orig. data'!P31</f>
        <v>1058</v>
      </c>
      <c r="K17" s="97">
        <f>'orig. data'!V31*100</f>
        <v>17.683436399999998</v>
      </c>
      <c r="L17" s="30"/>
      <c r="M17" s="79" t="s">
        <v>341</v>
      </c>
      <c r="N17" s="106"/>
      <c r="O17" s="113">
        <f>'ordered inc data'!$B$18</f>
        <v>0.8116918331</v>
      </c>
    </row>
    <row r="18" spans="1:15" ht="12.75">
      <c r="A18" s="37" t="s">
        <v>275</v>
      </c>
      <c r="B18" s="73">
        <f>'orig. data'!B15</f>
        <v>4931</v>
      </c>
      <c r="C18" s="87">
        <f>'orig. data'!H15*100</f>
        <v>14.557317040000001</v>
      </c>
      <c r="D18" s="72">
        <f>'orig. data'!P15</f>
        <v>6563</v>
      </c>
      <c r="E18" s="97">
        <f>'orig. data'!V15*100</f>
        <v>18.49044909</v>
      </c>
      <c r="F18" s="30"/>
      <c r="G18" s="40"/>
      <c r="H18" s="74"/>
      <c r="I18" s="88"/>
      <c r="J18" s="75"/>
      <c r="K18" s="98"/>
      <c r="L18" s="30"/>
      <c r="M18" s="79" t="s">
        <v>342</v>
      </c>
      <c r="N18" s="106"/>
      <c r="O18" s="113">
        <f>'ordered inc data'!$B$19</f>
        <v>1.9426424E-06</v>
      </c>
    </row>
    <row r="19" spans="1:15" ht="13.5" thickBot="1">
      <c r="A19" s="37" t="s">
        <v>149</v>
      </c>
      <c r="B19" s="73">
        <f>'orig. data'!B16</f>
        <v>3307</v>
      </c>
      <c r="C19" s="87">
        <f>'orig. data'!H16*100</f>
        <v>13.214785209999999</v>
      </c>
      <c r="D19" s="72">
        <f>'orig. data'!P16</f>
        <v>4715</v>
      </c>
      <c r="E19" s="97">
        <f>'orig. data'!V16*100</f>
        <v>17.46296296</v>
      </c>
      <c r="F19" s="30"/>
      <c r="G19" s="42" t="s">
        <v>146</v>
      </c>
      <c r="H19" s="76">
        <f>'orig. data'!B8</f>
        <v>16850</v>
      </c>
      <c r="I19" s="100">
        <f>'orig. data'!H8*100</f>
        <v>16.397750050000003</v>
      </c>
      <c r="J19" s="77">
        <f>'orig. data'!P8</f>
        <v>22109</v>
      </c>
      <c r="K19" s="99">
        <f>'orig. data'!V8*100</f>
        <v>20.031348530000002</v>
      </c>
      <c r="L19" s="30"/>
      <c r="M19" s="80" t="s">
        <v>295</v>
      </c>
      <c r="N19" s="107"/>
      <c r="O19" s="113">
        <f>'ordered inc data'!$B$20</f>
        <v>0.0033354489</v>
      </c>
    </row>
    <row r="20" spans="1:15" ht="12.75">
      <c r="A20" s="37" t="s">
        <v>145</v>
      </c>
      <c r="B20" s="73">
        <f>'orig. data'!B17</f>
        <v>633</v>
      </c>
      <c r="C20" s="87">
        <f>'orig. data'!H17*100</f>
        <v>11.794298490000001</v>
      </c>
      <c r="D20" s="72">
        <f>'orig. data'!P17</f>
        <v>1043</v>
      </c>
      <c r="E20" s="97">
        <f>'orig. data'!V17*100</f>
        <v>17.911729349999998</v>
      </c>
      <c r="F20" s="30"/>
      <c r="G20" s="43" t="s">
        <v>148</v>
      </c>
      <c r="H20" s="43"/>
      <c r="I20" s="101"/>
      <c r="J20" s="43"/>
      <c r="K20" s="101"/>
      <c r="L20" s="30"/>
      <c r="M20" s="79" t="s">
        <v>343</v>
      </c>
      <c r="N20" s="107"/>
      <c r="O20" s="113">
        <f>'ordered inc data'!$B$22</f>
        <v>0.0001160903</v>
      </c>
    </row>
    <row r="21" spans="1:15" ht="12.75">
      <c r="A21" s="39"/>
      <c r="B21" s="74"/>
      <c r="C21" s="88"/>
      <c r="D21" s="75"/>
      <c r="E21" s="98"/>
      <c r="F21" s="30"/>
      <c r="G21" s="128" t="s">
        <v>276</v>
      </c>
      <c r="H21" s="128"/>
      <c r="I21" s="128"/>
      <c r="J21" s="128"/>
      <c r="K21" s="128"/>
      <c r="L21" s="30"/>
      <c r="M21" s="79" t="s">
        <v>344</v>
      </c>
      <c r="N21" s="107"/>
      <c r="O21" s="113">
        <f>'ordered inc data'!$B$23</f>
        <v>9.9375605E-06</v>
      </c>
    </row>
    <row r="22" spans="1:15" ht="13.5" thickBot="1">
      <c r="A22" s="42" t="s">
        <v>147</v>
      </c>
      <c r="B22" s="76">
        <f>'orig. data'!B18</f>
        <v>27332</v>
      </c>
      <c r="C22" s="89">
        <f>'orig. data'!H18*100</f>
        <v>15.56571806</v>
      </c>
      <c r="D22" s="77">
        <f>'orig. data'!P18</f>
        <v>36621</v>
      </c>
      <c r="E22" s="99">
        <f>'orig. data'!V18*100</f>
        <v>19.50186919</v>
      </c>
      <c r="F22" s="30"/>
      <c r="G22" s="30"/>
      <c r="H22" s="30"/>
      <c r="I22" s="90"/>
      <c r="J22" s="30"/>
      <c r="K22" s="90"/>
      <c r="L22" s="30"/>
      <c r="M22" s="80" t="s">
        <v>296</v>
      </c>
      <c r="N22" s="107"/>
      <c r="O22" s="113">
        <f>'ordered inc data'!$B$24</f>
        <v>0.9420997272</v>
      </c>
    </row>
    <row r="23" spans="1:15" ht="12.75">
      <c r="A23" s="43" t="s">
        <v>148</v>
      </c>
      <c r="B23" s="30"/>
      <c r="C23" s="90"/>
      <c r="D23" s="30"/>
      <c r="E23" s="90"/>
      <c r="F23" s="30"/>
      <c r="G23" s="30"/>
      <c r="H23" s="30"/>
      <c r="I23" s="90"/>
      <c r="J23" s="30"/>
      <c r="K23" s="90"/>
      <c r="L23" s="30"/>
      <c r="M23" s="44" t="s">
        <v>148</v>
      </c>
      <c r="N23" s="90"/>
      <c r="O23" s="90"/>
    </row>
    <row r="24" spans="1:15" ht="12.75">
      <c r="A24" s="44" t="s">
        <v>276</v>
      </c>
      <c r="B24" s="41"/>
      <c r="C24" s="91"/>
      <c r="D24" s="41"/>
      <c r="E24" s="91"/>
      <c r="F24" s="30"/>
      <c r="G24" s="30"/>
      <c r="H24" s="30"/>
      <c r="I24" s="90"/>
      <c r="J24" s="30"/>
      <c r="K24" s="90"/>
      <c r="L24" s="30"/>
      <c r="M24" s="44" t="s">
        <v>276</v>
      </c>
      <c r="N24" s="108"/>
      <c r="O24" s="108"/>
    </row>
    <row r="25" spans="1:5" ht="12.75">
      <c r="A25" s="29"/>
      <c r="B25" s="29"/>
      <c r="C25" s="92"/>
      <c r="D25" s="29"/>
      <c r="E25" s="92"/>
    </row>
  </sheetData>
  <sheetProtection/>
  <mergeCells count="9">
    <mergeCell ref="G21:K21"/>
    <mergeCell ref="B5:C5"/>
    <mergeCell ref="D5:E5"/>
    <mergeCell ref="M2:M5"/>
    <mergeCell ref="N2:O4"/>
    <mergeCell ref="H5:I5"/>
    <mergeCell ref="J5:K5"/>
    <mergeCell ref="G2:G5"/>
    <mergeCell ref="A2:A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2" sqref="I2:J2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1" customWidth="1"/>
    <col min="11" max="14" width="9.140625" style="2" customWidth="1"/>
    <col min="15" max="15" width="2.8515625" style="10" customWidth="1"/>
    <col min="16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20" ht="12.75">
      <c r="A1" s="28" t="s">
        <v>269</v>
      </c>
      <c r="B1" s="5" t="s">
        <v>218</v>
      </c>
      <c r="C1" s="130" t="s">
        <v>129</v>
      </c>
      <c r="D1" s="130"/>
      <c r="E1" s="130"/>
      <c r="F1" s="130" t="s">
        <v>132</v>
      </c>
      <c r="G1" s="130"/>
      <c r="H1" s="6" t="s">
        <v>119</v>
      </c>
      <c r="I1" s="3" t="s">
        <v>121</v>
      </c>
      <c r="J1" s="3" t="s">
        <v>122</v>
      </c>
      <c r="K1" s="6" t="s">
        <v>120</v>
      </c>
      <c r="L1" s="6" t="s">
        <v>123</v>
      </c>
      <c r="M1" s="6" t="s">
        <v>124</v>
      </c>
      <c r="N1" s="6" t="s">
        <v>125</v>
      </c>
      <c r="O1" s="7"/>
      <c r="P1" s="6" t="s">
        <v>126</v>
      </c>
      <c r="Q1" s="6" t="s">
        <v>127</v>
      </c>
      <c r="R1" s="6" t="s">
        <v>128</v>
      </c>
      <c r="S1" s="7"/>
      <c r="T1" s="6" t="s">
        <v>133</v>
      </c>
    </row>
    <row r="2" spans="2:20" ht="12.75">
      <c r="B2" s="5"/>
      <c r="C2" s="13"/>
      <c r="D2" s="13"/>
      <c r="E2" s="13"/>
      <c r="F2" s="14"/>
      <c r="G2" s="14"/>
      <c r="H2" s="6"/>
      <c r="I2" s="131" t="s">
        <v>345</v>
      </c>
      <c r="J2" s="131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7" ht="12.75">
      <c r="A3" s="5" t="s">
        <v>0</v>
      </c>
      <c r="B3" s="5"/>
      <c r="C3" s="13">
        <v>1</v>
      </c>
      <c r="D3" s="13">
        <v>2</v>
      </c>
      <c r="E3" s="13" t="s">
        <v>131</v>
      </c>
      <c r="F3" s="13" t="s">
        <v>246</v>
      </c>
      <c r="G3" s="13" t="s">
        <v>247</v>
      </c>
      <c r="H3" s="2" t="s">
        <v>273</v>
      </c>
      <c r="I3" s="5" t="s">
        <v>271</v>
      </c>
      <c r="J3" s="5" t="s">
        <v>272</v>
      </c>
      <c r="K3" s="2" t="s">
        <v>274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 (1,t)</v>
      </c>
      <c r="B4" t="s">
        <v>136</v>
      </c>
      <c r="C4">
        <f>'orig. data'!AH4</f>
        <v>1</v>
      </c>
      <c r="D4" t="str">
        <f>'orig. data'!AI4</f>
        <v> </v>
      </c>
      <c r="E4" t="str">
        <f ca="1">IF(CELL("contents",F4)="s","s",IF(CELL("contents",G4)="s","s",IF(CELL("contents",'orig. data'!AJ4)="t","t","")))</f>
        <v>t</v>
      </c>
      <c r="F4" t="str">
        <f>'orig. data'!AK4</f>
        <v> </v>
      </c>
      <c r="G4" t="str">
        <f>'orig. data'!AL4</f>
        <v> </v>
      </c>
      <c r="H4" s="16">
        <f aca="true" t="shared" si="0" ref="H4:H14">I$19</f>
        <v>0.1556571806</v>
      </c>
      <c r="I4" s="3">
        <f>'orig. data'!D4</f>
        <v>0.1380023534</v>
      </c>
      <c r="J4" s="3">
        <f>'orig. data'!R4</f>
        <v>0.180957402</v>
      </c>
      <c r="K4" s="16">
        <f aca="true" t="shared" si="1" ref="K4:K14">J$19</f>
        <v>0.1972496473</v>
      </c>
      <c r="L4" s="6">
        <f>'orig. data'!B4</f>
        <v>878</v>
      </c>
      <c r="M4" s="6">
        <f>'orig. data'!C4</f>
        <v>6615</v>
      </c>
      <c r="N4" s="12">
        <f>'orig. data'!G4</f>
        <v>0.0018861893</v>
      </c>
      <c r="O4" s="8"/>
      <c r="P4" s="6">
        <f>'orig. data'!P4</f>
        <v>1257</v>
      </c>
      <c r="Q4" s="6">
        <f>'orig. data'!Q4</f>
        <v>7410</v>
      </c>
      <c r="R4" s="12">
        <f>'orig. data'!U4</f>
        <v>0.0107762721</v>
      </c>
      <c r="S4" s="8"/>
      <c r="T4" s="12">
        <f>'orig. data'!AD4</f>
        <v>1.2954009E-08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 (1,2,t)</v>
      </c>
      <c r="B5" t="s">
        <v>137</v>
      </c>
      <c r="C5">
        <f>'orig. data'!AH5</f>
        <v>1</v>
      </c>
      <c r="D5">
        <f>'orig. data'!AI5</f>
        <v>2</v>
      </c>
      <c r="E5" t="str">
        <f ca="1">IF(CELL("contents",F5)="s","s",IF(CELL("contents",G5)="s","s",IF(CELL("contents",'orig. data'!AJ5)="t","t","")))</f>
        <v>t</v>
      </c>
      <c r="F5" t="str">
        <f>'orig. data'!AK5</f>
        <v> </v>
      </c>
      <c r="G5" t="str">
        <f>'orig. data'!AL5</f>
        <v> </v>
      </c>
      <c r="H5" s="16">
        <f t="shared" si="0"/>
        <v>0.1556571806</v>
      </c>
      <c r="I5" s="3">
        <f>'orig. data'!D5</f>
        <v>0.1355167966</v>
      </c>
      <c r="J5" s="3">
        <f>'orig. data'!R5</f>
        <v>0.1691929741</v>
      </c>
      <c r="K5" s="16">
        <f t="shared" si="1"/>
        <v>0.1972496473</v>
      </c>
      <c r="L5" s="6">
        <f>'orig. data'!B5</f>
        <v>1922</v>
      </c>
      <c r="M5" s="6">
        <f>'orig. data'!C5</f>
        <v>13764</v>
      </c>
      <c r="N5" s="12">
        <f>'orig. data'!G5</f>
        <v>3.0897854E-06</v>
      </c>
      <c r="O5" s="9"/>
      <c r="P5" s="6">
        <f>'orig. data'!P5</f>
        <v>2495</v>
      </c>
      <c r="Q5" s="6">
        <f>'orig. data'!Q5</f>
        <v>14518</v>
      </c>
      <c r="R5" s="12">
        <f>'orig. data'!U5</f>
        <v>1.9177795E-08</v>
      </c>
      <c r="S5" s="9"/>
      <c r="T5" s="12">
        <f>'orig. data'!AD5</f>
        <v>3.80513E-10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(t)</v>
      </c>
      <c r="B6" t="s">
        <v>138</v>
      </c>
      <c r="C6" t="str">
        <f>'orig. data'!AH6</f>
        <v> </v>
      </c>
      <c r="D6" t="str">
        <f>'orig. data'!AI6</f>
        <v> </v>
      </c>
      <c r="E6" t="str">
        <f ca="1">IF(CELL("contents",F6)="s","s",IF(CELL("contents",G6)="s","s",IF(CELL("contents",'orig. data'!AJ6)="t","t","")))</f>
        <v>t</v>
      </c>
      <c r="F6" t="str">
        <f>'orig. data'!AK6</f>
        <v> </v>
      </c>
      <c r="G6" t="str">
        <f>'orig. data'!AL6</f>
        <v> </v>
      </c>
      <c r="H6" s="16">
        <f t="shared" si="0"/>
        <v>0.1556571806</v>
      </c>
      <c r="I6" s="3">
        <f>'orig. data'!D6</f>
        <v>0.1459687954</v>
      </c>
      <c r="J6" s="3">
        <f>'orig. data'!R6</f>
        <v>0.1940565656</v>
      </c>
      <c r="K6" s="16">
        <f t="shared" si="1"/>
        <v>0.1972496473</v>
      </c>
      <c r="L6" s="6">
        <f>'orig. data'!B6</f>
        <v>2131</v>
      </c>
      <c r="M6" s="6">
        <f>'orig. data'!C6</f>
        <v>13494</v>
      </c>
      <c r="N6" s="12">
        <f>'orig. data'!G6</f>
        <v>0.0257249723</v>
      </c>
      <c r="O6" s="9"/>
      <c r="P6" s="6">
        <f>'orig. data'!P6</f>
        <v>2811</v>
      </c>
      <c r="Q6" s="6">
        <f>'orig. data'!Q6</f>
        <v>13566</v>
      </c>
      <c r="R6" s="12">
        <f>'orig. data'!U6</f>
        <v>0.5372171631</v>
      </c>
      <c r="S6" s="9"/>
      <c r="T6" s="12">
        <f>'orig. data'!AD6</f>
        <v>5.967435E-17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(1,2,t)</v>
      </c>
      <c r="B7" t="s">
        <v>107</v>
      </c>
      <c r="C7">
        <f>'orig. data'!AH7</f>
        <v>1</v>
      </c>
      <c r="D7">
        <f>'orig. data'!AI7</f>
        <v>2</v>
      </c>
      <c r="E7" t="str">
        <f ca="1">IF(CELL("contents",F7)="s","s",IF(CELL("contents",G7)="s","s",IF(CELL("contents",'orig. data'!AJ7)="t","t","")))</f>
        <v>t</v>
      </c>
      <c r="F7" t="str">
        <f>'orig. data'!AK7</f>
        <v> </v>
      </c>
      <c r="G7" t="str">
        <f>'orig. data'!AL7</f>
        <v> </v>
      </c>
      <c r="H7" s="16">
        <f t="shared" si="0"/>
        <v>0.1556571806</v>
      </c>
      <c r="I7" s="3">
        <f>'orig. data'!D7</f>
        <v>0.178698668</v>
      </c>
      <c r="J7" s="3">
        <f>'orig. data'!R7</f>
        <v>0.2390091582</v>
      </c>
      <c r="K7" s="16">
        <f t="shared" si="1"/>
        <v>0.1972496473</v>
      </c>
      <c r="L7" s="6">
        <f>'orig. data'!B7</f>
        <v>1349</v>
      </c>
      <c r="M7" s="6">
        <f>'orig. data'!C7</f>
        <v>7375</v>
      </c>
      <c r="N7" s="12">
        <f>'orig. data'!G7</f>
        <v>3.26895E-05</v>
      </c>
      <c r="O7" s="9"/>
      <c r="P7" s="6">
        <f>'orig. data'!P7</f>
        <v>1918</v>
      </c>
      <c r="Q7" s="6">
        <f>'orig. data'!Q7</f>
        <v>7869</v>
      </c>
      <c r="R7" s="12">
        <f>'orig. data'!U7</f>
        <v>6.779388E-11</v>
      </c>
      <c r="S7" s="9"/>
      <c r="T7" s="12">
        <f>'orig. data'!AD7</f>
        <v>3.507361E-13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(1,t)</v>
      </c>
      <c r="B8" t="s">
        <v>146</v>
      </c>
      <c r="C8">
        <f>'orig. data'!AH8</f>
        <v>1</v>
      </c>
      <c r="D8" t="str">
        <f>'orig. data'!AI8</f>
        <v> </v>
      </c>
      <c r="E8" t="str">
        <f ca="1">IF(CELL("contents",F8)="s","s",IF(CELL("contents",G8)="s","s",IF(CELL("contents",'orig. data'!AJ8)="t","t","")))</f>
        <v>t</v>
      </c>
      <c r="F8" t="str">
        <f>'orig. data'!AK8</f>
        <v> </v>
      </c>
      <c r="G8" t="str">
        <f>'orig. data'!AL8</f>
        <v> </v>
      </c>
      <c r="H8" s="16">
        <f t="shared" si="0"/>
        <v>0.1556571806</v>
      </c>
      <c r="I8" s="3">
        <f>'orig. data'!D8</f>
        <v>0.1644425628</v>
      </c>
      <c r="J8" s="3">
        <f>'orig. data'!R8</f>
        <v>0.2032457718</v>
      </c>
      <c r="K8" s="16">
        <f t="shared" si="1"/>
        <v>0.1972496473</v>
      </c>
      <c r="L8" s="6">
        <f>'orig. data'!B8</f>
        <v>16850</v>
      </c>
      <c r="M8" s="6">
        <f>'orig. data'!C8</f>
        <v>102758</v>
      </c>
      <c r="N8" s="12">
        <f>'orig. data'!G8</f>
        <v>0.0036057721</v>
      </c>
      <c r="O8" s="9"/>
      <c r="P8" s="6">
        <f>'orig. data'!P8</f>
        <v>22109</v>
      </c>
      <c r="Q8" s="6">
        <f>'orig. data'!Q8</f>
        <v>110372</v>
      </c>
      <c r="R8" s="12">
        <f>'orig. data'!U8</f>
        <v>0.0938936349</v>
      </c>
      <c r="S8" s="9"/>
      <c r="T8" s="12">
        <f>'orig. data'!AD8</f>
        <v>1.424386E-28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(1,t)</v>
      </c>
      <c r="B9" t="s">
        <v>140</v>
      </c>
      <c r="C9">
        <f>'orig. data'!AH9</f>
        <v>1</v>
      </c>
      <c r="D9" t="str">
        <f>'orig. data'!AI9</f>
        <v> </v>
      </c>
      <c r="E9" t="str">
        <f ca="1">IF(CELL("contents",F9)="s","s",IF(CELL("contents",G9)="s","s",IF(CELL("contents",'orig. data'!AJ9)="t","t","")))</f>
        <v>t</v>
      </c>
      <c r="F9" t="str">
        <f>'orig. data'!AK9</f>
        <v> </v>
      </c>
      <c r="G9" t="str">
        <f>'orig. data'!AL9</f>
        <v> </v>
      </c>
      <c r="H9" s="16">
        <f t="shared" si="0"/>
        <v>0.1556571806</v>
      </c>
      <c r="I9" s="3">
        <f>'orig. data'!D9</f>
        <v>0.1381852459</v>
      </c>
      <c r="J9" s="3">
        <f>'orig. data'!R9</f>
        <v>0.1935034028</v>
      </c>
      <c r="K9" s="16">
        <f t="shared" si="1"/>
        <v>0.1972496473</v>
      </c>
      <c r="L9" s="6">
        <f>'orig. data'!B9</f>
        <v>1531</v>
      </c>
      <c r="M9" s="6">
        <f>'orig. data'!C9</f>
        <v>11565</v>
      </c>
      <c r="N9" s="12">
        <f>'orig. data'!G9</f>
        <v>0.0001869272</v>
      </c>
      <c r="O9" s="9"/>
      <c r="P9" s="6">
        <f>'orig. data'!P9</f>
        <v>2332</v>
      </c>
      <c r="Q9" s="6">
        <f>'orig. data'!Q9</f>
        <v>12721</v>
      </c>
      <c r="R9" s="12">
        <f>'orig. data'!U9</f>
        <v>0.4912556973</v>
      </c>
      <c r="S9" s="9"/>
      <c r="T9" s="12">
        <f>'orig. data'!AD9</f>
        <v>3.915744E-19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(1,t)</v>
      </c>
      <c r="B10" t="s">
        <v>141</v>
      </c>
      <c r="C10">
        <f>'orig. data'!AH10</f>
        <v>1</v>
      </c>
      <c r="D10" t="str">
        <f>'orig. data'!AI10</f>
        <v> </v>
      </c>
      <c r="E10" t="str">
        <f ca="1">IF(CELL("contents",F10)="s","s",IF(CELL("contents",G10)="s","s",IF(CELL("contents",'orig. data'!AJ10)="t","t","")))</f>
        <v>t</v>
      </c>
      <c r="F10" t="str">
        <f>'orig. data'!AK10</f>
        <v> </v>
      </c>
      <c r="G10" t="str">
        <f>'orig. data'!AL10</f>
        <v> </v>
      </c>
      <c r="H10" s="16">
        <f t="shared" si="0"/>
        <v>0.1556571806</v>
      </c>
      <c r="I10" s="3">
        <f>'orig. data'!D10</f>
        <v>0.132289539</v>
      </c>
      <c r="J10" s="3">
        <f>'orig. data'!R10</f>
        <v>0.1820660057</v>
      </c>
      <c r="K10" s="16">
        <f t="shared" si="1"/>
        <v>0.1972496473</v>
      </c>
      <c r="L10" s="6">
        <f>'orig. data'!B10</f>
        <v>664</v>
      </c>
      <c r="M10" s="6">
        <f>'orig. data'!C10</f>
        <v>5474</v>
      </c>
      <c r="N10" s="12">
        <f>'orig. data'!G10</f>
        <v>0.0001708211</v>
      </c>
      <c r="P10" s="6">
        <f>'orig. data'!P10</f>
        <v>1017</v>
      </c>
      <c r="Q10" s="6">
        <f>'orig. data'!Q10</f>
        <v>6205</v>
      </c>
      <c r="R10" s="12">
        <f>'orig. data'!U10</f>
        <v>0.0284866442</v>
      </c>
      <c r="T10" s="12">
        <f>'orig. data'!AD10</f>
        <v>1.9975743E-09</v>
      </c>
    </row>
    <row r="11" spans="1:27" ht="12.75">
      <c r="A11" s="2" t="str">
        <f ca="1" t="shared" si="2"/>
        <v>Parkland (1,2,t)</v>
      </c>
      <c r="B11" t="s">
        <v>139</v>
      </c>
      <c r="C11">
        <f>'orig. data'!AH11</f>
        <v>1</v>
      </c>
      <c r="D11">
        <f>'orig. data'!AI11</f>
        <v>2</v>
      </c>
      <c r="E11" t="str">
        <f ca="1">IF(CELL("contents",F11)="s","s",IF(CELL("contents",G11)="s","s",IF(CELL("contents",'orig. data'!AJ11)="t","t","")))</f>
        <v>t</v>
      </c>
      <c r="F11" t="str">
        <f>'orig. data'!AK11</f>
        <v> </v>
      </c>
      <c r="G11" t="str">
        <f>'orig. data'!AL11</f>
        <v> </v>
      </c>
      <c r="H11" s="16">
        <f t="shared" si="0"/>
        <v>0.1556571806</v>
      </c>
      <c r="I11" s="3">
        <f>'orig. data'!D11</f>
        <v>0.1303099243</v>
      </c>
      <c r="J11" s="3">
        <f>'orig. data'!R11</f>
        <v>0.1598867627</v>
      </c>
      <c r="K11" s="16">
        <f t="shared" si="1"/>
        <v>0.1972496473</v>
      </c>
      <c r="L11" s="6">
        <f>'orig. data'!B11</f>
        <v>1112</v>
      </c>
      <c r="M11" s="6">
        <f>'orig. data'!C11</f>
        <v>7986</v>
      </c>
      <c r="N11" s="12">
        <f>'orig. data'!G11</f>
        <v>5.8113794E-07</v>
      </c>
      <c r="O11" s="9"/>
      <c r="P11" s="6">
        <f>'orig. data'!P11</f>
        <v>1366</v>
      </c>
      <c r="Q11" s="6">
        <f>'orig. data'!Q11</f>
        <v>8074</v>
      </c>
      <c r="R11" s="12">
        <f>'orig. data'!U11</f>
        <v>1.57873E-10</v>
      </c>
      <c r="S11" s="9"/>
      <c r="T11" s="12">
        <f>'orig. data'!AD11</f>
        <v>4.071066E-06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142</v>
      </c>
      <c r="C12" t="str">
        <f>'orig. data'!AH12</f>
        <v> </v>
      </c>
      <c r="D12" t="str">
        <f>'orig. data'!AI12</f>
        <v> </v>
      </c>
      <c r="E12">
        <f ca="1">IF(CELL("contents",F12)="s","s",IF(CELL("contents",G12)="s","s",IF(CELL("contents",'orig. data'!AJ12)="t","t","")))</f>
      </c>
      <c r="F12" t="str">
        <f>'orig. data'!AK12</f>
        <v> </v>
      </c>
      <c r="G12" t="str">
        <f>'orig. data'!AL12</f>
        <v> </v>
      </c>
      <c r="H12" s="16">
        <f t="shared" si="0"/>
        <v>0.1556571806</v>
      </c>
      <c r="I12" s="3">
        <f>'orig. data'!D12</f>
        <v>0.195455168</v>
      </c>
      <c r="J12" s="3">
        <f>'orig. data'!R12</f>
        <v>0.1216028642</v>
      </c>
      <c r="K12" s="16">
        <f t="shared" si="1"/>
        <v>0.1972496473</v>
      </c>
      <c r="L12" s="6">
        <f>'orig. data'!B12</f>
        <v>14</v>
      </c>
      <c r="M12" s="6">
        <f>'orig. data'!C12</f>
        <v>90</v>
      </c>
      <c r="N12" s="12">
        <f>'orig. data'!G12</f>
        <v>0.3958235296</v>
      </c>
      <c r="O12" s="9"/>
      <c r="P12" s="6">
        <f>'orig. data'!P12</f>
        <v>9</v>
      </c>
      <c r="Q12" s="6">
        <f>'orig. data'!Q12</f>
        <v>93</v>
      </c>
      <c r="R12" s="12">
        <f>'orig. data'!U12</f>
        <v>0.1476578056</v>
      </c>
      <c r="S12" s="9"/>
      <c r="T12" s="12">
        <f>'orig. data'!AD12</f>
        <v>0.2674387832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(2,t)</v>
      </c>
      <c r="B13" t="s">
        <v>143</v>
      </c>
      <c r="C13" t="str">
        <f>'orig. data'!AH13</f>
        <v> </v>
      </c>
      <c r="D13">
        <f>'orig. data'!AI13</f>
        <v>2</v>
      </c>
      <c r="E13" t="str">
        <f ca="1">IF(CELL("contents",F13)="s","s",IF(CELL("contents",G13)="s","s",IF(CELL("contents",'orig. data'!AJ13)="t","t","")))</f>
        <v>t</v>
      </c>
      <c r="F13" t="str">
        <f>'orig. data'!AK13</f>
        <v> </v>
      </c>
      <c r="G13" t="str">
        <f>'orig. data'!AL13</f>
        <v> </v>
      </c>
      <c r="H13" s="16">
        <f t="shared" si="0"/>
        <v>0.1556571806</v>
      </c>
      <c r="I13" s="3">
        <f>'orig. data'!D13</f>
        <v>0.1368404561</v>
      </c>
      <c r="J13" s="3">
        <f>'orig. data'!R13</f>
        <v>0.2251731011</v>
      </c>
      <c r="K13" s="16">
        <f t="shared" si="1"/>
        <v>0.1972496473</v>
      </c>
      <c r="L13" s="6">
        <f>'orig. data'!B13</f>
        <v>321</v>
      </c>
      <c r="M13" s="6">
        <f>'orig. data'!C13</f>
        <v>2575</v>
      </c>
      <c r="N13" s="12">
        <f>'orig. data'!G13</f>
        <v>0.0289550917</v>
      </c>
      <c r="O13" s="9"/>
      <c r="P13" s="6">
        <f>'orig. data'!P13</f>
        <v>555</v>
      </c>
      <c r="Q13" s="6">
        <f>'orig. data'!Q13</f>
        <v>2792</v>
      </c>
      <c r="R13" s="12">
        <f>'orig. data'!U13</f>
        <v>0.0043222036</v>
      </c>
      <c r="S13" s="9"/>
      <c r="T13" s="12">
        <f>'orig. data'!AD13</f>
        <v>6.515534E-12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(t)</v>
      </c>
      <c r="B14" t="s">
        <v>144</v>
      </c>
      <c r="C14" t="str">
        <f>'orig. data'!AH14</f>
        <v> </v>
      </c>
      <c r="D14" t="str">
        <f>'orig. data'!AI14</f>
        <v> </v>
      </c>
      <c r="E14" t="str">
        <f ca="1">IF(CELL("contents",F14)="s","s",IF(CELL("contents",G14)="s","s",IF(CELL("contents",'orig. data'!AJ14)="t","t","")))</f>
        <v>t</v>
      </c>
      <c r="F14" t="str">
        <f>'orig. data'!AK14</f>
        <v> </v>
      </c>
      <c r="G14" t="str">
        <f>'orig. data'!AL14</f>
        <v> </v>
      </c>
      <c r="H14" s="16">
        <f t="shared" si="0"/>
        <v>0.1556571806</v>
      </c>
      <c r="I14" s="3">
        <f>'orig. data'!D14</f>
        <v>0.1466815969</v>
      </c>
      <c r="J14" s="3">
        <f>'orig. data'!R14</f>
        <v>0.2157229478</v>
      </c>
      <c r="K14" s="16">
        <f t="shared" si="1"/>
        <v>0.1972496473</v>
      </c>
      <c r="L14" s="6">
        <f>'orig. data'!B14</f>
        <v>298</v>
      </c>
      <c r="M14" s="6">
        <f>'orig. data'!C14</f>
        <v>2702</v>
      </c>
      <c r="N14" s="12">
        <f>'orig. data'!G14</f>
        <v>0.3329882706</v>
      </c>
      <c r="O14" s="9"/>
      <c r="P14" s="6">
        <f>'orig. data'!P14</f>
        <v>479</v>
      </c>
      <c r="Q14" s="6">
        <f>'orig. data'!Q14</f>
        <v>2938</v>
      </c>
      <c r="R14" s="12">
        <f>'orig. data'!U14</f>
        <v>0.0726660452</v>
      </c>
      <c r="S14" s="9"/>
      <c r="T14" s="12">
        <f>'orig. data'!AD14</f>
        <v>4.7528918E-07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16"/>
      <c r="I15" s="3"/>
      <c r="J15" s="3"/>
      <c r="K15" s="16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(1,2,t)</v>
      </c>
      <c r="B16" t="s">
        <v>275</v>
      </c>
      <c r="C16">
        <f>'orig. data'!AH15</f>
        <v>1</v>
      </c>
      <c r="D16">
        <f>'orig. data'!AI15</f>
        <v>2</v>
      </c>
      <c r="E16" t="str">
        <f ca="1">IF(CELL("contents",F16)="s","s",IF(CELL("contents",G16)="s","s",IF(CELL("contents",'orig. data'!AJ15)="t","t","")))</f>
        <v>t</v>
      </c>
      <c r="F16" t="str">
        <f>'orig. data'!AK15</f>
        <v> </v>
      </c>
      <c r="G16" t="str">
        <f>'orig. data'!AL15</f>
        <v> </v>
      </c>
      <c r="H16" s="16">
        <f>I$19</f>
        <v>0.1556571806</v>
      </c>
      <c r="I16" s="3">
        <f>'orig. data'!D15</f>
        <v>0.1408142407</v>
      </c>
      <c r="J16" s="3">
        <f>'orig. data'!R15</f>
        <v>0.181146851</v>
      </c>
      <c r="K16" s="16">
        <f>J$19</f>
        <v>0.1972496473</v>
      </c>
      <c r="L16" s="6">
        <f>'orig. data'!B15</f>
        <v>4931</v>
      </c>
      <c r="M16" s="6">
        <f>'orig. data'!C15</f>
        <v>33873</v>
      </c>
      <c r="N16" s="12">
        <f>'orig. data'!G15</f>
        <v>8.2220706E-06</v>
      </c>
      <c r="O16" s="9"/>
      <c r="P16" s="6">
        <f>'orig. data'!P15</f>
        <v>6563</v>
      </c>
      <c r="Q16" s="6">
        <f>'orig. data'!Q15</f>
        <v>35494</v>
      </c>
      <c r="R16" s="12">
        <f>'orig. data'!U15</f>
        <v>5.22367E-05</v>
      </c>
      <c r="S16" s="9"/>
      <c r="T16" s="12">
        <f>'orig. data'!AD15</f>
        <v>7.220703E-24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(1,2,t)</v>
      </c>
      <c r="B17" t="s">
        <v>149</v>
      </c>
      <c r="C17">
        <f>'orig. data'!AH16</f>
        <v>1</v>
      </c>
      <c r="D17">
        <f>'orig. data'!AI16</f>
        <v>2</v>
      </c>
      <c r="E17" t="str">
        <f ca="1">IF(CELL("contents",F17)="s","s",IF(CELL("contents",G17)="s","s",IF(CELL("contents",'orig. data'!AJ16)="t","t","")))</f>
        <v>t</v>
      </c>
      <c r="F17" t="str">
        <f>'orig. data'!AK16</f>
        <v> </v>
      </c>
      <c r="G17" t="str">
        <f>'orig. data'!AL16</f>
        <v> </v>
      </c>
      <c r="H17" s="16">
        <f>I$19</f>
        <v>0.1556571806</v>
      </c>
      <c r="I17" s="3">
        <f>'orig. data'!D16</f>
        <v>0.1343986547</v>
      </c>
      <c r="J17" s="3">
        <f>'orig. data'!R16</f>
        <v>0.1798214418</v>
      </c>
      <c r="K17" s="16">
        <f>J$19</f>
        <v>0.1972496473</v>
      </c>
      <c r="L17" s="6">
        <f>'orig. data'!B16</f>
        <v>3307</v>
      </c>
      <c r="M17" s="6">
        <f>'orig. data'!C16</f>
        <v>25025</v>
      </c>
      <c r="N17" s="12">
        <f>'orig. data'!G16</f>
        <v>2.4645836E-09</v>
      </c>
      <c r="P17" s="6">
        <f>'orig. data'!P16</f>
        <v>4715</v>
      </c>
      <c r="Q17" s="6">
        <f>'orig. data'!Q16</f>
        <v>27000</v>
      </c>
      <c r="R17" s="12">
        <f>'orig. data'!U16</f>
        <v>3.83809E-05</v>
      </c>
      <c r="T17" s="12">
        <f>'orig. data'!AD16</f>
        <v>3.041351E-25</v>
      </c>
    </row>
    <row r="18" spans="1:20" ht="12.75">
      <c r="A18" s="2" t="str">
        <f ca="1" t="shared" si="2"/>
        <v>North (2,t)</v>
      </c>
      <c r="B18" t="s">
        <v>145</v>
      </c>
      <c r="C18" t="str">
        <f>'orig. data'!AH17</f>
        <v> </v>
      </c>
      <c r="D18">
        <f>'orig. data'!AI17</f>
        <v>2</v>
      </c>
      <c r="E18" t="str">
        <f ca="1">IF(CELL("contents",F18)="s","s",IF(CELL("contents",G18)="s","s",IF(CELL("contents",'orig. data'!AJ17)="t","t","")))</f>
        <v>t</v>
      </c>
      <c r="F18" t="str">
        <f>'orig. data'!AK17</f>
        <v> </v>
      </c>
      <c r="G18" t="str">
        <f>'orig. data'!AL17</f>
        <v> </v>
      </c>
      <c r="H18" s="16">
        <f>I$19</f>
        <v>0.1556571806</v>
      </c>
      <c r="I18" s="3">
        <f>'orig. data'!D17</f>
        <v>0.1422948186</v>
      </c>
      <c r="J18" s="3">
        <f>'orig. data'!R17</f>
        <v>0.2191257753</v>
      </c>
      <c r="K18" s="16">
        <f>J$19</f>
        <v>0.1972496473</v>
      </c>
      <c r="L18" s="6">
        <f>'orig. data'!B17</f>
        <v>633</v>
      </c>
      <c r="M18" s="6">
        <f>'orig. data'!C17</f>
        <v>5367</v>
      </c>
      <c r="N18" s="12">
        <f>'orig. data'!G17</f>
        <v>0.0393690087</v>
      </c>
      <c r="P18" s="6">
        <f>'orig. data'!P17</f>
        <v>1043</v>
      </c>
      <c r="Q18" s="6">
        <f>'orig. data'!Q17</f>
        <v>5823</v>
      </c>
      <c r="R18" s="12">
        <f>'orig. data'!U17</f>
        <v>0.0030431623</v>
      </c>
      <c r="T18" s="12">
        <f>'orig. data'!AD17</f>
        <v>5.354554E-16</v>
      </c>
    </row>
    <row r="19" spans="1:20" ht="12.75">
      <c r="A19" s="2" t="str">
        <f ca="1" t="shared" si="2"/>
        <v>Manitoba (t)</v>
      </c>
      <c r="B19" t="s">
        <v>147</v>
      </c>
      <c r="C19" t="str">
        <f>'orig. data'!AH18</f>
        <v> </v>
      </c>
      <c r="D19" t="str">
        <f>'orig. data'!AI18</f>
        <v> </v>
      </c>
      <c r="E19" t="str">
        <f ca="1">IF(CELL("contents",F19)="s","s",IF(CELL("contents",G19)="s","s",IF(CELL("contents",'orig. data'!AJ18)="t","t","")))</f>
        <v>t</v>
      </c>
      <c r="F19" t="str">
        <f>'orig. data'!AK18</f>
        <v> </v>
      </c>
      <c r="G19" t="str">
        <f>'orig. data'!AL18</f>
        <v> </v>
      </c>
      <c r="H19" s="16">
        <f>I$19</f>
        <v>0.1556571806</v>
      </c>
      <c r="I19" s="3">
        <f>'orig. data'!D18</f>
        <v>0.1556571806</v>
      </c>
      <c r="J19" s="3">
        <f>'orig. data'!R18</f>
        <v>0.1972496473</v>
      </c>
      <c r="K19" s="16">
        <f>J$19</f>
        <v>0.1972496473</v>
      </c>
      <c r="L19" s="6">
        <f>'orig. data'!B18</f>
        <v>27332</v>
      </c>
      <c r="M19" s="6">
        <f>'orig. data'!C18</f>
        <v>175591</v>
      </c>
      <c r="N19" s="12" t="str">
        <f>'orig. data'!G18</f>
        <v> </v>
      </c>
      <c r="P19" s="6">
        <f>'orig. data'!P18</f>
        <v>36621</v>
      </c>
      <c r="Q19" s="6">
        <f>'orig. data'!Q18</f>
        <v>187782</v>
      </c>
      <c r="R19" s="12" t="str">
        <f>'orig. data'!U18</f>
        <v> </v>
      </c>
      <c r="T19" s="12">
        <f>'orig. data'!AD18</f>
        <v>6.959036E-35</v>
      </c>
    </row>
    <row r="20" spans="1:20" ht="12.75">
      <c r="A20" s="2" t="str">
        <f ca="1" t="shared" si="2"/>
        <v>Public Trustee (2)</v>
      </c>
      <c r="B20" t="s">
        <v>191</v>
      </c>
      <c r="C20" t="str">
        <f>'orig. data'!AH19</f>
        <v> </v>
      </c>
      <c r="D20">
        <f>'orig. data'!AI19</f>
        <v>2</v>
      </c>
      <c r="E20">
        <f ca="1">IF(CELL("contents",F20)="s","s",IF(CELL("contents",G20)="s","s",IF(CELL("contents",'orig. data'!AJ19)="t","t","")))</f>
      </c>
      <c r="F20" t="str">
        <f>'orig. data'!AK19</f>
        <v> </v>
      </c>
      <c r="G20" t="str">
        <f>'orig. data'!AL19</f>
        <v> </v>
      </c>
      <c r="H20" s="16">
        <f>I$19</f>
        <v>0.1556571806</v>
      </c>
      <c r="I20" s="3">
        <f>'orig. data'!D19</f>
        <v>0.1572351376</v>
      </c>
      <c r="J20" s="3">
        <f>'orig. data'!R19</f>
        <v>0.1636421492</v>
      </c>
      <c r="K20" s="16">
        <f>J$19</f>
        <v>0.1972496473</v>
      </c>
      <c r="L20" s="6">
        <f>'orig. data'!B19</f>
        <v>262</v>
      </c>
      <c r="M20" s="6">
        <f>'orig. data'!C19</f>
        <v>1193</v>
      </c>
      <c r="N20" s="12">
        <f>'orig. data'!G19</f>
        <v>0.8767522678</v>
      </c>
      <c r="P20" s="6">
        <f>'orig. data'!P19</f>
        <v>273</v>
      </c>
      <c r="Q20" s="6">
        <f>'orig. data'!Q19</f>
        <v>1224</v>
      </c>
      <c r="R20" s="12">
        <f>'orig. data'!U19</f>
        <v>0.0033460871</v>
      </c>
      <c r="T20" s="12">
        <f>'orig. data'!AD19</f>
        <v>0.6532605307</v>
      </c>
    </row>
    <row r="21" spans="2:20" ht="12.75">
      <c r="B21"/>
      <c r="C21"/>
      <c r="D21"/>
      <c r="E21"/>
      <c r="F21"/>
      <c r="G21"/>
      <c r="H21" s="16"/>
      <c r="I21" s="3"/>
      <c r="J21" s="3"/>
      <c r="K21" s="16"/>
      <c r="L21" s="6"/>
      <c r="M21" s="6"/>
      <c r="N21" s="12"/>
      <c r="P21" s="6"/>
      <c r="Q21" s="6"/>
      <c r="R21" s="12"/>
      <c r="T21" s="12"/>
    </row>
    <row r="22" spans="1:20" ht="12.75">
      <c r="A22" s="2" t="str">
        <f ca="1" t="shared" si="2"/>
        <v>Fort Garry (2,t)</v>
      </c>
      <c r="B22" t="s">
        <v>150</v>
      </c>
      <c r="C22" t="str">
        <f>'orig. data'!AH20</f>
        <v> </v>
      </c>
      <c r="D22">
        <f>'orig. data'!AI20</f>
        <v>2</v>
      </c>
      <c r="E22" t="str">
        <f ca="1">IF(CELL("contents",F22)="s","s",IF(CELL("contents",G22)="s","s",IF(CELL("contents",'orig. data'!AJ20)="t","t","")))</f>
        <v>t</v>
      </c>
      <c r="F22" t="str">
        <f>'orig. data'!AK20</f>
        <v> </v>
      </c>
      <c r="G22" t="str">
        <f>'orig. data'!AL20</f>
        <v> </v>
      </c>
      <c r="H22" s="16">
        <f aca="true" t="shared" si="3" ref="H22:H33">I$19</f>
        <v>0.1556571806</v>
      </c>
      <c r="I22" s="3">
        <f>'orig. data'!D20</f>
        <v>0.1687242605</v>
      </c>
      <c r="J22" s="3">
        <f>'orig. data'!R20</f>
        <v>0.223014913</v>
      </c>
      <c r="K22" s="16">
        <f aca="true" t="shared" si="4" ref="K22:K33">J$19</f>
        <v>0.1972496473</v>
      </c>
      <c r="L22" s="6">
        <f>'orig. data'!B20</f>
        <v>1357</v>
      </c>
      <c r="M22" s="6">
        <f>'orig. data'!C20</f>
        <v>8709</v>
      </c>
      <c r="N22" s="12">
        <f>'orig. data'!G20</f>
        <v>0.0154034121</v>
      </c>
      <c r="P22" s="6">
        <f>'orig. data'!P20</f>
        <v>2093</v>
      </c>
      <c r="Q22" s="6">
        <f>'orig. data'!Q20</f>
        <v>10081</v>
      </c>
      <c r="R22" s="12">
        <f>'orig. data'!U20</f>
        <v>1.98079E-05</v>
      </c>
      <c r="T22" s="12">
        <f>'orig. data'!AD20</f>
        <v>1.661879E-12</v>
      </c>
    </row>
    <row r="23" spans="1:20" ht="12.75">
      <c r="A23" s="2" t="str">
        <f ca="1" t="shared" si="2"/>
        <v>Assiniboine South (1,2,t)</v>
      </c>
      <c r="B23" t="s">
        <v>151</v>
      </c>
      <c r="C23">
        <f>'orig. data'!AH21</f>
        <v>1</v>
      </c>
      <c r="D23">
        <f>'orig. data'!AI21</f>
        <v>2</v>
      </c>
      <c r="E23" t="str">
        <f ca="1">IF(CELL("contents",F23)="s","s",IF(CELL("contents",G23)="s","s",IF(CELL("contents",'orig. data'!AJ21)="t","t","")))</f>
        <v>t</v>
      </c>
      <c r="F23" t="str">
        <f>'orig. data'!AK21</f>
        <v> </v>
      </c>
      <c r="G23" t="str">
        <f>'orig. data'!AL21</f>
        <v> </v>
      </c>
      <c r="H23" s="16">
        <f t="shared" si="3"/>
        <v>0.1556571806</v>
      </c>
      <c r="I23" s="3">
        <f>'orig. data'!D21</f>
        <v>0.1886433835</v>
      </c>
      <c r="J23" s="3">
        <f>'orig. data'!R21</f>
        <v>0.2335338814</v>
      </c>
      <c r="K23" s="16">
        <f t="shared" si="4"/>
        <v>0.1972496473</v>
      </c>
      <c r="L23" s="6">
        <f>'orig. data'!B21</f>
        <v>1094</v>
      </c>
      <c r="M23" s="6">
        <f>'orig. data'!C21</f>
        <v>6047</v>
      </c>
      <c r="N23" s="12">
        <f>'orig. data'!G21</f>
        <v>6.5267848E-08</v>
      </c>
      <c r="P23" s="6">
        <f>'orig. data'!P21</f>
        <v>1595</v>
      </c>
      <c r="Q23" s="6">
        <f>'orig. data'!Q21</f>
        <v>7014</v>
      </c>
      <c r="R23" s="12">
        <f>'orig. data'!U21</f>
        <v>5.4082361E-08</v>
      </c>
      <c r="T23" s="12">
        <f>'orig. data'!AD21</f>
        <v>7.4049556E-07</v>
      </c>
    </row>
    <row r="24" spans="1:20" ht="12.75">
      <c r="A24" s="2" t="str">
        <f ca="1" t="shared" si="2"/>
        <v>St. Boniface (t)</v>
      </c>
      <c r="B24" t="s">
        <v>155</v>
      </c>
      <c r="C24" t="str">
        <f>'orig. data'!AH22</f>
        <v> </v>
      </c>
      <c r="D24" t="str">
        <f>'orig. data'!AI22</f>
        <v> </v>
      </c>
      <c r="E24" t="str">
        <f ca="1">IF(CELL("contents",F24)="s","s",IF(CELL("contents",G24)="s","s",IF(CELL("contents",'orig. data'!AJ22)="t","t","")))</f>
        <v>t</v>
      </c>
      <c r="F24" t="str">
        <f>'orig. data'!AK22</f>
        <v> </v>
      </c>
      <c r="G24" t="str">
        <f>'orig. data'!AL22</f>
        <v> </v>
      </c>
      <c r="H24" s="16">
        <f t="shared" si="3"/>
        <v>0.1556571806</v>
      </c>
      <c r="I24" s="3">
        <f>'orig. data'!D22</f>
        <v>0.1583336795</v>
      </c>
      <c r="J24" s="3">
        <f>'orig. data'!R22</f>
        <v>0.1995866403</v>
      </c>
      <c r="K24" s="16">
        <f t="shared" si="4"/>
        <v>0.1972496473</v>
      </c>
      <c r="L24" s="6">
        <f>'orig. data'!B22</f>
        <v>1193</v>
      </c>
      <c r="M24" s="6">
        <f>'orig. data'!C22</f>
        <v>7635</v>
      </c>
      <c r="N24" s="12">
        <f>'orig. data'!G22</f>
        <v>0.622795293</v>
      </c>
      <c r="P24" s="6">
        <f>'orig. data'!P22</f>
        <v>1572</v>
      </c>
      <c r="Q24" s="6">
        <f>'orig. data'!Q22</f>
        <v>8219</v>
      </c>
      <c r="R24" s="12">
        <f>'orig. data'!U22</f>
        <v>0.7075571237</v>
      </c>
      <c r="T24" s="12">
        <f>'orig. data'!AD22</f>
        <v>5.4442609E-08</v>
      </c>
    </row>
    <row r="25" spans="1:20" ht="12.75">
      <c r="A25" s="2" t="str">
        <f ca="1" t="shared" si="2"/>
        <v>St. Vital (t)</v>
      </c>
      <c r="B25" t="s">
        <v>153</v>
      </c>
      <c r="C25" t="str">
        <f>'orig. data'!AH23</f>
        <v> </v>
      </c>
      <c r="D25" t="str">
        <f>'orig. data'!AI23</f>
        <v> </v>
      </c>
      <c r="E25" t="str">
        <f ca="1">IF(CELL("contents",F25)="s","s",IF(CELL("contents",G25)="s","s",IF(CELL("contents",'orig. data'!AJ23)="t","t","")))</f>
        <v>t</v>
      </c>
      <c r="F25" t="str">
        <f>'orig. data'!AK23</f>
        <v> </v>
      </c>
      <c r="G25" t="str">
        <f>'orig. data'!AL23</f>
        <v> </v>
      </c>
      <c r="H25" s="16">
        <f t="shared" si="3"/>
        <v>0.1556571806</v>
      </c>
      <c r="I25" s="3">
        <f>'orig. data'!D23</f>
        <v>0.1661691846</v>
      </c>
      <c r="J25" s="3">
        <f>'orig. data'!R23</f>
        <v>0.2050974242</v>
      </c>
      <c r="K25" s="16">
        <f t="shared" si="4"/>
        <v>0.1972496473</v>
      </c>
      <c r="L25" s="6">
        <f>'orig. data'!B23</f>
        <v>1521</v>
      </c>
      <c r="M25" s="6">
        <f>'orig. data'!C23</f>
        <v>9304</v>
      </c>
      <c r="N25" s="12">
        <f>'orig. data'!G23</f>
        <v>0.040944907</v>
      </c>
      <c r="P25" s="6">
        <f>'orig. data'!P23</f>
        <v>2073</v>
      </c>
      <c r="Q25" s="6">
        <f>'orig. data'!Q23</f>
        <v>10455</v>
      </c>
      <c r="R25" s="12">
        <f>'orig. data'!U23</f>
        <v>0.1759117892</v>
      </c>
      <c r="T25" s="12">
        <f>'orig. data'!AD23</f>
        <v>4.5098577E-08</v>
      </c>
    </row>
    <row r="26" spans="1:20" ht="12.75">
      <c r="A26" s="2" t="str">
        <f ca="1" t="shared" si="2"/>
        <v>Transcona (t)</v>
      </c>
      <c r="B26" t="s">
        <v>156</v>
      </c>
      <c r="C26" t="str">
        <f>'orig. data'!AH24</f>
        <v> </v>
      </c>
      <c r="D26" t="str">
        <f>'orig. data'!AI24</f>
        <v> </v>
      </c>
      <c r="E26" t="str">
        <f ca="1">IF(CELL("contents",F26)="s","s",IF(CELL("contents",G26)="s","s",IF(CELL("contents",'orig. data'!AJ24)="t","t","")))</f>
        <v>t</v>
      </c>
      <c r="F26" t="str">
        <f>'orig. data'!AK24</f>
        <v> </v>
      </c>
      <c r="G26" t="str">
        <f>'orig. data'!AL24</f>
        <v> </v>
      </c>
      <c r="H26" s="16">
        <f t="shared" si="3"/>
        <v>0.1556571806</v>
      </c>
      <c r="I26" s="3">
        <f>'orig. data'!D24</f>
        <v>0.1421521541</v>
      </c>
      <c r="J26" s="3">
        <f>'orig. data'!R24</f>
        <v>0.1796023348</v>
      </c>
      <c r="K26" s="16">
        <f t="shared" si="4"/>
        <v>0.1972496473</v>
      </c>
      <c r="L26" s="6">
        <f>'orig. data'!B24</f>
        <v>556</v>
      </c>
      <c r="M26" s="6">
        <f>'orig. data'!C24</f>
        <v>4317</v>
      </c>
      <c r="N26" s="12">
        <f>'orig. data'!G24</f>
        <v>0.0514087882</v>
      </c>
      <c r="P26" s="6">
        <f>'orig. data'!P24</f>
        <v>754</v>
      </c>
      <c r="Q26" s="6">
        <f>'orig. data'!Q24</f>
        <v>4663</v>
      </c>
      <c r="R26" s="12">
        <f>'orig. data'!U24</f>
        <v>0.0223933548</v>
      </c>
      <c r="T26" s="12">
        <f>'orig. data'!AD24</f>
        <v>7.36321E-05</v>
      </c>
    </row>
    <row r="27" spans="1:23" ht="12.75">
      <c r="A27" s="2" t="str">
        <f ca="1" t="shared" si="2"/>
        <v>River Heights (1,2,t)</v>
      </c>
      <c r="B27" t="s">
        <v>152</v>
      </c>
      <c r="C27">
        <f>'orig. data'!AH25</f>
        <v>1</v>
      </c>
      <c r="D27">
        <f>'orig. data'!AI25</f>
        <v>2</v>
      </c>
      <c r="E27" t="str">
        <f ca="1">IF(CELL("contents",F27)="s","s",IF(CELL("contents",G27)="s","s",IF(CELL("contents",'orig. data'!AJ25)="t","t","")))</f>
        <v>t</v>
      </c>
      <c r="F27" t="str">
        <f>'orig. data'!AK25</f>
        <v> </v>
      </c>
      <c r="G27" t="str">
        <f>'orig. data'!AL25</f>
        <v> </v>
      </c>
      <c r="H27" s="16">
        <f t="shared" si="3"/>
        <v>0.1556571806</v>
      </c>
      <c r="I27" s="3">
        <f>'orig. data'!D25</f>
        <v>0.1841714945</v>
      </c>
      <c r="J27" s="3">
        <f>'orig. data'!R25</f>
        <v>0.2250548593</v>
      </c>
      <c r="K27" s="16">
        <f t="shared" si="4"/>
        <v>0.1972496473</v>
      </c>
      <c r="L27" s="6">
        <f>'orig. data'!B25</f>
        <v>2169</v>
      </c>
      <c r="M27" s="6">
        <f>'orig. data'!C25</f>
        <v>10842</v>
      </c>
      <c r="N27" s="12">
        <f>'orig. data'!G25</f>
        <v>4.8830107E-09</v>
      </c>
      <c r="P27" s="6">
        <f>'orig. data'!P25</f>
        <v>2616</v>
      </c>
      <c r="Q27" s="6">
        <f>'orig. data'!Q25</f>
        <v>10943</v>
      </c>
      <c r="R27" s="12">
        <f>'orig. data'!U25</f>
        <v>1.0046429E-06</v>
      </c>
      <c r="T27" s="12">
        <f>'orig. data'!AD25</f>
        <v>5.5430889E-09</v>
      </c>
      <c r="U27" s="1"/>
      <c r="V27" s="1"/>
      <c r="W27" s="1"/>
    </row>
    <row r="28" spans="1:23" ht="12.75">
      <c r="A28" s="2" t="str">
        <f ca="1" t="shared" si="2"/>
        <v>River East (t)</v>
      </c>
      <c r="B28" t="s">
        <v>154</v>
      </c>
      <c r="C28" t="str">
        <f>'orig. data'!AH26</f>
        <v> </v>
      </c>
      <c r="D28" t="str">
        <f>'orig. data'!AI26</f>
        <v> </v>
      </c>
      <c r="E28" t="str">
        <f ca="1">IF(CELL("contents",F28)="s","s",IF(CELL("contents",G28)="s","s",IF(CELL("contents",'orig. data'!AJ26)="t","t","")))</f>
        <v>t</v>
      </c>
      <c r="F28" t="str">
        <f>'orig. data'!AK26</f>
        <v> </v>
      </c>
      <c r="G28" t="str">
        <f>'orig. data'!AL26</f>
        <v> </v>
      </c>
      <c r="H28" s="16">
        <f t="shared" si="3"/>
        <v>0.1556571806</v>
      </c>
      <c r="I28" s="3">
        <f>'orig. data'!D26</f>
        <v>0.1600063943</v>
      </c>
      <c r="J28" s="3">
        <f>'orig. data'!R26</f>
        <v>0.1924452814</v>
      </c>
      <c r="K28" s="16">
        <f t="shared" si="4"/>
        <v>0.1972496473</v>
      </c>
      <c r="L28" s="6">
        <f>'orig. data'!B26</f>
        <v>2393</v>
      </c>
      <c r="M28" s="6">
        <f>'orig. data'!C26</f>
        <v>14927</v>
      </c>
      <c r="N28" s="12">
        <f>'orig. data'!G26</f>
        <v>0.3251529979</v>
      </c>
      <c r="P28" s="6">
        <f>'orig. data'!P26</f>
        <v>3121</v>
      </c>
      <c r="Q28" s="6">
        <f>'orig. data'!Q26</f>
        <v>16357</v>
      </c>
      <c r="R28" s="12">
        <f>'orig. data'!U26</f>
        <v>0.3405573822</v>
      </c>
      <c r="T28" s="12">
        <f>'orig. data'!AD26</f>
        <v>1.973044E-08</v>
      </c>
      <c r="U28" s="1"/>
      <c r="V28" s="1"/>
      <c r="W28" s="1"/>
    </row>
    <row r="29" spans="1:23" ht="12.75">
      <c r="A29" s="2" t="str">
        <f ca="1" t="shared" si="2"/>
        <v>Seven Oaks (t)</v>
      </c>
      <c r="B29" t="s">
        <v>157</v>
      </c>
      <c r="C29" t="str">
        <f>'orig. data'!AH27</f>
        <v> </v>
      </c>
      <c r="D29" t="str">
        <f>'orig. data'!AI27</f>
        <v> </v>
      </c>
      <c r="E29" t="str">
        <f ca="1">IF(CELL("contents",F29)="s","s",IF(CELL("contents",G29)="s","s",IF(CELL("contents",'orig. data'!AJ27)="t","t","")))</f>
        <v>t</v>
      </c>
      <c r="F29" t="str">
        <f>'orig. data'!AK27</f>
        <v> </v>
      </c>
      <c r="G29" t="str">
        <f>'orig. data'!AL27</f>
        <v> </v>
      </c>
      <c r="H29" s="16">
        <f t="shared" si="3"/>
        <v>0.1556571806</v>
      </c>
      <c r="I29" s="3">
        <f>'orig. data'!D27</f>
        <v>0.16695114</v>
      </c>
      <c r="J29" s="3">
        <f>'orig. data'!R27</f>
        <v>0.1951025542</v>
      </c>
      <c r="K29" s="16">
        <f t="shared" si="4"/>
        <v>0.1972496473</v>
      </c>
      <c r="L29" s="6">
        <f>'orig. data'!B27</f>
        <v>1591</v>
      </c>
      <c r="M29" s="6">
        <f>'orig. data'!C27</f>
        <v>9708</v>
      </c>
      <c r="N29" s="12">
        <f>'orig. data'!G27</f>
        <v>0.0261714501</v>
      </c>
      <c r="P29" s="6">
        <f>'orig. data'!P27</f>
        <v>2036</v>
      </c>
      <c r="Q29" s="6">
        <f>'orig. data'!Q27</f>
        <v>10666</v>
      </c>
      <c r="R29" s="12">
        <f>'orig. data'!U27</f>
        <v>0.7054753489</v>
      </c>
      <c r="T29" s="12">
        <f>'orig. data'!AD27</f>
        <v>4.49874E-05</v>
      </c>
      <c r="U29" s="1"/>
      <c r="V29" s="1"/>
      <c r="W29" s="1"/>
    </row>
    <row r="30" spans="1:23" ht="12.75">
      <c r="A30" s="2" t="str">
        <f ca="1" t="shared" si="2"/>
        <v>St. James - Assiniboia (1,2,t)</v>
      </c>
      <c r="B30" t="s">
        <v>158</v>
      </c>
      <c r="C30">
        <f>'orig. data'!AH28</f>
        <v>1</v>
      </c>
      <c r="D30">
        <f>'orig. data'!AI28</f>
        <v>2</v>
      </c>
      <c r="E30" t="str">
        <f ca="1">IF(CELL("contents",F30)="s","s",IF(CELL("contents",G30)="s","s",IF(CELL("contents",'orig. data'!AJ28)="t","t","")))</f>
        <v>t</v>
      </c>
      <c r="F30" t="str">
        <f>'orig. data'!AK28</f>
        <v> </v>
      </c>
      <c r="G30" t="str">
        <f>'orig. data'!AL28</f>
        <v> </v>
      </c>
      <c r="H30" s="16">
        <f t="shared" si="3"/>
        <v>0.1556571806</v>
      </c>
      <c r="I30" s="3">
        <f>'orig. data'!D28</f>
        <v>0.1741939614</v>
      </c>
      <c r="J30" s="3">
        <f>'orig. data'!R28</f>
        <v>0.2230230823</v>
      </c>
      <c r="K30" s="16">
        <f t="shared" si="4"/>
        <v>0.1972496473</v>
      </c>
      <c r="L30" s="6">
        <f>'orig. data'!B28</f>
        <v>2091</v>
      </c>
      <c r="M30" s="6">
        <f>'orig. data'!C28</f>
        <v>11761</v>
      </c>
      <c r="N30" s="12">
        <f>'orig. data'!G28</f>
        <v>0.0001044225</v>
      </c>
      <c r="O30" s="9"/>
      <c r="P30" s="6">
        <f>'orig. data'!P28</f>
        <v>2704</v>
      </c>
      <c r="Q30" s="6">
        <f>'orig. data'!Q28</f>
        <v>11864</v>
      </c>
      <c r="R30" s="12">
        <f>'orig. data'!U28</f>
        <v>4.6705666E-06</v>
      </c>
      <c r="T30" s="12">
        <f>'orig. data'!AD28</f>
        <v>7.516214E-13</v>
      </c>
      <c r="U30" s="1"/>
      <c r="V30" s="1"/>
      <c r="W30" s="1"/>
    </row>
    <row r="31" spans="1:23" ht="12.75">
      <c r="A31" s="2" t="str">
        <f ca="1" t="shared" si="2"/>
        <v>Inkster (1,2,t)</v>
      </c>
      <c r="B31" t="s">
        <v>159</v>
      </c>
      <c r="C31">
        <f>'orig. data'!AH29</f>
        <v>1</v>
      </c>
      <c r="D31">
        <f>'orig. data'!AI29</f>
        <v>2</v>
      </c>
      <c r="E31" t="str">
        <f ca="1">IF(CELL("contents",F31)="s","s",IF(CELL("contents",G31)="s","s",IF(CELL("contents",'orig. data'!AJ29)="t","t","")))</f>
        <v>t</v>
      </c>
      <c r="F31" t="str">
        <f>'orig. data'!AK29</f>
        <v> </v>
      </c>
      <c r="G31" t="str">
        <f>'orig. data'!AL29</f>
        <v> </v>
      </c>
      <c r="H31" s="16">
        <f t="shared" si="3"/>
        <v>0.1556571806</v>
      </c>
      <c r="I31" s="3">
        <f>'orig. data'!D29</f>
        <v>0.1185877082</v>
      </c>
      <c r="J31" s="3">
        <f>'orig. data'!R29</f>
        <v>0.1503736818</v>
      </c>
      <c r="K31" s="16">
        <f t="shared" si="4"/>
        <v>0.1972496473</v>
      </c>
      <c r="L31" s="6">
        <f>'orig. data'!B29</f>
        <v>405</v>
      </c>
      <c r="M31" s="6">
        <f>'orig. data'!C29</f>
        <v>3655</v>
      </c>
      <c r="N31" s="12">
        <f>'orig. data'!G29</f>
        <v>3.3744642E-07</v>
      </c>
      <c r="O31" s="9"/>
      <c r="P31" s="6">
        <f>'orig. data'!P29</f>
        <v>546</v>
      </c>
      <c r="Q31" s="6">
        <f>'orig. data'!Q29</f>
        <v>4029</v>
      </c>
      <c r="R31" s="12">
        <f>'orig. data'!U29</f>
        <v>6.4075376E-09</v>
      </c>
      <c r="T31" s="12">
        <f>'orig. data'!AD29</f>
        <v>0.0004994218</v>
      </c>
      <c r="U31" s="1"/>
      <c r="V31" s="1"/>
      <c r="W31" s="1"/>
    </row>
    <row r="32" spans="1:23" ht="12.75">
      <c r="A32" s="2" t="str">
        <f ca="1" t="shared" si="2"/>
        <v>Downtown (t)</v>
      </c>
      <c r="B32" t="s">
        <v>160</v>
      </c>
      <c r="C32" t="str">
        <f>'orig. data'!AH30</f>
        <v> </v>
      </c>
      <c r="D32" t="str">
        <f>'orig. data'!AI30</f>
        <v> </v>
      </c>
      <c r="E32" t="str">
        <f ca="1">IF(CELL("contents",F32)="s","s",IF(CELL("contents",G32)="s","s",IF(CELL("contents",'orig. data'!AJ30)="t","t","")))</f>
        <v>t</v>
      </c>
      <c r="F32" t="str">
        <f>'orig. data'!AK30</f>
        <v> </v>
      </c>
      <c r="G32" t="str">
        <f>'orig. data'!AL30</f>
        <v> </v>
      </c>
      <c r="H32" s="16">
        <f t="shared" si="3"/>
        <v>0.1556571806</v>
      </c>
      <c r="I32" s="3">
        <f>'orig. data'!D30</f>
        <v>0.1519113415</v>
      </c>
      <c r="J32" s="3">
        <f>'orig. data'!R30</f>
        <v>0.1856543343</v>
      </c>
      <c r="K32" s="16">
        <f t="shared" si="4"/>
        <v>0.1972496473</v>
      </c>
      <c r="L32" s="6">
        <f>'orig. data'!B30</f>
        <v>1581</v>
      </c>
      <c r="M32" s="6">
        <f>'orig. data'!C30</f>
        <v>9782</v>
      </c>
      <c r="N32" s="12">
        <f>'orig. data'!G30</f>
        <v>0.4399535947</v>
      </c>
      <c r="O32" s="9"/>
      <c r="P32" s="6">
        <f>'orig. data'!P30</f>
        <v>1941</v>
      </c>
      <c r="Q32" s="6">
        <f>'orig. data'!Q30</f>
        <v>10098</v>
      </c>
      <c r="R32" s="12">
        <f>'orig. data'!U30</f>
        <v>0.0382798032</v>
      </c>
      <c r="T32" s="12">
        <f>'orig. data'!AD30</f>
        <v>1.8332868E-07</v>
      </c>
      <c r="U32" s="1"/>
      <c r="V32" s="1"/>
      <c r="W32" s="1"/>
    </row>
    <row r="33" spans="1:23" ht="12.75">
      <c r="A33" s="2" t="str">
        <f ca="1" t="shared" si="2"/>
        <v>Point Douglas (1,2,t)</v>
      </c>
      <c r="B33" t="s">
        <v>161</v>
      </c>
      <c r="C33">
        <f>'orig. data'!AH31</f>
        <v>1</v>
      </c>
      <c r="D33">
        <f>'orig. data'!AI31</f>
        <v>2</v>
      </c>
      <c r="E33" t="str">
        <f ca="1">IF(CELL("contents",F33)="s","s",IF(CELL("contents",G33)="s","s",IF(CELL("contents",'orig. data'!AJ31)="t","t","")))</f>
        <v>t</v>
      </c>
      <c r="F33" t="str">
        <f>'orig. data'!AK31</f>
        <v> </v>
      </c>
      <c r="G33" t="str">
        <f>'orig. data'!AL31</f>
        <v> </v>
      </c>
      <c r="H33" s="16">
        <f t="shared" si="3"/>
        <v>0.1556571806</v>
      </c>
      <c r="I33" s="3">
        <f>'orig. data'!D31</f>
        <v>0.1363803938</v>
      </c>
      <c r="J33" s="3">
        <f>'orig. data'!R31</f>
        <v>0.1693774673</v>
      </c>
      <c r="K33" s="16">
        <f t="shared" si="4"/>
        <v>0.1972496473</v>
      </c>
      <c r="L33" s="6">
        <f>'orig. data'!B31</f>
        <v>899</v>
      </c>
      <c r="M33" s="6">
        <f>'orig. data'!C31</f>
        <v>6071</v>
      </c>
      <c r="N33" s="12">
        <f>'orig. data'!G31</f>
        <v>0.0005892691</v>
      </c>
      <c r="O33" s="9"/>
      <c r="P33" s="6">
        <f>'orig. data'!P31</f>
        <v>1058</v>
      </c>
      <c r="Q33" s="6">
        <f>'orig. data'!Q31</f>
        <v>5983</v>
      </c>
      <c r="R33" s="12">
        <f>'orig. data'!U31</f>
        <v>2.24986E-05</v>
      </c>
      <c r="T33" s="12">
        <f>'orig. data'!AD31</f>
        <v>9.7347764E-06</v>
      </c>
      <c r="U33" s="1"/>
      <c r="V33" s="1"/>
      <c r="W33" s="1"/>
    </row>
    <row r="34" spans="1:23" ht="12.75">
      <c r="B34"/>
      <c r="C34"/>
      <c r="D34"/>
      <c r="E34"/>
      <c r="F34"/>
      <c r="G34"/>
      <c r="H34" s="16"/>
      <c r="I34" s="3"/>
      <c r="J34" s="3"/>
      <c r="K34" s="16"/>
      <c r="L34" s="6"/>
      <c r="M34" s="6"/>
      <c r="N34" s="12"/>
      <c r="O34" s="9"/>
      <c r="P34" s="6"/>
      <c r="Q34" s="6"/>
      <c r="R34" s="12"/>
      <c r="T34" s="12"/>
      <c r="U34" s="1"/>
      <c r="V34" s="1"/>
      <c r="W34" s="1"/>
    </row>
    <row r="35" spans="2:8" ht="12.75">
      <c r="B35"/>
      <c r="C35"/>
      <c r="D35"/>
      <c r="E35"/>
      <c r="F35"/>
      <c r="G35"/>
      <c r="H35" s="17"/>
    </row>
    <row r="36" spans="2:8" ht="12.75">
      <c r="B36"/>
      <c r="C36"/>
      <c r="D36"/>
      <c r="E36"/>
      <c r="F36"/>
      <c r="G36"/>
      <c r="H36" s="17"/>
    </row>
    <row r="37" spans="2:8" ht="12.75">
      <c r="B37"/>
      <c r="C37"/>
      <c r="D37"/>
      <c r="E37"/>
      <c r="F37"/>
      <c r="G37"/>
      <c r="H37" s="17"/>
    </row>
    <row r="38" spans="2:8" ht="12.75">
      <c r="B38"/>
      <c r="C38"/>
      <c r="D38"/>
      <c r="E38"/>
      <c r="F38"/>
      <c r="G38"/>
      <c r="H38" s="17"/>
    </row>
    <row r="39" spans="2:8" ht="12.75">
      <c r="B39"/>
      <c r="C39"/>
      <c r="D39"/>
      <c r="E39"/>
      <c r="F39"/>
      <c r="G39"/>
      <c r="H39" s="17"/>
    </row>
    <row r="40" spans="2:8" ht="12.75">
      <c r="B40"/>
      <c r="C40"/>
      <c r="D40"/>
      <c r="E40"/>
      <c r="F40"/>
      <c r="G40"/>
      <c r="H40" s="17"/>
    </row>
    <row r="41" spans="2:8" ht="12.75">
      <c r="B41"/>
      <c r="C41"/>
      <c r="D41"/>
      <c r="E41"/>
      <c r="F41"/>
      <c r="G41"/>
      <c r="H41" s="17"/>
    </row>
    <row r="42" ht="12.75">
      <c r="H42" s="17"/>
    </row>
    <row r="43" ht="12.75">
      <c r="H43" s="17"/>
    </row>
    <row r="44" ht="12.75">
      <c r="H44" s="17"/>
    </row>
    <row r="45" ht="12.75">
      <c r="H45" s="17"/>
    </row>
    <row r="46" ht="12.75">
      <c r="H46" s="17"/>
    </row>
    <row r="47" ht="12.75">
      <c r="H47" s="17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B106" sqref="B106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5" max="15" width="2.8515625" style="0" customWidth="1"/>
    <col min="19" max="19" width="2.8515625" style="0" customWidth="1"/>
  </cols>
  <sheetData>
    <row r="1" spans="1:20" ht="12.75">
      <c r="A1" s="28" t="s">
        <v>270</v>
      </c>
      <c r="B1" s="5" t="s">
        <v>219</v>
      </c>
      <c r="C1" s="130" t="s">
        <v>129</v>
      </c>
      <c r="D1" s="130"/>
      <c r="E1" s="130"/>
      <c r="F1" s="130" t="s">
        <v>132</v>
      </c>
      <c r="G1" s="130"/>
      <c r="H1" s="6" t="s">
        <v>119</v>
      </c>
      <c r="I1" s="3" t="s">
        <v>121</v>
      </c>
      <c r="J1" s="3" t="s">
        <v>122</v>
      </c>
      <c r="K1" s="6" t="s">
        <v>120</v>
      </c>
      <c r="L1" s="6" t="s">
        <v>123</v>
      </c>
      <c r="M1" s="6" t="s">
        <v>124</v>
      </c>
      <c r="N1" s="6" t="s">
        <v>125</v>
      </c>
      <c r="O1" s="7"/>
      <c r="P1" s="6" t="s">
        <v>126</v>
      </c>
      <c r="Q1" s="6" t="s">
        <v>127</v>
      </c>
      <c r="R1" s="6" t="s">
        <v>128</v>
      </c>
      <c r="S1" s="7"/>
      <c r="T1" s="6" t="s">
        <v>133</v>
      </c>
    </row>
    <row r="2" spans="1:20" ht="12.75">
      <c r="A2" s="22"/>
      <c r="B2" s="2"/>
      <c r="C2" s="13"/>
      <c r="D2" s="13"/>
      <c r="E2" s="13"/>
      <c r="F2" s="14"/>
      <c r="G2" s="14"/>
      <c r="H2" s="6"/>
      <c r="I2" s="131" t="s">
        <v>345</v>
      </c>
      <c r="J2" s="131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0" ht="12.75">
      <c r="A3" s="20" t="s">
        <v>0</v>
      </c>
      <c r="B3" s="5"/>
      <c r="C3" s="13">
        <v>1</v>
      </c>
      <c r="D3" s="13">
        <v>2</v>
      </c>
      <c r="E3" s="13" t="s">
        <v>131</v>
      </c>
      <c r="F3" s="13" t="s">
        <v>246</v>
      </c>
      <c r="G3" s="13" t="s">
        <v>247</v>
      </c>
      <c r="H3" s="2" t="s">
        <v>273</v>
      </c>
      <c r="I3" s="5" t="s">
        <v>271</v>
      </c>
      <c r="J3" s="5" t="s">
        <v>272</v>
      </c>
      <c r="K3" s="2" t="s">
        <v>274</v>
      </c>
      <c r="L3" s="2"/>
      <c r="M3" s="2"/>
      <c r="N3" s="2"/>
      <c r="O3" s="10"/>
      <c r="P3" s="2"/>
      <c r="Q3" s="2"/>
      <c r="R3" s="2"/>
      <c r="S3" s="10"/>
      <c r="T3" s="2"/>
    </row>
    <row r="4" spans="1:20" ht="12.75">
      <c r="A4" s="19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 (t)</v>
      </c>
      <c r="B4" s="2" t="s">
        <v>225</v>
      </c>
      <c r="C4" t="str">
        <f>'orig. data'!AH32</f>
        <v> </v>
      </c>
      <c r="D4" t="str">
        <f>'orig. data'!AI32</f>
        <v> </v>
      </c>
      <c r="E4" t="str">
        <f ca="1">IF(CELL("contents",F4)="s","s",IF(CELL("contents",G4)="s","s",IF(CELL("contents",'orig. data'!AJ32)="t","t","")))</f>
        <v>t</v>
      </c>
      <c r="F4" t="str">
        <f>'orig. data'!AK32</f>
        <v> </v>
      </c>
      <c r="G4" t="str">
        <f>'orig. data'!AL32</f>
        <v> </v>
      </c>
      <c r="H4" s="16">
        <f>'orig. data'!D$18</f>
        <v>0.1556571806</v>
      </c>
      <c r="I4" s="3">
        <f>'orig. data'!D32</f>
        <v>0.1336498054</v>
      </c>
      <c r="J4" s="3">
        <f>'orig. data'!R32</f>
        <v>0.1887223822</v>
      </c>
      <c r="K4" s="16">
        <f>'orig. data'!R$18</f>
        <v>0.1972496473</v>
      </c>
      <c r="L4" s="6">
        <f>'orig. data'!B32</f>
        <v>202</v>
      </c>
      <c r="M4" s="6">
        <f>'orig. data'!C32</f>
        <v>1746</v>
      </c>
      <c r="N4" s="12">
        <f>'orig. data'!G32</f>
        <v>0.0309006813</v>
      </c>
      <c r="O4" s="9"/>
      <c r="P4" s="6">
        <f>'orig. data'!P32</f>
        <v>310</v>
      </c>
      <c r="Q4" s="6">
        <f>'orig. data'!Q32</f>
        <v>1925</v>
      </c>
      <c r="R4" s="12">
        <f>'orig. data'!U32</f>
        <v>0.3848267704</v>
      </c>
      <c r="S4" s="10"/>
      <c r="T4" s="12">
        <f>'orig. data'!AD32</f>
        <v>0.0001356316</v>
      </c>
    </row>
    <row r="5" spans="1:20" ht="12.75">
      <c r="A5" s="19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 (1,t)</v>
      </c>
      <c r="B5" s="2" t="s">
        <v>221</v>
      </c>
      <c r="C5">
        <f>'orig. data'!AH33</f>
        <v>1</v>
      </c>
      <c r="D5" t="str">
        <f>'orig. data'!AI33</f>
        <v> </v>
      </c>
      <c r="E5" t="str">
        <f ca="1">IF(CELL("contents",F5)="s","s",IF(CELL("contents",G5)="s","s",IF(CELL("contents",'orig. data'!AJ33)="t","t","")))</f>
        <v>t</v>
      </c>
      <c r="F5" t="str">
        <f>'orig. data'!AK33</f>
        <v> </v>
      </c>
      <c r="G5" t="str">
        <f>'orig. data'!AL33</f>
        <v> </v>
      </c>
      <c r="H5" s="16">
        <f>'orig. data'!D$18</f>
        <v>0.1556571806</v>
      </c>
      <c r="I5" s="3">
        <f>'orig. data'!D33</f>
        <v>0.1334993851</v>
      </c>
      <c r="J5" s="3">
        <f>'orig. data'!R33</f>
        <v>0.1760908294</v>
      </c>
      <c r="K5" s="16">
        <f>'orig. data'!R$18</f>
        <v>0.1972496473</v>
      </c>
      <c r="L5" s="6">
        <f>'orig. data'!B33</f>
        <v>349</v>
      </c>
      <c r="M5" s="6">
        <f>'orig. data'!C33</f>
        <v>2588</v>
      </c>
      <c r="N5" s="12">
        <f>'orig. data'!G33</f>
        <v>0.0043640043</v>
      </c>
      <c r="O5" s="9"/>
      <c r="P5" s="6">
        <f>'orig. data'!P33</f>
        <v>523</v>
      </c>
      <c r="Q5" s="6">
        <f>'orig. data'!Q33</f>
        <v>3008</v>
      </c>
      <c r="R5" s="12">
        <f>'orig. data'!U33</f>
        <v>0.0069590115</v>
      </c>
      <c r="S5" s="10"/>
      <c r="T5" s="12">
        <f>'orig. data'!AD33</f>
        <v>6.17053E-05</v>
      </c>
    </row>
    <row r="6" spans="1:20" ht="12.75">
      <c r="A6" s="19" t="str">
        <f ca="1" t="shared" si="0"/>
        <v>SE Western (t)</v>
      </c>
      <c r="B6" s="2" t="s">
        <v>222</v>
      </c>
      <c r="C6" t="str">
        <f>'orig. data'!AH34</f>
        <v> </v>
      </c>
      <c r="D6" t="str">
        <f>'orig. data'!AI34</f>
        <v> </v>
      </c>
      <c r="E6" t="str">
        <f ca="1">IF(CELL("contents",F6)="s","s",IF(CELL("contents",G6)="s","s",IF(CELL("contents",'orig. data'!AJ34)="t","t","")))</f>
        <v>t</v>
      </c>
      <c r="F6" t="str">
        <f>'orig. data'!AK34</f>
        <v> </v>
      </c>
      <c r="G6" t="str">
        <f>'orig. data'!AL34</f>
        <v> </v>
      </c>
      <c r="H6" s="16">
        <f>'orig. data'!D$18</f>
        <v>0.1556571806</v>
      </c>
      <c r="I6" s="3">
        <f>'orig. data'!D34</f>
        <v>0.149477818</v>
      </c>
      <c r="J6" s="3">
        <f>'orig. data'!R34</f>
        <v>0.2045605606</v>
      </c>
      <c r="K6" s="16">
        <f>'orig. data'!R$18</f>
        <v>0.1972496473</v>
      </c>
      <c r="L6" s="6">
        <f>'orig. data'!B34</f>
        <v>168</v>
      </c>
      <c r="M6" s="6">
        <f>'orig. data'!C34</f>
        <v>1230</v>
      </c>
      <c r="N6" s="12">
        <f>'orig. data'!G34</f>
        <v>0.6006790293</v>
      </c>
      <c r="O6" s="9"/>
      <c r="P6" s="6">
        <f>'orig. data'!P34</f>
        <v>261</v>
      </c>
      <c r="Q6" s="6">
        <f>'orig. data'!Q34</f>
        <v>1422</v>
      </c>
      <c r="R6" s="12">
        <f>'orig. data'!U34</f>
        <v>0.617600433</v>
      </c>
      <c r="S6" s="10"/>
      <c r="T6" s="12">
        <f>'orig. data'!AD34</f>
        <v>0.0015158992</v>
      </c>
    </row>
    <row r="7" spans="1:20" ht="12.75">
      <c r="A7" s="19" t="str">
        <f ca="1" t="shared" si="0"/>
        <v>SE Southern (2)</v>
      </c>
      <c r="B7" s="2" t="s">
        <v>192</v>
      </c>
      <c r="C7" t="str">
        <f>'orig. data'!AH35</f>
        <v> </v>
      </c>
      <c r="D7">
        <f>'orig. data'!AI35</f>
        <v>2</v>
      </c>
      <c r="E7">
        <f ca="1">IF(CELL("contents",F7)="s","s",IF(CELL("contents",G7)="s","s",IF(CELL("contents",'orig. data'!AJ35)="t","t","")))</f>
      </c>
      <c r="F7" t="str">
        <f>'orig. data'!AK35</f>
        <v> </v>
      </c>
      <c r="G7" t="str">
        <f>'orig. data'!AL35</f>
        <v> </v>
      </c>
      <c r="H7" s="16">
        <f>'orig. data'!D$18</f>
        <v>0.1556571806</v>
      </c>
      <c r="I7" s="3">
        <f>'orig. data'!D35</f>
        <v>0.1491318839</v>
      </c>
      <c r="J7" s="3">
        <f>'orig. data'!R35</f>
        <v>0.1588943218</v>
      </c>
      <c r="K7" s="16">
        <f>'orig. data'!R$18</f>
        <v>0.1972496473</v>
      </c>
      <c r="L7" s="6">
        <f>'orig. data'!B35</f>
        <v>159</v>
      </c>
      <c r="M7" s="6">
        <f>'orig. data'!C35</f>
        <v>1051</v>
      </c>
      <c r="N7" s="12">
        <f>'orig. data'!G35</f>
        <v>0.590275882</v>
      </c>
      <c r="O7" s="9"/>
      <c r="P7" s="6">
        <f>'orig. data'!P35</f>
        <v>163</v>
      </c>
      <c r="Q7" s="6">
        <f>'orig. data'!Q35</f>
        <v>1055</v>
      </c>
      <c r="R7" s="12">
        <f>'orig. data'!U35</f>
        <v>0.004756928</v>
      </c>
      <c r="S7" s="10"/>
      <c r="T7" s="12">
        <f>'orig. data'!AD35</f>
        <v>0.5694480616</v>
      </c>
    </row>
    <row r="8" spans="1:20" ht="12.75">
      <c r="A8" s="19"/>
      <c r="B8" s="2"/>
      <c r="H8" s="16"/>
      <c r="I8" s="3"/>
      <c r="J8" s="3"/>
      <c r="K8" s="16"/>
      <c r="L8" s="6"/>
      <c r="M8" s="6"/>
      <c r="N8" s="12"/>
      <c r="O8" s="9"/>
      <c r="P8" s="6"/>
      <c r="Q8" s="6"/>
      <c r="R8" s="12"/>
      <c r="S8" s="10"/>
      <c r="T8" s="12"/>
    </row>
    <row r="9" spans="1:20" ht="12.75">
      <c r="A9" s="19" t="str">
        <f ca="1" t="shared" si="0"/>
        <v>CE Altona (1,2,t)</v>
      </c>
      <c r="B9" s="2" t="s">
        <v>223</v>
      </c>
      <c r="C9">
        <f>'orig. data'!AH36</f>
        <v>1</v>
      </c>
      <c r="D9">
        <f>'orig. data'!AI36</f>
        <v>2</v>
      </c>
      <c r="E9" t="str">
        <f ca="1">IF(CELL("contents",F9)="s","s",IF(CELL("contents",G9)="s","s",IF(CELL("contents",'orig. data'!AJ36)="t","t","")))</f>
        <v>t</v>
      </c>
      <c r="F9" t="str">
        <f>'orig. data'!AK36</f>
        <v> </v>
      </c>
      <c r="G9" t="str">
        <f>'orig. data'!AL36</f>
        <v> </v>
      </c>
      <c r="H9" s="16">
        <f>'orig. data'!D$18</f>
        <v>0.1556571806</v>
      </c>
      <c r="I9" s="3">
        <f>'orig. data'!D36</f>
        <v>0.1038339706</v>
      </c>
      <c r="J9" s="3">
        <f>'orig. data'!R36</f>
        <v>0.1424088653</v>
      </c>
      <c r="K9" s="16">
        <f>'orig. data'!R$18</f>
        <v>0.1972496473</v>
      </c>
      <c r="L9" s="6">
        <f>'orig. data'!B36</f>
        <v>124</v>
      </c>
      <c r="M9" s="6">
        <f>'orig. data'!C36</f>
        <v>1139</v>
      </c>
      <c r="N9" s="12">
        <f>'orig. data'!G36</f>
        <v>6.8547075E-06</v>
      </c>
      <c r="O9" s="9"/>
      <c r="P9" s="6">
        <f>'orig. data'!P36</f>
        <v>171</v>
      </c>
      <c r="Q9" s="6">
        <f>'orig. data'!Q36</f>
        <v>1161</v>
      </c>
      <c r="R9" s="12">
        <f>'orig. data'!U36</f>
        <v>1.55878E-05</v>
      </c>
      <c r="S9" s="10"/>
      <c r="T9" s="12">
        <f>'orig. data'!AD36</f>
        <v>0.0073997433</v>
      </c>
    </row>
    <row r="10" spans="1:20" ht="12.75">
      <c r="A10" s="19" t="str">
        <f ca="1" t="shared" si="0"/>
        <v>CE Cartier/SFX (t)</v>
      </c>
      <c r="B10" s="2" t="s">
        <v>248</v>
      </c>
      <c r="C10" t="str">
        <f>'orig. data'!AH37</f>
        <v> </v>
      </c>
      <c r="D10" t="str">
        <f>'orig. data'!AI37</f>
        <v> </v>
      </c>
      <c r="E10" t="str">
        <f ca="1">IF(CELL("contents",F10)="s","s",IF(CELL("contents",G10)="s","s",IF(CELL("contents",'orig. data'!AJ37)="t","t","")))</f>
        <v>t</v>
      </c>
      <c r="F10" t="str">
        <f>'orig. data'!AK37</f>
        <v> </v>
      </c>
      <c r="G10" t="str">
        <f>'orig. data'!AL37</f>
        <v> </v>
      </c>
      <c r="H10" s="16">
        <f>'orig. data'!D$18</f>
        <v>0.1556571806</v>
      </c>
      <c r="I10" s="3">
        <f>'orig. data'!D37</f>
        <v>0.1437490831</v>
      </c>
      <c r="J10" s="3">
        <f>'orig. data'!R37</f>
        <v>0.2007754122</v>
      </c>
      <c r="K10" s="16">
        <f>'orig. data'!R$18</f>
        <v>0.1972496473</v>
      </c>
      <c r="L10" s="6">
        <f>'orig. data'!B37</f>
        <v>80</v>
      </c>
      <c r="M10" s="6">
        <f>'orig. data'!C37</f>
        <v>668</v>
      </c>
      <c r="N10" s="12">
        <f>'orig. data'!G37</f>
        <v>0.4772260432</v>
      </c>
      <c r="O10" s="9"/>
      <c r="P10" s="6">
        <f>'orig. data'!P37</f>
        <v>123</v>
      </c>
      <c r="Q10" s="6">
        <f>'orig. data'!Q37</f>
        <v>749</v>
      </c>
      <c r="R10" s="12">
        <f>'orig. data'!U37</f>
        <v>0.8913609325</v>
      </c>
      <c r="S10" s="10"/>
      <c r="T10" s="12">
        <f>'orig. data'!AD37</f>
        <v>0.0200074258</v>
      </c>
    </row>
    <row r="11" spans="1:20" ht="12.75">
      <c r="A11" s="19" t="str">
        <f ca="1" t="shared" si="0"/>
        <v>CE Louise/Pembina</v>
      </c>
      <c r="B11" s="2" t="s">
        <v>224</v>
      </c>
      <c r="C11" t="str">
        <f>'orig. data'!AH38</f>
        <v> </v>
      </c>
      <c r="D11" t="str">
        <f>'orig. data'!AI38</f>
        <v> </v>
      </c>
      <c r="E11">
        <f ca="1">IF(CELL("contents",F11)="s","s",IF(CELL("contents",G11)="s","s",IF(CELL("contents",'orig. data'!AJ38)="t","t","")))</f>
      </c>
      <c r="F11" t="str">
        <f>'orig. data'!AK38</f>
        <v> </v>
      </c>
      <c r="G11" t="str">
        <f>'orig. data'!AL38</f>
        <v> </v>
      </c>
      <c r="H11" s="16">
        <f>'orig. data'!D$18</f>
        <v>0.1556571806</v>
      </c>
      <c r="I11" s="3">
        <f>'orig. data'!D38</f>
        <v>0.1296580247</v>
      </c>
      <c r="J11" s="3">
        <f>'orig. data'!R38</f>
        <v>0.1621474206</v>
      </c>
      <c r="K11" s="16">
        <f>'orig. data'!R$18</f>
        <v>0.1972496473</v>
      </c>
      <c r="L11" s="6">
        <f>'orig. data'!B38</f>
        <v>134</v>
      </c>
      <c r="M11" s="6">
        <f>'orig. data'!C38</f>
        <v>929</v>
      </c>
      <c r="N11" s="12">
        <f>'orig. data'!G38</f>
        <v>0.0348297881</v>
      </c>
      <c r="O11" s="10"/>
      <c r="P11" s="6">
        <f>'orig. data'!P38</f>
        <v>163</v>
      </c>
      <c r="Q11" s="6">
        <f>'orig. data'!Q38</f>
        <v>926</v>
      </c>
      <c r="R11" s="12">
        <f>'orig. data'!U38</f>
        <v>0.0103242333</v>
      </c>
      <c r="S11" s="10"/>
      <c r="T11" s="12">
        <f>'orig. data'!AD38</f>
        <v>0.0551677839</v>
      </c>
    </row>
    <row r="12" spans="1:20" ht="12.75">
      <c r="A12" s="19" t="str">
        <f ca="1" t="shared" si="0"/>
        <v>CE Morden/Winkler (t)</v>
      </c>
      <c r="B12" s="2" t="s">
        <v>347</v>
      </c>
      <c r="C12" t="str">
        <f>'orig. data'!AH39</f>
        <v> </v>
      </c>
      <c r="D12" t="str">
        <f>'orig. data'!AI39</f>
        <v> </v>
      </c>
      <c r="E12" t="str">
        <f ca="1">IF(CELL("contents",F12)="s","s",IF(CELL("contents",G12)="s","s",IF(CELL("contents",'orig. data'!AJ39)="t","t","")))</f>
        <v>t</v>
      </c>
      <c r="F12" t="str">
        <f>'orig. data'!AK39</f>
        <v> </v>
      </c>
      <c r="G12" t="str">
        <f>'orig. data'!AL39</f>
        <v> </v>
      </c>
      <c r="H12" s="16">
        <f>'orig. data'!D$18</f>
        <v>0.1556571806</v>
      </c>
      <c r="I12" s="3">
        <f>'orig. data'!D39</f>
        <v>0.1395719361</v>
      </c>
      <c r="J12" s="3">
        <f>'orig. data'!R39</f>
        <v>0.1920064299</v>
      </c>
      <c r="K12" s="16">
        <f>'orig. data'!R$18</f>
        <v>0.1972496473</v>
      </c>
      <c r="L12" s="6">
        <f>'orig. data'!B39</f>
        <v>403</v>
      </c>
      <c r="M12" s="6">
        <f>'orig. data'!C39</f>
        <v>2712</v>
      </c>
      <c r="N12" s="12">
        <f>'orig. data'!G39</f>
        <v>0.0297300809</v>
      </c>
      <c r="O12" s="10"/>
      <c r="P12" s="6">
        <f>'orig. data'!P39</f>
        <v>605</v>
      </c>
      <c r="Q12" s="6">
        <f>'orig. data'!Q39</f>
        <v>3020</v>
      </c>
      <c r="R12" s="12">
        <f>'orig. data'!U39</f>
        <v>0.4304139491</v>
      </c>
      <c r="S12" s="10"/>
      <c r="T12" s="12">
        <f>'orig. data'!AD39</f>
        <v>7.0335868E-07</v>
      </c>
    </row>
    <row r="13" spans="1:20" ht="12.75">
      <c r="A13" s="19" t="str">
        <f ca="1" t="shared" si="0"/>
        <v>CE Carman (t)</v>
      </c>
      <c r="B13" s="2" t="s">
        <v>249</v>
      </c>
      <c r="C13" t="str">
        <f>'orig. data'!AH40</f>
        <v> </v>
      </c>
      <c r="D13" t="str">
        <f>'orig. data'!AI40</f>
        <v> </v>
      </c>
      <c r="E13" t="str">
        <f ca="1">IF(CELL("contents",F13)="s","s",IF(CELL("contents",G13)="s","s",IF(CELL("contents",'orig. data'!AJ40)="t","t","")))</f>
        <v>t</v>
      </c>
      <c r="F13" t="str">
        <f>'orig. data'!AK40</f>
        <v> </v>
      </c>
      <c r="G13" t="str">
        <f>'orig. data'!AL40</f>
        <v> </v>
      </c>
      <c r="H13" s="16">
        <f>'orig. data'!D$18</f>
        <v>0.1556571806</v>
      </c>
      <c r="I13" s="3">
        <f>'orig. data'!D40</f>
        <v>0.1508054077</v>
      </c>
      <c r="J13" s="3">
        <f>'orig. data'!R40</f>
        <v>0.1884075089</v>
      </c>
      <c r="K13" s="16">
        <f>'orig. data'!R$18</f>
        <v>0.1972496473</v>
      </c>
      <c r="L13" s="6">
        <f>'orig. data'!B40</f>
        <v>279</v>
      </c>
      <c r="M13" s="6">
        <f>'orig. data'!C40</f>
        <v>1726</v>
      </c>
      <c r="N13" s="12">
        <f>'orig. data'!G40</f>
        <v>0.5987266863</v>
      </c>
      <c r="O13" s="10"/>
      <c r="P13" s="6">
        <f>'orig. data'!P40</f>
        <v>347</v>
      </c>
      <c r="Q13" s="6">
        <f>'orig. data'!Q40</f>
        <v>1766</v>
      </c>
      <c r="R13" s="12">
        <f>'orig. data'!U40</f>
        <v>0.3420914436</v>
      </c>
      <c r="S13" s="10"/>
      <c r="T13" s="12">
        <f>'orig. data'!AD40</f>
        <v>0.0056323007</v>
      </c>
    </row>
    <row r="14" spans="1:20" ht="12.75">
      <c r="A14" s="19" t="str">
        <f ca="1" t="shared" si="0"/>
        <v>CE Red River (t)</v>
      </c>
      <c r="B14" s="2" t="s">
        <v>193</v>
      </c>
      <c r="C14" t="str">
        <f>'orig. data'!AH41</f>
        <v> </v>
      </c>
      <c r="D14" t="str">
        <f>'orig. data'!AI41</f>
        <v> </v>
      </c>
      <c r="E14" t="str">
        <f ca="1">IF(CELL("contents",F14)="s","s",IF(CELL("contents",G14)="s","s",IF(CELL("contents",'orig. data'!AJ41)="t","t","")))</f>
        <v>t</v>
      </c>
      <c r="F14" t="str">
        <f>'orig. data'!AK41</f>
        <v> </v>
      </c>
      <c r="G14" t="str">
        <f>'orig. data'!AL41</f>
        <v> </v>
      </c>
      <c r="H14" s="16">
        <f>'orig. data'!D$18</f>
        <v>0.1556571806</v>
      </c>
      <c r="I14" s="3">
        <f>'orig. data'!D41</f>
        <v>0.1288436247</v>
      </c>
      <c r="J14" s="3">
        <f>'orig. data'!R41</f>
        <v>0.1812776829</v>
      </c>
      <c r="K14" s="16">
        <f>'orig. data'!R$18</f>
        <v>0.1972496473</v>
      </c>
      <c r="L14" s="6">
        <f>'orig. data'!B41</f>
        <v>198</v>
      </c>
      <c r="M14" s="6">
        <f>'orig. data'!C41</f>
        <v>1596</v>
      </c>
      <c r="N14" s="12">
        <f>'orig. data'!G41</f>
        <v>0.00803346</v>
      </c>
      <c r="O14" s="10"/>
      <c r="P14" s="6">
        <f>'orig. data'!P41</f>
        <v>293</v>
      </c>
      <c r="Q14" s="6">
        <f>'orig. data'!Q41</f>
        <v>1715</v>
      </c>
      <c r="R14" s="12">
        <f>'orig. data'!U41</f>
        <v>0.1256852804</v>
      </c>
      <c r="S14" s="10"/>
      <c r="T14" s="12">
        <f>'orig. data'!AD41</f>
        <v>0.0002061955</v>
      </c>
    </row>
    <row r="15" spans="1:20" ht="12.75">
      <c r="A15" s="19" t="str">
        <f ca="1" t="shared" si="0"/>
        <v>CE Swan Lake (t)</v>
      </c>
      <c r="B15" s="2" t="s">
        <v>194</v>
      </c>
      <c r="C15" t="str">
        <f>'orig. data'!AH42</f>
        <v> </v>
      </c>
      <c r="D15" t="str">
        <f>'orig. data'!AI42</f>
        <v> </v>
      </c>
      <c r="E15" t="str">
        <f ca="1">IF(CELL("contents",F15)="s","s",IF(CELL("contents",G15)="s","s",IF(CELL("contents",'orig. data'!AJ42)="t","t","")))</f>
        <v>t</v>
      </c>
      <c r="F15" t="str">
        <f>'orig. data'!AK42</f>
        <v> </v>
      </c>
      <c r="G15" t="str">
        <f>'orig. data'!AL42</f>
        <v> </v>
      </c>
      <c r="H15" s="16">
        <f>'orig. data'!D$18</f>
        <v>0.1556571806</v>
      </c>
      <c r="I15" s="3">
        <f>'orig. data'!D42</f>
        <v>0.1119546216</v>
      </c>
      <c r="J15" s="3">
        <f>'orig. data'!R42</f>
        <v>0.1727399151</v>
      </c>
      <c r="K15" s="16">
        <f>'orig. data'!R$18</f>
        <v>0.1972496473</v>
      </c>
      <c r="L15" s="6">
        <f>'orig. data'!B42</f>
        <v>67</v>
      </c>
      <c r="M15" s="6">
        <f>'orig. data'!C42</f>
        <v>562</v>
      </c>
      <c r="N15" s="12">
        <f>'orig. data'!G42</f>
        <v>0.0070542571</v>
      </c>
      <c r="O15" s="10"/>
      <c r="P15" s="6">
        <f>'orig. data'!P42</f>
        <v>108</v>
      </c>
      <c r="Q15" s="6">
        <f>'orig. data'!Q42</f>
        <v>576</v>
      </c>
      <c r="R15" s="12">
        <f>'orig. data'!U42</f>
        <v>0.1519558066</v>
      </c>
      <c r="S15" s="10"/>
      <c r="T15" s="12">
        <f>'orig. data'!AD42</f>
        <v>0.0052908721</v>
      </c>
    </row>
    <row r="16" spans="1:20" ht="12.75">
      <c r="A16" s="19" t="str">
        <f ca="1" t="shared" si="0"/>
        <v>CE Portage (2)</v>
      </c>
      <c r="B16" s="2" t="s">
        <v>195</v>
      </c>
      <c r="C16" t="str">
        <f>'orig. data'!AH43</f>
        <v> </v>
      </c>
      <c r="D16">
        <f>'orig. data'!AI43</f>
        <v>2</v>
      </c>
      <c r="E16">
        <f ca="1">IF(CELL("contents",F16)="s","s",IF(CELL("contents",G16)="s","s",IF(CELL("contents",'orig. data'!AJ43)="t","t","")))</f>
      </c>
      <c r="F16" t="str">
        <f>'orig. data'!AK43</f>
        <v> </v>
      </c>
      <c r="G16" t="str">
        <f>'orig. data'!AL43</f>
        <v> </v>
      </c>
      <c r="H16" s="16">
        <f>'orig. data'!D$18</f>
        <v>0.1556571806</v>
      </c>
      <c r="I16" s="3">
        <f>'orig. data'!D43</f>
        <v>0.1392692059</v>
      </c>
      <c r="J16" s="3">
        <f>'orig. data'!R43</f>
        <v>0.1426528752</v>
      </c>
      <c r="K16" s="16">
        <f>'orig. data'!R$18</f>
        <v>0.1972496473</v>
      </c>
      <c r="L16" s="6">
        <f>'orig. data'!B43</f>
        <v>525</v>
      </c>
      <c r="M16" s="6">
        <f>'orig. data'!C43</f>
        <v>3734</v>
      </c>
      <c r="N16" s="12">
        <f>'orig. data'!G43</f>
        <v>0.0115745276</v>
      </c>
      <c r="O16" s="10"/>
      <c r="P16" s="6">
        <f>'orig. data'!P43</f>
        <v>554</v>
      </c>
      <c r="Q16" s="6">
        <f>'orig. data'!Q43</f>
        <v>3909</v>
      </c>
      <c r="R16" s="12">
        <f>'orig. data'!U43</f>
        <v>1.404154E-14</v>
      </c>
      <c r="S16" s="10"/>
      <c r="T16" s="12">
        <f>'orig. data'!AD43</f>
        <v>0.6934897923</v>
      </c>
    </row>
    <row r="17" spans="1:20" ht="12.75">
      <c r="A17" s="19" t="str">
        <f ca="1" t="shared" si="0"/>
        <v>CE Seven Regions</v>
      </c>
      <c r="B17" s="2" t="s">
        <v>196</v>
      </c>
      <c r="C17" t="str">
        <f>'orig. data'!AH44</f>
        <v> </v>
      </c>
      <c r="D17" t="str">
        <f>'orig. data'!AI44</f>
        <v> </v>
      </c>
      <c r="E17">
        <f ca="1">IF(CELL("contents",F17)="s","s",IF(CELL("contents",G17)="s","s",IF(CELL("contents",'orig. data'!AJ44)="t","t","")))</f>
      </c>
      <c r="F17" t="str">
        <f>'orig. data'!AK44</f>
        <v> </v>
      </c>
      <c r="G17" t="str">
        <f>'orig. data'!AL44</f>
        <v> </v>
      </c>
      <c r="H17" s="16">
        <f>'orig. data'!D$18</f>
        <v>0.1556571806</v>
      </c>
      <c r="I17" s="3">
        <f>'orig. data'!D44</f>
        <v>0.1572134713</v>
      </c>
      <c r="J17" s="3">
        <f>'orig. data'!R44</f>
        <v>0.1934488543</v>
      </c>
      <c r="K17" s="16">
        <f>'orig. data'!R$18</f>
        <v>0.1972496473</v>
      </c>
      <c r="L17" s="6">
        <f>'orig. data'!B44</f>
        <v>112</v>
      </c>
      <c r="M17" s="6">
        <f>'orig. data'!C44</f>
        <v>698</v>
      </c>
      <c r="N17" s="12">
        <f>'orig. data'!G44</f>
        <v>0.916319963</v>
      </c>
      <c r="O17" s="10"/>
      <c r="P17" s="6">
        <f>'orig. data'!P44</f>
        <v>131</v>
      </c>
      <c r="Q17" s="6">
        <f>'orig. data'!Q44</f>
        <v>696</v>
      </c>
      <c r="R17" s="12">
        <f>'orig. data'!U44</f>
        <v>0.7765923855</v>
      </c>
      <c r="S17" s="10"/>
      <c r="T17" s="12">
        <f>'orig. data'!AD44</f>
        <v>0.1070408255</v>
      </c>
    </row>
    <row r="18" spans="1:20" ht="12.75">
      <c r="A18" s="19"/>
      <c r="B18" s="2"/>
      <c r="H18" s="16"/>
      <c r="I18" s="3"/>
      <c r="J18" s="3"/>
      <c r="K18" s="16"/>
      <c r="L18" s="6"/>
      <c r="M18" s="6"/>
      <c r="N18" s="12"/>
      <c r="O18" s="10"/>
      <c r="P18" s="6"/>
      <c r="Q18" s="6"/>
      <c r="R18" s="12"/>
      <c r="S18" s="10"/>
      <c r="T18" s="12"/>
    </row>
    <row r="19" spans="1:20" ht="12.75">
      <c r="A19" s="19" t="str">
        <f ca="1" t="shared" si="0"/>
        <v>AS East 2 (1,t)</v>
      </c>
      <c r="B19" s="2" t="s">
        <v>250</v>
      </c>
      <c r="C19">
        <f>'orig. data'!AH45</f>
        <v>1</v>
      </c>
      <c r="D19" t="str">
        <f>'orig. data'!AI45</f>
        <v> </v>
      </c>
      <c r="E19" t="str">
        <f ca="1">IF(CELL("contents",F19)="s","s",IF(CELL("contents",G19)="s","s",IF(CELL("contents",'orig. data'!AJ45)="t","t","")))</f>
        <v>t</v>
      </c>
      <c r="F19" t="str">
        <f>'orig. data'!AK45</f>
        <v> </v>
      </c>
      <c r="G19" t="str">
        <f>'orig. data'!AL45</f>
        <v> </v>
      </c>
      <c r="H19" s="16">
        <f>'orig. data'!D$18</f>
        <v>0.1556571806</v>
      </c>
      <c r="I19" s="3">
        <f>'orig. data'!D45</f>
        <v>0.1162754355</v>
      </c>
      <c r="J19" s="3">
        <f>'orig. data'!R45</f>
        <v>0.1976884019</v>
      </c>
      <c r="K19" s="16">
        <f>'orig. data'!R$18</f>
        <v>0.1972496473</v>
      </c>
      <c r="L19" s="6">
        <f>'orig. data'!B45</f>
        <v>312</v>
      </c>
      <c r="M19" s="6">
        <f>'orig. data'!C45</f>
        <v>2533</v>
      </c>
      <c r="N19" s="12">
        <f>'orig. data'!G45</f>
        <v>3.0053444E-07</v>
      </c>
      <c r="O19" s="10"/>
      <c r="P19" s="6">
        <f>'orig. data'!P45</f>
        <v>520</v>
      </c>
      <c r="Q19" s="6">
        <f>'orig. data'!Q45</f>
        <v>2510</v>
      </c>
      <c r="R19" s="12">
        <f>'orig. data'!U45</f>
        <v>0.9429979159</v>
      </c>
      <c r="S19" s="10"/>
      <c r="T19" s="12">
        <f>'orig. data'!AD45</f>
        <v>1.251242E-13</v>
      </c>
    </row>
    <row r="20" spans="1:20" ht="12.75">
      <c r="A20" s="19" t="str">
        <f ca="1" t="shared" si="0"/>
        <v>AS West 1 (2,t)</v>
      </c>
      <c r="B20" s="2" t="s">
        <v>251</v>
      </c>
      <c r="C20" t="str">
        <f>'orig. data'!AH46</f>
        <v> </v>
      </c>
      <c r="D20">
        <f>'orig. data'!AI46</f>
        <v>2</v>
      </c>
      <c r="E20" t="str">
        <f ca="1">IF(CELL("contents",F20)="s","s",IF(CELL("contents",G20)="s","s",IF(CELL("contents",'orig. data'!AJ46)="t","t","")))</f>
        <v>t</v>
      </c>
      <c r="F20" t="str">
        <f>'orig. data'!AK46</f>
        <v> </v>
      </c>
      <c r="G20" t="str">
        <f>'orig. data'!AL46</f>
        <v> </v>
      </c>
      <c r="H20" s="16">
        <f>'orig. data'!D$18</f>
        <v>0.1556571806</v>
      </c>
      <c r="I20" s="3">
        <f>'orig. data'!D46</f>
        <v>0.1600334621</v>
      </c>
      <c r="J20" s="3">
        <f>'orig. data'!R46</f>
        <v>0.2311846442</v>
      </c>
      <c r="K20" s="16">
        <f>'orig. data'!R$18</f>
        <v>0.1972496473</v>
      </c>
      <c r="L20" s="6">
        <f>'orig. data'!B46</f>
        <v>322</v>
      </c>
      <c r="M20" s="6">
        <f>'orig. data'!C46</f>
        <v>1824</v>
      </c>
      <c r="N20" s="12">
        <f>'orig. data'!G46</f>
        <v>0.620875509</v>
      </c>
      <c r="O20" s="10"/>
      <c r="P20" s="6">
        <f>'orig. data'!P46</f>
        <v>466</v>
      </c>
      <c r="Q20" s="6">
        <f>'orig. data'!Q46</f>
        <v>1863</v>
      </c>
      <c r="R20" s="12">
        <f>'orig. data'!U46</f>
        <v>0.0010031417</v>
      </c>
      <c r="S20" s="10"/>
      <c r="T20" s="12">
        <f>'orig. data'!AD46</f>
        <v>3.8576349E-07</v>
      </c>
    </row>
    <row r="21" spans="1:20" ht="12.75">
      <c r="A21" s="19" t="str">
        <f ca="1" t="shared" si="0"/>
        <v>AS North 1 (t)</v>
      </c>
      <c r="B21" t="s">
        <v>252</v>
      </c>
      <c r="C21" t="str">
        <f>'orig. data'!AH47</f>
        <v> </v>
      </c>
      <c r="D21" t="str">
        <f>'orig. data'!AI47</f>
        <v> </v>
      </c>
      <c r="E21" t="str">
        <f ca="1">IF(CELL("contents",F21)="s","s",IF(CELL("contents",G21)="s","s",IF(CELL("contents",'orig. data'!AJ47)="t","t","")))</f>
        <v>t</v>
      </c>
      <c r="F21" t="str">
        <f>'orig. data'!AK47</f>
        <v> </v>
      </c>
      <c r="G21" t="str">
        <f>'orig. data'!AL47</f>
        <v> </v>
      </c>
      <c r="H21" s="16">
        <f>'orig. data'!D$18</f>
        <v>0.1556571806</v>
      </c>
      <c r="I21" s="3">
        <f>'orig. data'!D47</f>
        <v>0.153504866</v>
      </c>
      <c r="J21" s="3">
        <f>'orig. data'!R47</f>
        <v>0.1899376639</v>
      </c>
      <c r="K21" s="16">
        <f>'orig. data'!R$18</f>
        <v>0.1972496473</v>
      </c>
      <c r="L21" s="6">
        <f>'orig. data'!B47</f>
        <v>426</v>
      </c>
      <c r="M21" s="6">
        <f>'orig. data'!C47</f>
        <v>2526</v>
      </c>
      <c r="N21" s="12">
        <f>'orig. data'!G47</f>
        <v>0.77552534</v>
      </c>
      <c r="O21" s="10"/>
      <c r="P21" s="6">
        <f>'orig. data'!P47</f>
        <v>519</v>
      </c>
      <c r="Q21" s="6">
        <f>'orig. data'!Q47</f>
        <v>2499</v>
      </c>
      <c r="R21" s="12">
        <f>'orig. data'!U47</f>
        <v>0.3289978777</v>
      </c>
      <c r="S21" s="10"/>
      <c r="T21" s="12">
        <f>'orig. data'!AD47</f>
        <v>0.0011242597</v>
      </c>
    </row>
    <row r="22" spans="1:20" ht="12.75">
      <c r="A22" s="19" t="str">
        <f ca="1" t="shared" si="0"/>
        <v>AS West 2 (t)</v>
      </c>
      <c r="B22" t="s">
        <v>197</v>
      </c>
      <c r="C22" t="str">
        <f>'orig. data'!AH48</f>
        <v> </v>
      </c>
      <c r="D22" t="str">
        <f>'orig. data'!AI48</f>
        <v> </v>
      </c>
      <c r="E22" t="str">
        <f ca="1">IF(CELL("contents",F22)="s","s",IF(CELL("contents",G22)="s","s",IF(CELL("contents",'orig. data'!AJ48)="t","t","")))</f>
        <v>t</v>
      </c>
      <c r="F22" t="str">
        <f>'orig. data'!AK48</f>
        <v> </v>
      </c>
      <c r="G22" t="str">
        <f>'orig. data'!AL48</f>
        <v> </v>
      </c>
      <c r="H22" s="16">
        <f>'orig. data'!D$18</f>
        <v>0.1556571806</v>
      </c>
      <c r="I22" s="3">
        <f>'orig. data'!D48</f>
        <v>0.1462072864</v>
      </c>
      <c r="J22" s="3">
        <f>'orig. data'!R48</f>
        <v>0.1898521083</v>
      </c>
      <c r="K22" s="16">
        <f>'orig. data'!R$18</f>
        <v>0.1972496473</v>
      </c>
      <c r="L22" s="6">
        <f>'orig. data'!B48</f>
        <v>419</v>
      </c>
      <c r="M22" s="6">
        <f>'orig. data'!C48</f>
        <v>2683</v>
      </c>
      <c r="N22" s="12">
        <f>'orig. data'!G48</f>
        <v>0.2032778601</v>
      </c>
      <c r="O22" s="10"/>
      <c r="P22" s="6">
        <f>'orig. data'!P48</f>
        <v>548</v>
      </c>
      <c r="Q22" s="6">
        <f>'orig. data'!Q48</f>
        <v>2729</v>
      </c>
      <c r="R22" s="12">
        <f>'orig. data'!U48</f>
        <v>0.3109849843</v>
      </c>
      <c r="S22" s="10"/>
      <c r="T22" s="12">
        <f>'orig. data'!AD48</f>
        <v>5.69245E-05</v>
      </c>
    </row>
    <row r="23" spans="1:20" ht="12.75">
      <c r="A23" s="19" t="str">
        <f ca="1" t="shared" si="0"/>
        <v>AS East 1 (1)</v>
      </c>
      <c r="B23" t="s">
        <v>198</v>
      </c>
      <c r="C23">
        <f>'orig. data'!AH49</f>
        <v>1</v>
      </c>
      <c r="D23" t="str">
        <f>'orig. data'!AI49</f>
        <v> </v>
      </c>
      <c r="E23">
        <f ca="1">IF(CELL("contents",F23)="s","s",IF(CELL("contents",G23)="s","s",IF(CELL("contents",'orig. data'!AJ49)="t","t","")))</f>
      </c>
      <c r="F23" t="str">
        <f>'orig. data'!AK49</f>
        <v> </v>
      </c>
      <c r="G23" t="str">
        <f>'orig. data'!AL49</f>
        <v> </v>
      </c>
      <c r="H23" s="16">
        <f>'orig. data'!D$18</f>
        <v>0.1556571806</v>
      </c>
      <c r="I23" s="3">
        <f>'orig. data'!D49</f>
        <v>0.1932631824</v>
      </c>
      <c r="J23" s="3">
        <f>'orig. data'!R49</f>
        <v>0.199948829</v>
      </c>
      <c r="K23" s="16">
        <f>'orig. data'!R$18</f>
        <v>0.1972496473</v>
      </c>
      <c r="L23" s="6">
        <f>'orig. data'!B49</f>
        <v>410</v>
      </c>
      <c r="M23" s="6">
        <f>'orig. data'!C49</f>
        <v>1952</v>
      </c>
      <c r="N23" s="12">
        <f>'orig. data'!G49</f>
        <v>1.36761E-05</v>
      </c>
      <c r="O23" s="10"/>
      <c r="P23" s="6">
        <f>'orig. data'!P49</f>
        <v>424</v>
      </c>
      <c r="Q23" s="6">
        <f>'orig. data'!Q49</f>
        <v>2004</v>
      </c>
      <c r="R23" s="12">
        <f>'orig. data'!U49</f>
        <v>0.8664968423</v>
      </c>
      <c r="S23" s="10"/>
      <c r="T23" s="12">
        <f>'orig. data'!AD49</f>
        <v>0.6234283978</v>
      </c>
    </row>
    <row r="24" spans="1:20" ht="12.75">
      <c r="A24" s="19" t="str">
        <f ca="1" t="shared" si="0"/>
        <v>AS North 2 (1,2,t)</v>
      </c>
      <c r="B24" t="s">
        <v>199</v>
      </c>
      <c r="C24">
        <f>'orig. data'!AH50</f>
        <v>1</v>
      </c>
      <c r="D24">
        <f>'orig. data'!AI50</f>
        <v>2</v>
      </c>
      <c r="E24" t="str">
        <f ca="1">IF(CELL("contents",F24)="s","s",IF(CELL("contents",G24)="s","s",IF(CELL("contents",'orig. data'!AJ50)="t","t","")))</f>
        <v>t</v>
      </c>
      <c r="F24" t="str">
        <f>'orig. data'!AK50</f>
        <v> </v>
      </c>
      <c r="G24" t="str">
        <f>'orig. data'!AL50</f>
        <v> </v>
      </c>
      <c r="H24" s="16">
        <f>'orig. data'!D$18</f>
        <v>0.1556571806</v>
      </c>
      <c r="I24" s="3">
        <f>'orig. data'!D50</f>
        <v>0.1157655164</v>
      </c>
      <c r="J24" s="3">
        <f>'orig. data'!R50</f>
        <v>0.1666844674</v>
      </c>
      <c r="K24" s="16">
        <f>'orig. data'!R$18</f>
        <v>0.1972496473</v>
      </c>
      <c r="L24" s="6">
        <f>'orig. data'!B50</f>
        <v>242</v>
      </c>
      <c r="M24" s="6">
        <f>'orig. data'!C50</f>
        <v>1976</v>
      </c>
      <c r="N24" s="12">
        <f>'orig. data'!G50</f>
        <v>4.523238E-06</v>
      </c>
      <c r="O24" s="10"/>
      <c r="P24" s="6">
        <f>'orig. data'!P50</f>
        <v>334</v>
      </c>
      <c r="Q24" s="6">
        <f>'orig. data'!Q50</f>
        <v>1961</v>
      </c>
      <c r="R24" s="12">
        <f>'orig. data'!U50</f>
        <v>0.0015725748</v>
      </c>
      <c r="S24" s="10"/>
      <c r="T24" s="12">
        <f>'orig. data'!AD50</f>
        <v>1.57264E-05</v>
      </c>
    </row>
    <row r="25" spans="1:20" ht="12.75">
      <c r="A25" s="19"/>
      <c r="H25" s="16"/>
      <c r="I25" s="3"/>
      <c r="J25" s="3"/>
      <c r="K25" s="16"/>
      <c r="L25" s="6"/>
      <c r="M25" s="6"/>
      <c r="N25" s="12"/>
      <c r="O25" s="10"/>
      <c r="P25" s="6"/>
      <c r="Q25" s="6"/>
      <c r="R25" s="12"/>
      <c r="S25" s="10"/>
      <c r="T25" s="12"/>
    </row>
    <row r="26" spans="1:20" ht="12.75">
      <c r="A26" s="19" t="str">
        <f ca="1" t="shared" si="0"/>
        <v>BDN Rural (t)</v>
      </c>
      <c r="B26" t="s">
        <v>253</v>
      </c>
      <c r="C26" t="str">
        <f>'orig. data'!AH51</f>
        <v> </v>
      </c>
      <c r="D26" t="str">
        <f>'orig. data'!AI51</f>
        <v> </v>
      </c>
      <c r="E26" t="str">
        <f ca="1">IF(CELL("contents",F26)="s","s",IF(CELL("contents",G26)="s","s",IF(CELL("contents",'orig. data'!AJ51)="t","t","")))</f>
        <v>t</v>
      </c>
      <c r="F26" t="str">
        <f>'orig. data'!AK51</f>
        <v> </v>
      </c>
      <c r="G26" t="str">
        <f>'orig. data'!AL51</f>
        <v> </v>
      </c>
      <c r="H26" s="16">
        <f>'orig. data'!D$18</f>
        <v>0.1556571806</v>
      </c>
      <c r="I26" s="3">
        <f>'orig. data'!D51</f>
        <v>0.1872202849</v>
      </c>
      <c r="J26" s="3">
        <f>'orig. data'!R51</f>
        <v>0.2552043842</v>
      </c>
      <c r="K26" s="16">
        <f>'orig. data'!R$18</f>
        <v>0.1972496473</v>
      </c>
      <c r="L26" s="6">
        <f>'orig. data'!B51</f>
        <v>88</v>
      </c>
      <c r="M26" s="6">
        <f>'orig. data'!C51</f>
        <v>576</v>
      </c>
      <c r="N26" s="12">
        <f>'orig. data'!G51</f>
        <v>0.0837956434</v>
      </c>
      <c r="O26" s="10"/>
      <c r="P26" s="6">
        <f>'orig. data'!P51</f>
        <v>121</v>
      </c>
      <c r="Q26" s="6">
        <f>'orig. data'!Q51</f>
        <v>588</v>
      </c>
      <c r="R26" s="12">
        <f>'orig. data'!U51</f>
        <v>0.0056145139</v>
      </c>
      <c r="S26" s="10"/>
      <c r="T26" s="12">
        <f>'orig. data'!AD51</f>
        <v>0.0270274723</v>
      </c>
    </row>
    <row r="27" spans="1:20" ht="12.75">
      <c r="A27" s="19" t="str">
        <f ca="1" t="shared" si="0"/>
        <v>BDN Southeast</v>
      </c>
      <c r="B27" t="s">
        <v>130</v>
      </c>
      <c r="C27" t="str">
        <f>'orig. data'!AH52</f>
        <v> </v>
      </c>
      <c r="D27" t="str">
        <f>'orig. data'!AI52</f>
        <v> </v>
      </c>
      <c r="E27">
        <f ca="1">IF(CELL("contents",F27)="s","s",IF(CELL("contents",G27)="s","s",IF(CELL("contents",'orig. data'!AJ52)="t","t","")))</f>
      </c>
      <c r="F27" t="str">
        <f>'orig. data'!AK52</f>
        <v> </v>
      </c>
      <c r="G27" t="str">
        <f>'orig. data'!AL52</f>
        <v> </v>
      </c>
      <c r="H27" s="16">
        <f>'orig. data'!D$18</f>
        <v>0.1556571806</v>
      </c>
      <c r="I27" s="3">
        <f>'orig. data'!D52</f>
        <v>0.1690513455</v>
      </c>
      <c r="J27" s="3">
        <f>'orig. data'!R52</f>
        <v>0.210329581</v>
      </c>
      <c r="K27" s="16">
        <f>'orig. data'!R$18</f>
        <v>0.1972496473</v>
      </c>
      <c r="L27" s="6">
        <f>'orig. data'!B52</f>
        <v>73</v>
      </c>
      <c r="M27" s="6">
        <f>'orig. data'!C52</f>
        <v>526</v>
      </c>
      <c r="N27" s="12">
        <f>'orig. data'!G52</f>
        <v>0.4812481791</v>
      </c>
      <c r="O27" s="10"/>
      <c r="P27" s="6">
        <f>'orig. data'!P52</f>
        <v>87</v>
      </c>
      <c r="Q27" s="6">
        <f>'orig. data'!Q52</f>
        <v>520</v>
      </c>
      <c r="R27" s="12">
        <f>'orig. data'!U52</f>
        <v>0.5836965153</v>
      </c>
      <c r="S27" s="10"/>
      <c r="T27" s="12">
        <f>'orig. data'!AD52</f>
        <v>0.1686838172</v>
      </c>
    </row>
    <row r="28" spans="1:20" ht="12.75">
      <c r="A28" s="19" t="str">
        <f ca="1" t="shared" si="0"/>
        <v>BDN West (2,t)</v>
      </c>
      <c r="B28" t="s">
        <v>226</v>
      </c>
      <c r="C28" t="str">
        <f>'orig. data'!AH53</f>
        <v> </v>
      </c>
      <c r="D28">
        <f>'orig. data'!AI53</f>
        <v>2</v>
      </c>
      <c r="E28" t="str">
        <f ca="1">IF(CELL("contents",F28)="s","s",IF(CELL("contents",G28)="s","s",IF(CELL("contents",'orig. data'!AJ53)="t","t","")))</f>
        <v>t</v>
      </c>
      <c r="F28" t="str">
        <f>'orig. data'!AK53</f>
        <v> </v>
      </c>
      <c r="G28" t="str">
        <f>'orig. data'!AL53</f>
        <v> </v>
      </c>
      <c r="H28" s="16">
        <f>'orig. data'!D$18</f>
        <v>0.1556571806</v>
      </c>
      <c r="I28" s="3">
        <f>'orig. data'!D53</f>
        <v>0.1797850556</v>
      </c>
      <c r="J28" s="3">
        <f>'orig. data'!R53</f>
        <v>0.2503158139</v>
      </c>
      <c r="K28" s="16">
        <f>'orig. data'!R$18</f>
        <v>0.1972496473</v>
      </c>
      <c r="L28" s="6">
        <f>'orig. data'!B53</f>
        <v>382</v>
      </c>
      <c r="M28" s="6">
        <f>'orig. data'!C53</f>
        <v>2070</v>
      </c>
      <c r="N28" s="12">
        <f>'orig. data'!G53</f>
        <v>0.0051573651</v>
      </c>
      <c r="O28" s="10"/>
      <c r="P28" s="6">
        <f>'orig. data'!P53</f>
        <v>550</v>
      </c>
      <c r="Q28" s="6">
        <f>'orig. data'!Q53</f>
        <v>2145</v>
      </c>
      <c r="R28" s="12">
        <f>'orig. data'!U53</f>
        <v>5.9368937E-08</v>
      </c>
      <c r="S28" s="10"/>
      <c r="T28" s="12">
        <f>'orig. data'!AD53</f>
        <v>6.7269912E-07</v>
      </c>
    </row>
    <row r="29" spans="1:20" ht="12.75">
      <c r="A29" s="19" t="str">
        <f ca="1" t="shared" si="0"/>
        <v>BDN Southwest (1,2)</v>
      </c>
      <c r="B29" t="s">
        <v>200</v>
      </c>
      <c r="C29">
        <f>'orig. data'!AH54</f>
        <v>1</v>
      </c>
      <c r="D29">
        <f>'orig. data'!AI54</f>
        <v>2</v>
      </c>
      <c r="E29">
        <f ca="1">IF(CELL("contents",F29)="s","s",IF(CELL("contents",G29)="s","s",IF(CELL("contents",'orig. data'!AJ54)="t","t","")))</f>
      </c>
      <c r="F29" t="str">
        <f>'orig. data'!AK54</f>
        <v> </v>
      </c>
      <c r="G29" t="str">
        <f>'orig. data'!AL54</f>
        <v> </v>
      </c>
      <c r="H29" s="16">
        <f>'orig. data'!D$18</f>
        <v>0.1556571806</v>
      </c>
      <c r="I29" s="3">
        <f>'orig. data'!D54</f>
        <v>0.2040044386</v>
      </c>
      <c r="J29" s="3">
        <f>'orig. data'!R54</f>
        <v>0.2432891322</v>
      </c>
      <c r="K29" s="16">
        <f>'orig. data'!R$18</f>
        <v>0.1972496473</v>
      </c>
      <c r="L29" s="6">
        <f>'orig. data'!B54</f>
        <v>187</v>
      </c>
      <c r="M29" s="6">
        <f>'orig. data'!C54</f>
        <v>905</v>
      </c>
      <c r="N29" s="12">
        <f>'orig. data'!G54</f>
        <v>0.0002276338</v>
      </c>
      <c r="O29" s="10"/>
      <c r="P29" s="6">
        <f>'orig. data'!P54</f>
        <v>283</v>
      </c>
      <c r="Q29" s="6">
        <f>'orig. data'!Q54</f>
        <v>1162</v>
      </c>
      <c r="R29" s="12">
        <f>'orig. data'!U54</f>
        <v>0.000614194</v>
      </c>
      <c r="S29" s="10"/>
      <c r="T29" s="12">
        <f>'orig. data'!AD54</f>
        <v>0.0616610267</v>
      </c>
    </row>
    <row r="30" spans="1:20" ht="12.75">
      <c r="A30" s="19" t="str">
        <f ca="1" t="shared" si="0"/>
        <v>BDN North End (t)</v>
      </c>
      <c r="B30" t="s">
        <v>201</v>
      </c>
      <c r="C30" t="str">
        <f>'orig. data'!AH55</f>
        <v> </v>
      </c>
      <c r="D30" t="str">
        <f>'orig. data'!AI55</f>
        <v> </v>
      </c>
      <c r="E30" t="str">
        <f ca="1">IF(CELL("contents",F30)="s","s",IF(CELL("contents",G30)="s","s",IF(CELL("contents",'orig. data'!AJ55)="t","t","")))</f>
        <v>t</v>
      </c>
      <c r="F30" t="str">
        <f>'orig. data'!AK55</f>
        <v> </v>
      </c>
      <c r="G30" t="str">
        <f>'orig. data'!AL55</f>
        <v> </v>
      </c>
      <c r="H30" s="16">
        <f>'orig. data'!D$18</f>
        <v>0.1556571806</v>
      </c>
      <c r="I30" s="3">
        <f>'orig. data'!D55</f>
        <v>0.1665820265</v>
      </c>
      <c r="J30" s="3">
        <f>'orig. data'!R55</f>
        <v>0.2412070858</v>
      </c>
      <c r="K30" s="16">
        <f>'orig. data'!R$18</f>
        <v>0.1972496473</v>
      </c>
      <c r="L30" s="6">
        <f>'orig. data'!B55</f>
        <v>100</v>
      </c>
      <c r="M30" s="6">
        <f>'orig. data'!C55</f>
        <v>681</v>
      </c>
      <c r="N30" s="12">
        <f>'orig. data'!G55</f>
        <v>0.4983685023</v>
      </c>
      <c r="O30" s="10"/>
      <c r="P30" s="6">
        <f>'orig. data'!P55</f>
        <v>179</v>
      </c>
      <c r="Q30" s="6">
        <f>'orig. data'!Q55</f>
        <v>845</v>
      </c>
      <c r="R30" s="12">
        <f>'orig. data'!U55</f>
        <v>0.0089707009</v>
      </c>
      <c r="S30" s="10"/>
      <c r="T30" s="12">
        <f>'orig. data'!AD55</f>
        <v>0.0030269291</v>
      </c>
    </row>
    <row r="31" spans="1:20" ht="12.75">
      <c r="A31" s="19" t="str">
        <f ca="1" t="shared" si="0"/>
        <v>BDN East (2,t)</v>
      </c>
      <c r="B31" t="s">
        <v>162</v>
      </c>
      <c r="C31" t="str">
        <f>'orig. data'!AH56</f>
        <v> </v>
      </c>
      <c r="D31">
        <f>'orig. data'!AI56</f>
        <v>2</v>
      </c>
      <c r="E31" t="str">
        <f ca="1">IF(CELL("contents",F31)="s","s",IF(CELL("contents",G31)="s","s",IF(CELL("contents",'orig. data'!AJ56)="t","t","")))</f>
        <v>t</v>
      </c>
      <c r="F31" t="str">
        <f>'orig. data'!AK56</f>
        <v> </v>
      </c>
      <c r="G31" t="str">
        <f>'orig. data'!AL56</f>
        <v> </v>
      </c>
      <c r="H31" s="16">
        <f>'orig. data'!D$18</f>
        <v>0.1556571806</v>
      </c>
      <c r="I31" s="3">
        <f>'orig. data'!D56</f>
        <v>0.1759717772</v>
      </c>
      <c r="J31" s="3">
        <f>'orig. data'!R56</f>
        <v>0.2386433855</v>
      </c>
      <c r="K31" s="16">
        <f>'orig. data'!R$18</f>
        <v>0.1972496473</v>
      </c>
      <c r="L31" s="6">
        <f>'orig. data'!B56</f>
        <v>180</v>
      </c>
      <c r="M31" s="6">
        <f>'orig. data'!C56</f>
        <v>997</v>
      </c>
      <c r="N31" s="12">
        <f>'orig. data'!G56</f>
        <v>0.1009337693</v>
      </c>
      <c r="O31" s="10"/>
      <c r="P31" s="6">
        <f>'orig. data'!P56</f>
        <v>256</v>
      </c>
      <c r="Q31" s="6">
        <f>'orig. data'!Q56</f>
        <v>1011</v>
      </c>
      <c r="R31" s="12">
        <f>'orig. data'!U56</f>
        <v>0.0031618069</v>
      </c>
      <c r="S31" s="10"/>
      <c r="T31" s="12">
        <f>'orig. data'!AD56</f>
        <v>0.0017368345</v>
      </c>
    </row>
    <row r="32" spans="1:20" ht="12.75">
      <c r="A32" s="19" t="str">
        <f ca="1" t="shared" si="0"/>
        <v>BDN Central (2,t)</v>
      </c>
      <c r="B32" t="s">
        <v>215</v>
      </c>
      <c r="C32" t="str">
        <f>'orig. data'!AH57</f>
        <v> </v>
      </c>
      <c r="D32">
        <f>'orig. data'!AI57</f>
        <v>2</v>
      </c>
      <c r="E32" t="str">
        <f ca="1">IF(CELL("contents",F32)="s","s",IF(CELL("contents",G32)="s","s",IF(CELL("contents",'orig. data'!AJ57)="t","t","")))</f>
        <v>t</v>
      </c>
      <c r="F32" t="str">
        <f>'orig. data'!AK57</f>
        <v> </v>
      </c>
      <c r="G32" t="str">
        <f>'orig. data'!AL57</f>
        <v> </v>
      </c>
      <c r="H32" s="16">
        <f>'orig. data'!D$18</f>
        <v>0.1556571806</v>
      </c>
      <c r="I32" s="3">
        <f>'orig. data'!D57</f>
        <v>0.17660039</v>
      </c>
      <c r="J32" s="3">
        <f>'orig. data'!R57</f>
        <v>0.2330809625</v>
      </c>
      <c r="K32" s="16">
        <f>'orig. data'!R$18</f>
        <v>0.1972496473</v>
      </c>
      <c r="L32" s="6">
        <f>'orig. data'!B57</f>
        <v>339</v>
      </c>
      <c r="M32" s="6">
        <f>'orig. data'!C57</f>
        <v>1620</v>
      </c>
      <c r="N32" s="12">
        <f>'orig. data'!G57</f>
        <v>0.0209188989</v>
      </c>
      <c r="O32" s="10"/>
      <c r="P32" s="6">
        <f>'orig. data'!P57</f>
        <v>442</v>
      </c>
      <c r="Q32" s="6">
        <f>'orig. data'!Q57</f>
        <v>1598</v>
      </c>
      <c r="R32" s="12">
        <f>'orig. data'!U57</f>
        <v>0.0007394156</v>
      </c>
      <c r="S32" s="10"/>
      <c r="T32" s="12">
        <f>'orig. data'!AD57</f>
        <v>0.0001212426</v>
      </c>
    </row>
    <row r="33" spans="1:20" ht="12.75">
      <c r="A33" s="19"/>
      <c r="H33" s="16"/>
      <c r="I33" s="3"/>
      <c r="J33" s="3"/>
      <c r="K33" s="16"/>
      <c r="L33" s="6"/>
      <c r="M33" s="6"/>
      <c r="N33" s="12"/>
      <c r="O33" s="10"/>
      <c r="P33" s="6"/>
      <c r="Q33" s="6"/>
      <c r="R33" s="12"/>
      <c r="S33" s="10"/>
      <c r="T33" s="12"/>
    </row>
    <row r="34" spans="1:20" ht="12.75">
      <c r="A34" s="19" t="str">
        <f ca="1" t="shared" si="0"/>
        <v>IL Southwest (t)</v>
      </c>
      <c r="B34" t="s">
        <v>216</v>
      </c>
      <c r="C34" t="str">
        <f>'orig. data'!AH58</f>
        <v> </v>
      </c>
      <c r="D34" t="str">
        <f>'orig. data'!AI58</f>
        <v> </v>
      </c>
      <c r="E34" t="str">
        <f ca="1">IF(CELL("contents",F34)="s","s",IF(CELL("contents",G34)="s","s",IF(CELL("contents",'orig. data'!AJ58)="t","t","")))</f>
        <v>t</v>
      </c>
      <c r="F34" t="str">
        <f>'orig. data'!AK58</f>
        <v> </v>
      </c>
      <c r="G34" t="str">
        <f>'orig. data'!AL58</f>
        <v> </v>
      </c>
      <c r="H34" s="16">
        <f>'orig. data'!D$18</f>
        <v>0.1556571806</v>
      </c>
      <c r="I34" s="3">
        <f>'orig. data'!D58</f>
        <v>0.1363185882</v>
      </c>
      <c r="J34" s="3">
        <f>'orig. data'!R58</f>
        <v>0.20599894</v>
      </c>
      <c r="K34" s="16">
        <f>'orig. data'!R$18</f>
        <v>0.1972496473</v>
      </c>
      <c r="L34" s="6">
        <f>'orig. data'!B58</f>
        <v>348</v>
      </c>
      <c r="M34" s="6">
        <f>'orig. data'!C58</f>
        <v>2678</v>
      </c>
      <c r="N34" s="12">
        <f>'orig. data'!G58</f>
        <v>0.0139274238</v>
      </c>
      <c r="O34" s="10"/>
      <c r="P34" s="6">
        <f>'orig. data'!P58</f>
        <v>571</v>
      </c>
      <c r="Q34" s="6">
        <f>'orig. data'!Q58</f>
        <v>2976</v>
      </c>
      <c r="R34" s="12">
        <f>'orig. data'!U58</f>
        <v>0.3673180191</v>
      </c>
      <c r="S34" s="10"/>
      <c r="T34" s="12">
        <f>'orig. data'!AD58</f>
        <v>1.2702196E-09</v>
      </c>
    </row>
    <row r="35" spans="1:20" ht="12.75">
      <c r="A35" s="19" t="str">
        <f ca="1" t="shared" si="0"/>
        <v>IL Northeast (t)</v>
      </c>
      <c r="B35" t="s">
        <v>202</v>
      </c>
      <c r="C35" t="str">
        <f>'orig. data'!AH59</f>
        <v> </v>
      </c>
      <c r="D35" t="str">
        <f>'orig. data'!AI59</f>
        <v> </v>
      </c>
      <c r="E35" t="str">
        <f ca="1">IF(CELL("contents",F35)="s","s",IF(CELL("contents",G35)="s","s",IF(CELL("contents",'orig. data'!AJ59)="t","t","")))</f>
        <v>t</v>
      </c>
      <c r="F35" t="str">
        <f>'orig. data'!AK59</f>
        <v> </v>
      </c>
      <c r="G35" t="str">
        <f>'orig. data'!AL59</f>
        <v> </v>
      </c>
      <c r="H35" s="16">
        <f>'orig. data'!D$18</f>
        <v>0.1556571806</v>
      </c>
      <c r="I35" s="3">
        <f>'orig. data'!D59</f>
        <v>0.1530943547</v>
      </c>
      <c r="J35" s="3">
        <f>'orig. data'!R59</f>
        <v>0.2093263377</v>
      </c>
      <c r="K35" s="16">
        <f>'orig. data'!R$18</f>
        <v>0.1972496473</v>
      </c>
      <c r="L35" s="6">
        <f>'orig. data'!B59</f>
        <v>455</v>
      </c>
      <c r="M35" s="6">
        <f>'orig. data'!C59</f>
        <v>3001</v>
      </c>
      <c r="N35" s="12">
        <f>'orig. data'!G59</f>
        <v>0.7254338479</v>
      </c>
      <c r="O35" s="10"/>
      <c r="P35" s="6">
        <f>'orig. data'!P59</f>
        <v>682</v>
      </c>
      <c r="Q35" s="6">
        <f>'orig. data'!Q59</f>
        <v>3328</v>
      </c>
      <c r="R35" s="12">
        <f>'orig. data'!U59</f>
        <v>0.1620021225</v>
      </c>
      <c r="S35" s="10"/>
      <c r="T35" s="12">
        <f>'orig. data'!AD59</f>
        <v>2.3636352E-07</v>
      </c>
    </row>
    <row r="36" spans="1:20" ht="12.75">
      <c r="A36" s="19" t="str">
        <f ca="1" t="shared" si="0"/>
        <v>IL Southeast (1,t)</v>
      </c>
      <c r="B36" t="s">
        <v>203</v>
      </c>
      <c r="C36">
        <f>'orig. data'!AH60</f>
        <v>1</v>
      </c>
      <c r="D36" t="str">
        <f>'orig. data'!AI60</f>
        <v> </v>
      </c>
      <c r="E36" t="str">
        <f ca="1">IF(CELL("contents",F36)="s","s",IF(CELL("contents",G36)="s","s",IF(CELL("contents",'orig. data'!AJ60)="t","t","")))</f>
        <v>t</v>
      </c>
      <c r="F36" t="str">
        <f>'orig. data'!AK60</f>
        <v> </v>
      </c>
      <c r="G36" t="str">
        <f>'orig. data'!AL60</f>
        <v> </v>
      </c>
      <c r="H36" s="16">
        <f>'orig. data'!D$18</f>
        <v>0.1556571806</v>
      </c>
      <c r="I36" s="3">
        <f>'orig. data'!D60</f>
        <v>0.1343167378</v>
      </c>
      <c r="J36" s="3">
        <f>'orig. data'!R60</f>
        <v>0.1821994328</v>
      </c>
      <c r="K36" s="16">
        <f>'orig. data'!R$18</f>
        <v>0.1972496473</v>
      </c>
      <c r="L36" s="6">
        <f>'orig. data'!B60</f>
        <v>558</v>
      </c>
      <c r="M36" s="6">
        <f>'orig. data'!C60</f>
        <v>4553</v>
      </c>
      <c r="N36" s="12">
        <f>'orig. data'!G60</f>
        <v>0.0005649682</v>
      </c>
      <c r="O36" s="10"/>
      <c r="P36" s="6">
        <f>'orig. data'!P60</f>
        <v>833</v>
      </c>
      <c r="Q36" s="6">
        <f>'orig. data'!Q60</f>
        <v>5004</v>
      </c>
      <c r="R36" s="12">
        <f>'orig. data'!U60</f>
        <v>0.0155885277</v>
      </c>
      <c r="S36" s="10"/>
      <c r="T36" s="12">
        <f>'orig. data'!AD60</f>
        <v>2.4955183E-08</v>
      </c>
    </row>
    <row r="37" spans="1:20" ht="12.75">
      <c r="A37" s="19" t="str">
        <f ca="1" t="shared" si="0"/>
        <v>IL Northwest (t)</v>
      </c>
      <c r="B37" t="s">
        <v>204</v>
      </c>
      <c r="C37" t="str">
        <f>'orig. data'!AH61</f>
        <v> </v>
      </c>
      <c r="D37" t="str">
        <f>'orig. data'!AI61</f>
        <v> </v>
      </c>
      <c r="E37" t="str">
        <f ca="1">IF(CELL("contents",F37)="s","s",IF(CELL("contents",G37)="s","s",IF(CELL("contents",'orig. data'!AJ61)="t","t","")))</f>
        <v>t</v>
      </c>
      <c r="F37" t="str">
        <f>'orig. data'!AK61</f>
        <v> </v>
      </c>
      <c r="G37" t="str">
        <f>'orig. data'!AL61</f>
        <v> </v>
      </c>
      <c r="H37" s="16">
        <f>'orig. data'!D$18</f>
        <v>0.1556571806</v>
      </c>
      <c r="I37" s="3">
        <f>'orig. data'!D61</f>
        <v>0.1315043164</v>
      </c>
      <c r="J37" s="3">
        <f>'orig. data'!R61</f>
        <v>0.1803989538</v>
      </c>
      <c r="K37" s="16">
        <f>'orig. data'!R$18</f>
        <v>0.1972496473</v>
      </c>
      <c r="L37" s="6">
        <f>'orig. data'!B61</f>
        <v>170</v>
      </c>
      <c r="M37" s="6">
        <f>'orig. data'!C61</f>
        <v>1333</v>
      </c>
      <c r="N37" s="12">
        <f>'orig. data'!G61</f>
        <v>0.0284033495</v>
      </c>
      <c r="O37" s="10"/>
      <c r="P37" s="6">
        <f>'orig. data'!P61</f>
        <v>246</v>
      </c>
      <c r="Q37" s="6">
        <f>'orig. data'!Q61</f>
        <v>1413</v>
      </c>
      <c r="R37" s="12">
        <f>'orig. data'!U61</f>
        <v>0.1388707581</v>
      </c>
      <c r="S37" s="10"/>
      <c r="T37" s="12">
        <f>'orig. data'!AD61</f>
        <v>0.0015261897</v>
      </c>
    </row>
    <row r="38" spans="1:20" ht="12.75">
      <c r="A38" s="19"/>
      <c r="H38" s="16"/>
      <c r="I38" s="3"/>
      <c r="J38" s="3"/>
      <c r="K38" s="16"/>
      <c r="L38" s="6"/>
      <c r="M38" s="6"/>
      <c r="N38" s="12"/>
      <c r="O38" s="10"/>
      <c r="P38" s="6"/>
      <c r="Q38" s="6"/>
      <c r="R38" s="12"/>
      <c r="S38" s="10"/>
      <c r="T38" s="12"/>
    </row>
    <row r="39" spans="1:20" ht="12.75">
      <c r="A39" s="19" t="str">
        <f ca="1" t="shared" si="0"/>
        <v>NE Iron Rose (t)</v>
      </c>
      <c r="B39" t="s">
        <v>164</v>
      </c>
      <c r="C39" t="str">
        <f>'orig. data'!AH62</f>
        <v> </v>
      </c>
      <c r="D39" t="str">
        <f>'orig. data'!AI62</f>
        <v> </v>
      </c>
      <c r="E39" t="str">
        <f ca="1">IF(CELL("contents",F39)="s","s",IF(CELL("contents",G39)="s","s",IF(CELL("contents",'orig. data'!AJ62)="t","t","")))</f>
        <v>t</v>
      </c>
      <c r="F39" t="str">
        <f>'orig. data'!AK62</f>
        <v> </v>
      </c>
      <c r="G39" t="str">
        <f>'orig. data'!AL62</f>
        <v> </v>
      </c>
      <c r="H39" s="16">
        <f>'orig. data'!D$18</f>
        <v>0.1556571806</v>
      </c>
      <c r="I39" s="3">
        <f>'orig. data'!D62</f>
        <v>0.1109085678</v>
      </c>
      <c r="J39" s="3">
        <f>'orig. data'!R62</f>
        <v>0.1789623163</v>
      </c>
      <c r="K39" s="16">
        <f>'orig. data'!R$18</f>
        <v>0.1972496473</v>
      </c>
      <c r="L39" s="6">
        <f>'orig. data'!B62</f>
        <v>58</v>
      </c>
      <c r="M39" s="6">
        <f>'orig. data'!C62</f>
        <v>541</v>
      </c>
      <c r="N39" s="12">
        <f>'orig. data'!G62</f>
        <v>0.0099194069</v>
      </c>
      <c r="O39" s="10"/>
      <c r="P39" s="6">
        <f>'orig. data'!P62</f>
        <v>95</v>
      </c>
      <c r="Q39" s="6">
        <f>'orig. data'!Q62</f>
        <v>565</v>
      </c>
      <c r="R39" s="12">
        <f>'orig. data'!U62</f>
        <v>0.3175781217</v>
      </c>
      <c r="S39" s="10"/>
      <c r="T39" s="12">
        <f>'orig. data'!AD62</f>
        <v>0.0040874292</v>
      </c>
    </row>
    <row r="40" spans="1:20" ht="12.75">
      <c r="A40" s="19" t="str">
        <f ca="1" t="shared" si="0"/>
        <v>NE Springfield</v>
      </c>
      <c r="B40" t="s">
        <v>227</v>
      </c>
      <c r="C40" t="str">
        <f>'orig. data'!AH63</f>
        <v> </v>
      </c>
      <c r="D40" t="str">
        <f>'orig. data'!AI63</f>
        <v> </v>
      </c>
      <c r="E40">
        <f ca="1">IF(CELL("contents",F40)="s","s",IF(CELL("contents",G40)="s","s",IF(CELL("contents",'orig. data'!AJ63)="t","t","")))</f>
      </c>
      <c r="F40" t="str">
        <f>'orig. data'!AK63</f>
        <v> </v>
      </c>
      <c r="G40" t="str">
        <f>'orig. data'!AL63</f>
        <v> </v>
      </c>
      <c r="H40" s="16">
        <f>'orig. data'!D$18</f>
        <v>0.1556571806</v>
      </c>
      <c r="I40" s="3">
        <f>'orig. data'!D63</f>
        <v>0.1487259265</v>
      </c>
      <c r="J40" s="3">
        <f>'orig. data'!R63</f>
        <v>0.166998685</v>
      </c>
      <c r="K40" s="16">
        <f>'orig. data'!R$18</f>
        <v>0.1972496473</v>
      </c>
      <c r="L40" s="6">
        <f>'orig. data'!B63</f>
        <v>173</v>
      </c>
      <c r="M40" s="6">
        <f>'orig. data'!C63</f>
        <v>1420</v>
      </c>
      <c r="N40" s="12">
        <f>'orig. data'!G63</f>
        <v>0.5503937619</v>
      </c>
      <c r="O40" s="10"/>
      <c r="P40" s="6">
        <f>'orig. data'!P63</f>
        <v>230</v>
      </c>
      <c r="Q40" s="6">
        <f>'orig. data'!Q63</f>
        <v>1678</v>
      </c>
      <c r="R40" s="12">
        <f>'orig. data'!U63</f>
        <v>0.0093782955</v>
      </c>
      <c r="S40" s="10"/>
      <c r="T40" s="12">
        <f>'orig. data'!AD63</f>
        <v>0.2495464923</v>
      </c>
    </row>
    <row r="41" spans="1:20" ht="12.75">
      <c r="A41" s="19" t="str">
        <f ca="1" t="shared" si="0"/>
        <v>NE Winnipeg River (t)</v>
      </c>
      <c r="B41" t="s">
        <v>165</v>
      </c>
      <c r="C41" t="str">
        <f>'orig. data'!AH64</f>
        <v> </v>
      </c>
      <c r="D41" t="str">
        <f>'orig. data'!AI64</f>
        <v> </v>
      </c>
      <c r="E41" t="str">
        <f ca="1">IF(CELL("contents",F41)="s","s",IF(CELL("contents",G41)="s","s",IF(CELL("contents",'orig. data'!AJ64)="t","t","")))</f>
        <v>t</v>
      </c>
      <c r="F41" t="str">
        <f>'orig. data'!AK64</f>
        <v> </v>
      </c>
      <c r="G41" t="str">
        <f>'orig. data'!AL64</f>
        <v> </v>
      </c>
      <c r="H41" s="16">
        <f>'orig. data'!D$18</f>
        <v>0.1556571806</v>
      </c>
      <c r="I41" s="3">
        <f>'orig. data'!D64</f>
        <v>0.1271468455</v>
      </c>
      <c r="J41" s="3">
        <f>'orig. data'!R64</f>
        <v>0.1947992933</v>
      </c>
      <c r="K41" s="16">
        <f>'orig. data'!R$18</f>
        <v>0.1972496473</v>
      </c>
      <c r="L41" s="6">
        <f>'orig. data'!B64</f>
        <v>130</v>
      </c>
      <c r="M41" s="6">
        <f>'orig. data'!C64</f>
        <v>1143</v>
      </c>
      <c r="N41" s="12">
        <f>'orig. data'!G64</f>
        <v>0.0213817796</v>
      </c>
      <c r="O41" s="10"/>
      <c r="P41" s="6">
        <f>'orig. data'!P64</f>
        <v>232</v>
      </c>
      <c r="Q41" s="6">
        <f>'orig. data'!Q64</f>
        <v>1344</v>
      </c>
      <c r="R41" s="12">
        <f>'orig. data'!U64</f>
        <v>0.7860352733</v>
      </c>
      <c r="S41" s="10"/>
      <c r="T41" s="12">
        <f>'orig. data'!AD64</f>
        <v>9.85548E-05</v>
      </c>
    </row>
    <row r="42" spans="1:20" ht="12.75">
      <c r="A42" s="19" t="str">
        <f ca="1" t="shared" si="0"/>
        <v>NE Brokenhead (1,2,t)</v>
      </c>
      <c r="B42" t="s">
        <v>166</v>
      </c>
      <c r="C42">
        <f>'orig. data'!AH65</f>
        <v>1</v>
      </c>
      <c r="D42">
        <f>'orig. data'!AI65</f>
        <v>2</v>
      </c>
      <c r="E42" t="str">
        <f ca="1">IF(CELL("contents",F42)="s","s",IF(CELL("contents",G42)="s","s",IF(CELL("contents",'orig. data'!AJ65)="t","t","")))</f>
        <v>t</v>
      </c>
      <c r="F42" t="str">
        <f>'orig. data'!AK65</f>
        <v> </v>
      </c>
      <c r="G42" t="str">
        <f>'orig. data'!AL65</f>
        <v> </v>
      </c>
      <c r="H42" s="16">
        <f>'orig. data'!D$18</f>
        <v>0.1556571806</v>
      </c>
      <c r="I42" s="3">
        <f>'orig. data'!D65</f>
        <v>0.1231146533</v>
      </c>
      <c r="J42" s="3">
        <f>'orig. data'!R65</f>
        <v>0.163030445</v>
      </c>
      <c r="K42" s="16">
        <f>'orig. data'!R$18</f>
        <v>0.1972496473</v>
      </c>
      <c r="L42" s="6">
        <f>'orig. data'!B65</f>
        <v>145</v>
      </c>
      <c r="M42" s="6">
        <f>'orig. data'!C65</f>
        <v>1153</v>
      </c>
      <c r="N42" s="12">
        <f>'orig. data'!G65</f>
        <v>0.004850977</v>
      </c>
      <c r="O42" s="10"/>
      <c r="P42" s="6">
        <f>'orig. data'!P65</f>
        <v>216</v>
      </c>
      <c r="Q42" s="6">
        <f>'orig. data'!Q65</f>
        <v>1319</v>
      </c>
      <c r="R42" s="12">
        <f>'orig. data'!U65</f>
        <v>0.0040935248</v>
      </c>
      <c r="S42" s="10"/>
      <c r="T42" s="12">
        <f>'orig. data'!AD65</f>
        <v>0.0089049603</v>
      </c>
    </row>
    <row r="43" spans="1:20" ht="12.75">
      <c r="A43" s="19" t="str">
        <f ca="1" t="shared" si="0"/>
        <v>NE Blue Water (t)</v>
      </c>
      <c r="B43" t="s">
        <v>228</v>
      </c>
      <c r="C43" t="str">
        <f>'orig. data'!AH66</f>
        <v> </v>
      </c>
      <c r="D43" t="str">
        <f>'orig. data'!AI66</f>
        <v> </v>
      </c>
      <c r="E43" t="str">
        <f ca="1">IF(CELL("contents",F43)="s","s",IF(CELL("contents",G43)="s","s",IF(CELL("contents",'orig. data'!AJ66)="t","t","")))</f>
        <v>t</v>
      </c>
      <c r="F43" t="str">
        <f>'orig. data'!AK66</f>
        <v> </v>
      </c>
      <c r="G43" t="str">
        <f>'orig. data'!AL66</f>
        <v> </v>
      </c>
      <c r="H43" s="16">
        <f>'orig. data'!D$18</f>
        <v>0.1556571806</v>
      </c>
      <c r="I43" s="3">
        <f>'orig. data'!D66</f>
        <v>0.149677589</v>
      </c>
      <c r="J43" s="3">
        <f>'orig. data'!R66</f>
        <v>0.2175839077</v>
      </c>
      <c r="K43" s="16">
        <f>'orig. data'!R$18</f>
        <v>0.1972496473</v>
      </c>
      <c r="L43" s="6">
        <f>'orig. data'!B66</f>
        <v>143</v>
      </c>
      <c r="M43" s="6">
        <f>'orig. data'!C66</f>
        <v>1047</v>
      </c>
      <c r="N43" s="12">
        <f>'orig. data'!G66</f>
        <v>0.6403578155</v>
      </c>
      <c r="O43" s="10"/>
      <c r="P43" s="6">
        <f>'orig. data'!P66</f>
        <v>215</v>
      </c>
      <c r="Q43" s="6">
        <f>'orig. data'!Q66</f>
        <v>1115</v>
      </c>
      <c r="R43" s="12">
        <f>'orig. data'!U66</f>
        <v>0.1751977841</v>
      </c>
      <c r="S43" s="10"/>
      <c r="T43" s="12">
        <f>'orig. data'!AD66</f>
        <v>0.0005266143</v>
      </c>
    </row>
    <row r="44" spans="1:20" ht="12.75">
      <c r="A44" s="19" t="str">
        <f ca="1" t="shared" si="0"/>
        <v>NE Northern Remote (t)</v>
      </c>
      <c r="B44" t="s">
        <v>229</v>
      </c>
      <c r="C44" t="str">
        <f>'orig. data'!AH67</f>
        <v> </v>
      </c>
      <c r="D44" t="str">
        <f>'orig. data'!AI67</f>
        <v> </v>
      </c>
      <c r="E44" t="str">
        <f ca="1">IF(CELL("contents",F44)="s","s",IF(CELL("contents",G44)="s","s",IF(CELL("contents",'orig. data'!AJ67)="t","t","")))</f>
        <v>t</v>
      </c>
      <c r="F44" t="str">
        <f>'orig. data'!AK67</f>
        <v> </v>
      </c>
      <c r="G44" t="str">
        <f>'orig. data'!AL67</f>
        <v> </v>
      </c>
      <c r="H44" s="16">
        <f>'orig. data'!D$18</f>
        <v>0.1556571806</v>
      </c>
      <c r="I44" s="3">
        <f>'orig. data'!D67</f>
        <v>0.1028291015</v>
      </c>
      <c r="J44" s="3">
        <f>'orig. data'!R67</f>
        <v>0.1961967965</v>
      </c>
      <c r="K44" s="16">
        <f>'orig. data'!R$18</f>
        <v>0.1972496473</v>
      </c>
      <c r="L44" s="6">
        <f>'orig. data'!B67</f>
        <v>15</v>
      </c>
      <c r="M44" s="6">
        <f>'orig. data'!C67</f>
        <v>170</v>
      </c>
      <c r="N44" s="12">
        <f>'orig. data'!G67</f>
        <v>0.1084419737</v>
      </c>
      <c r="O44" s="10"/>
      <c r="P44" s="6">
        <f>'orig. data'!P67</f>
        <v>29</v>
      </c>
      <c r="Q44" s="6">
        <f>'orig. data'!Q67</f>
        <v>184</v>
      </c>
      <c r="R44" s="12">
        <f>'orig. data'!U67</f>
        <v>0.9539340219</v>
      </c>
      <c r="S44" s="10"/>
      <c r="T44" s="12">
        <f>'orig. data'!AD67</f>
        <v>0.0422198656</v>
      </c>
    </row>
    <row r="45" spans="1:20" ht="12.75">
      <c r="A45" s="19"/>
      <c r="H45" s="16"/>
      <c r="I45" s="3"/>
      <c r="J45" s="3"/>
      <c r="K45" s="16"/>
      <c r="L45" s="6"/>
      <c r="M45" s="6"/>
      <c r="N45" s="12"/>
      <c r="O45" s="10"/>
      <c r="P45" s="6"/>
      <c r="Q45" s="6"/>
      <c r="R45" s="12"/>
      <c r="S45" s="10"/>
      <c r="T45" s="12"/>
    </row>
    <row r="46" spans="1:20" ht="12.75">
      <c r="A46" s="19" t="str">
        <f ca="1" t="shared" si="0"/>
        <v>PL West (t)</v>
      </c>
      <c r="B46" t="s">
        <v>205</v>
      </c>
      <c r="C46" t="str">
        <f>'orig. data'!AH68</f>
        <v> </v>
      </c>
      <c r="D46" t="str">
        <f>'orig. data'!AI68</f>
        <v> </v>
      </c>
      <c r="E46" t="str">
        <f ca="1">IF(CELL("contents",F46)="s","s",IF(CELL("contents",G46)="s","s",IF(CELL("contents",'orig. data'!AJ68)="t","t","")))</f>
        <v>t</v>
      </c>
      <c r="F46" t="str">
        <f>'orig. data'!AK68</f>
        <v> </v>
      </c>
      <c r="G46" t="str">
        <f>'orig. data'!AL68</f>
        <v> </v>
      </c>
      <c r="H46" s="16">
        <f>'orig. data'!D$18</f>
        <v>0.1556571806</v>
      </c>
      <c r="I46" s="3">
        <f>'orig. data'!D68</f>
        <v>0.1333517893</v>
      </c>
      <c r="J46" s="3">
        <f>'orig. data'!R68</f>
        <v>0.2007437665</v>
      </c>
      <c r="K46" s="16">
        <f>'orig. data'!R$18</f>
        <v>0.1972496473</v>
      </c>
      <c r="L46" s="6">
        <f>'orig. data'!B68</f>
        <v>179</v>
      </c>
      <c r="M46" s="6">
        <f>'orig. data'!C68</f>
        <v>1215</v>
      </c>
      <c r="N46" s="12">
        <f>'orig. data'!G68</f>
        <v>0.0391621468</v>
      </c>
      <c r="O46" s="10"/>
      <c r="P46" s="6">
        <f>'orig. data'!P68</f>
        <v>274</v>
      </c>
      <c r="Q46" s="6">
        <f>'orig. data'!Q68</f>
        <v>1240</v>
      </c>
      <c r="R46" s="12">
        <f>'orig. data'!U68</f>
        <v>0.8408231959</v>
      </c>
      <c r="S46" s="10"/>
      <c r="T46" s="12">
        <f>'orig. data'!AD68</f>
        <v>2.08E-05</v>
      </c>
    </row>
    <row r="47" spans="1:20" ht="12.75">
      <c r="A47" s="19" t="str">
        <f ca="1" t="shared" si="0"/>
        <v>PL East</v>
      </c>
      <c r="B47" t="s">
        <v>206</v>
      </c>
      <c r="C47" t="str">
        <f>'orig. data'!AH69</f>
        <v> </v>
      </c>
      <c r="D47" t="str">
        <f>'orig. data'!AI69</f>
        <v> </v>
      </c>
      <c r="E47">
        <f ca="1">IF(CELL("contents",F47)="s","s",IF(CELL("contents",G47)="s","s",IF(CELL("contents",'orig. data'!AJ69)="t","t","")))</f>
      </c>
      <c r="F47" t="str">
        <f>'orig. data'!AK69</f>
        <v> </v>
      </c>
      <c r="G47" t="str">
        <f>'orig. data'!AL69</f>
        <v> </v>
      </c>
      <c r="H47" s="16">
        <f>'orig. data'!D$18</f>
        <v>0.1556571806</v>
      </c>
      <c r="I47" s="3">
        <f>'orig. data'!D69</f>
        <v>0.1715038652</v>
      </c>
      <c r="J47" s="3">
        <f>'orig. data'!R69</f>
        <v>0.1726602396</v>
      </c>
      <c r="K47" s="16">
        <f>'orig. data'!R$18</f>
        <v>0.1972496473</v>
      </c>
      <c r="L47" s="6">
        <f>'orig. data'!B69</f>
        <v>212</v>
      </c>
      <c r="M47" s="6">
        <f>'orig. data'!C69</f>
        <v>1224</v>
      </c>
      <c r="N47" s="12">
        <f>'orig. data'!G69</f>
        <v>0.1596747205</v>
      </c>
      <c r="O47" s="10"/>
      <c r="P47" s="6">
        <f>'orig. data'!P69</f>
        <v>216</v>
      </c>
      <c r="Q47" s="6">
        <f>'orig. data'!Q69</f>
        <v>1271</v>
      </c>
      <c r="R47" s="12">
        <f>'orig. data'!U69</f>
        <v>0.0423667153</v>
      </c>
      <c r="S47" s="10"/>
      <c r="T47" s="12">
        <f>'orig. data'!AD69</f>
        <v>0.9445851359</v>
      </c>
    </row>
    <row r="48" spans="1:20" ht="12.75">
      <c r="A48" s="19" t="str">
        <f ca="1" t="shared" si="0"/>
        <v>PL Central (1,2,t)</v>
      </c>
      <c r="B48" t="s">
        <v>163</v>
      </c>
      <c r="C48">
        <f>'orig. data'!AH70</f>
        <v>1</v>
      </c>
      <c r="D48">
        <f>'orig. data'!AI70</f>
        <v>2</v>
      </c>
      <c r="E48" t="str">
        <f ca="1">IF(CELL("contents",F48)="s","s",IF(CELL("contents",G48)="s","s",IF(CELL("contents",'orig. data'!AJ70)="t","t","")))</f>
        <v>t</v>
      </c>
      <c r="F48" t="str">
        <f>'orig. data'!AK70</f>
        <v> </v>
      </c>
      <c r="G48" t="str">
        <f>'orig. data'!AL70</f>
        <v> </v>
      </c>
      <c r="H48" s="16">
        <f>'orig. data'!D$18</f>
        <v>0.1556571806</v>
      </c>
      <c r="I48" s="3">
        <f>'orig. data'!D70</f>
        <v>0.1212487874</v>
      </c>
      <c r="J48" s="3">
        <f>'orig. data'!R70</f>
        <v>0.1473527975</v>
      </c>
      <c r="K48" s="16">
        <f>'orig. data'!R$18</f>
        <v>0.1972496473</v>
      </c>
      <c r="L48" s="6">
        <f>'orig. data'!B70</f>
        <v>419</v>
      </c>
      <c r="M48" s="6">
        <f>'orig. data'!C70</f>
        <v>3127</v>
      </c>
      <c r="N48" s="12">
        <f>'orig. data'!G70</f>
        <v>3.8854069E-07</v>
      </c>
      <c r="O48" s="10"/>
      <c r="P48" s="6">
        <f>'orig. data'!P70</f>
        <v>502</v>
      </c>
      <c r="Q48" s="6">
        <f>'orig. data'!Q70</f>
        <v>3115</v>
      </c>
      <c r="R48" s="12">
        <f>'orig. data'!U70</f>
        <v>3.86504E-11</v>
      </c>
      <c r="S48" s="10"/>
      <c r="T48" s="12">
        <f>'orig. data'!AD70</f>
        <v>0.0032124221</v>
      </c>
    </row>
    <row r="49" spans="1:20" ht="12.75">
      <c r="A49" s="19" t="str">
        <f ca="1" t="shared" si="0"/>
        <v>PL North (1,2,t)</v>
      </c>
      <c r="B49" t="s">
        <v>236</v>
      </c>
      <c r="C49">
        <f>'orig. data'!AH71</f>
        <v>1</v>
      </c>
      <c r="D49">
        <f>'orig. data'!AI71</f>
        <v>2</v>
      </c>
      <c r="E49" t="str">
        <f ca="1">IF(CELL("contents",F49)="s","s",IF(CELL("contents",G49)="s","s",IF(CELL("contents",'orig. data'!AJ71)="t","t","")))</f>
        <v>t</v>
      </c>
      <c r="F49" t="str">
        <f>'orig. data'!AK71</f>
        <v> </v>
      </c>
      <c r="G49" t="str">
        <f>'orig. data'!AL71</f>
        <v> </v>
      </c>
      <c r="H49" s="16">
        <f>'orig. data'!D$18</f>
        <v>0.1556571806</v>
      </c>
      <c r="I49" s="3">
        <f>'orig. data'!D71</f>
        <v>0.1223198838</v>
      </c>
      <c r="J49" s="3">
        <f>'orig. data'!R71</f>
        <v>0.1509093619</v>
      </c>
      <c r="K49" s="16">
        <f>'orig. data'!R$18</f>
        <v>0.1972496473</v>
      </c>
      <c r="L49" s="6">
        <f>'orig. data'!B71</f>
        <v>302</v>
      </c>
      <c r="M49" s="6">
        <f>'orig. data'!C71</f>
        <v>2420</v>
      </c>
      <c r="N49" s="12">
        <f>'orig. data'!G71</f>
        <v>3.10724E-05</v>
      </c>
      <c r="O49" s="10"/>
      <c r="P49" s="6">
        <f>'orig. data'!P71</f>
        <v>374</v>
      </c>
      <c r="Q49" s="6">
        <f>'orig. data'!Q71</f>
        <v>2448</v>
      </c>
      <c r="R49" s="12">
        <f>'orig. data'!U71</f>
        <v>1.4716575E-07</v>
      </c>
      <c r="S49" s="10"/>
      <c r="T49" s="12">
        <f>'orig. data'!AD71</f>
        <v>0.0066279839</v>
      </c>
    </row>
    <row r="50" spans="1:20" ht="12.75">
      <c r="A50" s="19"/>
      <c r="H50" s="16"/>
      <c r="I50" s="3"/>
      <c r="J50" s="3"/>
      <c r="K50" s="16"/>
      <c r="L50" s="6"/>
      <c r="M50" s="6"/>
      <c r="N50" s="12"/>
      <c r="O50" s="10"/>
      <c r="P50" s="6"/>
      <c r="Q50" s="6"/>
      <c r="R50" s="12"/>
      <c r="S50" s="10"/>
      <c r="T50" s="12"/>
    </row>
    <row r="51" spans="1:20" ht="12.75">
      <c r="A51" s="19" t="str">
        <f ca="1" t="shared" si="0"/>
        <v>NM F Flon/Snow L/Cran (t)</v>
      </c>
      <c r="B51" t="s">
        <v>207</v>
      </c>
      <c r="C51" t="str">
        <f>'orig. data'!AH72</f>
        <v> </v>
      </c>
      <c r="D51" t="str">
        <f>'orig. data'!AI72</f>
        <v> </v>
      </c>
      <c r="E51" t="str">
        <f ca="1">IF(CELL("contents",F51)="s","s",IF(CELL("contents",G51)="s","s",IF(CELL("contents",'orig. data'!AJ72)="t","t","")))</f>
        <v>t</v>
      </c>
      <c r="F51" t="str">
        <f>'orig. data'!AK72</f>
        <v> </v>
      </c>
      <c r="G51" t="str">
        <f>'orig. data'!AL72</f>
        <v> </v>
      </c>
      <c r="H51" s="16">
        <f>'orig. data'!D$18</f>
        <v>0.1556571806</v>
      </c>
      <c r="I51" s="3">
        <f>'orig. data'!D72</f>
        <v>0.1309362084</v>
      </c>
      <c r="J51" s="3">
        <f>'orig. data'!R72</f>
        <v>0.1982729894</v>
      </c>
      <c r="K51" s="16">
        <f>'orig. data'!R$18</f>
        <v>0.1972496473</v>
      </c>
      <c r="L51" s="6">
        <f>'orig. data'!B72</f>
        <v>150</v>
      </c>
      <c r="M51" s="6">
        <f>'orig. data'!C72</f>
        <v>1177</v>
      </c>
      <c r="N51" s="12">
        <f>'orig. data'!G72</f>
        <v>0.034656241</v>
      </c>
      <c r="O51" s="10"/>
      <c r="P51" s="6">
        <f>'orig. data'!P72</f>
        <v>234</v>
      </c>
      <c r="Q51" s="6">
        <f>'orig. data'!Q72</f>
        <v>1237</v>
      </c>
      <c r="R51" s="12">
        <f>'orig. data'!U72</f>
        <v>0.9975046474</v>
      </c>
      <c r="S51" s="10"/>
      <c r="T51" s="12">
        <f>'orig. data'!AD72</f>
        <v>7.27734E-05</v>
      </c>
    </row>
    <row r="52" spans="1:20" ht="12.75">
      <c r="A52" s="19" t="str">
        <f ca="1" t="shared" si="0"/>
        <v>NM The Pas/OCN/Kelsey (2,t)</v>
      </c>
      <c r="B52" t="s">
        <v>235</v>
      </c>
      <c r="C52" t="str">
        <f>'orig. data'!AH73</f>
        <v> </v>
      </c>
      <c r="D52">
        <f>'orig. data'!AI73</f>
        <v>2</v>
      </c>
      <c r="E52" t="str">
        <f ca="1">IF(CELL("contents",F52)="s","s",IF(CELL("contents",G52)="s","s",IF(CELL("contents",'orig. data'!AJ73)="t","t","")))</f>
        <v>t</v>
      </c>
      <c r="F52" t="str">
        <f>'orig. data'!AK73</f>
        <v> </v>
      </c>
      <c r="G52" t="str">
        <f>'orig. data'!AL73</f>
        <v> </v>
      </c>
      <c r="H52" s="16">
        <f>'orig. data'!D$18</f>
        <v>0.1556571806</v>
      </c>
      <c r="I52" s="3">
        <f>'orig. data'!D73</f>
        <v>0.1347736866</v>
      </c>
      <c r="J52" s="3">
        <f>'orig. data'!R73</f>
        <v>0.2493618309</v>
      </c>
      <c r="K52" s="16">
        <f>'orig. data'!R$18</f>
        <v>0.1972496473</v>
      </c>
      <c r="L52" s="6">
        <f>'orig. data'!B73</f>
        <v>123</v>
      </c>
      <c r="M52" s="6">
        <f>'orig. data'!C73</f>
        <v>1081</v>
      </c>
      <c r="N52" s="12">
        <f>'orig. data'!G73</f>
        <v>0.1109332036</v>
      </c>
      <c r="O52" s="10"/>
      <c r="P52" s="6">
        <f>'orig. data'!P73</f>
        <v>244</v>
      </c>
      <c r="Q52" s="6">
        <f>'orig. data'!Q73</f>
        <v>1204</v>
      </c>
      <c r="R52" s="12">
        <f>'orig. data'!U73</f>
        <v>0.0003631541</v>
      </c>
      <c r="S52" s="10"/>
      <c r="T52" s="12">
        <f>'orig. data'!AD73</f>
        <v>2.6330168E-08</v>
      </c>
    </row>
    <row r="53" spans="1:20" ht="12.75">
      <c r="A53" s="19" t="str">
        <f ca="1" t="shared" si="0"/>
        <v>NM Nor-Man Other (t)</v>
      </c>
      <c r="B53" t="s">
        <v>234</v>
      </c>
      <c r="C53" t="str">
        <f>'orig. data'!AH74</f>
        <v> </v>
      </c>
      <c r="D53" t="str">
        <f>'orig. data'!AI74</f>
        <v> </v>
      </c>
      <c r="E53" t="str">
        <f ca="1">IF(CELL("contents",F53)="s","s",IF(CELL("contents",G53)="s","s",IF(CELL("contents",'orig. data'!AJ74)="t","t","")))</f>
        <v>t</v>
      </c>
      <c r="F53" t="str">
        <f>'orig. data'!AK74</f>
        <v> </v>
      </c>
      <c r="G53" t="str">
        <f>'orig. data'!AL74</f>
        <v> </v>
      </c>
      <c r="H53" s="16">
        <f>'orig. data'!D$18</f>
        <v>0.1556571806</v>
      </c>
      <c r="I53" s="3">
        <f>'orig. data'!D74</f>
        <v>0.1790047617</v>
      </c>
      <c r="J53" s="3">
        <f>'orig. data'!R74</f>
        <v>0.2602285827</v>
      </c>
      <c r="K53" s="16">
        <f>'orig. data'!R$18</f>
        <v>0.1972496473</v>
      </c>
      <c r="L53" s="6">
        <f>'orig. data'!B74</f>
        <v>48</v>
      </c>
      <c r="M53" s="6">
        <f>'orig. data'!C74</f>
        <v>317</v>
      </c>
      <c r="N53" s="12">
        <f>'orig. data'!G74</f>
        <v>0.3333531579</v>
      </c>
      <c r="O53" s="10"/>
      <c r="P53" s="6">
        <f>'orig. data'!P74</f>
        <v>77</v>
      </c>
      <c r="Q53" s="6">
        <f>'orig. data'!Q74</f>
        <v>351</v>
      </c>
      <c r="R53" s="12">
        <f>'orig. data'!U74</f>
        <v>0.0172354979</v>
      </c>
      <c r="S53" s="10"/>
      <c r="T53" s="12">
        <f>'orig. data'!AD74</f>
        <v>0.0419029433</v>
      </c>
    </row>
    <row r="54" spans="1:20" ht="12.75">
      <c r="A54" s="19"/>
      <c r="H54" s="16"/>
      <c r="I54" s="3"/>
      <c r="J54" s="3"/>
      <c r="K54" s="16"/>
      <c r="L54" s="6"/>
      <c r="M54" s="6"/>
      <c r="N54" s="12"/>
      <c r="O54" s="10"/>
      <c r="P54" s="6"/>
      <c r="Q54" s="6"/>
      <c r="R54" s="12"/>
      <c r="S54" s="10"/>
      <c r="T54" s="12"/>
    </row>
    <row r="55" spans="1:20" ht="12.75">
      <c r="A55" s="19" t="str">
        <f ca="1" t="shared" si="0"/>
        <v>BW Thompson (2,t)</v>
      </c>
      <c r="B55" t="s">
        <v>208</v>
      </c>
      <c r="C55" t="str">
        <f>'orig. data'!AH75</f>
        <v> </v>
      </c>
      <c r="D55">
        <f>'orig. data'!AI75</f>
        <v>2</v>
      </c>
      <c r="E55" t="str">
        <f ca="1">IF(CELL("contents",F55)="s","s",IF(CELL("contents",G55)="s","s",IF(CELL("contents",'orig. data'!AJ75)="t","t","")))</f>
        <v>t</v>
      </c>
      <c r="F55" t="str">
        <f>'orig. data'!AK75</f>
        <v> </v>
      </c>
      <c r="G55" t="str">
        <f>'orig. data'!AL75</f>
        <v> </v>
      </c>
      <c r="H55" s="16">
        <f>'orig. data'!D$18</f>
        <v>0.1556571806</v>
      </c>
      <c r="I55" s="3">
        <f>'orig. data'!D75</f>
        <v>0.1553460145</v>
      </c>
      <c r="J55" s="3">
        <f>'orig. data'!R75</f>
        <v>0.2563519902</v>
      </c>
      <c r="K55" s="16">
        <f>'orig. data'!R$18</f>
        <v>0.1972496473</v>
      </c>
      <c r="L55" s="6">
        <f>'orig. data'!B75</f>
        <v>102</v>
      </c>
      <c r="M55" s="6">
        <f>'orig. data'!C75</f>
        <v>982</v>
      </c>
      <c r="N55" s="12">
        <f>'orig. data'!G75</f>
        <v>0.9839115927</v>
      </c>
      <c r="O55" s="10"/>
      <c r="P55" s="6">
        <f>'orig. data'!P75</f>
        <v>188</v>
      </c>
      <c r="Q55" s="6">
        <f>'orig. data'!Q75</f>
        <v>1097</v>
      </c>
      <c r="R55" s="12">
        <f>'orig. data'!U75</f>
        <v>0.0004504048</v>
      </c>
      <c r="S55" s="10"/>
      <c r="T55" s="12">
        <f>'orig. data'!AD75</f>
        <v>4.63862E-05</v>
      </c>
    </row>
    <row r="56" spans="1:20" ht="12.75">
      <c r="A56" s="19" t="str">
        <f ca="1" t="shared" si="0"/>
        <v>BW Gillam/Fox Lake</v>
      </c>
      <c r="B56" t="s">
        <v>167</v>
      </c>
      <c r="C56" t="str">
        <f>'orig. data'!AH76</f>
        <v> </v>
      </c>
      <c r="D56" t="str">
        <f>'orig. data'!AI76</f>
        <v> </v>
      </c>
      <c r="E56">
        <f ca="1">IF(CELL("contents",F56)="s","s",IF(CELL("contents",G56)="s","s",IF(CELL("contents",'orig. data'!AJ76)="t","t","")))</f>
      </c>
      <c r="F56" t="str">
        <f>'orig. data'!AK76</f>
        <v> </v>
      </c>
      <c r="G56" t="str">
        <f>'orig. data'!AL76</f>
        <v> </v>
      </c>
      <c r="H56" s="16">
        <f>'orig. data'!D$18</f>
        <v>0.1556571806</v>
      </c>
      <c r="I56" s="3">
        <f>'orig. data'!D76</f>
        <v>0.2609744313</v>
      </c>
      <c r="J56" s="3">
        <f>'orig. data'!R76</f>
        <v>0.3695369407</v>
      </c>
      <c r="K56" s="16">
        <f>'orig. data'!R$18</f>
        <v>0.1972496473</v>
      </c>
      <c r="L56" s="6">
        <f>'orig. data'!B76</f>
        <v>14</v>
      </c>
      <c r="M56" s="6">
        <f>'orig. data'!C76</f>
        <v>82</v>
      </c>
      <c r="N56" s="12">
        <f>'orig. data'!G76</f>
        <v>0.0532406639</v>
      </c>
      <c r="O56" s="10"/>
      <c r="P56" s="6">
        <f>'orig. data'!P76</f>
        <v>19</v>
      </c>
      <c r="Q56" s="6">
        <f>'orig. data'!Q76</f>
        <v>78</v>
      </c>
      <c r="R56" s="12">
        <f>'orig. data'!U76</f>
        <v>0.0066861164</v>
      </c>
      <c r="S56" s="10"/>
      <c r="T56" s="12">
        <f>'orig. data'!AD76</f>
        <v>0.3233846789</v>
      </c>
    </row>
    <row r="57" spans="1:20" ht="12.75">
      <c r="A57" s="19" t="str">
        <f ca="1" t="shared" si="0"/>
        <v>BW Lynn/Leaf/SIL</v>
      </c>
      <c r="B57" t="s">
        <v>254</v>
      </c>
      <c r="C57" t="str">
        <f>'orig. data'!AH77</f>
        <v> </v>
      </c>
      <c r="D57" t="str">
        <f>'orig. data'!AI77</f>
        <v> </v>
      </c>
      <c r="E57">
        <f ca="1">IF(CELL("contents",F57)="s","s",IF(CELL("contents",G57)="s","s",IF(CELL("contents",'orig. data'!AJ77)="t","t","")))</f>
      </c>
      <c r="F57" t="str">
        <f>'orig. data'!AK77</f>
        <v> </v>
      </c>
      <c r="G57" t="str">
        <f>'orig. data'!AL77</f>
        <v> </v>
      </c>
      <c r="H57" s="16">
        <f>'orig. data'!D$18</f>
        <v>0.1556571806</v>
      </c>
      <c r="I57" s="3">
        <f>'orig. data'!D77</f>
        <v>0.1342795829</v>
      </c>
      <c r="J57" s="3">
        <f>'orig. data'!R77</f>
        <v>0.2225462979</v>
      </c>
      <c r="K57" s="16">
        <f>'orig. data'!R$18</f>
        <v>0.1972496473</v>
      </c>
      <c r="L57" s="6">
        <f>'orig. data'!B77</f>
        <v>21</v>
      </c>
      <c r="M57" s="6">
        <f>'orig. data'!C77</f>
        <v>221</v>
      </c>
      <c r="N57" s="12">
        <f>'orig. data'!G77</f>
        <v>0.4985971899</v>
      </c>
      <c r="O57" s="10"/>
      <c r="P57" s="6">
        <f>'orig. data'!P77</f>
        <v>32</v>
      </c>
      <c r="Q57" s="6">
        <f>'orig. data'!Q77</f>
        <v>199</v>
      </c>
      <c r="R57" s="12">
        <f>'orig. data'!U77</f>
        <v>0.5145132114</v>
      </c>
      <c r="S57" s="10"/>
      <c r="T57" s="12">
        <f>'orig. data'!AD77</f>
        <v>0.0720264962</v>
      </c>
    </row>
    <row r="58" spans="1:20" ht="12.75">
      <c r="A58" s="19" t="str">
        <f ca="1" t="shared" si="0"/>
        <v>BW Thick Por/Pik/Wab</v>
      </c>
      <c r="B58" t="s">
        <v>217</v>
      </c>
      <c r="C58" t="str">
        <f>'orig. data'!AH78</f>
        <v> </v>
      </c>
      <c r="D58" t="str">
        <f>'orig. data'!AI78</f>
        <v> </v>
      </c>
      <c r="E58">
        <f ca="1">IF(CELL("contents",F58)="s","s",IF(CELL("contents",G58)="s","s",IF(CELL("contents",'orig. data'!AJ78)="t","t","")))</f>
      </c>
      <c r="F58" t="str">
        <f>'orig. data'!AK78</f>
        <v> </v>
      </c>
      <c r="G58" t="str">
        <f>'orig. data'!AL78</f>
        <v> </v>
      </c>
      <c r="H58" s="16">
        <f>'orig. data'!D$18</f>
        <v>0.1556571806</v>
      </c>
      <c r="I58" s="3">
        <f>'orig. data'!D78</f>
        <v>0.1767360629</v>
      </c>
      <c r="J58" s="3">
        <f>'orig. data'!R78</f>
        <v>0.1877050674</v>
      </c>
      <c r="K58" s="16">
        <f>'orig. data'!R$18</f>
        <v>0.1972496473</v>
      </c>
      <c r="L58" s="6">
        <f>'orig. data'!B78</f>
        <v>10</v>
      </c>
      <c r="M58" s="6">
        <f>'orig. data'!C78</f>
        <v>73</v>
      </c>
      <c r="N58" s="12">
        <f>'orig. data'!G78</f>
        <v>0.6880266136</v>
      </c>
      <c r="O58" s="10"/>
      <c r="P58" s="6">
        <f>'orig. data'!P78</f>
        <v>13</v>
      </c>
      <c r="Q58" s="6">
        <f>'orig. data'!Q78</f>
        <v>83</v>
      </c>
      <c r="R58" s="12">
        <f>'orig. data'!U78</f>
        <v>0.8428976947</v>
      </c>
      <c r="S58" s="10"/>
      <c r="T58" s="12">
        <f>'orig. data'!AD78</f>
        <v>0.8861672064</v>
      </c>
    </row>
    <row r="59" spans="1:20" ht="12.75">
      <c r="A59" s="19" t="str">
        <f ca="1" t="shared" si="0"/>
        <v>BW Oxford H &amp; Gods</v>
      </c>
      <c r="B59" t="s">
        <v>255</v>
      </c>
      <c r="C59" t="str">
        <f>'orig. data'!AH79</f>
        <v> </v>
      </c>
      <c r="D59" t="str">
        <f>'orig. data'!AI79</f>
        <v> </v>
      </c>
      <c r="E59">
        <f ca="1">IF(CELL("contents",F59)="s","s",IF(CELL("contents",G59)="s","s",IF(CELL("contents",'orig. data'!AJ79)="t","t","")))</f>
      </c>
      <c r="F59" t="str">
        <f>'orig. data'!AK79</f>
        <v> </v>
      </c>
      <c r="G59" t="str">
        <f>'orig. data'!AL79</f>
        <v> </v>
      </c>
      <c r="H59" s="16">
        <f>'orig. data'!D$18</f>
        <v>0.1556571806</v>
      </c>
      <c r="I59" s="3">
        <f>'orig. data'!D79</f>
        <v>0.1587026804</v>
      </c>
      <c r="J59" s="3">
        <f>'orig. data'!R79</f>
        <v>0.1501961281</v>
      </c>
      <c r="K59" s="16">
        <f>'orig. data'!R$18</f>
        <v>0.1972496473</v>
      </c>
      <c r="L59" s="6">
        <f>'orig. data'!B79</f>
        <v>26</v>
      </c>
      <c r="M59" s="6">
        <f>'orig. data'!C79</f>
        <v>193</v>
      </c>
      <c r="N59" s="12">
        <f>'orig. data'!G79</f>
        <v>0.9213347401</v>
      </c>
      <c r="O59" s="10"/>
      <c r="P59" s="6">
        <f>'orig. data'!P79</f>
        <v>28</v>
      </c>
      <c r="Q59" s="6">
        <f>'orig. data'!Q79</f>
        <v>209</v>
      </c>
      <c r="R59" s="12">
        <f>'orig. data'!U79</f>
        <v>0.1415704843</v>
      </c>
      <c r="S59" s="10"/>
      <c r="T59" s="12">
        <f>'orig. data'!AD79</f>
        <v>0.8397004856</v>
      </c>
    </row>
    <row r="60" spans="1:20" ht="12.75">
      <c r="A60" s="19" t="str">
        <f ca="1" t="shared" si="0"/>
        <v>BW Cross Lake</v>
      </c>
      <c r="B60" t="s">
        <v>256</v>
      </c>
      <c r="C60" t="str">
        <f>'orig. data'!AH80</f>
        <v> </v>
      </c>
      <c r="D60" t="str">
        <f>'orig. data'!AI80</f>
        <v> </v>
      </c>
      <c r="E60">
        <f ca="1">IF(CELL("contents",F60)="s","s",IF(CELL("contents",G60)="s","s",IF(CELL("contents",'orig. data'!AJ80)="t","t","")))</f>
      </c>
      <c r="F60" t="str">
        <f>'orig. data'!AK80</f>
        <v> </v>
      </c>
      <c r="G60" t="str">
        <f>'orig. data'!AL80</f>
        <v> </v>
      </c>
      <c r="H60" s="16">
        <f>'orig. data'!D$18</f>
        <v>0.1556571806</v>
      </c>
      <c r="I60" s="3">
        <f>'orig. data'!D80</f>
        <v>0.1261354653</v>
      </c>
      <c r="J60" s="3">
        <f>'orig. data'!R80</f>
        <v>0.1506493157</v>
      </c>
      <c r="K60" s="16">
        <f>'orig. data'!R$18</f>
        <v>0.1972496473</v>
      </c>
      <c r="L60" s="6">
        <f>'orig. data'!B80</f>
        <v>23</v>
      </c>
      <c r="M60" s="6">
        <f>'orig. data'!C80</f>
        <v>213</v>
      </c>
      <c r="N60" s="12">
        <f>'orig. data'!G80</f>
        <v>0.313393864</v>
      </c>
      <c r="O60" s="10"/>
      <c r="P60" s="6">
        <f>'orig. data'!P80</f>
        <v>32</v>
      </c>
      <c r="Q60" s="6">
        <f>'orig. data'!Q80</f>
        <v>249</v>
      </c>
      <c r="R60" s="12">
        <f>'orig. data'!U80</f>
        <v>0.1201034951</v>
      </c>
      <c r="S60" s="10"/>
      <c r="T60" s="12">
        <f>'orig. data'!AD80</f>
        <v>0.5159020463</v>
      </c>
    </row>
    <row r="61" spans="1:20" ht="12.75">
      <c r="A61" s="19" t="str">
        <f ca="1" t="shared" si="0"/>
        <v>BW Tad/Broch/Lac Br</v>
      </c>
      <c r="B61" t="s">
        <v>233</v>
      </c>
      <c r="C61" t="str">
        <f>'orig. data'!AH81</f>
        <v> </v>
      </c>
      <c r="D61" t="str">
        <f>'orig. data'!AI81</f>
        <v> </v>
      </c>
      <c r="E61">
        <f ca="1">IF(CELL("contents",F61)="s","s",IF(CELL("contents",G61)="s","s",IF(CELL("contents",'orig. data'!AJ81)="t","t","")))</f>
      </c>
      <c r="F61" t="str">
        <f>'orig. data'!AK81</f>
        <v> </v>
      </c>
      <c r="G61" t="str">
        <f>'orig. data'!AL81</f>
        <v> </v>
      </c>
      <c r="H61" s="16">
        <f>'orig. data'!D$18</f>
        <v>0.1556571806</v>
      </c>
      <c r="I61" s="3">
        <f>'orig. data'!D81</f>
        <v>0.1619194357</v>
      </c>
      <c r="J61" s="3">
        <f>'orig. data'!R81</f>
        <v>0.271768612</v>
      </c>
      <c r="K61" s="16">
        <f>'orig. data'!R$18</f>
        <v>0.1972496473</v>
      </c>
      <c r="L61" s="6">
        <f>'orig. data'!B81</f>
        <v>12</v>
      </c>
      <c r="M61" s="6">
        <f>'orig. data'!C81</f>
        <v>92</v>
      </c>
      <c r="N61" s="12">
        <f>'orig. data'!G81</f>
        <v>0.8913448539</v>
      </c>
      <c r="O61" s="10"/>
      <c r="P61" s="6">
        <f>'orig. data'!P81</f>
        <v>23</v>
      </c>
      <c r="Q61" s="6">
        <f>'orig. data'!Q81</f>
        <v>95</v>
      </c>
      <c r="R61" s="12">
        <f>'orig. data'!U81</f>
        <v>0.1308691084</v>
      </c>
      <c r="S61" s="10"/>
      <c r="T61" s="12">
        <f>'orig. data'!AD81</f>
        <v>0.1458900313</v>
      </c>
    </row>
    <row r="62" spans="1:20" ht="12.75">
      <c r="A62" s="19" t="str">
        <f ca="1" t="shared" si="0"/>
        <v>BW Norway House</v>
      </c>
      <c r="B62" t="s">
        <v>232</v>
      </c>
      <c r="C62" t="str">
        <f>'orig. data'!AH82</f>
        <v> </v>
      </c>
      <c r="D62" t="str">
        <f>'orig. data'!AI82</f>
        <v> </v>
      </c>
      <c r="E62">
        <f ca="1">IF(CELL("contents",F62)="s","s",IF(CELL("contents",G62)="s","s",IF(CELL("contents",'orig. data'!AJ82)="t","t","")))</f>
      </c>
      <c r="F62" t="str">
        <f>'orig. data'!AK82</f>
        <v> </v>
      </c>
      <c r="G62" t="str">
        <f>'orig. data'!AL82</f>
        <v> </v>
      </c>
      <c r="H62" s="16">
        <f>'orig. data'!D$18</f>
        <v>0.1556571806</v>
      </c>
      <c r="I62" s="3">
        <f>'orig. data'!D82</f>
        <v>0.1344219944</v>
      </c>
      <c r="J62" s="3">
        <f>'orig. data'!R82</f>
        <v>0.1835845454</v>
      </c>
      <c r="K62" s="16">
        <f>'orig. data'!R$18</f>
        <v>0.1972496473</v>
      </c>
      <c r="L62" s="6">
        <f>'orig. data'!B82</f>
        <v>28</v>
      </c>
      <c r="M62" s="6">
        <f>'orig. data'!C82</f>
        <v>261</v>
      </c>
      <c r="N62" s="12">
        <f>'orig. data'!G82</f>
        <v>0.4379280415</v>
      </c>
      <c r="O62" s="10"/>
      <c r="P62" s="6">
        <f>'orig. data'!P82</f>
        <v>44</v>
      </c>
      <c r="Q62" s="6">
        <f>'orig. data'!Q82</f>
        <v>301</v>
      </c>
      <c r="R62" s="12">
        <f>'orig. data'!U82</f>
        <v>0.6089379006</v>
      </c>
      <c r="S62" s="10"/>
      <c r="T62" s="12">
        <f>'orig. data'!AD82</f>
        <v>0.1972837969</v>
      </c>
    </row>
    <row r="63" spans="1:20" ht="12.75">
      <c r="A63" s="19" t="str">
        <f ca="1" t="shared" si="0"/>
        <v>BW Island Lake</v>
      </c>
      <c r="B63" t="s">
        <v>257</v>
      </c>
      <c r="C63" t="str">
        <f>'orig. data'!AH83</f>
        <v> </v>
      </c>
      <c r="D63" t="str">
        <f>'orig. data'!AI83</f>
        <v> </v>
      </c>
      <c r="E63">
        <f ca="1">IF(CELL("contents",F63)="s","s",IF(CELL("contents",G63)="s","s",IF(CELL("contents",'orig. data'!AJ83)="t","t","")))</f>
      </c>
      <c r="F63" t="str">
        <f>'orig. data'!AK83</f>
        <v> </v>
      </c>
      <c r="G63" t="str">
        <f>'orig. data'!AL83</f>
        <v> </v>
      </c>
      <c r="H63" s="16">
        <f>'orig. data'!D$18</f>
        <v>0.1556571806</v>
      </c>
      <c r="I63" s="3">
        <f>'orig. data'!D83</f>
        <v>0.1268585178</v>
      </c>
      <c r="J63" s="3">
        <f>'orig. data'!R83</f>
        <v>0.1843738368</v>
      </c>
      <c r="K63" s="16">
        <f>'orig. data'!R$18</f>
        <v>0.1972496473</v>
      </c>
      <c r="L63" s="6">
        <f>'orig. data'!B83</f>
        <v>32</v>
      </c>
      <c r="M63" s="6">
        <f>'orig. data'!C83</f>
        <v>325</v>
      </c>
      <c r="N63" s="12">
        <f>'orig. data'!G83</f>
        <v>0.2474451143</v>
      </c>
      <c r="O63" s="10"/>
      <c r="P63" s="6">
        <f>'orig. data'!P83</f>
        <v>47</v>
      </c>
      <c r="Q63" s="6">
        <f>'orig. data'!Q83</f>
        <v>326</v>
      </c>
      <c r="R63" s="12">
        <f>'orig. data'!U83</f>
        <v>0.6175518339</v>
      </c>
      <c r="S63" s="10"/>
      <c r="T63" s="12">
        <f>'orig. data'!AD83</f>
        <v>0.102808345</v>
      </c>
    </row>
    <row r="64" spans="1:20" ht="12.75">
      <c r="A64" s="19" t="str">
        <f ca="1" t="shared" si="0"/>
        <v>BW Sha/York/Split/War</v>
      </c>
      <c r="B64" t="s">
        <v>231</v>
      </c>
      <c r="C64" t="str">
        <f>'orig. data'!AH84</f>
        <v> </v>
      </c>
      <c r="D64" t="str">
        <f>'orig. data'!AI84</f>
        <v> </v>
      </c>
      <c r="E64">
        <f ca="1">IF(CELL("contents",F64)="s","s",IF(CELL("contents",G64)="s","s",IF(CELL("contents",'orig. data'!AJ84)="t","t","")))</f>
      </c>
      <c r="F64" t="str">
        <f>'orig. data'!AK84</f>
        <v> </v>
      </c>
      <c r="G64" t="str">
        <f>'orig. data'!AL84</f>
        <v> </v>
      </c>
      <c r="H64" s="16">
        <f>'orig. data'!D$18</f>
        <v>0.1556571806</v>
      </c>
      <c r="I64" s="3">
        <f>'orig. data'!D84</f>
        <v>0.1368877163</v>
      </c>
      <c r="J64" s="3">
        <f>'orig. data'!R84</f>
        <v>0.2024281089</v>
      </c>
      <c r="K64" s="16">
        <f>'orig. data'!R$18</f>
        <v>0.1972496473</v>
      </c>
      <c r="L64" s="6">
        <f>'orig. data'!B84</f>
        <v>16</v>
      </c>
      <c r="M64" s="6">
        <f>'orig. data'!C84</f>
        <v>153</v>
      </c>
      <c r="N64" s="12">
        <f>'orig. data'!G84</f>
        <v>0.6073791742</v>
      </c>
      <c r="O64" s="10"/>
      <c r="P64" s="6">
        <f>'orig. data'!P84</f>
        <v>27</v>
      </c>
      <c r="Q64" s="6">
        <f>'orig. data'!Q84</f>
        <v>168</v>
      </c>
      <c r="R64" s="12">
        <f>'orig. data'!U84</f>
        <v>0.9150587478</v>
      </c>
      <c r="S64" s="10"/>
      <c r="T64" s="12">
        <f>'orig. data'!AD84</f>
        <v>0.2149635987</v>
      </c>
    </row>
    <row r="65" spans="1:20" ht="12.75">
      <c r="A65" s="19" t="str">
        <f ca="1" t="shared" si="0"/>
        <v>BW Nelson House</v>
      </c>
      <c r="B65" t="s">
        <v>348</v>
      </c>
      <c r="C65" t="str">
        <f>'orig. data'!AH85</f>
        <v> </v>
      </c>
      <c r="D65" t="str">
        <f>'orig. data'!AI85</f>
        <v> </v>
      </c>
      <c r="E65">
        <f ca="1">IF(CELL("contents",F65)="s","s",IF(CELL("contents",G65)="s","s",IF(CELL("contents",'orig. data'!AJ85)="t","t","")))</f>
      </c>
      <c r="F65" t="str">
        <f>'orig. data'!AK85</f>
        <v> </v>
      </c>
      <c r="G65" t="str">
        <f>'orig. data'!AL85</f>
        <v> </v>
      </c>
      <c r="H65" s="16">
        <f>'orig. data'!D$18</f>
        <v>0.1556571806</v>
      </c>
      <c r="I65" s="3">
        <f>'orig. data'!D85</f>
        <v>0.1548377355</v>
      </c>
      <c r="J65" s="3">
        <f>'orig. data'!R85</f>
        <v>0.2209276304</v>
      </c>
      <c r="K65" s="16">
        <f>'orig. data'!R$18</f>
        <v>0.1972496473</v>
      </c>
      <c r="L65" s="6">
        <f>'orig. data'!B85</f>
        <v>14</v>
      </c>
      <c r="M65" s="6">
        <f>'orig. data'!C85</f>
        <v>107</v>
      </c>
      <c r="N65" s="12">
        <f>'orig. data'!G85</f>
        <v>0.9842471847</v>
      </c>
      <c r="O65" s="10"/>
      <c r="P65" s="6">
        <f>'orig. data'!P85</f>
        <v>26</v>
      </c>
      <c r="Q65" s="6">
        <f>'orig. data'!Q85</f>
        <v>133</v>
      </c>
      <c r="R65" s="12">
        <f>'orig. data'!U85</f>
        <v>0.582031302</v>
      </c>
      <c r="S65" s="10"/>
      <c r="T65" s="12">
        <f>'orig. data'!AD85</f>
        <v>0.2835943113</v>
      </c>
    </row>
    <row r="66" spans="1:20" ht="12.75">
      <c r="A66" s="19"/>
      <c r="H66" s="16"/>
      <c r="I66" s="3"/>
      <c r="J66" s="3"/>
      <c r="K66" s="16"/>
      <c r="L66" s="6"/>
      <c r="M66" s="6"/>
      <c r="N66" s="12"/>
      <c r="O66" s="10"/>
      <c r="P66" s="6"/>
      <c r="Q66" s="6"/>
      <c r="R66" s="12"/>
      <c r="S66" s="10"/>
      <c r="T66" s="12"/>
    </row>
    <row r="67" spans="1:20" ht="12.75">
      <c r="A67" s="19" t="str">
        <f ca="1" t="shared" si="0"/>
        <v>Fort Garry S (2,t)</v>
      </c>
      <c r="B67" t="s">
        <v>258</v>
      </c>
      <c r="C67" t="str">
        <f>'orig. data'!AH86</f>
        <v> </v>
      </c>
      <c r="D67">
        <f>'orig. data'!AI86</f>
        <v>2</v>
      </c>
      <c r="E67" t="str">
        <f ca="1">IF(CELL("contents",F67)="s","s",IF(CELL("contents",G67)="s","s",IF(CELL("contents",'orig. data'!AJ86)="t","t","")))</f>
        <v>t</v>
      </c>
      <c r="F67" t="str">
        <f>'orig. data'!AK86</f>
        <v> </v>
      </c>
      <c r="G67" t="str">
        <f>'orig. data'!AL86</f>
        <v> </v>
      </c>
      <c r="H67" s="16">
        <f>'orig. data'!D$18</f>
        <v>0.1556571806</v>
      </c>
      <c r="I67" s="3">
        <f>'orig. data'!D86</f>
        <v>0.1650707613</v>
      </c>
      <c r="J67" s="3">
        <f>'orig. data'!R86</f>
        <v>0.2181989201</v>
      </c>
      <c r="K67" s="16">
        <f>'orig. data'!R$18</f>
        <v>0.1972496473</v>
      </c>
      <c r="L67" s="6">
        <f>'orig. data'!B86</f>
        <v>674</v>
      </c>
      <c r="M67" s="6">
        <f>'orig. data'!C86</f>
        <v>4710</v>
      </c>
      <c r="N67" s="12">
        <f>'orig. data'!G86</f>
        <v>0.1321728543</v>
      </c>
      <c r="O67" s="10"/>
      <c r="P67" s="6">
        <f>'orig. data'!P86</f>
        <v>1014</v>
      </c>
      <c r="Q67" s="6">
        <f>'orig. data'!Q86</f>
        <v>5329</v>
      </c>
      <c r="R67" s="12">
        <f>'orig. data'!U86</f>
        <v>0.0026938217</v>
      </c>
      <c r="S67" s="10"/>
      <c r="T67" s="12">
        <f>'orig. data'!AD86</f>
        <v>1.9703781E-08</v>
      </c>
    </row>
    <row r="68" spans="1:20" ht="12.75">
      <c r="A68" s="19" t="str">
        <f ca="1" t="shared" si="0"/>
        <v>Fort Garry N (1,2,t)</v>
      </c>
      <c r="B68" t="s">
        <v>259</v>
      </c>
      <c r="C68">
        <f>'orig. data'!AH87</f>
        <v>1</v>
      </c>
      <c r="D68">
        <f>'orig. data'!AI87</f>
        <v>2</v>
      </c>
      <c r="E68" t="str">
        <f ca="1">IF(CELL("contents",F68)="s","s",IF(CELL("contents",G68)="s","s",IF(CELL("contents",'orig. data'!AJ87)="t","t","")))</f>
        <v>t</v>
      </c>
      <c r="F68" t="str">
        <f>'orig. data'!AK87</f>
        <v> </v>
      </c>
      <c r="G68" t="str">
        <f>'orig. data'!AL87</f>
        <v> </v>
      </c>
      <c r="H68" s="16">
        <f>'orig. data'!D$18</f>
        <v>0.1556571806</v>
      </c>
      <c r="I68" s="3">
        <f>'orig. data'!D87</f>
        <v>0.1750903413</v>
      </c>
      <c r="J68" s="3">
        <f>'orig. data'!R87</f>
        <v>0.2296398155</v>
      </c>
      <c r="K68" s="16">
        <f>'orig. data'!R$18</f>
        <v>0.1972496473</v>
      </c>
      <c r="L68" s="6">
        <f>'orig. data'!B87</f>
        <v>683</v>
      </c>
      <c r="M68" s="6">
        <f>'orig. data'!C87</f>
        <v>3999</v>
      </c>
      <c r="N68" s="12">
        <f>'orig. data'!G87</f>
        <v>0.0023910498</v>
      </c>
      <c r="O68" s="10"/>
      <c r="P68" s="6">
        <f>'orig. data'!P87</f>
        <v>1079</v>
      </c>
      <c r="Q68" s="6">
        <f>'orig. data'!Q87</f>
        <v>4752</v>
      </c>
      <c r="R68" s="12">
        <f>'orig. data'!U87</f>
        <v>2.0530382E-06</v>
      </c>
      <c r="S68" s="10"/>
      <c r="T68" s="12">
        <f>'orig. data'!AD87</f>
        <v>2.9166795E-08</v>
      </c>
    </row>
    <row r="69" spans="1:20" ht="12.75">
      <c r="A69" s="19"/>
      <c r="H69" s="16"/>
      <c r="I69" s="3"/>
      <c r="J69" s="3"/>
      <c r="K69" s="16"/>
      <c r="L69" s="6"/>
      <c r="M69" s="6"/>
      <c r="N69" s="12"/>
      <c r="O69" s="10"/>
      <c r="P69" s="6"/>
      <c r="Q69" s="6"/>
      <c r="R69" s="12"/>
      <c r="S69" s="10"/>
      <c r="T69" s="12"/>
    </row>
    <row r="70" spans="1:20" ht="12.75">
      <c r="A70" s="19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 (1,2,t)</v>
      </c>
      <c r="B70" t="s">
        <v>151</v>
      </c>
      <c r="C70">
        <f>'orig. data'!AH88</f>
        <v>1</v>
      </c>
      <c r="D70">
        <f>'orig. data'!AI88</f>
        <v>2</v>
      </c>
      <c r="E70" t="str">
        <f ca="1">IF(CELL("contents",F70)="s","s",IF(CELL("contents",G70)="s","s",IF(CELL("contents",'orig. data'!AJ88)="t","t","")))</f>
        <v>t</v>
      </c>
      <c r="F70" t="str">
        <f>'orig. data'!AK88</f>
        <v> </v>
      </c>
      <c r="G70" t="str">
        <f>'orig. data'!AL88</f>
        <v> </v>
      </c>
      <c r="H70" s="16">
        <f>'orig. data'!D$18</f>
        <v>0.1556571806</v>
      </c>
      <c r="I70" s="3">
        <f>'orig. data'!D88</f>
        <v>0.190450184</v>
      </c>
      <c r="J70" s="3">
        <f>'orig. data'!R88</f>
        <v>0.2352847023</v>
      </c>
      <c r="K70" s="16">
        <f>'orig. data'!R$18</f>
        <v>0.1972496473</v>
      </c>
      <c r="L70" s="6">
        <f>'orig. data'!B88</f>
        <v>1094</v>
      </c>
      <c r="M70" s="6">
        <f>'orig. data'!C88</f>
        <v>6047</v>
      </c>
      <c r="N70" s="12">
        <f>'orig. data'!G88</f>
        <v>6.068978E-11</v>
      </c>
      <c r="O70" s="10"/>
      <c r="P70" s="6">
        <f>'orig. data'!P88</f>
        <v>1595</v>
      </c>
      <c r="Q70" s="6">
        <f>'orig. data'!Q88</f>
        <v>7014</v>
      </c>
      <c r="R70" s="12">
        <f>'orig. data'!U88</f>
        <v>2.350542E-11</v>
      </c>
      <c r="S70" s="10"/>
      <c r="T70" s="12">
        <f>'orig. data'!AD88</f>
        <v>7.2336922E-08</v>
      </c>
    </row>
    <row r="71" spans="1:20" ht="12.75">
      <c r="A71" s="19"/>
      <c r="H71" s="16"/>
      <c r="I71" s="3"/>
      <c r="J71" s="3"/>
      <c r="K71" s="16"/>
      <c r="L71" s="6"/>
      <c r="M71" s="6"/>
      <c r="N71" s="12"/>
      <c r="O71" s="10"/>
      <c r="P71" s="6"/>
      <c r="Q71" s="6"/>
      <c r="R71" s="12"/>
      <c r="S71" s="10"/>
      <c r="T71" s="12"/>
    </row>
    <row r="72" spans="1:20" ht="12.75">
      <c r="A72" s="19" t="str">
        <f ca="1" t="shared" si="1"/>
        <v>St. Boniface E (t)</v>
      </c>
      <c r="B72" t="s">
        <v>260</v>
      </c>
      <c r="C72" t="str">
        <f>'orig. data'!AH89</f>
        <v> </v>
      </c>
      <c r="D72" t="str">
        <f>'orig. data'!AI89</f>
        <v> </v>
      </c>
      <c r="E72" t="str">
        <f ca="1">IF(CELL("contents",F72)="s","s",IF(CELL("contents",G72)="s","s",IF(CELL("contents",'orig. data'!AJ89)="t","t","")))</f>
        <v>t</v>
      </c>
      <c r="F72" t="str">
        <f>'orig. data'!AK89</f>
        <v> </v>
      </c>
      <c r="G72" t="str">
        <f>'orig. data'!AL89</f>
        <v> </v>
      </c>
      <c r="H72" s="16">
        <f>'orig. data'!D$18</f>
        <v>0.1556571806</v>
      </c>
      <c r="I72" s="3">
        <f>'orig. data'!D89</f>
        <v>0.1617165507</v>
      </c>
      <c r="J72" s="3">
        <f>'orig. data'!R89</f>
        <v>0.2012804768</v>
      </c>
      <c r="K72" s="16">
        <f>'orig. data'!R$18</f>
        <v>0.1972496473</v>
      </c>
      <c r="L72" s="6">
        <f>'orig. data'!B89</f>
        <v>635</v>
      </c>
      <c r="M72" s="6">
        <f>'orig. data'!C89</f>
        <v>4547</v>
      </c>
      <c r="N72" s="12">
        <f>'orig. data'!G89</f>
        <v>0.341572634</v>
      </c>
      <c r="O72" s="10"/>
      <c r="P72" s="6">
        <f>'orig. data'!P89</f>
        <v>878</v>
      </c>
      <c r="Q72" s="6">
        <f>'orig. data'!Q89</f>
        <v>5085</v>
      </c>
      <c r="R72" s="12">
        <f>'orig. data'!U89</f>
        <v>0.6638358177</v>
      </c>
      <c r="S72" s="10"/>
      <c r="T72" s="12">
        <f>'orig. data'!AD89</f>
        <v>2.65549E-05</v>
      </c>
    </row>
    <row r="73" spans="1:20" ht="12.75">
      <c r="A73" s="19" t="str">
        <f ca="1" t="shared" si="1"/>
        <v>St. Boniface W (t)</v>
      </c>
      <c r="B73" t="s">
        <v>209</v>
      </c>
      <c r="C73" t="str">
        <f>'orig. data'!AH90</f>
        <v> </v>
      </c>
      <c r="D73" t="str">
        <f>'orig. data'!AI90</f>
        <v> </v>
      </c>
      <c r="E73" t="str">
        <f ca="1">IF(CELL("contents",F73)="s","s",IF(CELL("contents",G73)="s","s",IF(CELL("contents",'orig. data'!AJ90)="t","t","")))</f>
        <v>t</v>
      </c>
      <c r="F73" t="str">
        <f>'orig. data'!AK90</f>
        <v> </v>
      </c>
      <c r="G73" t="str">
        <f>'orig. data'!AL90</f>
        <v> </v>
      </c>
      <c r="H73" s="16">
        <f>'orig. data'!D$18</f>
        <v>0.1556571806</v>
      </c>
      <c r="I73" s="3">
        <f>'orig. data'!D90</f>
        <v>0.1570700595</v>
      </c>
      <c r="J73" s="3">
        <f>'orig. data'!R90</f>
        <v>0.1995584224</v>
      </c>
      <c r="K73" s="16">
        <f>'orig. data'!R$18</f>
        <v>0.1972496473</v>
      </c>
      <c r="L73" s="6">
        <f>'orig. data'!B90</f>
        <v>558</v>
      </c>
      <c r="M73" s="6">
        <f>'orig. data'!C90</f>
        <v>3088</v>
      </c>
      <c r="N73" s="12">
        <f>'orig. data'!G90</f>
        <v>0.8326810383</v>
      </c>
      <c r="O73" s="10"/>
      <c r="P73" s="6">
        <f>'orig. data'!P90</f>
        <v>694</v>
      </c>
      <c r="Q73" s="6">
        <f>'orig. data'!Q90</f>
        <v>3134</v>
      </c>
      <c r="R73" s="12">
        <f>'orig. data'!U90</f>
        <v>0.870309198</v>
      </c>
      <c r="S73" s="10"/>
      <c r="T73" s="12">
        <f>'orig. data'!AD90</f>
        <v>2.54712E-05</v>
      </c>
    </row>
    <row r="74" spans="1:20" ht="12.75">
      <c r="A74" s="19"/>
      <c r="H74" s="16"/>
      <c r="I74" s="3"/>
      <c r="J74" s="3"/>
      <c r="K74" s="16"/>
      <c r="L74" s="6"/>
      <c r="M74" s="6"/>
      <c r="N74" s="12"/>
      <c r="O74" s="10"/>
      <c r="P74" s="6"/>
      <c r="Q74" s="6"/>
      <c r="R74" s="12"/>
      <c r="S74" s="10"/>
      <c r="T74" s="12"/>
    </row>
    <row r="75" spans="1:20" ht="12.75">
      <c r="A75" s="19" t="str">
        <f ca="1" t="shared" si="1"/>
        <v>St. Vital S (t)</v>
      </c>
      <c r="B75" t="s">
        <v>268</v>
      </c>
      <c r="C75" t="str">
        <f>'orig. data'!AH91</f>
        <v> </v>
      </c>
      <c r="D75" t="str">
        <f>'orig. data'!AI91</f>
        <v> </v>
      </c>
      <c r="E75" t="str">
        <f ca="1">IF(CELL("contents",F75)="s","s",IF(CELL("contents",G75)="s","s",IF(CELL("contents",'orig. data'!AJ91)="t","t","")))</f>
        <v>t</v>
      </c>
      <c r="F75" t="str">
        <f>'orig. data'!AK91</f>
        <v> </v>
      </c>
      <c r="G75" t="str">
        <f>'orig. data'!AL91</f>
        <v> </v>
      </c>
      <c r="H75" s="16">
        <f>'orig. data'!D$18</f>
        <v>0.1556571806</v>
      </c>
      <c r="I75" s="3">
        <f>'orig. data'!D91</f>
        <v>0.1703120506</v>
      </c>
      <c r="J75" s="3">
        <f>'orig. data'!R91</f>
        <v>0.2030979479</v>
      </c>
      <c r="K75" s="16">
        <f>'orig. data'!R$18</f>
        <v>0.1972496473</v>
      </c>
      <c r="L75" s="6">
        <f>'orig. data'!B91</f>
        <v>607</v>
      </c>
      <c r="M75" s="6">
        <f>'orig. data'!C91</f>
        <v>4030</v>
      </c>
      <c r="N75" s="12">
        <f>'orig. data'!G91</f>
        <v>0.0283612108</v>
      </c>
      <c r="O75" s="10"/>
      <c r="P75" s="6">
        <f>'orig. data'!P91</f>
        <v>918</v>
      </c>
      <c r="Q75" s="6">
        <f>'orig. data'!Q91</f>
        <v>5092</v>
      </c>
      <c r="R75" s="12">
        <f>'orig. data'!U91</f>
        <v>0.4756753978</v>
      </c>
      <c r="S75" s="10"/>
      <c r="T75" s="12">
        <f>'orig. data'!AD91</f>
        <v>0.0007644493</v>
      </c>
    </row>
    <row r="76" spans="1:20" ht="12.75">
      <c r="A76" s="19" t="str">
        <f ca="1" t="shared" si="1"/>
        <v>St. Vital N (t)</v>
      </c>
      <c r="B76" t="s">
        <v>267</v>
      </c>
      <c r="C76" t="str">
        <f>'orig. data'!AH92</f>
        <v> </v>
      </c>
      <c r="D76" t="str">
        <f>'orig. data'!AI92</f>
        <v> </v>
      </c>
      <c r="E76" t="str">
        <f ca="1">IF(CELL("contents",F76)="s","s",IF(CELL("contents",G76)="s","s",IF(CELL("contents",'orig. data'!AJ92)="t","t","")))</f>
        <v>t</v>
      </c>
      <c r="F76" t="str">
        <f>'orig. data'!AK92</f>
        <v> </v>
      </c>
      <c r="G76" t="str">
        <f>'orig. data'!AL92</f>
        <v> </v>
      </c>
      <c r="H76" s="16">
        <f>'orig. data'!D$18</f>
        <v>0.1556571806</v>
      </c>
      <c r="I76" s="3">
        <f>'orig. data'!D92</f>
        <v>0.1645572661</v>
      </c>
      <c r="J76" s="3">
        <f>'orig. data'!R92</f>
        <v>0.2096129689</v>
      </c>
      <c r="K76" s="16">
        <f>'orig. data'!R$18</f>
        <v>0.1972496473</v>
      </c>
      <c r="L76" s="6">
        <f>'orig. data'!B92</f>
        <v>914</v>
      </c>
      <c r="M76" s="6">
        <f>'orig. data'!C92</f>
        <v>5274</v>
      </c>
      <c r="N76" s="12">
        <f>'orig. data'!G92</f>
        <v>0.0982293463</v>
      </c>
      <c r="O76" s="10"/>
      <c r="P76" s="6">
        <f>'orig. data'!P92</f>
        <v>1155</v>
      </c>
      <c r="Q76" s="6">
        <f>'orig. data'!Q92</f>
        <v>5363</v>
      </c>
      <c r="R76" s="12">
        <f>'orig. data'!U92</f>
        <v>0.063727106</v>
      </c>
      <c r="S76" s="10"/>
      <c r="T76" s="12">
        <f>'orig. data'!AD92</f>
        <v>4.5917327E-08</v>
      </c>
    </row>
    <row r="77" spans="1:20" ht="12.75">
      <c r="A77" s="19"/>
      <c r="H77" s="16"/>
      <c r="I77" s="3"/>
      <c r="J77" s="3"/>
      <c r="K77" s="16"/>
      <c r="L77" s="6"/>
      <c r="M77" s="6"/>
      <c r="N77" s="12"/>
      <c r="O77" s="10"/>
      <c r="P77" s="6"/>
      <c r="Q77" s="6"/>
      <c r="R77" s="12"/>
      <c r="S77" s="10"/>
      <c r="T77" s="12"/>
    </row>
    <row r="78" spans="1:20" ht="12.75">
      <c r="A78" s="19" t="str">
        <f ca="1" t="shared" si="1"/>
        <v>Transcona (t)</v>
      </c>
      <c r="B78" t="s">
        <v>156</v>
      </c>
      <c r="C78" t="str">
        <f>'orig. data'!AH93</f>
        <v> </v>
      </c>
      <c r="D78" t="str">
        <f>'orig. data'!AI93</f>
        <v> </v>
      </c>
      <c r="E78" t="str">
        <f ca="1">IF(CELL("contents",F78)="s","s",IF(CELL("contents",G78)="s","s",IF(CELL("contents",'orig. data'!AJ93)="t","t","")))</f>
        <v>t</v>
      </c>
      <c r="F78" t="str">
        <f>'orig. data'!AK93</f>
        <v> </v>
      </c>
      <c r="G78" t="str">
        <f>'orig. data'!AL93</f>
        <v> </v>
      </c>
      <c r="H78" s="16">
        <f>'orig. data'!D$18</f>
        <v>0.1556571806</v>
      </c>
      <c r="I78" s="3">
        <f>'orig. data'!D93</f>
        <v>0.1436089617</v>
      </c>
      <c r="J78" s="3">
        <f>'orig. data'!R93</f>
        <v>0.1807846747</v>
      </c>
      <c r="K78" s="16">
        <f>'orig. data'!R$18</f>
        <v>0.1972496473</v>
      </c>
      <c r="L78" s="6">
        <f>'orig. data'!B93</f>
        <v>556</v>
      </c>
      <c r="M78" s="6">
        <f>'orig. data'!C93</f>
        <v>4317</v>
      </c>
      <c r="N78" s="12">
        <f>'orig. data'!G93</f>
        <v>0.0600597593</v>
      </c>
      <c r="O78" s="10"/>
      <c r="P78" s="6">
        <f>'orig. data'!P93</f>
        <v>754</v>
      </c>
      <c r="Q78" s="6">
        <f>'orig. data'!Q93</f>
        <v>4663</v>
      </c>
      <c r="R78" s="12">
        <f>'orig. data'!U93</f>
        <v>0.0119033332</v>
      </c>
      <c r="S78" s="10"/>
      <c r="T78" s="12">
        <f>'orig. data'!AD93</f>
        <v>3.81704E-05</v>
      </c>
    </row>
    <row r="79" spans="1:20" ht="12.75">
      <c r="A79" s="19"/>
      <c r="H79" s="16"/>
      <c r="I79" s="3"/>
      <c r="J79" s="3"/>
      <c r="K79" s="16"/>
      <c r="L79" s="6"/>
      <c r="M79" s="6"/>
      <c r="N79" s="12"/>
      <c r="O79" s="10"/>
      <c r="P79" s="6"/>
      <c r="Q79" s="6"/>
      <c r="R79" s="12"/>
      <c r="S79" s="10"/>
      <c r="T79" s="12"/>
    </row>
    <row r="80" spans="1:20" ht="12.75">
      <c r="A80" s="19" t="str">
        <f ca="1" t="shared" si="1"/>
        <v>River Heights W (1,2,t)</v>
      </c>
      <c r="B80" t="s">
        <v>230</v>
      </c>
      <c r="C80">
        <f>'orig. data'!AH94</f>
        <v>1</v>
      </c>
      <c r="D80">
        <f>'orig. data'!AI94</f>
        <v>2</v>
      </c>
      <c r="E80" t="str">
        <f ca="1">IF(CELL("contents",F80)="s","s",IF(CELL("contents",G80)="s","s",IF(CELL("contents",'orig. data'!AJ94)="t","t","")))</f>
        <v>t</v>
      </c>
      <c r="F80" t="str">
        <f>'orig. data'!AK94</f>
        <v> </v>
      </c>
      <c r="G80" t="str">
        <f>'orig. data'!AL94</f>
        <v> </v>
      </c>
      <c r="H80" s="16">
        <f>'orig. data'!D$18</f>
        <v>0.1556571806</v>
      </c>
      <c r="I80" s="3">
        <f>'orig. data'!D94</f>
        <v>0.1839708022</v>
      </c>
      <c r="J80" s="3">
        <f>'orig. data'!R94</f>
        <v>0.2311235591</v>
      </c>
      <c r="K80" s="16">
        <f>'orig. data'!R$18</f>
        <v>0.1972496473</v>
      </c>
      <c r="L80" s="6">
        <f>'orig. data'!B94</f>
        <v>1308</v>
      </c>
      <c r="M80" s="6">
        <f>'orig. data'!C94</f>
        <v>6698</v>
      </c>
      <c r="N80" s="12">
        <f>'orig. data'!G94</f>
        <v>3.5474752E-09</v>
      </c>
      <c r="O80" s="10"/>
      <c r="P80" s="6">
        <f>'orig. data'!P94</f>
        <v>1635</v>
      </c>
      <c r="Q80" s="6">
        <f>'orig. data'!Q94</f>
        <v>6806</v>
      </c>
      <c r="R80" s="12">
        <f>'orig. data'!U94</f>
        <v>1.3935289E-09</v>
      </c>
      <c r="S80" s="10"/>
      <c r="T80" s="12">
        <f>'orig. data'!AD94</f>
        <v>7.713071E-10</v>
      </c>
    </row>
    <row r="81" spans="1:20" ht="12.75">
      <c r="A81" s="19" t="str">
        <f ca="1" t="shared" si="1"/>
        <v>River Heights E (1,2,t)</v>
      </c>
      <c r="B81" t="s">
        <v>210</v>
      </c>
      <c r="C81">
        <f>'orig. data'!AH95</f>
        <v>1</v>
      </c>
      <c r="D81">
        <f>'orig. data'!AI95</f>
        <v>2</v>
      </c>
      <c r="E81" t="str">
        <f ca="1">IF(CELL("contents",F81)="s","s",IF(CELL("contents",G81)="s","s",IF(CELL("contents",'orig. data'!AJ95)="t","t","")))</f>
        <v>t</v>
      </c>
      <c r="F81" t="str">
        <f>'orig. data'!AK95</f>
        <v> </v>
      </c>
      <c r="G81" t="str">
        <f>'orig. data'!AL95</f>
        <v> </v>
      </c>
      <c r="H81" s="16">
        <f>'orig. data'!D$18</f>
        <v>0.1556571806</v>
      </c>
      <c r="I81" s="3">
        <f>'orig. data'!D95</f>
        <v>0.1864253566</v>
      </c>
      <c r="J81" s="3">
        <f>'orig. data'!R95</f>
        <v>0.2202662552</v>
      </c>
      <c r="K81" s="16">
        <f>'orig. data'!R$18</f>
        <v>0.1972496473</v>
      </c>
      <c r="L81" s="6">
        <f>'orig. data'!B95</f>
        <v>861</v>
      </c>
      <c r="M81" s="6">
        <f>'orig. data'!C95</f>
        <v>4144</v>
      </c>
      <c r="N81" s="12">
        <f>'orig. data'!G95</f>
        <v>1.8839512E-07</v>
      </c>
      <c r="O81" s="10"/>
      <c r="P81" s="6">
        <f>'orig. data'!P95</f>
        <v>981</v>
      </c>
      <c r="Q81" s="6">
        <f>'orig. data'!Q95</f>
        <v>4137</v>
      </c>
      <c r="R81" s="12">
        <f>'orig. data'!U95</f>
        <v>0.0011759381</v>
      </c>
      <c r="S81" s="10"/>
      <c r="T81" s="12">
        <f>'orig. data'!AD95</f>
        <v>0.0003544297</v>
      </c>
    </row>
    <row r="82" spans="1:20" ht="12.75">
      <c r="A82" s="19"/>
      <c r="H82" s="16"/>
      <c r="I82" s="3"/>
      <c r="J82" s="3"/>
      <c r="K82" s="16"/>
      <c r="L82" s="6"/>
      <c r="M82" s="6"/>
      <c r="N82" s="12"/>
      <c r="O82" s="10"/>
      <c r="P82" s="6"/>
      <c r="Q82" s="6"/>
      <c r="R82" s="12"/>
      <c r="S82" s="10"/>
      <c r="T82" s="12"/>
    </row>
    <row r="83" spans="1:20" ht="12.75">
      <c r="A83" s="19" t="str">
        <f ca="1" t="shared" si="1"/>
        <v>River East N</v>
      </c>
      <c r="B83" t="s">
        <v>238</v>
      </c>
      <c r="C83" t="str">
        <f>'orig. data'!AH96</f>
        <v> </v>
      </c>
      <c r="D83" t="str">
        <f>'orig. data'!AI96</f>
        <v> </v>
      </c>
      <c r="E83">
        <f ca="1">IF(CELL("contents",F83)="s","s",IF(CELL("contents",G83)="s","s",IF(CELL("contents",'orig. data'!AJ96)="t","t","")))</f>
      </c>
      <c r="F83" t="str">
        <f>'orig. data'!AK96</f>
        <v> </v>
      </c>
      <c r="G83" t="str">
        <f>'orig. data'!AL96</f>
        <v> </v>
      </c>
      <c r="H83" s="16">
        <f>'orig. data'!D$18</f>
        <v>0.1556571806</v>
      </c>
      <c r="I83" s="3">
        <f>'orig. data'!D96</f>
        <v>0.1793335706</v>
      </c>
      <c r="J83" s="3">
        <f>'orig. data'!R96</f>
        <v>0.2033908123</v>
      </c>
      <c r="K83" s="16">
        <f>'orig. data'!R$18</f>
        <v>0.1972496473</v>
      </c>
      <c r="L83" s="6">
        <f>'orig. data'!B96</f>
        <v>137</v>
      </c>
      <c r="M83" s="6">
        <f>'orig. data'!C96</f>
        <v>972</v>
      </c>
      <c r="N83" s="12">
        <f>'orig. data'!G96</f>
        <v>0.0983504969</v>
      </c>
      <c r="O83" s="10"/>
      <c r="P83" s="6">
        <f>'orig. data'!P96</f>
        <v>216</v>
      </c>
      <c r="Q83" s="6">
        <f>'orig. data'!Q96</f>
        <v>1361</v>
      </c>
      <c r="R83" s="12">
        <f>'orig. data'!U96</f>
        <v>0.7111205568</v>
      </c>
      <c r="S83" s="10"/>
      <c r="T83" s="12">
        <f>'orig. data'!AD96</f>
        <v>0.2490923191</v>
      </c>
    </row>
    <row r="84" spans="1:20" ht="12.75">
      <c r="A84" s="19" t="str">
        <f ca="1" t="shared" si="1"/>
        <v>River East E (t)</v>
      </c>
      <c r="B84" t="s">
        <v>237</v>
      </c>
      <c r="C84" t="str">
        <f>'orig. data'!AH97</f>
        <v> </v>
      </c>
      <c r="D84" t="str">
        <f>'orig. data'!AI97</f>
        <v> </v>
      </c>
      <c r="E84" t="str">
        <f ca="1">IF(CELL("contents",F84)="s","s",IF(CELL("contents",G84)="s","s",IF(CELL("contents",'orig. data'!AJ97)="t","t","")))</f>
        <v>t</v>
      </c>
      <c r="F84" t="str">
        <f>'orig. data'!AK97</f>
        <v> </v>
      </c>
      <c r="G84" t="str">
        <f>'orig. data'!AL97</f>
        <v> </v>
      </c>
      <c r="H84" s="16">
        <f>'orig. data'!D$18</f>
        <v>0.1556571806</v>
      </c>
      <c r="I84" s="3">
        <f>'orig. data'!D97</f>
        <v>0.153019635</v>
      </c>
      <c r="J84" s="3">
        <f>'orig. data'!R97</f>
        <v>0.1807305778</v>
      </c>
      <c r="K84" s="16">
        <f>'orig. data'!R$18</f>
        <v>0.1972496473</v>
      </c>
      <c r="L84" s="6">
        <f>'orig. data'!B97</f>
        <v>479</v>
      </c>
      <c r="M84" s="6">
        <f>'orig. data'!C97</f>
        <v>3496</v>
      </c>
      <c r="N84" s="12">
        <f>'orig. data'!G97</f>
        <v>0.7108182805</v>
      </c>
      <c r="O84" s="10"/>
      <c r="P84" s="6">
        <f>'orig. data'!P97</f>
        <v>660</v>
      </c>
      <c r="Q84" s="6">
        <f>'orig. data'!Q97</f>
        <v>4062</v>
      </c>
      <c r="R84" s="12">
        <f>'orig. data'!U97</f>
        <v>0.0180920687</v>
      </c>
      <c r="S84" s="10"/>
      <c r="T84" s="12">
        <f>'orig. data'!AD97</f>
        <v>0.0055557372</v>
      </c>
    </row>
    <row r="85" spans="1:20" ht="12.75">
      <c r="A85" s="19" t="str">
        <f ca="1" t="shared" si="1"/>
        <v>River East W (t)</v>
      </c>
      <c r="B85" t="s">
        <v>239</v>
      </c>
      <c r="C85" t="str">
        <f>'orig. data'!AH98</f>
        <v> </v>
      </c>
      <c r="D85" t="str">
        <f>'orig. data'!AI98</f>
        <v> </v>
      </c>
      <c r="E85" t="str">
        <f ca="1">IF(CELL("contents",F85)="s","s",IF(CELL("contents",G85)="s","s",IF(CELL("contents",'orig. data'!AJ98)="t","t","")))</f>
        <v>t</v>
      </c>
      <c r="F85" t="str">
        <f>'orig. data'!AK98</f>
        <v> </v>
      </c>
      <c r="G85" t="str">
        <f>'orig. data'!AL98</f>
        <v> </v>
      </c>
      <c r="H85" s="16">
        <f>'orig. data'!D$18</f>
        <v>0.1556571806</v>
      </c>
      <c r="I85" s="3">
        <f>'orig. data'!D98</f>
        <v>0.161173205</v>
      </c>
      <c r="J85" s="3">
        <f>'orig. data'!R98</f>
        <v>0.1992609839</v>
      </c>
      <c r="K85" s="16">
        <f>'orig. data'!R$18</f>
        <v>0.1972496473</v>
      </c>
      <c r="L85" s="6">
        <f>'orig. data'!B98</f>
        <v>1408</v>
      </c>
      <c r="M85" s="6">
        <f>'orig. data'!C98</f>
        <v>8170</v>
      </c>
      <c r="N85" s="12">
        <f>'orig. data'!G98</f>
        <v>0.2026156016</v>
      </c>
      <c r="O85" s="10"/>
      <c r="P85" s="6">
        <f>'orig. data'!P98</f>
        <v>1840</v>
      </c>
      <c r="Q85" s="6">
        <f>'orig. data'!Q98</f>
        <v>8656</v>
      </c>
      <c r="R85" s="12">
        <f>'orig. data'!U98</f>
        <v>0.8419320661</v>
      </c>
      <c r="S85" s="10"/>
      <c r="T85" s="12">
        <f>'orig. data'!AD98</f>
        <v>2.0829603E-09</v>
      </c>
    </row>
    <row r="86" spans="1:20" ht="12.75">
      <c r="A86" s="19" t="str">
        <f ca="1" t="shared" si="1"/>
        <v>River East S</v>
      </c>
      <c r="B86" t="s">
        <v>240</v>
      </c>
      <c r="C86" t="str">
        <f>'orig. data'!AH99</f>
        <v> </v>
      </c>
      <c r="D86" t="str">
        <f>'orig. data'!AI99</f>
        <v> </v>
      </c>
      <c r="E86">
        <f ca="1">IF(CELL("contents",F86)="s","s",IF(CELL("contents",G86)="s","s",IF(CELL("contents",'orig. data'!AJ99)="t","t","")))</f>
      </c>
      <c r="F86" t="str">
        <f>'orig. data'!AK99</f>
        <v> </v>
      </c>
      <c r="G86" t="str">
        <f>'orig. data'!AL99</f>
        <v> </v>
      </c>
      <c r="H86" s="16">
        <f>'orig. data'!D$18</f>
        <v>0.1556571806</v>
      </c>
      <c r="I86" s="3">
        <f>'orig. data'!D99</f>
        <v>0.1597178754</v>
      </c>
      <c r="J86" s="3">
        <f>'orig. data'!R99</f>
        <v>0.1837817874</v>
      </c>
      <c r="K86" s="16">
        <f>'orig. data'!R$18</f>
        <v>0.1972496473</v>
      </c>
      <c r="L86" s="6">
        <f>'orig. data'!B99</f>
        <v>369</v>
      </c>
      <c r="M86" s="6">
        <f>'orig. data'!C99</f>
        <v>2289</v>
      </c>
      <c r="N86" s="12">
        <f>'orig. data'!G99</f>
        <v>0.6231631897</v>
      </c>
      <c r="O86" s="10"/>
      <c r="P86" s="6">
        <f>'orig. data'!P99</f>
        <v>405</v>
      </c>
      <c r="Q86" s="6">
        <f>'orig. data'!Q99</f>
        <v>2278</v>
      </c>
      <c r="R86" s="12">
        <f>'orig. data'!U99</f>
        <v>0.1277388058</v>
      </c>
      <c r="S86" s="10"/>
      <c r="T86" s="12">
        <f>'orig. data'!AD99</f>
        <v>0.0511707873</v>
      </c>
    </row>
    <row r="87" spans="1:20" ht="12.75">
      <c r="A87" s="19"/>
      <c r="H87" s="16"/>
      <c r="I87" s="3"/>
      <c r="J87" s="3"/>
      <c r="K87" s="16"/>
      <c r="L87" s="6"/>
      <c r="M87" s="6"/>
      <c r="N87" s="12"/>
      <c r="O87" s="10"/>
      <c r="P87" s="6"/>
      <c r="Q87" s="6"/>
      <c r="R87" s="12"/>
      <c r="S87" s="10"/>
      <c r="T87" s="12"/>
    </row>
    <row r="88" spans="1:20" ht="12.75">
      <c r="A88" s="19" t="str">
        <f ca="1" t="shared" si="1"/>
        <v>Seven Oaks N (1)</v>
      </c>
      <c r="B88" t="s">
        <v>168</v>
      </c>
      <c r="C88">
        <f>'orig. data'!AH100</f>
        <v>1</v>
      </c>
      <c r="D88" t="str">
        <f>'orig. data'!AI100</f>
        <v> </v>
      </c>
      <c r="E88">
        <f ca="1">IF(CELL("contents",F88)="s","s",IF(CELL("contents",G88)="s","s",IF(CELL("contents",'orig. data'!AJ100)="t","t","")))</f>
      </c>
      <c r="F88" t="str">
        <f>'orig. data'!AK100</f>
        <v> </v>
      </c>
      <c r="G88" t="str">
        <f>'orig. data'!AL100</f>
        <v> </v>
      </c>
      <c r="H88" s="16">
        <f>'orig. data'!D$18</f>
        <v>0.1556571806</v>
      </c>
      <c r="I88" s="3">
        <f>'orig. data'!D100</f>
        <v>0.2141925001</v>
      </c>
      <c r="J88" s="3">
        <f>'orig. data'!R100</f>
        <v>0.2391402125</v>
      </c>
      <c r="K88" s="16">
        <f>'orig. data'!R$18</f>
        <v>0.1972496473</v>
      </c>
      <c r="L88" s="6">
        <f>'orig. data'!B100</f>
        <v>159</v>
      </c>
      <c r="M88" s="6">
        <f>'orig. data'!C100</f>
        <v>706</v>
      </c>
      <c r="N88" s="12">
        <f>'orig. data'!G100</f>
        <v>5.99259E-05</v>
      </c>
      <c r="O88" s="10"/>
      <c r="P88" s="6">
        <f>'orig. data'!P100</f>
        <v>213</v>
      </c>
      <c r="Q88" s="6">
        <f>'orig. data'!Q100</f>
        <v>831</v>
      </c>
      <c r="R88" s="12">
        <f>'orig. data'!U100</f>
        <v>0.0064537453</v>
      </c>
      <c r="S88" s="10"/>
      <c r="T88" s="12">
        <f>'orig. data'!AD100</f>
        <v>0.2931513065</v>
      </c>
    </row>
    <row r="89" spans="1:20" ht="12.75">
      <c r="A89" s="19" t="str">
        <f ca="1" t="shared" si="1"/>
        <v>Seven Oaks W (2,t)</v>
      </c>
      <c r="B89" t="s">
        <v>211</v>
      </c>
      <c r="C89" t="str">
        <f>'orig. data'!AH101</f>
        <v> </v>
      </c>
      <c r="D89">
        <f>'orig. data'!AI101</f>
        <v>2</v>
      </c>
      <c r="E89" t="str">
        <f ca="1">IF(CELL("contents",F89)="s","s",IF(CELL("contents",G89)="s","s",IF(CELL("contents",'orig. data'!AJ101)="t","t","")))</f>
        <v>t</v>
      </c>
      <c r="F89" t="str">
        <f>'orig. data'!AK101</f>
        <v> </v>
      </c>
      <c r="G89" t="str">
        <f>'orig. data'!AL101</f>
        <v> </v>
      </c>
      <c r="H89" s="16">
        <f>'orig. data'!D$18</f>
        <v>0.1556571806</v>
      </c>
      <c r="I89" s="3">
        <f>'orig. data'!D101</f>
        <v>0.1353195269</v>
      </c>
      <c r="J89" s="3">
        <f>'orig. data'!R101</f>
        <v>0.1742793538</v>
      </c>
      <c r="K89" s="16">
        <f>'orig. data'!R$18</f>
        <v>0.1972496473</v>
      </c>
      <c r="L89" s="6">
        <f>'orig. data'!B101</f>
        <v>330</v>
      </c>
      <c r="M89" s="6">
        <f>'orig. data'!C101</f>
        <v>2855</v>
      </c>
      <c r="N89" s="12">
        <f>'orig. data'!G101</f>
        <v>0.0114719622</v>
      </c>
      <c r="O89" s="10"/>
      <c r="P89" s="6">
        <f>'orig. data'!P101</f>
        <v>524</v>
      </c>
      <c r="Q89" s="6">
        <f>'orig. data'!Q101</f>
        <v>3426</v>
      </c>
      <c r="R89" s="12">
        <f>'orig. data'!U101</f>
        <v>0.0033245436</v>
      </c>
      <c r="S89" s="10"/>
      <c r="T89" s="12">
        <f>'orig. data'!AD101</f>
        <v>0.0003177548</v>
      </c>
    </row>
    <row r="90" spans="1:20" ht="12.75">
      <c r="A90" s="19" t="str">
        <f ca="1" t="shared" si="1"/>
        <v>Seven Oaks E (1,t)</v>
      </c>
      <c r="B90" t="s">
        <v>212</v>
      </c>
      <c r="C90">
        <f>'orig. data'!AH102</f>
        <v>1</v>
      </c>
      <c r="D90" t="str">
        <f>'orig. data'!AI102</f>
        <v> </v>
      </c>
      <c r="E90" t="str">
        <f ca="1">IF(CELL("contents",F90)="s","s",IF(CELL("contents",G90)="s","s",IF(CELL("contents",'orig. data'!AJ102)="t","t","")))</f>
        <v>t</v>
      </c>
      <c r="F90" t="str">
        <f>'orig. data'!AK102</f>
        <v> </v>
      </c>
      <c r="G90" t="str">
        <f>'orig. data'!AL102</f>
        <v> </v>
      </c>
      <c r="H90" s="16">
        <f>'orig. data'!D$18</f>
        <v>0.1556571806</v>
      </c>
      <c r="I90" s="3">
        <f>'orig. data'!D102</f>
        <v>0.1743333032</v>
      </c>
      <c r="J90" s="3">
        <f>'orig. data'!R102</f>
        <v>0.1994886429</v>
      </c>
      <c r="K90" s="16">
        <f>'orig. data'!R$18</f>
        <v>0.1972496473</v>
      </c>
      <c r="L90" s="6">
        <f>'orig. data'!B102</f>
        <v>1102</v>
      </c>
      <c r="M90" s="6">
        <f>'orig. data'!C102</f>
        <v>6147</v>
      </c>
      <c r="N90" s="12">
        <f>'orig. data'!G102</f>
        <v>0.000226297</v>
      </c>
      <c r="O90" s="10"/>
      <c r="P90" s="6">
        <f>'orig. data'!P102</f>
        <v>1299</v>
      </c>
      <c r="Q90" s="6">
        <f>'orig. data'!Q102</f>
        <v>6409</v>
      </c>
      <c r="R90" s="12">
        <f>'orig. data'!U102</f>
        <v>0.8342775639</v>
      </c>
      <c r="S90" s="10"/>
      <c r="T90" s="12">
        <f>'orig. data'!AD102</f>
        <v>0.0009978453</v>
      </c>
    </row>
    <row r="91" spans="1:20" ht="12.75">
      <c r="A91" s="19"/>
      <c r="H91" s="16"/>
      <c r="I91" s="3"/>
      <c r="J91" s="3"/>
      <c r="K91" s="16"/>
      <c r="L91" s="6"/>
      <c r="M91" s="6"/>
      <c r="N91" s="12"/>
      <c r="O91" s="10"/>
      <c r="P91" s="6"/>
      <c r="Q91" s="6"/>
      <c r="R91" s="12"/>
      <c r="S91" s="10"/>
      <c r="T91" s="12"/>
    </row>
    <row r="92" spans="1:20" ht="12.75">
      <c r="A92" s="19" t="str">
        <f ca="1" t="shared" si="1"/>
        <v>St. James - Assiniboia W (1,t)</v>
      </c>
      <c r="B92" t="s">
        <v>261</v>
      </c>
      <c r="C92">
        <f>'orig. data'!AH103</f>
        <v>1</v>
      </c>
      <c r="D92" t="str">
        <f>'orig. data'!AI103</f>
        <v> </v>
      </c>
      <c r="E92" t="str">
        <f ca="1">IF(CELL("contents",F92)="s","s",IF(CELL("contents",G92)="s","s",IF(CELL("contents",'orig. data'!AJ103)="t","t","")))</f>
        <v>t</v>
      </c>
      <c r="F92" t="str">
        <f>'orig. data'!AK103</f>
        <v> </v>
      </c>
      <c r="G92" t="str">
        <f>'orig. data'!AL103</f>
        <v> </v>
      </c>
      <c r="H92" s="16">
        <f>'orig. data'!D$18</f>
        <v>0.1556571806</v>
      </c>
      <c r="I92" s="3">
        <f>'orig. data'!D103</f>
        <v>0.1755682032</v>
      </c>
      <c r="J92" s="3">
        <f>'orig. data'!R103</f>
        <v>0.2123883895</v>
      </c>
      <c r="K92" s="16">
        <f>'orig. data'!R$18</f>
        <v>0.1972496473</v>
      </c>
      <c r="L92" s="6">
        <f>'orig. data'!B103</f>
        <v>1021</v>
      </c>
      <c r="M92" s="6">
        <f>'orig. data'!C103</f>
        <v>6286</v>
      </c>
      <c r="N92" s="12">
        <f>'orig. data'!G103</f>
        <v>0.0001594543</v>
      </c>
      <c r="O92" s="10"/>
      <c r="P92" s="6">
        <f>'orig. data'!P103</f>
        <v>1304</v>
      </c>
      <c r="Q92" s="6">
        <f>'orig. data'!Q103</f>
        <v>6461</v>
      </c>
      <c r="R92" s="12">
        <f>'orig. data'!U103</f>
        <v>0.0149859993</v>
      </c>
      <c r="S92" s="10"/>
      <c r="T92" s="12">
        <f>'orig. data'!AD103</f>
        <v>5.2149756E-06</v>
      </c>
    </row>
    <row r="93" spans="1:20" ht="12.75">
      <c r="A93" s="19" t="str">
        <f ca="1" t="shared" si="1"/>
        <v>St. James - Assiniboia E (1,2,t)</v>
      </c>
      <c r="B93" t="s">
        <v>213</v>
      </c>
      <c r="C93">
        <f>'orig. data'!AH104</f>
        <v>1</v>
      </c>
      <c r="D93">
        <f>'orig. data'!AI104</f>
        <v>2</v>
      </c>
      <c r="E93" t="str">
        <f ca="1">IF(CELL("contents",F93)="s","s",IF(CELL("contents",G93)="s","s",IF(CELL("contents",'orig. data'!AJ104)="t","t","")))</f>
        <v>t</v>
      </c>
      <c r="F93" t="str">
        <f>'orig. data'!AK104</f>
        <v> </v>
      </c>
      <c r="G93" t="str">
        <f>'orig. data'!AL104</f>
        <v> </v>
      </c>
      <c r="H93" s="16">
        <f>'orig. data'!D$18</f>
        <v>0.1556571806</v>
      </c>
      <c r="I93" s="3">
        <f>'orig. data'!D104</f>
        <v>0.1754793113</v>
      </c>
      <c r="J93" s="3">
        <f>'orig. data'!R104</f>
        <v>0.2361827322</v>
      </c>
      <c r="K93" s="16">
        <f>'orig. data'!R$18</f>
        <v>0.1972496473</v>
      </c>
      <c r="L93" s="6">
        <f>'orig. data'!B104</f>
        <v>1070</v>
      </c>
      <c r="M93" s="6">
        <f>'orig. data'!C104</f>
        <v>5475</v>
      </c>
      <c r="N93" s="12">
        <f>'orig. data'!G104</f>
        <v>0.0001201983</v>
      </c>
      <c r="O93" s="10"/>
      <c r="P93" s="6">
        <f>'orig. data'!P104</f>
        <v>1400</v>
      </c>
      <c r="Q93" s="6">
        <f>'orig. data'!Q104</f>
        <v>5403</v>
      </c>
      <c r="R93" s="12">
        <f>'orig. data'!U104</f>
        <v>1.40086E-10</v>
      </c>
      <c r="S93" s="10"/>
      <c r="T93" s="12">
        <f>'orig. data'!AD104</f>
        <v>2.551891E-13</v>
      </c>
    </row>
    <row r="94" spans="1:20" ht="12.75">
      <c r="A94" s="19"/>
      <c r="H94" s="16"/>
      <c r="I94" s="3"/>
      <c r="J94" s="3"/>
      <c r="K94" s="16"/>
      <c r="L94" s="6"/>
      <c r="M94" s="6"/>
      <c r="N94" s="12"/>
      <c r="O94" s="10"/>
      <c r="P94" s="6"/>
      <c r="Q94" s="6"/>
      <c r="R94" s="12"/>
      <c r="S94" s="10"/>
      <c r="T94" s="12"/>
    </row>
    <row r="95" spans="1:20" ht="12.75">
      <c r="A95" s="19" t="str">
        <f ca="1" t="shared" si="1"/>
        <v>Inkster West (1,2)</v>
      </c>
      <c r="B95" t="s">
        <v>262</v>
      </c>
      <c r="C95">
        <f>'orig. data'!AH105</f>
        <v>1</v>
      </c>
      <c r="D95">
        <f>'orig. data'!AI105</f>
        <v>2</v>
      </c>
      <c r="E95">
        <f ca="1">IF(CELL("contents",F95)="s","s",IF(CELL("contents",G95)="s","s",IF(CELL("contents",'orig. data'!AJ105)="t","t","")))</f>
      </c>
      <c r="F95" t="str">
        <f>'orig. data'!AK105</f>
        <v> </v>
      </c>
      <c r="G95" t="str">
        <f>'orig. data'!AL105</f>
        <v> </v>
      </c>
      <c r="H95" s="16">
        <f>'orig. data'!D$18</f>
        <v>0.1556571806</v>
      </c>
      <c r="I95" s="3">
        <f>'orig. data'!D105</f>
        <v>0.1125736329</v>
      </c>
      <c r="J95" s="3">
        <f>'orig. data'!R105</f>
        <v>0.1383484535</v>
      </c>
      <c r="K95" s="16">
        <f>'orig. data'!R$18</f>
        <v>0.1972496473</v>
      </c>
      <c r="L95" s="6">
        <f>'orig. data'!B105</f>
        <v>152</v>
      </c>
      <c r="M95" s="6">
        <f>'orig. data'!C105</f>
        <v>1677</v>
      </c>
      <c r="N95" s="12">
        <f>'orig. data'!G105</f>
        <v>6.78856E-05</v>
      </c>
      <c r="O95" s="10"/>
      <c r="P95" s="6">
        <f>'orig. data'!P105</f>
        <v>218</v>
      </c>
      <c r="Q95" s="6">
        <f>'orig. data'!Q105</f>
        <v>2018</v>
      </c>
      <c r="R95" s="12">
        <f>'orig. data'!U105</f>
        <v>1.1608552E-07</v>
      </c>
      <c r="S95" s="10"/>
      <c r="T95" s="12">
        <f>'orig. data'!AD105</f>
        <v>0.0510508867</v>
      </c>
    </row>
    <row r="96" spans="1:20" ht="12.75">
      <c r="A96" s="19" t="str">
        <f ca="1" t="shared" si="1"/>
        <v>Inkster East (1,2,t)</v>
      </c>
      <c r="B96" t="s">
        <v>263</v>
      </c>
      <c r="C96">
        <f>'orig. data'!AH106</f>
        <v>1</v>
      </c>
      <c r="D96">
        <f>'orig. data'!AI106</f>
        <v>2</v>
      </c>
      <c r="E96" t="str">
        <f ca="1">IF(CELL("contents",F96)="s","s",IF(CELL("contents",G96)="s","s",IF(CELL("contents",'orig. data'!AJ106)="t","t","")))</f>
        <v>t</v>
      </c>
      <c r="F96" t="str">
        <f>'orig. data'!AK106</f>
        <v> </v>
      </c>
      <c r="G96" t="str">
        <f>'orig. data'!AL106</f>
        <v> </v>
      </c>
      <c r="H96" s="16">
        <f>'orig. data'!D$18</f>
        <v>0.1556571806</v>
      </c>
      <c r="I96" s="3">
        <f>'orig. data'!D106</f>
        <v>0.1239546495</v>
      </c>
      <c r="J96" s="3">
        <f>'orig. data'!R106</f>
        <v>0.1619933168</v>
      </c>
      <c r="K96" s="16">
        <f>'orig. data'!R$18</f>
        <v>0.1972496473</v>
      </c>
      <c r="L96" s="6">
        <f>'orig. data'!B106</f>
        <v>253</v>
      </c>
      <c r="M96" s="6">
        <f>'orig. data'!C106</f>
        <v>1978</v>
      </c>
      <c r="N96" s="12">
        <f>'orig. data'!G106</f>
        <v>0.0003112465</v>
      </c>
      <c r="O96" s="10"/>
      <c r="P96" s="6">
        <f>'orig. data'!P106</f>
        <v>328</v>
      </c>
      <c r="Q96" s="6">
        <f>'orig. data'!Q106</f>
        <v>2011</v>
      </c>
      <c r="R96" s="12">
        <f>'orig. data'!U106</f>
        <v>0.0002649045</v>
      </c>
      <c r="S96" s="10"/>
      <c r="T96" s="12">
        <f>'orig. data'!AD106</f>
        <v>0.0013811938</v>
      </c>
    </row>
    <row r="97" spans="1:20" ht="12.75">
      <c r="A97" s="19"/>
      <c r="H97" s="16"/>
      <c r="I97" s="3"/>
      <c r="J97" s="3"/>
      <c r="K97" s="16"/>
      <c r="L97" s="6"/>
      <c r="M97" s="6"/>
      <c r="N97" s="12"/>
      <c r="O97" s="10"/>
      <c r="P97" s="6"/>
      <c r="Q97" s="6"/>
      <c r="R97" s="12"/>
      <c r="S97" s="10"/>
      <c r="T97" s="12"/>
    </row>
    <row r="98" spans="1:20" ht="12.75">
      <c r="A98" s="19" t="str">
        <f ca="1" t="shared" si="1"/>
        <v>Downtown W (1,2,t)</v>
      </c>
      <c r="B98" t="s">
        <v>214</v>
      </c>
      <c r="C98">
        <f>'orig. data'!AH107</f>
        <v>1</v>
      </c>
      <c r="D98">
        <f>'orig. data'!AI107</f>
        <v>2</v>
      </c>
      <c r="E98" t="str">
        <f ca="1">IF(CELL("contents",F98)="s","s",IF(CELL("contents",G98)="s","s",IF(CELL("contents",'orig. data'!AJ107)="t","t","")))</f>
        <v>t</v>
      </c>
      <c r="F98" t="str">
        <f>'orig. data'!AK107</f>
        <v> </v>
      </c>
      <c r="G98" t="str">
        <f>'orig. data'!AL107</f>
        <v> </v>
      </c>
      <c r="H98" s="16">
        <f>'orig. data'!D$18</f>
        <v>0.1556571806</v>
      </c>
      <c r="I98" s="3">
        <f>'orig. data'!D107</f>
        <v>0.1393294464</v>
      </c>
      <c r="J98" s="3">
        <f>'orig. data'!R107</f>
        <v>0.1804273773</v>
      </c>
      <c r="K98" s="16">
        <f>'orig. data'!R$18</f>
        <v>0.1972496473</v>
      </c>
      <c r="L98" s="6">
        <f>'orig. data'!B107</f>
        <v>782</v>
      </c>
      <c r="M98" s="6">
        <f>'orig. data'!C107</f>
        <v>5410</v>
      </c>
      <c r="N98" s="12">
        <f>'orig. data'!G107</f>
        <v>0.0022477491</v>
      </c>
      <c r="O98" s="10"/>
      <c r="P98" s="6">
        <f>'orig. data'!P107</f>
        <v>1010</v>
      </c>
      <c r="Q98" s="6">
        <f>'orig. data'!Q107</f>
        <v>5569</v>
      </c>
      <c r="R98" s="12">
        <f>'orig. data'!U107</f>
        <v>0.0030449368</v>
      </c>
      <c r="S98" s="10"/>
      <c r="T98" s="12">
        <f>'orig. data'!AD107</f>
        <v>5.7468899E-08</v>
      </c>
    </row>
    <row r="99" spans="1:20" ht="12.75">
      <c r="A99" s="19" t="str">
        <f ca="1" t="shared" si="1"/>
        <v>Downtown E (t)</v>
      </c>
      <c r="B99" t="s">
        <v>264</v>
      </c>
      <c r="C99" t="str">
        <f>'orig. data'!AH108</f>
        <v> </v>
      </c>
      <c r="D99" t="str">
        <f>'orig. data'!AI108</f>
        <v> </v>
      </c>
      <c r="E99" t="str">
        <f ca="1">IF(CELL("contents",F99)="s","s",IF(CELL("contents",G99)="s","s",IF(CELL("contents",'orig. data'!AJ108)="t","t","")))</f>
        <v>t</v>
      </c>
      <c r="F99" t="str">
        <f>'orig. data'!AK108</f>
        <v> </v>
      </c>
      <c r="G99" t="str">
        <f>'orig. data'!AL108</f>
        <v> </v>
      </c>
      <c r="H99" s="16">
        <f>'orig. data'!D$18</f>
        <v>0.1556571806</v>
      </c>
      <c r="I99" s="3">
        <f>'orig. data'!D108</f>
        <v>0.1676128737</v>
      </c>
      <c r="J99" s="3">
        <f>'orig. data'!R108</f>
        <v>0.1941455612</v>
      </c>
      <c r="K99" s="16">
        <f>'orig. data'!R$18</f>
        <v>0.1972496473</v>
      </c>
      <c r="L99" s="6">
        <f>'orig. data'!B108</f>
        <v>799</v>
      </c>
      <c r="M99" s="6">
        <f>'orig. data'!C108</f>
        <v>4372</v>
      </c>
      <c r="N99" s="12">
        <f>'orig. data'!G108</f>
        <v>0.0392502219</v>
      </c>
      <c r="O99" s="10"/>
      <c r="P99" s="6">
        <f>'orig. data'!P108</f>
        <v>931</v>
      </c>
      <c r="Q99" s="6">
        <f>'orig. data'!Q108</f>
        <v>4529</v>
      </c>
      <c r="R99" s="12">
        <f>'orig. data'!U108</f>
        <v>0.5222317751</v>
      </c>
      <c r="S99" s="10"/>
      <c r="T99" s="12">
        <f>'orig. data'!AD108</f>
        <v>0.0023106413</v>
      </c>
    </row>
    <row r="100" spans="1:20" ht="12.75">
      <c r="A100" s="19"/>
      <c r="H100" s="16"/>
      <c r="I100" s="3"/>
      <c r="J100" s="3"/>
      <c r="K100" s="16"/>
      <c r="L100" s="6"/>
      <c r="M100" s="6"/>
      <c r="N100" s="12"/>
      <c r="O100" s="10"/>
      <c r="P100" s="6"/>
      <c r="Q100" s="6"/>
      <c r="R100" s="12"/>
      <c r="S100" s="10"/>
      <c r="T100" s="12"/>
    </row>
    <row r="101" spans="1:20" ht="12.75">
      <c r="A101" s="19" t="str">
        <f ca="1" t="shared" si="1"/>
        <v>Point Douglas N (1,2,t)</v>
      </c>
      <c r="B101" t="s">
        <v>265</v>
      </c>
      <c r="C101">
        <f>'orig. data'!AH109</f>
        <v>1</v>
      </c>
      <c r="D101">
        <f>'orig. data'!AI109</f>
        <v>2</v>
      </c>
      <c r="E101" t="str">
        <f ca="1">IF(CELL("contents",F101)="s","s",IF(CELL("contents",G101)="s","s",IF(CELL("contents",'orig. data'!AJ109)="t","t","")))</f>
        <v>t</v>
      </c>
      <c r="F101" t="str">
        <f>'orig. data'!AK109</f>
        <v> </v>
      </c>
      <c r="G101" t="str">
        <f>'orig. data'!AL109</f>
        <v> </v>
      </c>
      <c r="H101" s="16">
        <f>'orig. data'!D$18</f>
        <v>0.1556571806</v>
      </c>
      <c r="I101" s="3">
        <f>'orig. data'!D109</f>
        <v>0.135601234</v>
      </c>
      <c r="J101" s="3">
        <f>'orig. data'!R109</f>
        <v>0.176417048</v>
      </c>
      <c r="K101" s="16">
        <f>'orig. data'!R$18</f>
        <v>0.1972496473</v>
      </c>
      <c r="L101" s="6">
        <f>'orig. data'!B109</f>
        <v>573</v>
      </c>
      <c r="M101" s="6">
        <f>'orig. data'!C109</f>
        <v>4035</v>
      </c>
      <c r="N101" s="12">
        <f>'orig. data'!G109</f>
        <v>0.0010845993</v>
      </c>
      <c r="O101" s="10"/>
      <c r="P101" s="6">
        <f>'orig. data'!P109</f>
        <v>699</v>
      </c>
      <c r="Q101" s="6">
        <f>'orig. data'!Q109</f>
        <v>3981</v>
      </c>
      <c r="R101" s="12">
        <f>'orig. data'!U109</f>
        <v>0.0021830753</v>
      </c>
      <c r="S101" s="10"/>
      <c r="T101" s="12">
        <f>'orig. data'!AD109</f>
        <v>3.0246911E-06</v>
      </c>
    </row>
    <row r="102" spans="1:20" ht="12.75">
      <c r="A102" s="19" t="str">
        <f ca="1" t="shared" si="1"/>
        <v>Point Douglas S (2)</v>
      </c>
      <c r="B102" t="s">
        <v>266</v>
      </c>
      <c r="C102" t="str">
        <f>'orig. data'!AH110</f>
        <v> </v>
      </c>
      <c r="D102">
        <f>'orig. data'!AI110</f>
        <v>2</v>
      </c>
      <c r="E102">
        <f ca="1">IF(CELL("contents",F102)="s","s",IF(CELL("contents",G102)="s","s",IF(CELL("contents",'orig. data'!AJ110)="t","t","")))</f>
      </c>
      <c r="F102" t="str">
        <f>'orig. data'!AK110</f>
        <v> </v>
      </c>
      <c r="G102" t="str">
        <f>'orig. data'!AL110</f>
        <v> </v>
      </c>
      <c r="H102" s="16">
        <f>'orig. data'!D$18</f>
        <v>0.1556571806</v>
      </c>
      <c r="I102" s="3">
        <f>'orig. data'!D110</f>
        <v>0.1386127734</v>
      </c>
      <c r="J102" s="3">
        <f>'orig. data'!R110</f>
        <v>0.1589742281</v>
      </c>
      <c r="K102" s="16">
        <f>'orig. data'!R$18</f>
        <v>0.1972496473</v>
      </c>
      <c r="L102" s="6">
        <f>'orig. data'!B110</f>
        <v>326</v>
      </c>
      <c r="M102" s="6">
        <f>'orig. data'!C110</f>
        <v>2036</v>
      </c>
      <c r="N102" s="12">
        <f>'orig. data'!G110</f>
        <v>0.0374419811</v>
      </c>
      <c r="O102" s="10"/>
      <c r="P102" s="6">
        <f>'orig. data'!P110</f>
        <v>359</v>
      </c>
      <c r="Q102" s="6">
        <f>'orig. data'!Q110</f>
        <v>2002</v>
      </c>
      <c r="R102" s="12">
        <f>'orig. data'!U110</f>
        <v>3.07548E-05</v>
      </c>
      <c r="S102" s="10"/>
      <c r="T102" s="12">
        <f>'orig. data'!AD110</f>
        <v>0.0732148495</v>
      </c>
    </row>
    <row r="103" spans="1:20" ht="12.75">
      <c r="A103" s="19"/>
      <c r="H103" s="16"/>
      <c r="I103" s="3"/>
      <c r="J103" s="3"/>
      <c r="K103" s="16"/>
      <c r="L103" s="6"/>
      <c r="M103" s="6"/>
      <c r="N103" s="12"/>
      <c r="O103" s="10"/>
      <c r="P103" s="6"/>
      <c r="Q103" s="6"/>
      <c r="R103" s="12"/>
      <c r="S103" s="10"/>
      <c r="T103" s="12"/>
    </row>
    <row r="104" spans="1:20" s="23" customFormat="1" ht="12.75">
      <c r="A104" s="19" t="str">
        <f ca="1" t="shared" si="1"/>
        <v>Winnipeg (1,t)</v>
      </c>
      <c r="B104" s="23" t="s">
        <v>146</v>
      </c>
      <c r="C104" s="23">
        <f>'orig. data'!AH8</f>
        <v>1</v>
      </c>
      <c r="D104" s="23" t="str">
        <f>'orig. data'!AI8</f>
        <v> </v>
      </c>
      <c r="E104" t="str">
        <f ca="1">IF(CELL("contents",F104)="s","s",IF(CELL("contents",G104)="s","s",IF(CELL("contents",'orig. data'!AJ8)="t","t","")))</f>
        <v>t</v>
      </c>
      <c r="F104" s="23" t="str">
        <f>'orig. data'!AK8</f>
        <v> </v>
      </c>
      <c r="G104" s="23" t="str">
        <f>'orig. data'!AL8</f>
        <v> </v>
      </c>
      <c r="H104" s="24">
        <f>'orig. data'!D$18</f>
        <v>0.1556571806</v>
      </c>
      <c r="I104" s="25">
        <f>'orig. data'!D8</f>
        <v>0.1644425628</v>
      </c>
      <c r="J104" s="25">
        <f>'orig. data'!R8</f>
        <v>0.2032457718</v>
      </c>
      <c r="K104" s="24">
        <f>'orig. data'!R$18</f>
        <v>0.1972496473</v>
      </c>
      <c r="L104" s="26">
        <f>'orig. data'!B8</f>
        <v>16850</v>
      </c>
      <c r="M104" s="26">
        <f>'orig. data'!C8</f>
        <v>102758</v>
      </c>
      <c r="N104" s="27">
        <f>'orig. data'!G8</f>
        <v>0.0036057721</v>
      </c>
      <c r="O104" s="10"/>
      <c r="P104" s="26">
        <f>'orig. data'!P8</f>
        <v>22109</v>
      </c>
      <c r="Q104" s="26">
        <f>'orig. data'!Q8</f>
        <v>110372</v>
      </c>
      <c r="R104" s="27">
        <f>'orig. data'!U8</f>
        <v>0.0938936349</v>
      </c>
      <c r="S104" s="10"/>
      <c r="T104" s="27">
        <f>'orig. data'!AD8</f>
        <v>1.424386E-28</v>
      </c>
    </row>
    <row r="105" spans="1:20" s="23" customFormat="1" ht="12.75">
      <c r="A105" s="19" t="str">
        <f ca="1" t="shared" si="1"/>
        <v>Manitoba (t)</v>
      </c>
      <c r="B105" s="23" t="s">
        <v>147</v>
      </c>
      <c r="C105" s="23" t="str">
        <f>'orig. data'!AH18</f>
        <v> </v>
      </c>
      <c r="D105" s="23" t="str">
        <f>'orig. data'!AI18</f>
        <v> </v>
      </c>
      <c r="E105" t="str">
        <f ca="1">IF(CELL("contents",F105)="s","s",IF(CELL("contents",G105)="s","s",IF(CELL("contents",'orig. data'!AJ18)="t","t","")))</f>
        <v>t</v>
      </c>
      <c r="F105" s="23" t="str">
        <f>'orig. data'!AK18</f>
        <v> </v>
      </c>
      <c r="G105" s="23" t="str">
        <f>'orig. data'!AL18</f>
        <v> </v>
      </c>
      <c r="H105" s="24">
        <f>'orig. data'!D$18</f>
        <v>0.1556571806</v>
      </c>
      <c r="I105" s="25">
        <f>'orig. data'!D18</f>
        <v>0.1556571806</v>
      </c>
      <c r="J105" s="25">
        <f>'orig. data'!R18</f>
        <v>0.1972496473</v>
      </c>
      <c r="K105" s="24">
        <f>'orig. data'!R$18</f>
        <v>0.1972496473</v>
      </c>
      <c r="L105" s="26">
        <f>'orig. data'!B18</f>
        <v>27332</v>
      </c>
      <c r="M105" s="26">
        <f>'orig. data'!C18</f>
        <v>175591</v>
      </c>
      <c r="N105" s="27" t="str">
        <f>'orig. data'!G18</f>
        <v> </v>
      </c>
      <c r="O105" s="10"/>
      <c r="P105" s="26">
        <f>'orig. data'!P18</f>
        <v>36621</v>
      </c>
      <c r="Q105" s="26">
        <f>'orig. data'!Q18</f>
        <v>187782</v>
      </c>
      <c r="R105" s="27" t="str">
        <f>'orig. data'!U18</f>
        <v> </v>
      </c>
      <c r="S105" s="10"/>
      <c r="T105" s="27">
        <f>'orig. data'!AD18</f>
        <v>6.959036E-35</v>
      </c>
    </row>
    <row r="106" spans="8:20" ht="12.75">
      <c r="H106" s="16"/>
      <c r="I106" s="11"/>
      <c r="J106" s="11"/>
      <c r="K106" s="16"/>
      <c r="L106" s="6"/>
      <c r="M106" s="6"/>
      <c r="N106" s="12"/>
      <c r="O106" s="21"/>
      <c r="P106" s="6"/>
      <c r="Q106" s="6"/>
      <c r="R106" s="12"/>
      <c r="S106" s="21"/>
      <c r="T106" s="12"/>
    </row>
    <row r="108" ht="12.75">
      <c r="U108" t="s">
        <v>220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277</v>
      </c>
    </row>
    <row r="3" spans="1:38" ht="12.75">
      <c r="A3" t="s">
        <v>0</v>
      </c>
      <c r="B3" t="s">
        <v>108</v>
      </c>
      <c r="C3" t="s">
        <v>109</v>
      </c>
      <c r="D3" t="s">
        <v>110</v>
      </c>
      <c r="E3" t="s">
        <v>169</v>
      </c>
      <c r="F3" t="s">
        <v>170</v>
      </c>
      <c r="G3" t="s">
        <v>111</v>
      </c>
      <c r="H3" t="s">
        <v>112</v>
      </c>
      <c r="I3" t="s">
        <v>171</v>
      </c>
      <c r="J3" t="s">
        <v>172</v>
      </c>
      <c r="K3" t="s">
        <v>173</v>
      </c>
      <c r="L3" t="s">
        <v>174</v>
      </c>
      <c r="M3" t="s">
        <v>175</v>
      </c>
      <c r="N3" t="s">
        <v>176</v>
      </c>
      <c r="O3" t="s">
        <v>177</v>
      </c>
      <c r="P3" t="s">
        <v>113</v>
      </c>
      <c r="Q3" t="s">
        <v>114</v>
      </c>
      <c r="R3" t="s">
        <v>115</v>
      </c>
      <c r="S3" t="s">
        <v>178</v>
      </c>
      <c r="T3" t="s">
        <v>179</v>
      </c>
      <c r="U3" t="s">
        <v>116</v>
      </c>
      <c r="V3" t="s">
        <v>117</v>
      </c>
      <c r="W3" t="s">
        <v>180</v>
      </c>
      <c r="X3" t="s">
        <v>181</v>
      </c>
      <c r="Y3" t="s">
        <v>182</v>
      </c>
      <c r="Z3" t="s">
        <v>183</v>
      </c>
      <c r="AA3" t="s">
        <v>184</v>
      </c>
      <c r="AB3" t="s">
        <v>185</v>
      </c>
      <c r="AC3" t="s">
        <v>186</v>
      </c>
      <c r="AD3" t="s">
        <v>118</v>
      </c>
      <c r="AE3" t="s">
        <v>187</v>
      </c>
      <c r="AF3" t="s">
        <v>188</v>
      </c>
      <c r="AG3" t="s">
        <v>189</v>
      </c>
      <c r="AH3" t="s">
        <v>241</v>
      </c>
      <c r="AI3" t="s">
        <v>242</v>
      </c>
      <c r="AJ3" t="s">
        <v>243</v>
      </c>
      <c r="AK3" t="s">
        <v>244</v>
      </c>
      <c r="AL3" t="s">
        <v>245</v>
      </c>
    </row>
    <row r="4" spans="1:38" ht="12.75">
      <c r="A4" t="s">
        <v>3</v>
      </c>
      <c r="B4">
        <v>878</v>
      </c>
      <c r="C4">
        <v>6615</v>
      </c>
      <c r="D4">
        <v>0.1380023534</v>
      </c>
      <c r="E4">
        <v>0.127912123</v>
      </c>
      <c r="F4">
        <v>0.1488885423</v>
      </c>
      <c r="G4">
        <v>0.0018861893</v>
      </c>
      <c r="H4">
        <v>0.132728647</v>
      </c>
      <c r="I4">
        <v>0.0041715256</v>
      </c>
      <c r="J4">
        <v>-0.1204</v>
      </c>
      <c r="K4">
        <v>-0.1963</v>
      </c>
      <c r="L4">
        <v>-0.0445</v>
      </c>
      <c r="M4">
        <v>0.8865787805</v>
      </c>
      <c r="N4">
        <v>0.8217553632</v>
      </c>
      <c r="O4">
        <v>0.9565157335</v>
      </c>
      <c r="P4">
        <v>1257</v>
      </c>
      <c r="Q4">
        <v>7410</v>
      </c>
      <c r="R4">
        <v>0.180957402</v>
      </c>
      <c r="S4">
        <v>0.1693550323</v>
      </c>
      <c r="T4">
        <v>0.1933546402</v>
      </c>
      <c r="U4">
        <v>0.0107762721</v>
      </c>
      <c r="V4">
        <v>0.1696356275</v>
      </c>
      <c r="W4">
        <v>0.0043599728</v>
      </c>
      <c r="X4">
        <v>-0.0862</v>
      </c>
      <c r="Y4">
        <v>-0.1525</v>
      </c>
      <c r="Z4">
        <v>-0.0199</v>
      </c>
      <c r="AA4">
        <v>0.917402918</v>
      </c>
      <c r="AB4">
        <v>0.8585821807</v>
      </c>
      <c r="AC4">
        <v>0.9802534141</v>
      </c>
      <c r="AD4" s="4">
        <v>1.2954009E-08</v>
      </c>
      <c r="AE4">
        <v>-0.271</v>
      </c>
      <c r="AF4">
        <v>-0.3644</v>
      </c>
      <c r="AG4">
        <v>-0.1776</v>
      </c>
      <c r="AH4">
        <v>1</v>
      </c>
      <c r="AI4" t="s">
        <v>220</v>
      </c>
      <c r="AJ4" t="s">
        <v>131</v>
      </c>
      <c r="AK4" t="s">
        <v>220</v>
      </c>
      <c r="AL4" t="s">
        <v>220</v>
      </c>
    </row>
    <row r="5" spans="1:38" ht="12.75">
      <c r="A5" t="s">
        <v>1</v>
      </c>
      <c r="B5">
        <v>1922</v>
      </c>
      <c r="C5">
        <v>13764</v>
      </c>
      <c r="D5">
        <v>0.1355167966</v>
      </c>
      <c r="E5">
        <v>0.1278525291</v>
      </c>
      <c r="F5">
        <v>0.1436405074</v>
      </c>
      <c r="G5" s="4">
        <v>3.0897854E-06</v>
      </c>
      <c r="H5">
        <v>0.1396396396</v>
      </c>
      <c r="I5">
        <v>0.0029544199</v>
      </c>
      <c r="J5">
        <v>-0.1386</v>
      </c>
      <c r="K5">
        <v>-0.1968</v>
      </c>
      <c r="L5">
        <v>-0.0803</v>
      </c>
      <c r="M5">
        <v>0.8706106331</v>
      </c>
      <c r="N5">
        <v>0.8213725096</v>
      </c>
      <c r="O5">
        <v>0.9228003927</v>
      </c>
      <c r="P5">
        <v>2495</v>
      </c>
      <c r="Q5">
        <v>14518</v>
      </c>
      <c r="R5">
        <v>0.1691929741</v>
      </c>
      <c r="S5">
        <v>0.160376531</v>
      </c>
      <c r="T5">
        <v>0.1784940871</v>
      </c>
      <c r="U5" s="4">
        <v>1.9177795E-08</v>
      </c>
      <c r="V5">
        <v>0.1718556275</v>
      </c>
      <c r="W5">
        <v>0.0031309888</v>
      </c>
      <c r="X5">
        <v>-0.1534</v>
      </c>
      <c r="Y5">
        <v>-0.2069</v>
      </c>
      <c r="Z5">
        <v>-0.0999</v>
      </c>
      <c r="AA5">
        <v>0.8577605914</v>
      </c>
      <c r="AB5">
        <v>0.8130637151</v>
      </c>
      <c r="AC5">
        <v>0.904914607</v>
      </c>
      <c r="AD5" s="4">
        <v>3.80513E-10</v>
      </c>
      <c r="AE5">
        <v>-0.2219</v>
      </c>
      <c r="AF5">
        <v>-0.2914</v>
      </c>
      <c r="AG5">
        <v>-0.1525</v>
      </c>
      <c r="AH5">
        <v>1</v>
      </c>
      <c r="AI5">
        <v>2</v>
      </c>
      <c r="AJ5" t="s">
        <v>131</v>
      </c>
      <c r="AK5" t="s">
        <v>220</v>
      </c>
      <c r="AL5" t="s">
        <v>220</v>
      </c>
    </row>
    <row r="6" spans="1:38" ht="12.75">
      <c r="A6" t="s">
        <v>10</v>
      </c>
      <c r="B6">
        <v>2131</v>
      </c>
      <c r="C6">
        <v>13494</v>
      </c>
      <c r="D6">
        <v>0.1459687954</v>
      </c>
      <c r="E6">
        <v>0.1379539678</v>
      </c>
      <c r="F6">
        <v>0.1544492672</v>
      </c>
      <c r="G6">
        <v>0.0257249723</v>
      </c>
      <c r="H6">
        <v>0.1579220394</v>
      </c>
      <c r="I6">
        <v>0.0031392592</v>
      </c>
      <c r="J6">
        <v>-0.0643</v>
      </c>
      <c r="K6">
        <v>-0.1207</v>
      </c>
      <c r="L6">
        <v>-0.0078</v>
      </c>
      <c r="M6">
        <v>0.9377581865</v>
      </c>
      <c r="N6">
        <v>0.8862679335</v>
      </c>
      <c r="O6">
        <v>0.9922399121</v>
      </c>
      <c r="P6">
        <v>2811</v>
      </c>
      <c r="Q6">
        <v>13566</v>
      </c>
      <c r="R6">
        <v>0.1940565656</v>
      </c>
      <c r="S6">
        <v>0.1842527112</v>
      </c>
      <c r="T6">
        <v>0.2043820708</v>
      </c>
      <c r="U6">
        <v>0.5372171631</v>
      </c>
      <c r="V6">
        <v>0.2072091995</v>
      </c>
      <c r="W6">
        <v>0.0034798291</v>
      </c>
      <c r="X6">
        <v>-0.0163</v>
      </c>
      <c r="Y6">
        <v>-0.0682</v>
      </c>
      <c r="Z6">
        <v>0.0355</v>
      </c>
      <c r="AA6">
        <v>0.9838119776</v>
      </c>
      <c r="AB6">
        <v>0.9341092048</v>
      </c>
      <c r="AC6">
        <v>1.0361593724</v>
      </c>
      <c r="AD6" s="4">
        <v>5.967435E-17</v>
      </c>
      <c r="AE6">
        <v>-0.2848</v>
      </c>
      <c r="AF6">
        <v>-0.3515</v>
      </c>
      <c r="AG6">
        <v>-0.218</v>
      </c>
      <c r="AH6" t="s">
        <v>220</v>
      </c>
      <c r="AI6" t="s">
        <v>220</v>
      </c>
      <c r="AJ6" t="s">
        <v>131</v>
      </c>
      <c r="AK6" t="s">
        <v>220</v>
      </c>
      <c r="AL6" t="s">
        <v>220</v>
      </c>
    </row>
    <row r="7" spans="1:38" ht="12.75">
      <c r="A7" t="s">
        <v>9</v>
      </c>
      <c r="B7">
        <v>1349</v>
      </c>
      <c r="C7">
        <v>7375</v>
      </c>
      <c r="D7">
        <v>0.178698668</v>
      </c>
      <c r="E7">
        <v>0.1674300777</v>
      </c>
      <c r="F7">
        <v>0.1907256712</v>
      </c>
      <c r="G7">
        <v>3.26895E-05</v>
      </c>
      <c r="H7">
        <v>0.1829152542</v>
      </c>
      <c r="I7">
        <v>0.0045017099</v>
      </c>
      <c r="J7">
        <v>0.138</v>
      </c>
      <c r="K7">
        <v>0.0729</v>
      </c>
      <c r="L7">
        <v>0.2032</v>
      </c>
      <c r="M7">
        <v>1.1480271407</v>
      </c>
      <c r="N7">
        <v>1.0756334982</v>
      </c>
      <c r="O7">
        <v>1.2252931116</v>
      </c>
      <c r="P7">
        <v>1918</v>
      </c>
      <c r="Q7">
        <v>7869</v>
      </c>
      <c r="R7">
        <v>0.2390091582</v>
      </c>
      <c r="S7">
        <v>0.2256136215</v>
      </c>
      <c r="T7">
        <v>0.2532000386</v>
      </c>
      <c r="U7" s="4">
        <v>6.779388E-11</v>
      </c>
      <c r="V7">
        <v>0.2437412632</v>
      </c>
      <c r="W7">
        <v>0.0048399398</v>
      </c>
      <c r="X7">
        <v>0.192</v>
      </c>
      <c r="Y7">
        <v>0.1344</v>
      </c>
      <c r="Z7">
        <v>0.2497</v>
      </c>
      <c r="AA7">
        <v>1.2117089253</v>
      </c>
      <c r="AB7">
        <v>1.1437973381</v>
      </c>
      <c r="AC7">
        <v>1.2836526811</v>
      </c>
      <c r="AD7" s="4">
        <v>3.507361E-13</v>
      </c>
      <c r="AE7">
        <v>-0.2908</v>
      </c>
      <c r="AF7">
        <v>-0.3692</v>
      </c>
      <c r="AG7">
        <v>-0.2124</v>
      </c>
      <c r="AH7">
        <v>1</v>
      </c>
      <c r="AI7">
        <v>2</v>
      </c>
      <c r="AJ7" t="s">
        <v>131</v>
      </c>
      <c r="AK7" t="s">
        <v>220</v>
      </c>
      <c r="AL7" t="s">
        <v>220</v>
      </c>
    </row>
    <row r="8" spans="1:38" ht="12.75">
      <c r="A8" t="s">
        <v>11</v>
      </c>
      <c r="B8">
        <v>16850</v>
      </c>
      <c r="C8">
        <v>102758</v>
      </c>
      <c r="D8">
        <v>0.1644425628</v>
      </c>
      <c r="E8">
        <v>0.1584739918</v>
      </c>
      <c r="F8">
        <v>0.1706359268</v>
      </c>
      <c r="G8">
        <v>0.0036057721</v>
      </c>
      <c r="H8">
        <v>0.1639775005</v>
      </c>
      <c r="I8">
        <v>0.0011550301</v>
      </c>
      <c r="J8">
        <v>0.0549</v>
      </c>
      <c r="K8">
        <v>0.0179</v>
      </c>
      <c r="L8">
        <v>0.0919</v>
      </c>
      <c r="M8">
        <v>1.0564405841</v>
      </c>
      <c r="N8">
        <v>1.0180962497</v>
      </c>
      <c r="O8">
        <v>1.0962290727</v>
      </c>
      <c r="P8">
        <v>22109</v>
      </c>
      <c r="Q8">
        <v>110372</v>
      </c>
      <c r="R8">
        <v>0.2032457718</v>
      </c>
      <c r="S8">
        <v>0.1961641888</v>
      </c>
      <c r="T8">
        <v>0.2105830019</v>
      </c>
      <c r="U8">
        <v>0.0938936349</v>
      </c>
      <c r="V8">
        <v>0.2003134853</v>
      </c>
      <c r="W8">
        <v>0.0012047183</v>
      </c>
      <c r="X8">
        <v>0.0303</v>
      </c>
      <c r="Y8">
        <v>-0.0052</v>
      </c>
      <c r="Z8">
        <v>0.0658</v>
      </c>
      <c r="AA8">
        <v>1.0307755643</v>
      </c>
      <c r="AB8">
        <v>0.9948608064</v>
      </c>
      <c r="AC8">
        <v>1.0679868551</v>
      </c>
      <c r="AD8" s="4">
        <v>1.424386E-28</v>
      </c>
      <c r="AE8">
        <v>-0.2119</v>
      </c>
      <c r="AF8">
        <v>-0.2493</v>
      </c>
      <c r="AG8">
        <v>-0.1744</v>
      </c>
      <c r="AH8">
        <v>1</v>
      </c>
      <c r="AI8" t="s">
        <v>220</v>
      </c>
      <c r="AJ8" t="s">
        <v>131</v>
      </c>
      <c r="AK8" t="s">
        <v>220</v>
      </c>
      <c r="AL8" t="s">
        <v>220</v>
      </c>
    </row>
    <row r="9" spans="1:38" ht="12.75">
      <c r="A9" t="s">
        <v>4</v>
      </c>
      <c r="B9">
        <v>1531</v>
      </c>
      <c r="C9">
        <v>11565</v>
      </c>
      <c r="D9">
        <v>0.1381852459</v>
      </c>
      <c r="E9">
        <v>0.1298181891</v>
      </c>
      <c r="F9">
        <v>0.1470915773</v>
      </c>
      <c r="G9">
        <v>0.0001869272</v>
      </c>
      <c r="H9">
        <v>0.1323821876</v>
      </c>
      <c r="I9">
        <v>0.0031514193</v>
      </c>
      <c r="J9">
        <v>-0.1191</v>
      </c>
      <c r="K9">
        <v>-0.1815</v>
      </c>
      <c r="L9">
        <v>-0.0566</v>
      </c>
      <c r="M9">
        <v>0.8877537507</v>
      </c>
      <c r="N9">
        <v>0.8340006452</v>
      </c>
      <c r="O9">
        <v>0.9449713575</v>
      </c>
      <c r="P9">
        <v>2332</v>
      </c>
      <c r="Q9">
        <v>12721</v>
      </c>
      <c r="R9">
        <v>0.1935034028</v>
      </c>
      <c r="S9">
        <v>0.1832212204</v>
      </c>
      <c r="T9">
        <v>0.2043626104</v>
      </c>
      <c r="U9">
        <v>0.4912556973</v>
      </c>
      <c r="V9">
        <v>0.1833189215</v>
      </c>
      <c r="W9">
        <v>0.0034305936</v>
      </c>
      <c r="X9">
        <v>-0.0192</v>
      </c>
      <c r="Y9">
        <v>-0.0738</v>
      </c>
      <c r="Z9">
        <v>0.0354</v>
      </c>
      <c r="AA9">
        <v>0.9810075983</v>
      </c>
      <c r="AB9">
        <v>0.9288798378</v>
      </c>
      <c r="AC9">
        <v>1.036060714</v>
      </c>
      <c r="AD9" s="4">
        <v>3.915744E-19</v>
      </c>
      <c r="AE9">
        <v>-0.3367</v>
      </c>
      <c r="AF9">
        <v>-0.4105</v>
      </c>
      <c r="AG9">
        <v>-0.2629</v>
      </c>
      <c r="AH9">
        <v>1</v>
      </c>
      <c r="AI9" t="s">
        <v>220</v>
      </c>
      <c r="AJ9" t="s">
        <v>131</v>
      </c>
      <c r="AK9" t="s">
        <v>220</v>
      </c>
      <c r="AL9" t="s">
        <v>220</v>
      </c>
    </row>
    <row r="10" spans="1:38" ht="12.75">
      <c r="A10" t="s">
        <v>2</v>
      </c>
      <c r="B10">
        <v>664</v>
      </c>
      <c r="C10">
        <v>5474</v>
      </c>
      <c r="D10">
        <v>0.132289539</v>
      </c>
      <c r="E10">
        <v>0.1215313255</v>
      </c>
      <c r="F10">
        <v>0.1440000927</v>
      </c>
      <c r="G10">
        <v>0.0001708211</v>
      </c>
      <c r="H10">
        <v>0.1213006942</v>
      </c>
      <c r="I10">
        <v>0.0044126491</v>
      </c>
      <c r="J10">
        <v>-0.1627</v>
      </c>
      <c r="K10">
        <v>-0.2475</v>
      </c>
      <c r="L10">
        <v>-0.0778</v>
      </c>
      <c r="M10">
        <v>0.8498775227</v>
      </c>
      <c r="N10">
        <v>0.7807627315</v>
      </c>
      <c r="O10">
        <v>0.9251105035</v>
      </c>
      <c r="P10">
        <v>1017</v>
      </c>
      <c r="Q10">
        <v>6205</v>
      </c>
      <c r="R10">
        <v>0.1820660057</v>
      </c>
      <c r="S10">
        <v>0.1694739318</v>
      </c>
      <c r="T10">
        <v>0.1955936827</v>
      </c>
      <c r="U10">
        <v>0.0284866442</v>
      </c>
      <c r="V10">
        <v>0.1639000806</v>
      </c>
      <c r="W10">
        <v>0.0046994581</v>
      </c>
      <c r="X10">
        <v>-0.0801</v>
      </c>
      <c r="Y10">
        <v>-0.1518</v>
      </c>
      <c r="Z10">
        <v>-0.0084</v>
      </c>
      <c r="AA10">
        <v>0.9230232255</v>
      </c>
      <c r="AB10">
        <v>0.8591849673</v>
      </c>
      <c r="AC10">
        <v>0.991604727</v>
      </c>
      <c r="AD10" s="4">
        <v>1.9975743E-09</v>
      </c>
      <c r="AE10">
        <v>-0.3194</v>
      </c>
      <c r="AF10">
        <v>-0.4237</v>
      </c>
      <c r="AG10">
        <v>-0.215</v>
      </c>
      <c r="AH10">
        <v>1</v>
      </c>
      <c r="AI10" t="s">
        <v>220</v>
      </c>
      <c r="AJ10" t="s">
        <v>131</v>
      </c>
      <c r="AK10" t="s">
        <v>220</v>
      </c>
      <c r="AL10" t="s">
        <v>220</v>
      </c>
    </row>
    <row r="11" spans="1:38" ht="12.75">
      <c r="A11" t="s">
        <v>6</v>
      </c>
      <c r="B11">
        <v>1112</v>
      </c>
      <c r="C11">
        <v>7986</v>
      </c>
      <c r="D11">
        <v>0.1303099243</v>
      </c>
      <c r="E11">
        <v>0.1215354756</v>
      </c>
      <c r="F11">
        <v>0.1397178584</v>
      </c>
      <c r="G11" s="4">
        <v>5.8113794E-07</v>
      </c>
      <c r="H11">
        <v>0.1392436764</v>
      </c>
      <c r="I11">
        <v>0.003874032</v>
      </c>
      <c r="J11">
        <v>-0.1777</v>
      </c>
      <c r="K11">
        <v>-0.2474</v>
      </c>
      <c r="L11">
        <v>-0.108</v>
      </c>
      <c r="M11">
        <v>0.8371597365</v>
      </c>
      <c r="N11">
        <v>0.7807893933</v>
      </c>
      <c r="O11">
        <v>0.897599827</v>
      </c>
      <c r="P11">
        <v>1366</v>
      </c>
      <c r="Q11">
        <v>8074</v>
      </c>
      <c r="R11">
        <v>0.1598867627</v>
      </c>
      <c r="S11">
        <v>0.1499240329</v>
      </c>
      <c r="T11">
        <v>0.1705115345</v>
      </c>
      <c r="U11" s="4">
        <v>1.57873E-10</v>
      </c>
      <c r="V11">
        <v>0.1691850384</v>
      </c>
      <c r="W11">
        <v>0.0041724271</v>
      </c>
      <c r="X11">
        <v>-0.21</v>
      </c>
      <c r="Y11">
        <v>-0.2743</v>
      </c>
      <c r="Z11">
        <v>-0.1457</v>
      </c>
      <c r="AA11">
        <v>0.8105807281</v>
      </c>
      <c r="AB11">
        <v>0.7600725016</v>
      </c>
      <c r="AC11">
        <v>0.8644453198</v>
      </c>
      <c r="AD11" s="4">
        <v>4.071066E-06</v>
      </c>
      <c r="AE11">
        <v>-0.2046</v>
      </c>
      <c r="AF11">
        <v>-0.2916</v>
      </c>
      <c r="AG11">
        <v>-0.1175</v>
      </c>
      <c r="AH11">
        <v>1</v>
      </c>
      <c r="AI11">
        <v>2</v>
      </c>
      <c r="AJ11" t="s">
        <v>131</v>
      </c>
      <c r="AK11" t="s">
        <v>220</v>
      </c>
      <c r="AL11" t="s">
        <v>220</v>
      </c>
    </row>
    <row r="12" spans="1:38" ht="12.75">
      <c r="A12" t="s">
        <v>8</v>
      </c>
      <c r="B12">
        <v>14</v>
      </c>
      <c r="C12">
        <v>90</v>
      </c>
      <c r="D12">
        <v>0.195455168</v>
      </c>
      <c r="E12">
        <v>0.1155605704</v>
      </c>
      <c r="F12">
        <v>0.3305861382</v>
      </c>
      <c r="G12">
        <v>0.3958235296</v>
      </c>
      <c r="H12">
        <v>0.1555555556</v>
      </c>
      <c r="I12">
        <v>0.0382038428</v>
      </c>
      <c r="J12">
        <v>0.2277</v>
      </c>
      <c r="K12">
        <v>-0.2979</v>
      </c>
      <c r="L12">
        <v>0.7532</v>
      </c>
      <c r="M12">
        <v>1.2556771697</v>
      </c>
      <c r="N12">
        <v>0.7424043655</v>
      </c>
      <c r="O12">
        <v>2.1238091097</v>
      </c>
      <c r="P12">
        <v>9</v>
      </c>
      <c r="Q12">
        <v>93</v>
      </c>
      <c r="R12">
        <v>0.1216028642</v>
      </c>
      <c r="S12">
        <v>0.0631783424</v>
      </c>
      <c r="T12">
        <v>0.2340557858</v>
      </c>
      <c r="U12">
        <v>0.1476578056</v>
      </c>
      <c r="V12">
        <v>0.0967741935</v>
      </c>
      <c r="W12">
        <v>0.0306574815</v>
      </c>
      <c r="X12">
        <v>-0.4837</v>
      </c>
      <c r="Y12">
        <v>-1.1385</v>
      </c>
      <c r="Z12">
        <v>0.1711</v>
      </c>
      <c r="AA12">
        <v>0.6164921756</v>
      </c>
      <c r="AB12">
        <v>0.3202963518</v>
      </c>
      <c r="AC12">
        <v>1.1865967262</v>
      </c>
      <c r="AD12">
        <v>0.2674387832</v>
      </c>
      <c r="AE12">
        <v>0.4746</v>
      </c>
      <c r="AF12">
        <v>-0.3642</v>
      </c>
      <c r="AG12">
        <v>1.3133</v>
      </c>
      <c r="AH12" t="s">
        <v>220</v>
      </c>
      <c r="AI12" t="s">
        <v>220</v>
      </c>
      <c r="AJ12" t="s">
        <v>220</v>
      </c>
      <c r="AK12" t="s">
        <v>220</v>
      </c>
      <c r="AL12" t="s">
        <v>220</v>
      </c>
    </row>
    <row r="13" spans="1:38" ht="12.75">
      <c r="A13" t="s">
        <v>5</v>
      </c>
      <c r="B13">
        <v>321</v>
      </c>
      <c r="C13">
        <v>2575</v>
      </c>
      <c r="D13">
        <v>0.1368404561</v>
      </c>
      <c r="E13">
        <v>0.1218995119</v>
      </c>
      <c r="F13">
        <v>0.1536126777</v>
      </c>
      <c r="G13">
        <v>0.0289550917</v>
      </c>
      <c r="H13">
        <v>0.1246601942</v>
      </c>
      <c r="I13">
        <v>0.0065097397</v>
      </c>
      <c r="J13">
        <v>-0.1288</v>
      </c>
      <c r="K13">
        <v>-0.2445</v>
      </c>
      <c r="L13">
        <v>-0.0132</v>
      </c>
      <c r="M13">
        <v>0.8791143178</v>
      </c>
      <c r="N13">
        <v>0.7831280987</v>
      </c>
      <c r="O13">
        <v>0.9868653481</v>
      </c>
      <c r="P13">
        <v>555</v>
      </c>
      <c r="Q13">
        <v>2792</v>
      </c>
      <c r="R13">
        <v>0.2251731011</v>
      </c>
      <c r="S13">
        <v>0.2056002182</v>
      </c>
      <c r="T13">
        <v>0.246609298</v>
      </c>
      <c r="U13">
        <v>0.0043222036</v>
      </c>
      <c r="V13">
        <v>0.198782235</v>
      </c>
      <c r="W13">
        <v>0.0075527718</v>
      </c>
      <c r="X13">
        <v>0.1324</v>
      </c>
      <c r="Y13">
        <v>0.0415</v>
      </c>
      <c r="Z13">
        <v>0.2233</v>
      </c>
      <c r="AA13">
        <v>1.141564024</v>
      </c>
      <c r="AB13">
        <v>1.0423350357</v>
      </c>
      <c r="AC13">
        <v>1.2502394877</v>
      </c>
      <c r="AD13" s="4">
        <v>6.515534E-12</v>
      </c>
      <c r="AE13">
        <v>-0.4981</v>
      </c>
      <c r="AF13">
        <v>-0.6402</v>
      </c>
      <c r="AG13">
        <v>-0.3559</v>
      </c>
      <c r="AH13" t="s">
        <v>220</v>
      </c>
      <c r="AI13">
        <v>2</v>
      </c>
      <c r="AJ13" t="s">
        <v>131</v>
      </c>
      <c r="AK13" t="s">
        <v>220</v>
      </c>
      <c r="AL13" t="s">
        <v>220</v>
      </c>
    </row>
    <row r="14" spans="1:38" ht="12.75">
      <c r="A14" t="s">
        <v>7</v>
      </c>
      <c r="B14">
        <v>298</v>
      </c>
      <c r="C14">
        <v>2702</v>
      </c>
      <c r="D14">
        <v>0.1466815969</v>
      </c>
      <c r="E14">
        <v>0.1300636924</v>
      </c>
      <c r="F14">
        <v>0.1654227284</v>
      </c>
      <c r="G14">
        <v>0.3329882706</v>
      </c>
      <c r="H14">
        <v>0.1102886751</v>
      </c>
      <c r="I14">
        <v>0.0060262528</v>
      </c>
      <c r="J14">
        <v>-0.0594</v>
      </c>
      <c r="K14">
        <v>-0.1796</v>
      </c>
      <c r="L14">
        <v>0.0608</v>
      </c>
      <c r="M14">
        <v>0.9423374903</v>
      </c>
      <c r="N14">
        <v>0.8355778508</v>
      </c>
      <c r="O14">
        <v>1.0627375351</v>
      </c>
      <c r="P14">
        <v>479</v>
      </c>
      <c r="Q14">
        <v>2938</v>
      </c>
      <c r="R14">
        <v>0.2157229478</v>
      </c>
      <c r="S14">
        <v>0.1956326083</v>
      </c>
      <c r="T14">
        <v>0.2378764493</v>
      </c>
      <c r="U14">
        <v>0.0726660452</v>
      </c>
      <c r="V14">
        <v>0.163036079</v>
      </c>
      <c r="W14">
        <v>0.0068150545</v>
      </c>
      <c r="X14">
        <v>0.0895</v>
      </c>
      <c r="Y14">
        <v>-0.0082</v>
      </c>
      <c r="Z14">
        <v>0.1873</v>
      </c>
      <c r="AA14">
        <v>1.093654416</v>
      </c>
      <c r="AB14">
        <v>0.9918020687</v>
      </c>
      <c r="AC14">
        <v>1.2059664114</v>
      </c>
      <c r="AD14" s="4">
        <v>4.7528918E-07</v>
      </c>
      <c r="AE14">
        <v>-0.3857</v>
      </c>
      <c r="AF14">
        <v>-0.5359</v>
      </c>
      <c r="AG14">
        <v>-0.2356</v>
      </c>
      <c r="AH14" t="s">
        <v>220</v>
      </c>
      <c r="AI14" t="s">
        <v>220</v>
      </c>
      <c r="AJ14" t="s">
        <v>131</v>
      </c>
      <c r="AK14" t="s">
        <v>220</v>
      </c>
      <c r="AL14" t="s">
        <v>220</v>
      </c>
    </row>
    <row r="15" spans="1:38" ht="12.75">
      <c r="A15" t="s">
        <v>14</v>
      </c>
      <c r="B15">
        <v>4931</v>
      </c>
      <c r="C15">
        <v>33873</v>
      </c>
      <c r="D15">
        <v>0.1408142407</v>
      </c>
      <c r="E15">
        <v>0.1347464989</v>
      </c>
      <c r="F15">
        <v>0.1471552177</v>
      </c>
      <c r="G15" s="4">
        <v>8.2220706E-06</v>
      </c>
      <c r="H15">
        <v>0.1455731704</v>
      </c>
      <c r="I15">
        <v>0.0019162461</v>
      </c>
      <c r="J15">
        <v>-0.1002</v>
      </c>
      <c r="K15">
        <v>-0.1443</v>
      </c>
      <c r="L15">
        <v>-0.0562</v>
      </c>
      <c r="M15">
        <v>0.9046433973</v>
      </c>
      <c r="N15">
        <v>0.8656619524</v>
      </c>
      <c r="O15">
        <v>0.9453802076</v>
      </c>
      <c r="P15">
        <v>6563</v>
      </c>
      <c r="Q15">
        <v>35494</v>
      </c>
      <c r="R15">
        <v>0.181146851</v>
      </c>
      <c r="S15">
        <v>0.1738555389</v>
      </c>
      <c r="T15">
        <v>0.1887439529</v>
      </c>
      <c r="U15">
        <v>5.22367E-05</v>
      </c>
      <c r="V15">
        <v>0.1849044909</v>
      </c>
      <c r="W15">
        <v>0.0020606323</v>
      </c>
      <c r="X15">
        <v>-0.0848</v>
      </c>
      <c r="Y15">
        <v>-0.1259</v>
      </c>
      <c r="Z15">
        <v>-0.0437</v>
      </c>
      <c r="AA15">
        <v>0.9186992967</v>
      </c>
      <c r="AB15">
        <v>0.8817208823</v>
      </c>
      <c r="AC15">
        <v>0.9572285456</v>
      </c>
      <c r="AD15" s="4">
        <v>7.220703E-24</v>
      </c>
      <c r="AE15">
        <v>-0.2519</v>
      </c>
      <c r="AF15">
        <v>-0.3009</v>
      </c>
      <c r="AG15">
        <v>-0.2029</v>
      </c>
      <c r="AH15">
        <v>1</v>
      </c>
      <c r="AI15">
        <v>2</v>
      </c>
      <c r="AJ15" t="s">
        <v>131</v>
      </c>
      <c r="AK15" t="s">
        <v>220</v>
      </c>
      <c r="AL15" t="s">
        <v>220</v>
      </c>
    </row>
    <row r="16" spans="1:38" ht="12.75">
      <c r="A16" t="s">
        <v>12</v>
      </c>
      <c r="B16">
        <v>3307</v>
      </c>
      <c r="C16">
        <v>25025</v>
      </c>
      <c r="D16">
        <v>0.1343986547</v>
      </c>
      <c r="E16">
        <v>0.1280666023</v>
      </c>
      <c r="F16">
        <v>0.1410437856</v>
      </c>
      <c r="G16" s="4">
        <v>2.4645836E-09</v>
      </c>
      <c r="H16">
        <v>0.1321478521</v>
      </c>
      <c r="I16">
        <v>0.0021407497</v>
      </c>
      <c r="J16">
        <v>-0.1468</v>
      </c>
      <c r="K16">
        <v>-0.1951</v>
      </c>
      <c r="L16">
        <v>-0.0986</v>
      </c>
      <c r="M16">
        <v>0.8634272715</v>
      </c>
      <c r="N16">
        <v>0.8227477962</v>
      </c>
      <c r="O16">
        <v>0.9061180798</v>
      </c>
      <c r="P16">
        <v>4715</v>
      </c>
      <c r="Q16">
        <v>27000</v>
      </c>
      <c r="R16">
        <v>0.1798214418</v>
      </c>
      <c r="S16">
        <v>0.1721041429</v>
      </c>
      <c r="T16">
        <v>0.1878847911</v>
      </c>
      <c r="U16">
        <v>3.83809E-05</v>
      </c>
      <c r="V16">
        <v>0.1746296296</v>
      </c>
      <c r="W16">
        <v>0.0023104763</v>
      </c>
      <c r="X16">
        <v>-0.0921</v>
      </c>
      <c r="Y16">
        <v>-0.136</v>
      </c>
      <c r="Z16">
        <v>-0.0483</v>
      </c>
      <c r="AA16">
        <v>0.9119773885</v>
      </c>
      <c r="AB16">
        <v>0.8728385514</v>
      </c>
      <c r="AC16">
        <v>0.952871245</v>
      </c>
      <c r="AD16" s="4">
        <v>3.041351E-25</v>
      </c>
      <c r="AE16">
        <v>-0.2912</v>
      </c>
      <c r="AF16">
        <v>-0.3461</v>
      </c>
      <c r="AG16">
        <v>-0.2362</v>
      </c>
      <c r="AH16">
        <v>1</v>
      </c>
      <c r="AI16">
        <v>2</v>
      </c>
      <c r="AJ16" t="s">
        <v>131</v>
      </c>
      <c r="AK16" t="s">
        <v>220</v>
      </c>
      <c r="AL16" t="s">
        <v>220</v>
      </c>
    </row>
    <row r="17" spans="1:38" ht="12.75">
      <c r="A17" t="s">
        <v>13</v>
      </c>
      <c r="B17">
        <v>633</v>
      </c>
      <c r="C17">
        <v>5367</v>
      </c>
      <c r="D17">
        <v>0.1422948186</v>
      </c>
      <c r="E17">
        <v>0.1306494223</v>
      </c>
      <c r="F17">
        <v>0.1549782239</v>
      </c>
      <c r="G17">
        <v>0.0393690087</v>
      </c>
      <c r="H17">
        <v>0.1179429849</v>
      </c>
      <c r="I17">
        <v>0.0044026949</v>
      </c>
      <c r="J17">
        <v>-0.0898</v>
      </c>
      <c r="K17">
        <v>-0.1751</v>
      </c>
      <c r="L17">
        <v>-0.0044</v>
      </c>
      <c r="M17">
        <v>0.9141551844</v>
      </c>
      <c r="N17">
        <v>0.8393407985</v>
      </c>
      <c r="O17">
        <v>0.9956381277</v>
      </c>
      <c r="P17">
        <v>1043</v>
      </c>
      <c r="Q17">
        <v>5823</v>
      </c>
      <c r="R17">
        <v>0.2191257753</v>
      </c>
      <c r="S17">
        <v>0.2043512825</v>
      </c>
      <c r="T17">
        <v>0.2349684564</v>
      </c>
      <c r="U17">
        <v>0.0030431623</v>
      </c>
      <c r="V17">
        <v>0.1791172935</v>
      </c>
      <c r="W17">
        <v>0.0050249983</v>
      </c>
      <c r="X17">
        <v>0.1055</v>
      </c>
      <c r="Y17">
        <v>0.0357</v>
      </c>
      <c r="Z17">
        <v>0.1753</v>
      </c>
      <c r="AA17">
        <v>1.1113121456</v>
      </c>
      <c r="AB17">
        <v>1.0363822417</v>
      </c>
      <c r="AC17">
        <v>1.191659443</v>
      </c>
      <c r="AD17" s="4">
        <v>5.354554E-16</v>
      </c>
      <c r="AE17">
        <v>-0.4317</v>
      </c>
      <c r="AF17">
        <v>-0.5362</v>
      </c>
      <c r="AG17">
        <v>-0.3273</v>
      </c>
      <c r="AH17" t="s">
        <v>220</v>
      </c>
      <c r="AI17">
        <v>2</v>
      </c>
      <c r="AJ17" t="s">
        <v>131</v>
      </c>
      <c r="AK17" t="s">
        <v>220</v>
      </c>
      <c r="AL17" t="s">
        <v>220</v>
      </c>
    </row>
    <row r="18" spans="1:38" ht="12.75">
      <c r="A18" t="s">
        <v>15</v>
      </c>
      <c r="B18">
        <v>27332</v>
      </c>
      <c r="C18">
        <v>175591</v>
      </c>
      <c r="D18">
        <v>0.1556571806</v>
      </c>
      <c r="E18" t="s">
        <v>220</v>
      </c>
      <c r="F18" t="s">
        <v>220</v>
      </c>
      <c r="G18" t="s">
        <v>220</v>
      </c>
      <c r="H18">
        <v>0.1556571806</v>
      </c>
      <c r="I18">
        <v>0.0008651529</v>
      </c>
      <c r="J18" t="s">
        <v>220</v>
      </c>
      <c r="K18" t="s">
        <v>220</v>
      </c>
      <c r="L18" t="s">
        <v>220</v>
      </c>
      <c r="M18" t="s">
        <v>220</v>
      </c>
      <c r="N18" t="s">
        <v>220</v>
      </c>
      <c r="O18" t="s">
        <v>220</v>
      </c>
      <c r="P18">
        <v>36621</v>
      </c>
      <c r="Q18">
        <v>187782</v>
      </c>
      <c r="R18">
        <v>0.1972496473</v>
      </c>
      <c r="S18" t="s">
        <v>220</v>
      </c>
      <c r="T18" t="s">
        <v>220</v>
      </c>
      <c r="U18" t="s">
        <v>220</v>
      </c>
      <c r="V18">
        <v>0.1950186919</v>
      </c>
      <c r="W18">
        <v>0.0009143322</v>
      </c>
      <c r="X18" t="s">
        <v>220</v>
      </c>
      <c r="Y18" t="s">
        <v>220</v>
      </c>
      <c r="Z18" t="s">
        <v>220</v>
      </c>
      <c r="AA18" t="s">
        <v>220</v>
      </c>
      <c r="AB18" t="s">
        <v>220</v>
      </c>
      <c r="AC18" t="s">
        <v>220</v>
      </c>
      <c r="AD18" s="4">
        <v>6.959036E-35</v>
      </c>
      <c r="AE18">
        <v>-0.2368</v>
      </c>
      <c r="AF18">
        <v>-0.2745</v>
      </c>
      <c r="AG18">
        <v>-0.1991</v>
      </c>
      <c r="AH18" t="s">
        <v>220</v>
      </c>
      <c r="AI18" t="s">
        <v>220</v>
      </c>
      <c r="AJ18" t="s">
        <v>131</v>
      </c>
      <c r="AK18" t="s">
        <v>220</v>
      </c>
      <c r="AL18" t="s">
        <v>220</v>
      </c>
    </row>
    <row r="19" spans="1:38" ht="12.75">
      <c r="A19" t="s">
        <v>190</v>
      </c>
      <c r="B19">
        <v>262</v>
      </c>
      <c r="C19">
        <v>1193</v>
      </c>
      <c r="D19">
        <v>0.1572351376</v>
      </c>
      <c r="E19">
        <v>0.1384173307</v>
      </c>
      <c r="F19">
        <v>0.1786112214</v>
      </c>
      <c r="G19">
        <v>0.8767522678</v>
      </c>
      <c r="H19">
        <v>0.2196144174</v>
      </c>
      <c r="I19">
        <v>0.0119857391</v>
      </c>
      <c r="J19">
        <v>0.0101</v>
      </c>
      <c r="K19">
        <v>-0.1174</v>
      </c>
      <c r="L19">
        <v>0.1376</v>
      </c>
      <c r="M19">
        <v>1.0101373864</v>
      </c>
      <c r="N19">
        <v>0.88924475</v>
      </c>
      <c r="O19">
        <v>1.1474653511</v>
      </c>
      <c r="P19">
        <v>273</v>
      </c>
      <c r="Q19">
        <v>1224</v>
      </c>
      <c r="R19">
        <v>0.1636421492</v>
      </c>
      <c r="S19">
        <v>0.1444458717</v>
      </c>
      <c r="T19">
        <v>0.1853895349</v>
      </c>
      <c r="U19">
        <v>0.0033460871</v>
      </c>
      <c r="V19">
        <v>0.2230392157</v>
      </c>
      <c r="W19">
        <v>0.0118986984</v>
      </c>
      <c r="X19">
        <v>-0.1868</v>
      </c>
      <c r="Y19">
        <v>-0.3116</v>
      </c>
      <c r="Z19">
        <v>-0.062</v>
      </c>
      <c r="AA19">
        <v>0.8296194766</v>
      </c>
      <c r="AB19">
        <v>0.7322997718</v>
      </c>
      <c r="AC19">
        <v>0.9398725801</v>
      </c>
      <c r="AD19">
        <v>0.6532605307</v>
      </c>
      <c r="AE19">
        <v>-0.0399</v>
      </c>
      <c r="AF19">
        <v>-0.2142</v>
      </c>
      <c r="AG19">
        <v>0.1343</v>
      </c>
      <c r="AH19" t="s">
        <v>220</v>
      </c>
      <c r="AI19">
        <v>2</v>
      </c>
      <c r="AJ19" t="s">
        <v>220</v>
      </c>
      <c r="AK19" t="s">
        <v>220</v>
      </c>
      <c r="AL19" t="s">
        <v>220</v>
      </c>
    </row>
    <row r="20" spans="1:38" ht="12.75">
      <c r="A20" t="s">
        <v>72</v>
      </c>
      <c r="B20">
        <v>1357</v>
      </c>
      <c r="C20">
        <v>8709</v>
      </c>
      <c r="D20">
        <v>0.1687242605</v>
      </c>
      <c r="E20">
        <v>0.1580725207</v>
      </c>
      <c r="F20">
        <v>0.1800937693</v>
      </c>
      <c r="G20">
        <v>0.0154034121</v>
      </c>
      <c r="H20">
        <v>0.1558158227</v>
      </c>
      <c r="I20">
        <v>0.003886335</v>
      </c>
      <c r="J20">
        <v>0.0806</v>
      </c>
      <c r="K20">
        <v>0.0154</v>
      </c>
      <c r="L20">
        <v>0.1458</v>
      </c>
      <c r="M20">
        <v>1.0839478131</v>
      </c>
      <c r="N20">
        <v>1.0155170491</v>
      </c>
      <c r="O20">
        <v>1.1569897941</v>
      </c>
      <c r="P20">
        <v>2093</v>
      </c>
      <c r="Q20">
        <v>10081</v>
      </c>
      <c r="R20">
        <v>0.223014913</v>
      </c>
      <c r="S20">
        <v>0.2107869511</v>
      </c>
      <c r="T20">
        <v>0.2359522312</v>
      </c>
      <c r="U20">
        <v>1.98079E-05</v>
      </c>
      <c r="V20">
        <v>0.2076182918</v>
      </c>
      <c r="W20">
        <v>0.0040396917</v>
      </c>
      <c r="X20">
        <v>0.1228</v>
      </c>
      <c r="Y20">
        <v>0.0664</v>
      </c>
      <c r="Z20">
        <v>0.1792</v>
      </c>
      <c r="AA20">
        <v>1.1306226198</v>
      </c>
      <c r="AB20">
        <v>1.0686303066</v>
      </c>
      <c r="AC20">
        <v>1.1962111691</v>
      </c>
      <c r="AD20" s="4">
        <v>1.661879E-12</v>
      </c>
      <c r="AE20">
        <v>-0.279</v>
      </c>
      <c r="AF20">
        <v>-0.3564</v>
      </c>
      <c r="AG20">
        <v>-0.2015</v>
      </c>
      <c r="AH20" t="s">
        <v>220</v>
      </c>
      <c r="AI20">
        <v>2</v>
      </c>
      <c r="AJ20" t="s">
        <v>131</v>
      </c>
      <c r="AK20" t="s">
        <v>220</v>
      </c>
      <c r="AL20" t="s">
        <v>220</v>
      </c>
    </row>
    <row r="21" spans="1:38" ht="12.75">
      <c r="A21" t="s">
        <v>71</v>
      </c>
      <c r="B21">
        <v>1094</v>
      </c>
      <c r="C21">
        <v>6047</v>
      </c>
      <c r="D21">
        <v>0.1886433835</v>
      </c>
      <c r="E21">
        <v>0.175940439</v>
      </c>
      <c r="F21">
        <v>0.2022634838</v>
      </c>
      <c r="G21" s="4">
        <v>6.5267848E-08</v>
      </c>
      <c r="H21">
        <v>0.1809161568</v>
      </c>
      <c r="I21">
        <v>0.0049503154</v>
      </c>
      <c r="J21">
        <v>0.1922</v>
      </c>
      <c r="K21">
        <v>0.1225</v>
      </c>
      <c r="L21">
        <v>0.2619</v>
      </c>
      <c r="M21">
        <v>1.211915716</v>
      </c>
      <c r="N21">
        <v>1.130307245</v>
      </c>
      <c r="O21">
        <v>1.2994163394</v>
      </c>
      <c r="P21">
        <v>1595</v>
      </c>
      <c r="Q21">
        <v>7014</v>
      </c>
      <c r="R21">
        <v>0.2335338814</v>
      </c>
      <c r="S21">
        <v>0.2197433609</v>
      </c>
      <c r="T21">
        <v>0.248189859</v>
      </c>
      <c r="U21" s="4">
        <v>5.4082361E-08</v>
      </c>
      <c r="V21">
        <v>0.2274023382</v>
      </c>
      <c r="W21">
        <v>0.0050048524</v>
      </c>
      <c r="X21">
        <v>0.1689</v>
      </c>
      <c r="Y21">
        <v>0.108</v>
      </c>
      <c r="Z21">
        <v>0.2297</v>
      </c>
      <c r="AA21">
        <v>1.1839508184</v>
      </c>
      <c r="AB21">
        <v>1.1140367746</v>
      </c>
      <c r="AC21">
        <v>1.2582524853</v>
      </c>
      <c r="AD21" s="4">
        <v>7.4049556E-07</v>
      </c>
      <c r="AE21">
        <v>-0.2135</v>
      </c>
      <c r="AF21">
        <v>-0.298</v>
      </c>
      <c r="AG21">
        <v>-0.129</v>
      </c>
      <c r="AH21">
        <v>1</v>
      </c>
      <c r="AI21">
        <v>2</v>
      </c>
      <c r="AJ21" t="s">
        <v>131</v>
      </c>
      <c r="AK21" t="s">
        <v>220</v>
      </c>
      <c r="AL21" t="s">
        <v>220</v>
      </c>
    </row>
    <row r="22" spans="1:38" ht="12.75">
      <c r="A22" t="s">
        <v>74</v>
      </c>
      <c r="B22">
        <v>1193</v>
      </c>
      <c r="C22">
        <v>7635</v>
      </c>
      <c r="D22">
        <v>0.1583336795</v>
      </c>
      <c r="E22">
        <v>0.1479350963</v>
      </c>
      <c r="F22">
        <v>0.169463195</v>
      </c>
      <c r="G22">
        <v>0.622795293</v>
      </c>
      <c r="H22">
        <v>0.156254093</v>
      </c>
      <c r="I22">
        <v>0.00415544</v>
      </c>
      <c r="J22">
        <v>0.017</v>
      </c>
      <c r="K22">
        <v>-0.0509</v>
      </c>
      <c r="L22">
        <v>0.085</v>
      </c>
      <c r="M22">
        <v>1.017194831</v>
      </c>
      <c r="N22">
        <v>0.9503904394</v>
      </c>
      <c r="O22">
        <v>1.088695005</v>
      </c>
      <c r="P22">
        <v>1572</v>
      </c>
      <c r="Q22">
        <v>8219</v>
      </c>
      <c r="R22">
        <v>0.1995866403</v>
      </c>
      <c r="S22">
        <v>0.1876749239</v>
      </c>
      <c r="T22">
        <v>0.2122543925</v>
      </c>
      <c r="U22">
        <v>0.7075571237</v>
      </c>
      <c r="V22">
        <v>0.1912641441</v>
      </c>
      <c r="W22">
        <v>0.0043382107</v>
      </c>
      <c r="X22">
        <v>0.0118</v>
      </c>
      <c r="Y22">
        <v>-0.0498</v>
      </c>
      <c r="Z22">
        <v>0.0733</v>
      </c>
      <c r="AA22">
        <v>1.0118478942</v>
      </c>
      <c r="AB22">
        <v>0.9514588568</v>
      </c>
      <c r="AC22">
        <v>1.0760698203</v>
      </c>
      <c r="AD22" s="4">
        <v>5.4442609E-08</v>
      </c>
      <c r="AE22">
        <v>-0.2315</v>
      </c>
      <c r="AF22">
        <v>-0.315</v>
      </c>
      <c r="AG22">
        <v>-0.1481</v>
      </c>
      <c r="AH22" t="s">
        <v>220</v>
      </c>
      <c r="AI22" t="s">
        <v>220</v>
      </c>
      <c r="AJ22" t="s">
        <v>131</v>
      </c>
      <c r="AK22" t="s">
        <v>220</v>
      </c>
      <c r="AL22" t="s">
        <v>220</v>
      </c>
    </row>
    <row r="23" spans="1:38" ht="12.75">
      <c r="A23" t="s">
        <v>73</v>
      </c>
      <c r="B23">
        <v>1521</v>
      </c>
      <c r="C23">
        <v>9304</v>
      </c>
      <c r="D23">
        <v>0.1661691846</v>
      </c>
      <c r="E23">
        <v>0.1560763789</v>
      </c>
      <c r="F23">
        <v>0.1769146498</v>
      </c>
      <c r="G23">
        <v>0.040944907</v>
      </c>
      <c r="H23">
        <v>0.1634780739</v>
      </c>
      <c r="I23">
        <v>0.0038338363</v>
      </c>
      <c r="J23">
        <v>0.0654</v>
      </c>
      <c r="K23">
        <v>0.0027</v>
      </c>
      <c r="L23">
        <v>0.128</v>
      </c>
      <c r="M23">
        <v>1.0675330488</v>
      </c>
      <c r="N23">
        <v>1.0026930866</v>
      </c>
      <c r="O23">
        <v>1.1365659398</v>
      </c>
      <c r="P23">
        <v>2073</v>
      </c>
      <c r="Q23">
        <v>10455</v>
      </c>
      <c r="R23">
        <v>0.2050974242</v>
      </c>
      <c r="S23">
        <v>0.1938309996</v>
      </c>
      <c r="T23">
        <v>0.2170187095</v>
      </c>
      <c r="U23">
        <v>0.1759117892</v>
      </c>
      <c r="V23">
        <v>0.1982783357</v>
      </c>
      <c r="W23">
        <v>0.0038993069</v>
      </c>
      <c r="X23">
        <v>0.039</v>
      </c>
      <c r="Y23">
        <v>-0.0175</v>
      </c>
      <c r="Z23">
        <v>0.0955</v>
      </c>
      <c r="AA23">
        <v>1.0397860121</v>
      </c>
      <c r="AB23">
        <v>0.9826684218</v>
      </c>
      <c r="AC23">
        <v>1.1002235617</v>
      </c>
      <c r="AD23" s="4">
        <v>4.5098577E-08</v>
      </c>
      <c r="AE23">
        <v>-0.2105</v>
      </c>
      <c r="AF23">
        <v>-0.2859</v>
      </c>
      <c r="AG23">
        <v>-0.1351</v>
      </c>
      <c r="AH23" t="s">
        <v>220</v>
      </c>
      <c r="AI23" t="s">
        <v>220</v>
      </c>
      <c r="AJ23" t="s">
        <v>131</v>
      </c>
      <c r="AK23" t="s">
        <v>220</v>
      </c>
      <c r="AL23" t="s">
        <v>220</v>
      </c>
    </row>
    <row r="24" spans="1:38" ht="12.75">
      <c r="A24" t="s">
        <v>75</v>
      </c>
      <c r="B24">
        <v>556</v>
      </c>
      <c r="C24">
        <v>4317</v>
      </c>
      <c r="D24">
        <v>0.1421521541</v>
      </c>
      <c r="E24">
        <v>0.129746814</v>
      </c>
      <c r="F24">
        <v>0.1557435923</v>
      </c>
      <c r="G24">
        <v>0.0514087882</v>
      </c>
      <c r="H24">
        <v>0.1287931434</v>
      </c>
      <c r="I24">
        <v>0.0050981897</v>
      </c>
      <c r="J24">
        <v>-0.0908</v>
      </c>
      <c r="K24">
        <v>-0.1821</v>
      </c>
      <c r="L24">
        <v>0.0006</v>
      </c>
      <c r="M24">
        <v>0.9132386539</v>
      </c>
      <c r="N24">
        <v>0.8335421053</v>
      </c>
      <c r="O24">
        <v>1.0005551413</v>
      </c>
      <c r="P24">
        <v>754</v>
      </c>
      <c r="Q24">
        <v>4663</v>
      </c>
      <c r="R24">
        <v>0.1796023348</v>
      </c>
      <c r="S24">
        <v>0.1657207325</v>
      </c>
      <c r="T24">
        <v>0.1946467299</v>
      </c>
      <c r="U24">
        <v>0.0223933548</v>
      </c>
      <c r="V24">
        <v>0.1616984774</v>
      </c>
      <c r="W24">
        <v>0.0053916338</v>
      </c>
      <c r="X24">
        <v>-0.0937</v>
      </c>
      <c r="Y24">
        <v>-0.1742</v>
      </c>
      <c r="Z24">
        <v>-0.0133</v>
      </c>
      <c r="AA24">
        <v>0.9105331099</v>
      </c>
      <c r="AB24">
        <v>0.8401573071</v>
      </c>
      <c r="AC24">
        <v>0.9868039439</v>
      </c>
      <c r="AD24">
        <v>7.36321E-05</v>
      </c>
      <c r="AE24">
        <v>-0.2338</v>
      </c>
      <c r="AF24">
        <v>-0.3495</v>
      </c>
      <c r="AG24">
        <v>-0.1182</v>
      </c>
      <c r="AH24" t="s">
        <v>220</v>
      </c>
      <c r="AI24" t="s">
        <v>220</v>
      </c>
      <c r="AJ24" t="s">
        <v>131</v>
      </c>
      <c r="AK24" t="s">
        <v>220</v>
      </c>
      <c r="AL24" t="s">
        <v>220</v>
      </c>
    </row>
    <row r="25" spans="1:38" ht="12.75">
      <c r="A25" t="s">
        <v>81</v>
      </c>
      <c r="B25">
        <v>2169</v>
      </c>
      <c r="C25">
        <v>10842</v>
      </c>
      <c r="D25">
        <v>0.1841714945</v>
      </c>
      <c r="E25">
        <v>0.1740810697</v>
      </c>
      <c r="F25">
        <v>0.1948468001</v>
      </c>
      <c r="G25" s="4">
        <v>4.8830107E-09</v>
      </c>
      <c r="H25">
        <v>0.2000553403</v>
      </c>
      <c r="I25">
        <v>0.0038419379</v>
      </c>
      <c r="J25">
        <v>0.1682</v>
      </c>
      <c r="K25">
        <v>0.1119</v>
      </c>
      <c r="L25">
        <v>0.2246</v>
      </c>
      <c r="M25">
        <v>1.1831866272</v>
      </c>
      <c r="N25">
        <v>1.1183619607</v>
      </c>
      <c r="O25">
        <v>1.2517687868</v>
      </c>
      <c r="P25">
        <v>2616</v>
      </c>
      <c r="Q25">
        <v>10943</v>
      </c>
      <c r="R25">
        <v>0.2250548593</v>
      </c>
      <c r="S25">
        <v>0.2134698358</v>
      </c>
      <c r="T25">
        <v>0.2372686029</v>
      </c>
      <c r="U25" s="4">
        <v>1.0046429E-06</v>
      </c>
      <c r="V25">
        <v>0.2390569314</v>
      </c>
      <c r="W25">
        <v>0.0040771675</v>
      </c>
      <c r="X25">
        <v>0.1319</v>
      </c>
      <c r="Y25">
        <v>0.079</v>
      </c>
      <c r="Z25">
        <v>0.1847</v>
      </c>
      <c r="AA25">
        <v>1.1409645713</v>
      </c>
      <c r="AB25">
        <v>1.0822317741</v>
      </c>
      <c r="AC25">
        <v>1.2028848017</v>
      </c>
      <c r="AD25" s="4">
        <v>5.5430889E-09</v>
      </c>
      <c r="AE25">
        <v>-0.2005</v>
      </c>
      <c r="AF25">
        <v>-0.2679</v>
      </c>
      <c r="AG25">
        <v>-0.1331</v>
      </c>
      <c r="AH25">
        <v>1</v>
      </c>
      <c r="AI25">
        <v>2</v>
      </c>
      <c r="AJ25" t="s">
        <v>131</v>
      </c>
      <c r="AK25" t="s">
        <v>220</v>
      </c>
      <c r="AL25" t="s">
        <v>220</v>
      </c>
    </row>
    <row r="26" spans="1:38" ht="12.75">
      <c r="A26" t="s">
        <v>76</v>
      </c>
      <c r="B26">
        <v>2393</v>
      </c>
      <c r="C26">
        <v>14927</v>
      </c>
      <c r="D26">
        <v>0.1600063943</v>
      </c>
      <c r="E26">
        <v>0.1514596241</v>
      </c>
      <c r="F26">
        <v>0.1690354533</v>
      </c>
      <c r="G26">
        <v>0.3251529979</v>
      </c>
      <c r="H26">
        <v>0.1603135258</v>
      </c>
      <c r="I26">
        <v>0.0030030143</v>
      </c>
      <c r="J26">
        <v>0.0276</v>
      </c>
      <c r="K26">
        <v>-0.0273</v>
      </c>
      <c r="L26">
        <v>0.0825</v>
      </c>
      <c r="M26">
        <v>1.0279409767</v>
      </c>
      <c r="N26">
        <v>0.9730333254</v>
      </c>
      <c r="O26">
        <v>1.0859470318</v>
      </c>
      <c r="P26">
        <v>3121</v>
      </c>
      <c r="Q26">
        <v>16357</v>
      </c>
      <c r="R26">
        <v>0.1924452814</v>
      </c>
      <c r="S26">
        <v>0.1829297841</v>
      </c>
      <c r="T26">
        <v>0.2024557483</v>
      </c>
      <c r="U26">
        <v>0.3405573822</v>
      </c>
      <c r="V26">
        <v>0.1908051599</v>
      </c>
      <c r="W26">
        <v>0.0030723436</v>
      </c>
      <c r="X26">
        <v>-0.0247</v>
      </c>
      <c r="Y26">
        <v>-0.0754</v>
      </c>
      <c r="Z26">
        <v>0.0261</v>
      </c>
      <c r="AA26">
        <v>0.9756432217</v>
      </c>
      <c r="AB26">
        <v>0.9274023382</v>
      </c>
      <c r="AC26">
        <v>1.0263934615</v>
      </c>
      <c r="AD26" s="4">
        <v>1.973044E-08</v>
      </c>
      <c r="AE26">
        <v>-0.1846</v>
      </c>
      <c r="AF26">
        <v>-0.249</v>
      </c>
      <c r="AG26">
        <v>-0.1202</v>
      </c>
      <c r="AH26" t="s">
        <v>220</v>
      </c>
      <c r="AI26" t="s">
        <v>220</v>
      </c>
      <c r="AJ26" t="s">
        <v>131</v>
      </c>
      <c r="AK26" t="s">
        <v>220</v>
      </c>
      <c r="AL26" t="s">
        <v>220</v>
      </c>
    </row>
    <row r="27" spans="1:38" ht="12.75">
      <c r="A27" t="s">
        <v>77</v>
      </c>
      <c r="B27">
        <v>1591</v>
      </c>
      <c r="C27">
        <v>9708</v>
      </c>
      <c r="D27">
        <v>0.16695114</v>
      </c>
      <c r="E27">
        <v>0.1569555099</v>
      </c>
      <c r="F27">
        <v>0.1775833367</v>
      </c>
      <c r="G27">
        <v>0.0261714501</v>
      </c>
      <c r="H27">
        <v>0.1638854553</v>
      </c>
      <c r="I27">
        <v>0.0037569742</v>
      </c>
      <c r="J27">
        <v>0.07</v>
      </c>
      <c r="K27">
        <v>0.0083</v>
      </c>
      <c r="L27">
        <v>0.1318</v>
      </c>
      <c r="M27">
        <v>1.0725566234</v>
      </c>
      <c r="N27">
        <v>1.0083409531</v>
      </c>
      <c r="O27">
        <v>1.1408618352</v>
      </c>
      <c r="P27">
        <v>2036</v>
      </c>
      <c r="Q27">
        <v>10666</v>
      </c>
      <c r="R27">
        <v>0.1951025542</v>
      </c>
      <c r="S27">
        <v>0.184337138</v>
      </c>
      <c r="T27">
        <v>0.2064966781</v>
      </c>
      <c r="U27">
        <v>0.7054753489</v>
      </c>
      <c r="V27">
        <v>0.1908869304</v>
      </c>
      <c r="W27">
        <v>0.0038053264</v>
      </c>
      <c r="X27">
        <v>-0.0109</v>
      </c>
      <c r="Y27">
        <v>-0.0677</v>
      </c>
      <c r="Z27">
        <v>0.0458</v>
      </c>
      <c r="AA27">
        <v>0.9891148443</v>
      </c>
      <c r="AB27">
        <v>0.9345372249</v>
      </c>
      <c r="AC27">
        <v>1.0468798344</v>
      </c>
      <c r="AD27">
        <v>4.49874E-05</v>
      </c>
      <c r="AE27">
        <v>-0.1558</v>
      </c>
      <c r="AF27">
        <v>-0.2307</v>
      </c>
      <c r="AG27">
        <v>-0.081</v>
      </c>
      <c r="AH27" t="s">
        <v>220</v>
      </c>
      <c r="AI27" t="s">
        <v>220</v>
      </c>
      <c r="AJ27" t="s">
        <v>131</v>
      </c>
      <c r="AK27" t="s">
        <v>220</v>
      </c>
      <c r="AL27" t="s">
        <v>220</v>
      </c>
    </row>
    <row r="28" spans="1:38" ht="12.75">
      <c r="A28" t="s">
        <v>70</v>
      </c>
      <c r="B28">
        <v>2091</v>
      </c>
      <c r="C28">
        <v>11761</v>
      </c>
      <c r="D28">
        <v>0.1741939614</v>
      </c>
      <c r="E28">
        <v>0.1645698256</v>
      </c>
      <c r="F28">
        <v>0.1843809221</v>
      </c>
      <c r="G28">
        <v>0.0001044225</v>
      </c>
      <c r="H28">
        <v>0.1777910042</v>
      </c>
      <c r="I28">
        <v>0.0035255256</v>
      </c>
      <c r="J28">
        <v>0.1125</v>
      </c>
      <c r="K28">
        <v>0.0557</v>
      </c>
      <c r="L28">
        <v>0.1693</v>
      </c>
      <c r="M28">
        <v>1.1190872194</v>
      </c>
      <c r="N28">
        <v>1.0572581683</v>
      </c>
      <c r="O28">
        <v>1.1845320682</v>
      </c>
      <c r="P28">
        <v>2704</v>
      </c>
      <c r="Q28">
        <v>11864</v>
      </c>
      <c r="R28">
        <v>0.2230230823</v>
      </c>
      <c r="S28">
        <v>0.2116028932</v>
      </c>
      <c r="T28">
        <v>0.235059618</v>
      </c>
      <c r="U28" s="4">
        <v>4.6705666E-06</v>
      </c>
      <c r="V28">
        <v>0.2279163857</v>
      </c>
      <c r="W28">
        <v>0.0038512736</v>
      </c>
      <c r="X28">
        <v>0.1228</v>
      </c>
      <c r="Y28">
        <v>0.0702</v>
      </c>
      <c r="Z28">
        <v>0.1754</v>
      </c>
      <c r="AA28">
        <v>1.1306640357</v>
      </c>
      <c r="AB28">
        <v>1.0727669024</v>
      </c>
      <c r="AC28">
        <v>1.1916858721</v>
      </c>
      <c r="AD28" s="4">
        <v>7.516214E-13</v>
      </c>
      <c r="AE28">
        <v>-0.2471</v>
      </c>
      <c r="AF28">
        <v>-0.3147</v>
      </c>
      <c r="AG28">
        <v>-0.1796</v>
      </c>
      <c r="AH28">
        <v>1</v>
      </c>
      <c r="AI28">
        <v>2</v>
      </c>
      <c r="AJ28" t="s">
        <v>131</v>
      </c>
      <c r="AK28" t="s">
        <v>220</v>
      </c>
      <c r="AL28" t="s">
        <v>220</v>
      </c>
    </row>
    <row r="29" spans="1:38" ht="12.75">
      <c r="A29" t="s">
        <v>78</v>
      </c>
      <c r="B29">
        <v>405</v>
      </c>
      <c r="C29">
        <v>3655</v>
      </c>
      <c r="D29">
        <v>0.1185877082</v>
      </c>
      <c r="E29">
        <v>0.1068200331</v>
      </c>
      <c r="F29">
        <v>0.1316517523</v>
      </c>
      <c r="G29" s="4">
        <v>3.3744642E-07</v>
      </c>
      <c r="H29">
        <v>0.1108071135</v>
      </c>
      <c r="I29">
        <v>0.0051920411</v>
      </c>
      <c r="J29">
        <v>-0.272</v>
      </c>
      <c r="K29">
        <v>-0.3765</v>
      </c>
      <c r="L29">
        <v>-0.1675</v>
      </c>
      <c r="M29">
        <v>0.7618518318</v>
      </c>
      <c r="N29">
        <v>0.6862518816</v>
      </c>
      <c r="O29">
        <v>0.8457801416</v>
      </c>
      <c r="P29">
        <v>546</v>
      </c>
      <c r="Q29">
        <v>4029</v>
      </c>
      <c r="R29">
        <v>0.1503736818</v>
      </c>
      <c r="S29">
        <v>0.137210953</v>
      </c>
      <c r="T29">
        <v>0.1647991191</v>
      </c>
      <c r="U29" s="4">
        <v>6.4075376E-09</v>
      </c>
      <c r="V29">
        <v>0.1355174981</v>
      </c>
      <c r="W29">
        <v>0.0053923386</v>
      </c>
      <c r="X29">
        <v>-0.2713</v>
      </c>
      <c r="Y29">
        <v>-0.363</v>
      </c>
      <c r="Z29">
        <v>-0.1797</v>
      </c>
      <c r="AA29">
        <v>0.7623520949</v>
      </c>
      <c r="AB29">
        <v>0.6956207776</v>
      </c>
      <c r="AC29">
        <v>0.8354849874</v>
      </c>
      <c r="AD29">
        <v>0.0004994218</v>
      </c>
      <c r="AE29">
        <v>-0.2375</v>
      </c>
      <c r="AF29">
        <v>-0.3712</v>
      </c>
      <c r="AG29">
        <v>-0.1038</v>
      </c>
      <c r="AH29">
        <v>1</v>
      </c>
      <c r="AI29">
        <v>2</v>
      </c>
      <c r="AJ29" t="s">
        <v>131</v>
      </c>
      <c r="AK29" t="s">
        <v>220</v>
      </c>
      <c r="AL29" t="s">
        <v>220</v>
      </c>
    </row>
    <row r="30" spans="1:38" ht="12.75">
      <c r="A30" t="s">
        <v>80</v>
      </c>
      <c r="B30">
        <v>1581</v>
      </c>
      <c r="C30">
        <v>9782</v>
      </c>
      <c r="D30">
        <v>0.1519113415</v>
      </c>
      <c r="E30">
        <v>0.1428044155</v>
      </c>
      <c r="F30">
        <v>0.1615990347</v>
      </c>
      <c r="G30">
        <v>0.4399535947</v>
      </c>
      <c r="H30">
        <v>0.1616233899</v>
      </c>
      <c r="I30">
        <v>0.0037218413</v>
      </c>
      <c r="J30">
        <v>-0.0244</v>
      </c>
      <c r="K30">
        <v>-0.0862</v>
      </c>
      <c r="L30">
        <v>0.0375</v>
      </c>
      <c r="M30">
        <v>0.9759353276</v>
      </c>
      <c r="N30">
        <v>0.9174290253</v>
      </c>
      <c r="O30">
        <v>1.0381726949</v>
      </c>
      <c r="P30">
        <v>1941</v>
      </c>
      <c r="Q30">
        <v>10098</v>
      </c>
      <c r="R30">
        <v>0.1856543343</v>
      </c>
      <c r="S30">
        <v>0.1753132664</v>
      </c>
      <c r="T30">
        <v>0.1966053827</v>
      </c>
      <c r="U30">
        <v>0.0382798032</v>
      </c>
      <c r="V30">
        <v>0.1922162805</v>
      </c>
      <c r="W30">
        <v>0.0039212538</v>
      </c>
      <c r="X30">
        <v>-0.0606</v>
      </c>
      <c r="Y30">
        <v>-0.1179</v>
      </c>
      <c r="Z30">
        <v>-0.0033</v>
      </c>
      <c r="AA30">
        <v>0.9412150378</v>
      </c>
      <c r="AB30">
        <v>0.8887887445</v>
      </c>
      <c r="AC30">
        <v>0.9967337602</v>
      </c>
      <c r="AD30" s="4">
        <v>1.8332868E-07</v>
      </c>
      <c r="AE30">
        <v>-0.2006</v>
      </c>
      <c r="AF30">
        <v>-0.276</v>
      </c>
      <c r="AG30">
        <v>-0.1252</v>
      </c>
      <c r="AH30" t="s">
        <v>220</v>
      </c>
      <c r="AI30" t="s">
        <v>220</v>
      </c>
      <c r="AJ30" t="s">
        <v>131</v>
      </c>
      <c r="AK30" t="s">
        <v>220</v>
      </c>
      <c r="AL30" t="s">
        <v>220</v>
      </c>
    </row>
    <row r="31" spans="1:38" ht="12.75">
      <c r="A31" t="s">
        <v>79</v>
      </c>
      <c r="B31">
        <v>899</v>
      </c>
      <c r="C31">
        <v>6071</v>
      </c>
      <c r="D31">
        <v>0.1363803938</v>
      </c>
      <c r="E31">
        <v>0.126475038</v>
      </c>
      <c r="F31">
        <v>0.1470615238</v>
      </c>
      <c r="G31">
        <v>0.0005892691</v>
      </c>
      <c r="H31">
        <v>0.148081041</v>
      </c>
      <c r="I31">
        <v>0.0045584664</v>
      </c>
      <c r="J31">
        <v>-0.1322</v>
      </c>
      <c r="K31">
        <v>-0.2076</v>
      </c>
      <c r="L31">
        <v>-0.0568</v>
      </c>
      <c r="M31">
        <v>0.8761587052</v>
      </c>
      <c r="N31">
        <v>0.8125229914</v>
      </c>
      <c r="O31">
        <v>0.9447782829</v>
      </c>
      <c r="P31">
        <v>1058</v>
      </c>
      <c r="Q31">
        <v>5983</v>
      </c>
      <c r="R31">
        <v>0.1693774673</v>
      </c>
      <c r="S31">
        <v>0.1578563038</v>
      </c>
      <c r="T31">
        <v>0.1817395046</v>
      </c>
      <c r="U31">
        <v>2.24986E-05</v>
      </c>
      <c r="V31">
        <v>0.176834364</v>
      </c>
      <c r="W31">
        <v>0.004932504</v>
      </c>
      <c r="X31">
        <v>-0.1523</v>
      </c>
      <c r="Y31">
        <v>-0.2228</v>
      </c>
      <c r="Z31">
        <v>-0.0819</v>
      </c>
      <c r="AA31">
        <v>0.8586959198</v>
      </c>
      <c r="AB31">
        <v>0.8002868747</v>
      </c>
      <c r="AC31">
        <v>0.9213679569</v>
      </c>
      <c r="AD31" s="4">
        <v>9.7347764E-06</v>
      </c>
      <c r="AE31">
        <v>-0.2167</v>
      </c>
      <c r="AF31">
        <v>-0.3127</v>
      </c>
      <c r="AG31">
        <v>-0.1207</v>
      </c>
      <c r="AH31">
        <v>1</v>
      </c>
      <c r="AI31">
        <v>2</v>
      </c>
      <c r="AJ31" t="s">
        <v>131</v>
      </c>
      <c r="AK31" t="s">
        <v>220</v>
      </c>
      <c r="AL31" t="s">
        <v>220</v>
      </c>
    </row>
    <row r="32" spans="1:38" ht="12.75">
      <c r="A32" t="s">
        <v>32</v>
      </c>
      <c r="B32">
        <v>202</v>
      </c>
      <c r="C32">
        <v>1746</v>
      </c>
      <c r="D32">
        <v>0.1336498054</v>
      </c>
      <c r="E32">
        <v>0.1163730379</v>
      </c>
      <c r="F32">
        <v>0.1534914857</v>
      </c>
      <c r="G32">
        <v>0.0309006813</v>
      </c>
      <c r="H32">
        <v>0.1156930126</v>
      </c>
      <c r="I32">
        <v>0.0076547846</v>
      </c>
      <c r="J32">
        <v>-0.1524</v>
      </c>
      <c r="K32">
        <v>-0.2909</v>
      </c>
      <c r="L32">
        <v>-0.014</v>
      </c>
      <c r="M32">
        <v>0.8586163831</v>
      </c>
      <c r="N32">
        <v>0.7476239608</v>
      </c>
      <c r="O32">
        <v>0.9860867655</v>
      </c>
      <c r="P32">
        <v>310</v>
      </c>
      <c r="Q32">
        <v>1925</v>
      </c>
      <c r="R32">
        <v>0.1887223822</v>
      </c>
      <c r="S32">
        <v>0.1687593948</v>
      </c>
      <c r="T32">
        <v>0.2110468434</v>
      </c>
      <c r="U32">
        <v>0.3848267704</v>
      </c>
      <c r="V32">
        <v>0.161038961</v>
      </c>
      <c r="W32">
        <v>0.0083776268</v>
      </c>
      <c r="X32">
        <v>-0.0496</v>
      </c>
      <c r="Y32">
        <v>-0.1614</v>
      </c>
      <c r="Z32">
        <v>0.0622</v>
      </c>
      <c r="AA32">
        <v>0.9516358202</v>
      </c>
      <c r="AB32">
        <v>0.8509721165</v>
      </c>
      <c r="AC32">
        <v>1.064207295</v>
      </c>
      <c r="AD32">
        <v>0.0001356316</v>
      </c>
      <c r="AE32">
        <v>-0.3451</v>
      </c>
      <c r="AF32">
        <v>-0.5223</v>
      </c>
      <c r="AG32">
        <v>-0.1678</v>
      </c>
      <c r="AH32" t="s">
        <v>220</v>
      </c>
      <c r="AI32" t="s">
        <v>220</v>
      </c>
      <c r="AJ32" t="s">
        <v>131</v>
      </c>
      <c r="AK32" t="s">
        <v>220</v>
      </c>
      <c r="AL32" t="s">
        <v>220</v>
      </c>
    </row>
    <row r="33" spans="1:38" ht="12.75">
      <c r="A33" t="s">
        <v>31</v>
      </c>
      <c r="B33">
        <v>349</v>
      </c>
      <c r="C33">
        <v>2588</v>
      </c>
      <c r="D33">
        <v>0.1334993851</v>
      </c>
      <c r="E33">
        <v>0.1201228028</v>
      </c>
      <c r="F33">
        <v>0.148365551</v>
      </c>
      <c r="G33">
        <v>0.0043640043</v>
      </c>
      <c r="H33">
        <v>0.1348531685</v>
      </c>
      <c r="I33">
        <v>0.0067141858</v>
      </c>
      <c r="J33">
        <v>-0.1536</v>
      </c>
      <c r="K33">
        <v>-0.2591</v>
      </c>
      <c r="L33">
        <v>-0.048</v>
      </c>
      <c r="M33">
        <v>0.8576500267</v>
      </c>
      <c r="N33">
        <v>0.7717138543</v>
      </c>
      <c r="O33">
        <v>0.9531558416</v>
      </c>
      <c r="P33">
        <v>523</v>
      </c>
      <c r="Q33">
        <v>3008</v>
      </c>
      <c r="R33">
        <v>0.1760908294</v>
      </c>
      <c r="S33">
        <v>0.1615293501</v>
      </c>
      <c r="T33">
        <v>0.1919649907</v>
      </c>
      <c r="U33">
        <v>0.0069590115</v>
      </c>
      <c r="V33">
        <v>0.1738696809</v>
      </c>
      <c r="W33">
        <v>0.0069103062</v>
      </c>
      <c r="X33">
        <v>-0.1188</v>
      </c>
      <c r="Y33">
        <v>-0.2052</v>
      </c>
      <c r="Z33">
        <v>-0.0325</v>
      </c>
      <c r="AA33">
        <v>0.8879410002</v>
      </c>
      <c r="AB33">
        <v>0.8145144934</v>
      </c>
      <c r="AC33">
        <v>0.9679867286</v>
      </c>
      <c r="AD33">
        <v>6.17053E-05</v>
      </c>
      <c r="AE33">
        <v>-0.2769</v>
      </c>
      <c r="AF33">
        <v>-0.4124</v>
      </c>
      <c r="AG33">
        <v>-0.1414</v>
      </c>
      <c r="AH33">
        <v>1</v>
      </c>
      <c r="AI33" t="s">
        <v>220</v>
      </c>
      <c r="AJ33" t="s">
        <v>131</v>
      </c>
      <c r="AK33" t="s">
        <v>220</v>
      </c>
      <c r="AL33" t="s">
        <v>220</v>
      </c>
    </row>
    <row r="34" spans="1:38" ht="12.75">
      <c r="A34" t="s">
        <v>34</v>
      </c>
      <c r="B34">
        <v>168</v>
      </c>
      <c r="C34">
        <v>1230</v>
      </c>
      <c r="D34">
        <v>0.149477818</v>
      </c>
      <c r="E34">
        <v>0.128440477</v>
      </c>
      <c r="F34">
        <v>0.1739608773</v>
      </c>
      <c r="G34">
        <v>0.6006790293</v>
      </c>
      <c r="H34">
        <v>0.1365853659</v>
      </c>
      <c r="I34">
        <v>0.0097917255</v>
      </c>
      <c r="J34">
        <v>-0.0405</v>
      </c>
      <c r="K34">
        <v>-0.1922</v>
      </c>
      <c r="L34">
        <v>0.1112</v>
      </c>
      <c r="M34">
        <v>0.960301461</v>
      </c>
      <c r="N34">
        <v>0.8251497072</v>
      </c>
      <c r="O34">
        <v>1.1175897998</v>
      </c>
      <c r="P34">
        <v>261</v>
      </c>
      <c r="Q34">
        <v>1422</v>
      </c>
      <c r="R34">
        <v>0.2045605606</v>
      </c>
      <c r="S34">
        <v>0.1811108313</v>
      </c>
      <c r="T34">
        <v>0.231046496</v>
      </c>
      <c r="U34">
        <v>0.617600433</v>
      </c>
      <c r="V34">
        <v>0.1835443038</v>
      </c>
      <c r="W34">
        <v>0.0102656622</v>
      </c>
      <c r="X34">
        <v>0.031</v>
      </c>
      <c r="Y34">
        <v>-0.0907</v>
      </c>
      <c r="Z34">
        <v>0.1528</v>
      </c>
      <c r="AA34">
        <v>1.0315001038</v>
      </c>
      <c r="AB34">
        <v>0.913254445</v>
      </c>
      <c r="AC34">
        <v>1.1650558832</v>
      </c>
      <c r="AD34">
        <v>0.0015158992</v>
      </c>
      <c r="AE34">
        <v>-0.3137</v>
      </c>
      <c r="AF34">
        <v>-0.5076</v>
      </c>
      <c r="AG34">
        <v>-0.1198</v>
      </c>
      <c r="AH34" t="s">
        <v>220</v>
      </c>
      <c r="AI34" t="s">
        <v>220</v>
      </c>
      <c r="AJ34" t="s">
        <v>131</v>
      </c>
      <c r="AK34" t="s">
        <v>220</v>
      </c>
      <c r="AL34" t="s">
        <v>220</v>
      </c>
    </row>
    <row r="35" spans="1:38" ht="12.75">
      <c r="A35" t="s">
        <v>33</v>
      </c>
      <c r="B35">
        <v>159</v>
      </c>
      <c r="C35">
        <v>1051</v>
      </c>
      <c r="D35">
        <v>0.1491318839</v>
      </c>
      <c r="E35">
        <v>0.1276055212</v>
      </c>
      <c r="F35">
        <v>0.1742896278</v>
      </c>
      <c r="G35">
        <v>0.590275882</v>
      </c>
      <c r="H35">
        <v>0.151284491</v>
      </c>
      <c r="I35">
        <v>0.0110529172</v>
      </c>
      <c r="J35">
        <v>-0.0428</v>
      </c>
      <c r="K35">
        <v>-0.1987</v>
      </c>
      <c r="L35">
        <v>0.1131</v>
      </c>
      <c r="M35">
        <v>0.9580790511</v>
      </c>
      <c r="N35">
        <v>0.8197856384</v>
      </c>
      <c r="O35">
        <v>1.1197018161</v>
      </c>
      <c r="P35">
        <v>163</v>
      </c>
      <c r="Q35">
        <v>1055</v>
      </c>
      <c r="R35">
        <v>0.1588943218</v>
      </c>
      <c r="S35">
        <v>0.1362349975</v>
      </c>
      <c r="T35">
        <v>0.1853224645</v>
      </c>
      <c r="U35">
        <v>0.004756928</v>
      </c>
      <c r="V35">
        <v>0.1545023697</v>
      </c>
      <c r="W35">
        <v>0.0111274984</v>
      </c>
      <c r="X35">
        <v>-0.2216</v>
      </c>
      <c r="Y35">
        <v>-0.3755</v>
      </c>
      <c r="Z35">
        <v>-0.0678</v>
      </c>
      <c r="AA35">
        <v>0.8012273183</v>
      </c>
      <c r="AB35">
        <v>0.6869672904</v>
      </c>
      <c r="AC35">
        <v>0.9344916774</v>
      </c>
      <c r="AD35">
        <v>0.5694480616</v>
      </c>
      <c r="AE35">
        <v>-0.0634</v>
      </c>
      <c r="AF35">
        <v>-0.2819</v>
      </c>
      <c r="AG35">
        <v>0.1551</v>
      </c>
      <c r="AH35" t="s">
        <v>220</v>
      </c>
      <c r="AI35">
        <v>2</v>
      </c>
      <c r="AJ35" t="s">
        <v>220</v>
      </c>
      <c r="AK35" t="s">
        <v>220</v>
      </c>
      <c r="AL35" t="s">
        <v>220</v>
      </c>
    </row>
    <row r="36" spans="1:38" ht="12.75">
      <c r="A36" t="s">
        <v>23</v>
      </c>
      <c r="B36">
        <v>124</v>
      </c>
      <c r="C36">
        <v>1139</v>
      </c>
      <c r="D36">
        <v>0.1038339706</v>
      </c>
      <c r="E36">
        <v>0.0870413832</v>
      </c>
      <c r="F36">
        <v>0.1238662928</v>
      </c>
      <c r="G36" s="4">
        <v>6.8547075E-06</v>
      </c>
      <c r="H36">
        <v>0.1088674276</v>
      </c>
      <c r="I36">
        <v>0.0092290772</v>
      </c>
      <c r="J36">
        <v>-0.4049</v>
      </c>
      <c r="K36">
        <v>-0.5813</v>
      </c>
      <c r="L36">
        <v>-0.2285</v>
      </c>
      <c r="M36">
        <v>0.6670682986</v>
      </c>
      <c r="N36">
        <v>0.5591864305</v>
      </c>
      <c r="O36">
        <v>0.7957634354</v>
      </c>
      <c r="P36">
        <v>171</v>
      </c>
      <c r="Q36">
        <v>1161</v>
      </c>
      <c r="R36">
        <v>0.1424088653</v>
      </c>
      <c r="S36">
        <v>0.1225439258</v>
      </c>
      <c r="T36">
        <v>0.1654940038</v>
      </c>
      <c r="U36">
        <v>1.55878E-05</v>
      </c>
      <c r="V36">
        <v>0.1472868217</v>
      </c>
      <c r="W36">
        <v>0.0104008138</v>
      </c>
      <c r="X36">
        <v>-0.3311</v>
      </c>
      <c r="Y36">
        <v>-0.4814</v>
      </c>
      <c r="Z36">
        <v>-0.1809</v>
      </c>
      <c r="AA36">
        <v>0.7180991239</v>
      </c>
      <c r="AB36">
        <v>0.6179298286</v>
      </c>
      <c r="AC36">
        <v>0.8345063271</v>
      </c>
      <c r="AD36">
        <v>0.0073997433</v>
      </c>
      <c r="AE36">
        <v>-0.3159</v>
      </c>
      <c r="AF36">
        <v>-0.5471</v>
      </c>
      <c r="AG36">
        <v>-0.0847</v>
      </c>
      <c r="AH36">
        <v>1</v>
      </c>
      <c r="AI36">
        <v>2</v>
      </c>
      <c r="AJ36" t="s">
        <v>131</v>
      </c>
      <c r="AK36" t="s">
        <v>220</v>
      </c>
      <c r="AL36" t="s">
        <v>220</v>
      </c>
    </row>
    <row r="37" spans="1:38" ht="12.75">
      <c r="A37" t="s">
        <v>16</v>
      </c>
      <c r="B37">
        <v>80</v>
      </c>
      <c r="C37">
        <v>668</v>
      </c>
      <c r="D37">
        <v>0.1437490831</v>
      </c>
      <c r="E37">
        <v>0.115423446</v>
      </c>
      <c r="F37">
        <v>0.1790260091</v>
      </c>
      <c r="G37">
        <v>0.4772260432</v>
      </c>
      <c r="H37">
        <v>0.119760479</v>
      </c>
      <c r="I37">
        <v>0.0125622943</v>
      </c>
      <c r="J37">
        <v>-0.0796</v>
      </c>
      <c r="K37">
        <v>-0.299</v>
      </c>
      <c r="L37">
        <v>0.1399</v>
      </c>
      <c r="M37">
        <v>0.9234979237</v>
      </c>
      <c r="N37">
        <v>0.7415234269</v>
      </c>
      <c r="O37">
        <v>1.1501301027</v>
      </c>
      <c r="P37">
        <v>123</v>
      </c>
      <c r="Q37">
        <v>749</v>
      </c>
      <c r="R37">
        <v>0.2007754122</v>
      </c>
      <c r="S37">
        <v>0.1681993894</v>
      </c>
      <c r="T37">
        <v>0.2396605974</v>
      </c>
      <c r="U37">
        <v>0.8913609325</v>
      </c>
      <c r="V37">
        <v>0.1642189586</v>
      </c>
      <c r="W37">
        <v>0.0135368306</v>
      </c>
      <c r="X37">
        <v>0.0123</v>
      </c>
      <c r="Y37">
        <v>-0.1647</v>
      </c>
      <c r="Z37">
        <v>0.1894</v>
      </c>
      <c r="AA37">
        <v>1.0124134289</v>
      </c>
      <c r="AB37">
        <v>0.8481482802</v>
      </c>
      <c r="AC37">
        <v>1.2084926362</v>
      </c>
      <c r="AD37">
        <v>0.0200074258</v>
      </c>
      <c r="AE37">
        <v>-0.3341</v>
      </c>
      <c r="AF37">
        <v>-0.6156</v>
      </c>
      <c r="AG37">
        <v>-0.0526</v>
      </c>
      <c r="AH37" t="s">
        <v>220</v>
      </c>
      <c r="AI37" t="s">
        <v>220</v>
      </c>
      <c r="AJ37" t="s">
        <v>131</v>
      </c>
      <c r="AK37" t="s">
        <v>220</v>
      </c>
      <c r="AL37" t="s">
        <v>220</v>
      </c>
    </row>
    <row r="38" spans="1:38" ht="12.75">
      <c r="A38" t="s">
        <v>21</v>
      </c>
      <c r="B38">
        <v>134</v>
      </c>
      <c r="C38">
        <v>929</v>
      </c>
      <c r="D38">
        <v>0.1296580247</v>
      </c>
      <c r="E38">
        <v>0.1094170466</v>
      </c>
      <c r="F38">
        <v>0.1536433664</v>
      </c>
      <c r="G38">
        <v>0.0348297881</v>
      </c>
      <c r="H38">
        <v>0.1442411195</v>
      </c>
      <c r="I38">
        <v>0.0115268965</v>
      </c>
      <c r="J38">
        <v>-0.1828</v>
      </c>
      <c r="K38">
        <v>-0.3525</v>
      </c>
      <c r="L38">
        <v>-0.013</v>
      </c>
      <c r="M38">
        <v>0.8329716897</v>
      </c>
      <c r="N38">
        <v>0.7029360686</v>
      </c>
      <c r="O38">
        <v>0.9870625037</v>
      </c>
      <c r="P38">
        <v>163</v>
      </c>
      <c r="Q38">
        <v>926</v>
      </c>
      <c r="R38">
        <v>0.1621474206</v>
      </c>
      <c r="S38">
        <v>0.1390233405</v>
      </c>
      <c r="T38">
        <v>0.1891177835</v>
      </c>
      <c r="U38">
        <v>0.0103242333</v>
      </c>
      <c r="V38">
        <v>0.1760259179</v>
      </c>
      <c r="W38">
        <v>0.0125152518</v>
      </c>
      <c r="X38">
        <v>-0.2013</v>
      </c>
      <c r="Y38">
        <v>-0.3552</v>
      </c>
      <c r="Z38">
        <v>-0.0475</v>
      </c>
      <c r="AA38">
        <v>0.8176311243</v>
      </c>
      <c r="AB38">
        <v>0.7010275574</v>
      </c>
      <c r="AC38">
        <v>0.9536296375</v>
      </c>
      <c r="AD38">
        <v>0.0551677839</v>
      </c>
      <c r="AE38">
        <v>-0.2236</v>
      </c>
      <c r="AF38">
        <v>-0.4522</v>
      </c>
      <c r="AG38">
        <v>0.0049</v>
      </c>
      <c r="AH38" t="s">
        <v>220</v>
      </c>
      <c r="AI38" t="s">
        <v>220</v>
      </c>
      <c r="AJ38" t="s">
        <v>220</v>
      </c>
      <c r="AK38" t="s">
        <v>220</v>
      </c>
      <c r="AL38" t="s">
        <v>220</v>
      </c>
    </row>
    <row r="39" spans="1:38" ht="12.75">
      <c r="A39" t="s">
        <v>22</v>
      </c>
      <c r="B39">
        <v>403</v>
      </c>
      <c r="C39">
        <v>2712</v>
      </c>
      <c r="D39">
        <v>0.1395719361</v>
      </c>
      <c r="E39">
        <v>0.1264981946</v>
      </c>
      <c r="F39">
        <v>0.1539968646</v>
      </c>
      <c r="G39">
        <v>0.0297300809</v>
      </c>
      <c r="H39">
        <v>0.1485988201</v>
      </c>
      <c r="I39">
        <v>0.0068301456</v>
      </c>
      <c r="J39">
        <v>-0.1091</v>
      </c>
      <c r="K39">
        <v>-0.2074</v>
      </c>
      <c r="L39">
        <v>-0.0107</v>
      </c>
      <c r="M39">
        <v>0.8966623678</v>
      </c>
      <c r="N39">
        <v>0.8126717582</v>
      </c>
      <c r="O39">
        <v>0.9893335085</v>
      </c>
      <c r="P39">
        <v>605</v>
      </c>
      <c r="Q39">
        <v>3020</v>
      </c>
      <c r="R39">
        <v>0.1920064299</v>
      </c>
      <c r="S39">
        <v>0.1771837192</v>
      </c>
      <c r="T39">
        <v>0.2080691683</v>
      </c>
      <c r="U39">
        <v>0.4304139491</v>
      </c>
      <c r="V39">
        <v>0.2003311258</v>
      </c>
      <c r="W39">
        <v>0.0072832604</v>
      </c>
      <c r="X39">
        <v>-0.0323</v>
      </c>
      <c r="Y39">
        <v>-0.1127</v>
      </c>
      <c r="Z39">
        <v>0.048</v>
      </c>
      <c r="AA39">
        <v>0.9681956861</v>
      </c>
      <c r="AB39">
        <v>0.8934519159</v>
      </c>
      <c r="AC39">
        <v>1.049192318</v>
      </c>
      <c r="AD39" s="4">
        <v>7.0335868E-07</v>
      </c>
      <c r="AE39">
        <v>-0.3189</v>
      </c>
      <c r="AF39">
        <v>-0.445</v>
      </c>
      <c r="AG39">
        <v>-0.1929</v>
      </c>
      <c r="AH39" t="s">
        <v>220</v>
      </c>
      <c r="AI39" t="s">
        <v>220</v>
      </c>
      <c r="AJ39" t="s">
        <v>131</v>
      </c>
      <c r="AK39" t="s">
        <v>220</v>
      </c>
      <c r="AL39" t="s">
        <v>220</v>
      </c>
    </row>
    <row r="40" spans="1:38" ht="12.75">
      <c r="A40" t="s">
        <v>19</v>
      </c>
      <c r="B40">
        <v>279</v>
      </c>
      <c r="C40">
        <v>1726</v>
      </c>
      <c r="D40">
        <v>0.1508054077</v>
      </c>
      <c r="E40">
        <v>0.134028263</v>
      </c>
      <c r="F40">
        <v>0.1696826511</v>
      </c>
      <c r="G40">
        <v>0.5987266863</v>
      </c>
      <c r="H40">
        <v>0.1616454229</v>
      </c>
      <c r="I40">
        <v>0.0088608458</v>
      </c>
      <c r="J40">
        <v>-0.0317</v>
      </c>
      <c r="K40">
        <v>-0.1496</v>
      </c>
      <c r="L40">
        <v>0.0863</v>
      </c>
      <c r="M40">
        <v>0.9688303944</v>
      </c>
      <c r="N40">
        <v>0.8610477362</v>
      </c>
      <c r="O40">
        <v>1.090104873</v>
      </c>
      <c r="P40">
        <v>347</v>
      </c>
      <c r="Q40">
        <v>1766</v>
      </c>
      <c r="R40">
        <v>0.1884075089</v>
      </c>
      <c r="S40">
        <v>0.1695066122</v>
      </c>
      <c r="T40">
        <v>0.2094159569</v>
      </c>
      <c r="U40">
        <v>0.3420914436</v>
      </c>
      <c r="V40">
        <v>0.1964892412</v>
      </c>
      <c r="W40">
        <v>0.0094551819</v>
      </c>
      <c r="X40">
        <v>-0.0512</v>
      </c>
      <c r="Y40">
        <v>-0.157</v>
      </c>
      <c r="Z40">
        <v>0.0545</v>
      </c>
      <c r="AA40">
        <v>0.9500480658</v>
      </c>
      <c r="AB40">
        <v>0.8547399732</v>
      </c>
      <c r="AC40">
        <v>1.0559835222</v>
      </c>
      <c r="AD40">
        <v>0.0056323007</v>
      </c>
      <c r="AE40">
        <v>-0.2226</v>
      </c>
      <c r="AF40">
        <v>-0.3802</v>
      </c>
      <c r="AG40">
        <v>-0.065</v>
      </c>
      <c r="AH40" t="s">
        <v>220</v>
      </c>
      <c r="AI40" t="s">
        <v>220</v>
      </c>
      <c r="AJ40" t="s">
        <v>131</v>
      </c>
      <c r="AK40" t="s">
        <v>220</v>
      </c>
      <c r="AL40" t="s">
        <v>220</v>
      </c>
    </row>
    <row r="41" spans="1:38" ht="12.75">
      <c r="A41" t="s">
        <v>24</v>
      </c>
      <c r="B41">
        <v>198</v>
      </c>
      <c r="C41">
        <v>1596</v>
      </c>
      <c r="D41">
        <v>0.1288436247</v>
      </c>
      <c r="E41">
        <v>0.1120344414</v>
      </c>
      <c r="F41">
        <v>0.1481747881</v>
      </c>
      <c r="G41">
        <v>0.00803346</v>
      </c>
      <c r="H41">
        <v>0.1240601504</v>
      </c>
      <c r="I41">
        <v>0.008251575</v>
      </c>
      <c r="J41">
        <v>-0.1891</v>
      </c>
      <c r="K41">
        <v>-0.3288</v>
      </c>
      <c r="L41">
        <v>-0.0493</v>
      </c>
      <c r="M41">
        <v>0.8277396786</v>
      </c>
      <c r="N41">
        <v>0.7197511928</v>
      </c>
      <c r="O41">
        <v>0.9519303093</v>
      </c>
      <c r="P41">
        <v>293</v>
      </c>
      <c r="Q41">
        <v>1715</v>
      </c>
      <c r="R41">
        <v>0.1812776829</v>
      </c>
      <c r="S41">
        <v>0.1615911601</v>
      </c>
      <c r="T41">
        <v>0.2033625992</v>
      </c>
      <c r="U41">
        <v>0.1256852804</v>
      </c>
      <c r="V41">
        <v>0.170845481</v>
      </c>
      <c r="W41">
        <v>0.0090883998</v>
      </c>
      <c r="X41">
        <v>-0.0898</v>
      </c>
      <c r="Y41">
        <v>-0.2048</v>
      </c>
      <c r="Z41">
        <v>0.0251</v>
      </c>
      <c r="AA41">
        <v>0.9140957974</v>
      </c>
      <c r="AB41">
        <v>0.8148261714</v>
      </c>
      <c r="AC41">
        <v>1.0254593632</v>
      </c>
      <c r="AD41">
        <v>0.0002061955</v>
      </c>
      <c r="AE41">
        <v>-0.3414</v>
      </c>
      <c r="AF41">
        <v>-0.5217</v>
      </c>
      <c r="AG41">
        <v>-0.1611</v>
      </c>
      <c r="AH41" t="s">
        <v>220</v>
      </c>
      <c r="AI41" t="s">
        <v>220</v>
      </c>
      <c r="AJ41" t="s">
        <v>131</v>
      </c>
      <c r="AK41" t="s">
        <v>220</v>
      </c>
      <c r="AL41" t="s">
        <v>220</v>
      </c>
    </row>
    <row r="42" spans="1:38" ht="12.75">
      <c r="A42" t="s">
        <v>20</v>
      </c>
      <c r="B42">
        <v>67</v>
      </c>
      <c r="C42">
        <v>562</v>
      </c>
      <c r="D42">
        <v>0.1119546216</v>
      </c>
      <c r="E42">
        <v>0.0880893394</v>
      </c>
      <c r="F42">
        <v>0.1422855182</v>
      </c>
      <c r="G42">
        <v>0.0070542571</v>
      </c>
      <c r="H42">
        <v>0.1192170819</v>
      </c>
      <c r="I42">
        <v>0.0136689617</v>
      </c>
      <c r="J42">
        <v>-0.3296</v>
      </c>
      <c r="K42">
        <v>-0.5693</v>
      </c>
      <c r="L42">
        <v>-0.0898</v>
      </c>
      <c r="M42">
        <v>0.7192384006</v>
      </c>
      <c r="N42">
        <v>0.5659188932</v>
      </c>
      <c r="O42">
        <v>0.9140954351</v>
      </c>
      <c r="P42">
        <v>108</v>
      </c>
      <c r="Q42">
        <v>576</v>
      </c>
      <c r="R42">
        <v>0.1727399151</v>
      </c>
      <c r="S42">
        <v>0.1430091426</v>
      </c>
      <c r="T42">
        <v>0.208651543</v>
      </c>
      <c r="U42">
        <v>0.1519558066</v>
      </c>
      <c r="V42">
        <v>0.1875</v>
      </c>
      <c r="W42">
        <v>0.0162630156</v>
      </c>
      <c r="X42">
        <v>-0.1381</v>
      </c>
      <c r="Y42">
        <v>-0.3269</v>
      </c>
      <c r="Z42">
        <v>0.0508</v>
      </c>
      <c r="AA42">
        <v>0.8710439578</v>
      </c>
      <c r="AB42">
        <v>0.7211260322</v>
      </c>
      <c r="AC42">
        <v>1.0521289519</v>
      </c>
      <c r="AD42">
        <v>0.0052908721</v>
      </c>
      <c r="AE42">
        <v>-0.4337</v>
      </c>
      <c r="AF42">
        <v>-0.7385</v>
      </c>
      <c r="AG42">
        <v>-0.1289</v>
      </c>
      <c r="AH42" t="s">
        <v>220</v>
      </c>
      <c r="AI42" t="s">
        <v>220</v>
      </c>
      <c r="AJ42" t="s">
        <v>131</v>
      </c>
      <c r="AK42" t="s">
        <v>220</v>
      </c>
      <c r="AL42" t="s">
        <v>220</v>
      </c>
    </row>
    <row r="43" spans="1:38" ht="12.75">
      <c r="A43" t="s">
        <v>17</v>
      </c>
      <c r="B43">
        <v>525</v>
      </c>
      <c r="C43">
        <v>3734</v>
      </c>
      <c r="D43">
        <v>0.1392692059</v>
      </c>
      <c r="E43">
        <v>0.1277469315</v>
      </c>
      <c r="F43">
        <v>0.1518307444</v>
      </c>
      <c r="G43">
        <v>0.0115745276</v>
      </c>
      <c r="H43">
        <v>0.1405998929</v>
      </c>
      <c r="I43">
        <v>0.0056885691</v>
      </c>
      <c r="J43">
        <v>-0.1112</v>
      </c>
      <c r="K43">
        <v>-0.1976</v>
      </c>
      <c r="L43">
        <v>-0.0249</v>
      </c>
      <c r="M43">
        <v>0.8947175153</v>
      </c>
      <c r="N43">
        <v>0.8206941114</v>
      </c>
      <c r="O43">
        <v>0.9754175411</v>
      </c>
      <c r="P43">
        <v>554</v>
      </c>
      <c r="Q43">
        <v>3909</v>
      </c>
      <c r="R43">
        <v>0.1426528752</v>
      </c>
      <c r="S43">
        <v>0.1311728082</v>
      </c>
      <c r="T43">
        <v>0.1551376622</v>
      </c>
      <c r="U43" s="4">
        <v>1.404154E-14</v>
      </c>
      <c r="V43">
        <v>0.1417242261</v>
      </c>
      <c r="W43">
        <v>0.0055783099</v>
      </c>
      <c r="X43">
        <v>-0.3294</v>
      </c>
      <c r="Y43">
        <v>-0.4133</v>
      </c>
      <c r="Z43">
        <v>-0.2455</v>
      </c>
      <c r="AA43">
        <v>0.719329548</v>
      </c>
      <c r="AB43">
        <v>0.6614411151</v>
      </c>
      <c r="AC43">
        <v>0.7822842984</v>
      </c>
      <c r="AD43">
        <v>0.6934897923</v>
      </c>
      <c r="AE43">
        <v>-0.024</v>
      </c>
      <c r="AF43">
        <v>-0.1434</v>
      </c>
      <c r="AG43">
        <v>0.0954</v>
      </c>
      <c r="AH43" t="s">
        <v>220</v>
      </c>
      <c r="AI43">
        <v>2</v>
      </c>
      <c r="AJ43" t="s">
        <v>220</v>
      </c>
      <c r="AK43" t="s">
        <v>220</v>
      </c>
      <c r="AL43" t="s">
        <v>220</v>
      </c>
    </row>
    <row r="44" spans="1:38" ht="12.75">
      <c r="A44" t="s">
        <v>18</v>
      </c>
      <c r="B44">
        <v>112</v>
      </c>
      <c r="C44">
        <v>698</v>
      </c>
      <c r="D44">
        <v>0.1572134713</v>
      </c>
      <c r="E44">
        <v>0.1305852463</v>
      </c>
      <c r="F44">
        <v>0.1892715775</v>
      </c>
      <c r="G44">
        <v>0.916319963</v>
      </c>
      <c r="H44">
        <v>0.1604584527</v>
      </c>
      <c r="I44">
        <v>0.013892317</v>
      </c>
      <c r="J44">
        <v>0.0099</v>
      </c>
      <c r="K44">
        <v>-0.1756</v>
      </c>
      <c r="L44">
        <v>0.1955</v>
      </c>
      <c r="M44">
        <v>1.009998194</v>
      </c>
      <c r="N44">
        <v>0.8389285079</v>
      </c>
      <c r="O44">
        <v>1.2159514695</v>
      </c>
      <c r="P44">
        <v>131</v>
      </c>
      <c r="Q44">
        <v>696</v>
      </c>
      <c r="R44">
        <v>0.1934488543</v>
      </c>
      <c r="S44">
        <v>0.1629533948</v>
      </c>
      <c r="T44">
        <v>0.2296513017</v>
      </c>
      <c r="U44">
        <v>0.7765923855</v>
      </c>
      <c r="V44">
        <v>0.1882183908</v>
      </c>
      <c r="W44">
        <v>0.0148165132</v>
      </c>
      <c r="X44">
        <v>-0.0248</v>
      </c>
      <c r="Y44">
        <v>-0.1964</v>
      </c>
      <c r="Z44">
        <v>0.1467</v>
      </c>
      <c r="AA44">
        <v>0.9754691359</v>
      </c>
      <c r="AB44">
        <v>0.8216952632</v>
      </c>
      <c r="AC44">
        <v>1.1580205921</v>
      </c>
      <c r="AD44">
        <v>0.1070408255</v>
      </c>
      <c r="AE44">
        <v>-0.2074</v>
      </c>
      <c r="AF44">
        <v>-0.4596</v>
      </c>
      <c r="AG44">
        <v>0.0448</v>
      </c>
      <c r="AH44" t="s">
        <v>220</v>
      </c>
      <c r="AI44" t="s">
        <v>220</v>
      </c>
      <c r="AJ44" t="s">
        <v>220</v>
      </c>
      <c r="AK44" t="s">
        <v>220</v>
      </c>
      <c r="AL44" t="s">
        <v>220</v>
      </c>
    </row>
    <row r="45" spans="1:38" ht="12.75">
      <c r="A45" t="s">
        <v>67</v>
      </c>
      <c r="B45">
        <v>312</v>
      </c>
      <c r="C45">
        <v>2533</v>
      </c>
      <c r="D45">
        <v>0.1162754355</v>
      </c>
      <c r="E45">
        <v>0.1039975667</v>
      </c>
      <c r="F45">
        <v>0.1300028196</v>
      </c>
      <c r="G45" s="4">
        <v>3.0053444E-07</v>
      </c>
      <c r="H45">
        <v>0.1231741019</v>
      </c>
      <c r="I45">
        <v>0.0065297836</v>
      </c>
      <c r="J45">
        <v>-0.2917</v>
      </c>
      <c r="K45">
        <v>-0.4033</v>
      </c>
      <c r="L45">
        <v>-0.1801</v>
      </c>
      <c r="M45">
        <v>0.7469969264</v>
      </c>
      <c r="N45">
        <v>0.6681193008</v>
      </c>
      <c r="O45">
        <v>0.8351867808</v>
      </c>
      <c r="P45">
        <v>520</v>
      </c>
      <c r="Q45">
        <v>2510</v>
      </c>
      <c r="R45">
        <v>0.1976884019</v>
      </c>
      <c r="S45">
        <v>0.1812961012</v>
      </c>
      <c r="T45">
        <v>0.2155628499</v>
      </c>
      <c r="U45">
        <v>0.9429979159</v>
      </c>
      <c r="V45">
        <v>0.2071713147</v>
      </c>
      <c r="W45">
        <v>0.0080894245</v>
      </c>
      <c r="X45">
        <v>-0.0032</v>
      </c>
      <c r="Y45">
        <v>-0.0897</v>
      </c>
      <c r="Z45">
        <v>0.0834</v>
      </c>
      <c r="AA45">
        <v>0.9968471269</v>
      </c>
      <c r="AB45">
        <v>0.9141886719</v>
      </c>
      <c r="AC45">
        <v>1.0869793348</v>
      </c>
      <c r="AD45" s="4">
        <v>1.251242E-13</v>
      </c>
      <c r="AE45">
        <v>-0.5307</v>
      </c>
      <c r="AF45">
        <v>-0.6711</v>
      </c>
      <c r="AG45">
        <v>-0.3904</v>
      </c>
      <c r="AH45">
        <v>1</v>
      </c>
      <c r="AI45" t="s">
        <v>220</v>
      </c>
      <c r="AJ45" t="s">
        <v>131</v>
      </c>
      <c r="AK45" t="s">
        <v>220</v>
      </c>
      <c r="AL45" t="s">
        <v>220</v>
      </c>
    </row>
    <row r="46" spans="1:38" ht="12.75">
      <c r="A46" t="s">
        <v>68</v>
      </c>
      <c r="B46">
        <v>322</v>
      </c>
      <c r="C46">
        <v>1824</v>
      </c>
      <c r="D46">
        <v>0.1600334621</v>
      </c>
      <c r="E46">
        <v>0.1433818039</v>
      </c>
      <c r="F46">
        <v>0.1786189621</v>
      </c>
      <c r="G46">
        <v>0.620875509</v>
      </c>
      <c r="H46">
        <v>0.1765350877</v>
      </c>
      <c r="I46">
        <v>0.0089274135</v>
      </c>
      <c r="J46">
        <v>0.0277</v>
      </c>
      <c r="K46">
        <v>-0.0821</v>
      </c>
      <c r="L46">
        <v>0.1376</v>
      </c>
      <c r="M46">
        <v>1.0281148708</v>
      </c>
      <c r="N46">
        <v>0.9211383848</v>
      </c>
      <c r="O46">
        <v>1.1475150804</v>
      </c>
      <c r="P46">
        <v>466</v>
      </c>
      <c r="Q46">
        <v>1863</v>
      </c>
      <c r="R46">
        <v>0.2311846442</v>
      </c>
      <c r="S46">
        <v>0.2109963968</v>
      </c>
      <c r="T46">
        <v>0.2533045138</v>
      </c>
      <c r="U46">
        <v>0.0010031417</v>
      </c>
      <c r="V46">
        <v>0.2501341922</v>
      </c>
      <c r="W46">
        <v>0.0100339488</v>
      </c>
      <c r="X46">
        <v>0.1534</v>
      </c>
      <c r="Y46">
        <v>0.062</v>
      </c>
      <c r="Z46">
        <v>0.2447</v>
      </c>
      <c r="AA46">
        <v>1.1657524978</v>
      </c>
      <c r="AB46">
        <v>1.0639529173</v>
      </c>
      <c r="AC46">
        <v>1.2772923163</v>
      </c>
      <c r="AD46" s="4">
        <v>3.8576349E-07</v>
      </c>
      <c r="AE46">
        <v>-0.3678</v>
      </c>
      <c r="AF46">
        <v>-0.5099</v>
      </c>
      <c r="AG46">
        <v>-0.2258</v>
      </c>
      <c r="AH46" t="s">
        <v>220</v>
      </c>
      <c r="AI46">
        <v>2</v>
      </c>
      <c r="AJ46" t="s">
        <v>131</v>
      </c>
      <c r="AK46" t="s">
        <v>220</v>
      </c>
      <c r="AL46" t="s">
        <v>220</v>
      </c>
    </row>
    <row r="47" spans="1:38" ht="12.75">
      <c r="A47" t="s">
        <v>64</v>
      </c>
      <c r="B47">
        <v>426</v>
      </c>
      <c r="C47">
        <v>2526</v>
      </c>
      <c r="D47">
        <v>0.153504866</v>
      </c>
      <c r="E47">
        <v>0.1394951311</v>
      </c>
      <c r="F47">
        <v>0.1689216224</v>
      </c>
      <c r="G47">
        <v>0.77552534</v>
      </c>
      <c r="H47">
        <v>0.1686460808</v>
      </c>
      <c r="I47">
        <v>0.0074501399</v>
      </c>
      <c r="J47">
        <v>-0.0139</v>
      </c>
      <c r="K47">
        <v>-0.1096</v>
      </c>
      <c r="L47">
        <v>0.0818</v>
      </c>
      <c r="M47">
        <v>0.986172725</v>
      </c>
      <c r="N47">
        <v>0.8961689438</v>
      </c>
      <c r="O47">
        <v>1.0852157399</v>
      </c>
      <c r="P47">
        <v>519</v>
      </c>
      <c r="Q47">
        <v>2499</v>
      </c>
      <c r="R47">
        <v>0.1899376639</v>
      </c>
      <c r="S47">
        <v>0.1741727752</v>
      </c>
      <c r="T47">
        <v>0.2071294789</v>
      </c>
      <c r="U47">
        <v>0.3289978777</v>
      </c>
      <c r="V47">
        <v>0.2076830732</v>
      </c>
      <c r="W47">
        <v>0.0081145958</v>
      </c>
      <c r="X47">
        <v>-0.0432</v>
      </c>
      <c r="Y47">
        <v>-0.1298</v>
      </c>
      <c r="Z47">
        <v>0.0435</v>
      </c>
      <c r="AA47">
        <v>0.9577638988</v>
      </c>
      <c r="AB47">
        <v>0.8782691796</v>
      </c>
      <c r="AC47">
        <v>1.0444539182</v>
      </c>
      <c r="AD47">
        <v>0.0011242597</v>
      </c>
      <c r="AE47">
        <v>-0.213</v>
      </c>
      <c r="AF47">
        <v>-0.3411</v>
      </c>
      <c r="AG47">
        <v>-0.0848</v>
      </c>
      <c r="AH47" t="s">
        <v>220</v>
      </c>
      <c r="AI47" t="s">
        <v>220</v>
      </c>
      <c r="AJ47" t="s">
        <v>131</v>
      </c>
      <c r="AK47" t="s">
        <v>220</v>
      </c>
      <c r="AL47" t="s">
        <v>220</v>
      </c>
    </row>
    <row r="48" spans="1:38" ht="12.75">
      <c r="A48" t="s">
        <v>69</v>
      </c>
      <c r="B48">
        <v>419</v>
      </c>
      <c r="C48">
        <v>2683</v>
      </c>
      <c r="D48">
        <v>0.1462072864</v>
      </c>
      <c r="E48">
        <v>0.1327597573</v>
      </c>
      <c r="F48">
        <v>0.1610169453</v>
      </c>
      <c r="G48">
        <v>0.2032778601</v>
      </c>
      <c r="H48">
        <v>0.1561684681</v>
      </c>
      <c r="I48">
        <v>0.0070083247</v>
      </c>
      <c r="J48">
        <v>-0.0626</v>
      </c>
      <c r="K48">
        <v>-0.1591</v>
      </c>
      <c r="L48">
        <v>0.0339</v>
      </c>
      <c r="M48">
        <v>0.9392903417</v>
      </c>
      <c r="N48">
        <v>0.8528983807</v>
      </c>
      <c r="O48">
        <v>1.0344331352</v>
      </c>
      <c r="P48">
        <v>548</v>
      </c>
      <c r="Q48">
        <v>2729</v>
      </c>
      <c r="R48">
        <v>0.1898521083</v>
      </c>
      <c r="S48">
        <v>0.1744942805</v>
      </c>
      <c r="T48">
        <v>0.2065616302</v>
      </c>
      <c r="U48">
        <v>0.3109849843</v>
      </c>
      <c r="V48">
        <v>0.2008061561</v>
      </c>
      <c r="W48">
        <v>0.0076685421</v>
      </c>
      <c r="X48">
        <v>-0.0436</v>
      </c>
      <c r="Y48">
        <v>-0.128</v>
      </c>
      <c r="Z48">
        <v>0.0407</v>
      </c>
      <c r="AA48">
        <v>0.9573324833</v>
      </c>
      <c r="AB48">
        <v>0.8798903753</v>
      </c>
      <c r="AC48">
        <v>1.0415905315</v>
      </c>
      <c r="AD48">
        <v>5.69245E-05</v>
      </c>
      <c r="AE48">
        <v>-0.2612</v>
      </c>
      <c r="AF48">
        <v>-0.3884</v>
      </c>
      <c r="AG48">
        <v>-0.134</v>
      </c>
      <c r="AH48" t="s">
        <v>220</v>
      </c>
      <c r="AI48" t="s">
        <v>220</v>
      </c>
      <c r="AJ48" t="s">
        <v>131</v>
      </c>
      <c r="AK48" t="s">
        <v>220</v>
      </c>
      <c r="AL48" t="s">
        <v>220</v>
      </c>
    </row>
    <row r="49" spans="1:38" ht="12.75">
      <c r="A49" t="s">
        <v>66</v>
      </c>
      <c r="B49">
        <v>410</v>
      </c>
      <c r="C49">
        <v>1952</v>
      </c>
      <c r="D49">
        <v>0.1932631824</v>
      </c>
      <c r="E49">
        <v>0.1753053456</v>
      </c>
      <c r="F49">
        <v>0.2130605747</v>
      </c>
      <c r="G49">
        <v>1.36761E-05</v>
      </c>
      <c r="H49">
        <v>0.2100409836</v>
      </c>
      <c r="I49">
        <v>0.0092196492</v>
      </c>
      <c r="J49">
        <v>0.2164</v>
      </c>
      <c r="K49">
        <v>0.1189</v>
      </c>
      <c r="L49">
        <v>0.3139</v>
      </c>
      <c r="M49">
        <v>1.241595034</v>
      </c>
      <c r="N49">
        <v>1.1262271676</v>
      </c>
      <c r="O49">
        <v>1.3687808931</v>
      </c>
      <c r="P49">
        <v>424</v>
      </c>
      <c r="Q49">
        <v>2004</v>
      </c>
      <c r="R49">
        <v>0.199948829</v>
      </c>
      <c r="S49">
        <v>0.1816940631</v>
      </c>
      <c r="T49">
        <v>0.2200376476</v>
      </c>
      <c r="U49">
        <v>0.8664968423</v>
      </c>
      <c r="V49">
        <v>0.2115768463</v>
      </c>
      <c r="W49">
        <v>0.0091235718</v>
      </c>
      <c r="X49">
        <v>0.0082</v>
      </c>
      <c r="Y49">
        <v>-0.0875</v>
      </c>
      <c r="Z49">
        <v>0.1039</v>
      </c>
      <c r="AA49">
        <v>1.0082453689</v>
      </c>
      <c r="AB49">
        <v>0.9161954015</v>
      </c>
      <c r="AC49">
        <v>1.1095435779</v>
      </c>
      <c r="AD49">
        <v>0.6234283978</v>
      </c>
      <c r="AE49">
        <v>-0.034</v>
      </c>
      <c r="AF49">
        <v>-0.1698</v>
      </c>
      <c r="AG49">
        <v>0.1017</v>
      </c>
      <c r="AH49">
        <v>1</v>
      </c>
      <c r="AI49" t="s">
        <v>220</v>
      </c>
      <c r="AJ49" t="s">
        <v>220</v>
      </c>
      <c r="AK49" t="s">
        <v>220</v>
      </c>
      <c r="AL49" t="s">
        <v>220</v>
      </c>
    </row>
    <row r="50" spans="1:38" ht="12.75">
      <c r="A50" t="s">
        <v>65</v>
      </c>
      <c r="B50">
        <v>242</v>
      </c>
      <c r="C50">
        <v>1976</v>
      </c>
      <c r="D50">
        <v>0.1157655164</v>
      </c>
      <c r="E50">
        <v>0.102004578</v>
      </c>
      <c r="F50">
        <v>0.1313828755</v>
      </c>
      <c r="G50" s="4">
        <v>4.523238E-06</v>
      </c>
      <c r="H50">
        <v>0.1224696356</v>
      </c>
      <c r="I50">
        <v>0.0073748267</v>
      </c>
      <c r="J50">
        <v>-0.2961</v>
      </c>
      <c r="K50">
        <v>-0.4226</v>
      </c>
      <c r="L50">
        <v>-0.1695</v>
      </c>
      <c r="M50">
        <v>0.7437210151</v>
      </c>
      <c r="N50">
        <v>0.6553155956</v>
      </c>
      <c r="O50">
        <v>0.8440527769</v>
      </c>
      <c r="P50">
        <v>334</v>
      </c>
      <c r="Q50">
        <v>1961</v>
      </c>
      <c r="R50">
        <v>0.1666844674</v>
      </c>
      <c r="S50">
        <v>0.1496605205</v>
      </c>
      <c r="T50">
        <v>0.1856448953</v>
      </c>
      <c r="U50">
        <v>0.0015725748</v>
      </c>
      <c r="V50">
        <v>0.1703212647</v>
      </c>
      <c r="W50">
        <v>0.0084888844</v>
      </c>
      <c r="X50">
        <v>-0.1737</v>
      </c>
      <c r="Y50">
        <v>-0.2815</v>
      </c>
      <c r="Z50">
        <v>-0.066</v>
      </c>
      <c r="AA50">
        <v>0.84050926</v>
      </c>
      <c r="AB50">
        <v>0.7546657185</v>
      </c>
      <c r="AC50">
        <v>0.9361175402</v>
      </c>
      <c r="AD50">
        <v>1.57264E-05</v>
      </c>
      <c r="AE50">
        <v>-0.3645</v>
      </c>
      <c r="AF50">
        <v>-0.53</v>
      </c>
      <c r="AG50">
        <v>-0.1991</v>
      </c>
      <c r="AH50">
        <v>1</v>
      </c>
      <c r="AI50">
        <v>2</v>
      </c>
      <c r="AJ50" t="s">
        <v>131</v>
      </c>
      <c r="AK50" t="s">
        <v>220</v>
      </c>
      <c r="AL50" t="s">
        <v>220</v>
      </c>
    </row>
    <row r="51" spans="1:38" ht="12.75">
      <c r="A51" t="s">
        <v>57</v>
      </c>
      <c r="B51">
        <v>88</v>
      </c>
      <c r="C51">
        <v>576</v>
      </c>
      <c r="D51">
        <v>0.1872202849</v>
      </c>
      <c r="E51">
        <v>0.1518664964</v>
      </c>
      <c r="F51">
        <v>0.2308042651</v>
      </c>
      <c r="G51">
        <v>0.0837956434</v>
      </c>
      <c r="H51">
        <v>0.1527777778</v>
      </c>
      <c r="I51">
        <v>0.0149905484</v>
      </c>
      <c r="J51">
        <v>0.1846</v>
      </c>
      <c r="K51">
        <v>-0.0247</v>
      </c>
      <c r="L51">
        <v>0.3939</v>
      </c>
      <c r="M51">
        <v>1.2027731982</v>
      </c>
      <c r="N51">
        <v>0.9756472256</v>
      </c>
      <c r="O51">
        <v>1.4827730028</v>
      </c>
      <c r="P51">
        <v>121</v>
      </c>
      <c r="Q51">
        <v>588</v>
      </c>
      <c r="R51">
        <v>0.2552043842</v>
      </c>
      <c r="S51">
        <v>0.213486223</v>
      </c>
      <c r="T51">
        <v>0.3050748512</v>
      </c>
      <c r="U51">
        <v>0.0056145139</v>
      </c>
      <c r="V51">
        <v>0.2057823129</v>
      </c>
      <c r="W51">
        <v>0.0166719015</v>
      </c>
      <c r="X51">
        <v>0.2522</v>
      </c>
      <c r="Y51">
        <v>0.0737</v>
      </c>
      <c r="Z51">
        <v>0.4307</v>
      </c>
      <c r="AA51">
        <v>1.2868724453</v>
      </c>
      <c r="AB51">
        <v>1.0765079083</v>
      </c>
      <c r="AC51">
        <v>1.5383451228</v>
      </c>
      <c r="AD51">
        <v>0.0270274723</v>
      </c>
      <c r="AE51">
        <v>-0.3098</v>
      </c>
      <c r="AF51">
        <v>-0.5844</v>
      </c>
      <c r="AG51">
        <v>-0.0352</v>
      </c>
      <c r="AH51" t="s">
        <v>220</v>
      </c>
      <c r="AI51" t="s">
        <v>220</v>
      </c>
      <c r="AJ51" t="s">
        <v>131</v>
      </c>
      <c r="AK51" t="s">
        <v>220</v>
      </c>
      <c r="AL51" t="s">
        <v>220</v>
      </c>
    </row>
    <row r="52" spans="1:38" ht="12.75">
      <c r="A52" t="s">
        <v>61</v>
      </c>
      <c r="B52">
        <v>73</v>
      </c>
      <c r="C52">
        <v>526</v>
      </c>
      <c r="D52">
        <v>0.1690513455</v>
      </c>
      <c r="E52">
        <v>0.1343551403</v>
      </c>
      <c r="F52">
        <v>0.2127075848</v>
      </c>
      <c r="G52">
        <v>0.4812481791</v>
      </c>
      <c r="H52">
        <v>0.13878327</v>
      </c>
      <c r="I52">
        <v>0.0150741181</v>
      </c>
      <c r="J52">
        <v>0.0825</v>
      </c>
      <c r="K52">
        <v>-0.1472</v>
      </c>
      <c r="L52">
        <v>0.3123</v>
      </c>
      <c r="M52">
        <v>1.0860491292</v>
      </c>
      <c r="N52">
        <v>0.8631477186</v>
      </c>
      <c r="O52">
        <v>1.3665131536</v>
      </c>
      <c r="P52">
        <v>87</v>
      </c>
      <c r="Q52">
        <v>520</v>
      </c>
      <c r="R52">
        <v>0.210329581</v>
      </c>
      <c r="S52">
        <v>0.1704220683</v>
      </c>
      <c r="T52">
        <v>0.2595821838</v>
      </c>
      <c r="U52">
        <v>0.5836965153</v>
      </c>
      <c r="V52">
        <v>0.1673076923</v>
      </c>
      <c r="W52">
        <v>0.0163681109</v>
      </c>
      <c r="X52">
        <v>0.0588</v>
      </c>
      <c r="Y52">
        <v>-0.1516</v>
      </c>
      <c r="Z52">
        <v>0.2692</v>
      </c>
      <c r="AA52">
        <v>1.0605904874</v>
      </c>
      <c r="AB52">
        <v>0.8593561761</v>
      </c>
      <c r="AC52">
        <v>1.308947574</v>
      </c>
      <c r="AD52">
        <v>0.1686838172</v>
      </c>
      <c r="AE52">
        <v>-0.2185</v>
      </c>
      <c r="AF52">
        <v>-0.5296</v>
      </c>
      <c r="AG52">
        <v>0.0926</v>
      </c>
      <c r="AH52" t="s">
        <v>220</v>
      </c>
      <c r="AI52" t="s">
        <v>220</v>
      </c>
      <c r="AJ52" t="s">
        <v>220</v>
      </c>
      <c r="AK52" t="s">
        <v>220</v>
      </c>
      <c r="AL52" t="s">
        <v>220</v>
      </c>
    </row>
    <row r="53" spans="1:38" ht="12.75">
      <c r="A53" t="s">
        <v>59</v>
      </c>
      <c r="B53">
        <v>382</v>
      </c>
      <c r="C53">
        <v>2070</v>
      </c>
      <c r="D53">
        <v>0.1797850556</v>
      </c>
      <c r="E53">
        <v>0.1625170324</v>
      </c>
      <c r="F53">
        <v>0.1988878689</v>
      </c>
      <c r="G53">
        <v>0.0051573651</v>
      </c>
      <c r="H53">
        <v>0.1845410628</v>
      </c>
      <c r="I53">
        <v>0.0085263348</v>
      </c>
      <c r="J53">
        <v>0.1441</v>
      </c>
      <c r="K53">
        <v>0.0431</v>
      </c>
      <c r="L53">
        <v>0.2451</v>
      </c>
      <c r="M53">
        <v>1.1550065017</v>
      </c>
      <c r="N53">
        <v>1.0440702562</v>
      </c>
      <c r="O53">
        <v>1.2777301251</v>
      </c>
      <c r="P53">
        <v>550</v>
      </c>
      <c r="Q53">
        <v>2145</v>
      </c>
      <c r="R53">
        <v>0.2503158139</v>
      </c>
      <c r="S53">
        <v>0.2301021001</v>
      </c>
      <c r="T53">
        <v>0.2723052361</v>
      </c>
      <c r="U53" s="4">
        <v>5.9368937E-08</v>
      </c>
      <c r="V53">
        <v>0.2564102564</v>
      </c>
      <c r="W53">
        <v>0.0094280254</v>
      </c>
      <c r="X53">
        <v>0.2329</v>
      </c>
      <c r="Y53">
        <v>0.1487</v>
      </c>
      <c r="Z53">
        <v>0.3171</v>
      </c>
      <c r="AA53">
        <v>1.2622217462</v>
      </c>
      <c r="AB53">
        <v>1.1602937507</v>
      </c>
      <c r="AC53">
        <v>1.3731037814</v>
      </c>
      <c r="AD53" s="4">
        <v>6.7269912E-07</v>
      </c>
      <c r="AE53">
        <v>-0.331</v>
      </c>
      <c r="AF53">
        <v>-0.4615</v>
      </c>
      <c r="AG53">
        <v>-0.2004</v>
      </c>
      <c r="AH53" t="s">
        <v>220</v>
      </c>
      <c r="AI53">
        <v>2</v>
      </c>
      <c r="AJ53" t="s">
        <v>131</v>
      </c>
      <c r="AK53" t="s">
        <v>220</v>
      </c>
      <c r="AL53" t="s">
        <v>220</v>
      </c>
    </row>
    <row r="54" spans="1:38" ht="12.75">
      <c r="A54" t="s">
        <v>58</v>
      </c>
      <c r="B54">
        <v>187</v>
      </c>
      <c r="C54">
        <v>905</v>
      </c>
      <c r="D54">
        <v>0.2040044386</v>
      </c>
      <c r="E54">
        <v>0.1766770299</v>
      </c>
      <c r="F54">
        <v>0.2355586971</v>
      </c>
      <c r="G54">
        <v>0.0002276338</v>
      </c>
      <c r="H54">
        <v>0.2066298343</v>
      </c>
      <c r="I54">
        <v>0.0134589183</v>
      </c>
      <c r="J54">
        <v>0.2705</v>
      </c>
      <c r="K54">
        <v>0.1267</v>
      </c>
      <c r="L54">
        <v>0.4143</v>
      </c>
      <c r="M54">
        <v>1.3106008848</v>
      </c>
      <c r="N54">
        <v>1.135039381</v>
      </c>
      <c r="O54">
        <v>1.5133172539</v>
      </c>
      <c r="P54">
        <v>283</v>
      </c>
      <c r="Q54">
        <v>1162</v>
      </c>
      <c r="R54">
        <v>0.2432891322</v>
      </c>
      <c r="S54">
        <v>0.2164351533</v>
      </c>
      <c r="T54">
        <v>0.2734749921</v>
      </c>
      <c r="U54">
        <v>0.000614194</v>
      </c>
      <c r="V54">
        <v>0.243545611</v>
      </c>
      <c r="W54">
        <v>0.0125915288</v>
      </c>
      <c r="X54">
        <v>0.2044</v>
      </c>
      <c r="Y54">
        <v>0.0874</v>
      </c>
      <c r="Z54">
        <v>0.3214</v>
      </c>
      <c r="AA54">
        <v>1.2267895843</v>
      </c>
      <c r="AB54">
        <v>1.0913779393</v>
      </c>
      <c r="AC54">
        <v>1.379002296</v>
      </c>
      <c r="AD54">
        <v>0.0616610267</v>
      </c>
      <c r="AE54">
        <v>-0.1761</v>
      </c>
      <c r="AF54">
        <v>-0.3608</v>
      </c>
      <c r="AG54">
        <v>0.0086</v>
      </c>
      <c r="AH54">
        <v>1</v>
      </c>
      <c r="AI54">
        <v>2</v>
      </c>
      <c r="AJ54" t="s">
        <v>220</v>
      </c>
      <c r="AK54" t="s">
        <v>220</v>
      </c>
      <c r="AL54" t="s">
        <v>220</v>
      </c>
    </row>
    <row r="55" spans="1:38" ht="12.75">
      <c r="A55" t="s">
        <v>63</v>
      </c>
      <c r="B55">
        <v>100</v>
      </c>
      <c r="C55">
        <v>681</v>
      </c>
      <c r="D55">
        <v>0.1665820265</v>
      </c>
      <c r="E55">
        <v>0.1368830567</v>
      </c>
      <c r="F55">
        <v>0.2027246631</v>
      </c>
      <c r="G55">
        <v>0.4983685023</v>
      </c>
      <c r="H55">
        <v>0.1468428781</v>
      </c>
      <c r="I55">
        <v>0.0135633634</v>
      </c>
      <c r="J55">
        <v>0.0678</v>
      </c>
      <c r="K55">
        <v>-0.1285</v>
      </c>
      <c r="L55">
        <v>0.2642</v>
      </c>
      <c r="M55">
        <v>1.0701852999</v>
      </c>
      <c r="N55">
        <v>0.8793879996</v>
      </c>
      <c r="O55">
        <v>1.3023791279</v>
      </c>
      <c r="P55">
        <v>179</v>
      </c>
      <c r="Q55">
        <v>845</v>
      </c>
      <c r="R55">
        <v>0.2412070858</v>
      </c>
      <c r="S55">
        <v>0.2082615716</v>
      </c>
      <c r="T55">
        <v>0.2793643483</v>
      </c>
      <c r="U55">
        <v>0.0089707009</v>
      </c>
      <c r="V55">
        <v>0.2118343195</v>
      </c>
      <c r="W55">
        <v>0.0140565443</v>
      </c>
      <c r="X55">
        <v>0.1958</v>
      </c>
      <c r="Y55">
        <v>0.0489</v>
      </c>
      <c r="Z55">
        <v>0.3427</v>
      </c>
      <c r="AA55">
        <v>1.2162908298</v>
      </c>
      <c r="AB55">
        <v>1.0501625145</v>
      </c>
      <c r="AC55">
        <v>1.4086994748</v>
      </c>
      <c r="AD55">
        <v>0.0030269291</v>
      </c>
      <c r="AE55">
        <v>-0.3702</v>
      </c>
      <c r="AF55">
        <v>-0.6149</v>
      </c>
      <c r="AG55">
        <v>-0.1255</v>
      </c>
      <c r="AH55" t="s">
        <v>220</v>
      </c>
      <c r="AI55" t="s">
        <v>220</v>
      </c>
      <c r="AJ55" t="s">
        <v>131</v>
      </c>
      <c r="AK55" t="s">
        <v>220</v>
      </c>
      <c r="AL55" t="s">
        <v>220</v>
      </c>
    </row>
    <row r="56" spans="1:38" ht="12.75">
      <c r="A56" t="s">
        <v>62</v>
      </c>
      <c r="B56">
        <v>180</v>
      </c>
      <c r="C56">
        <v>997</v>
      </c>
      <c r="D56">
        <v>0.1759717772</v>
      </c>
      <c r="E56">
        <v>0.1519808125</v>
      </c>
      <c r="F56">
        <v>0.2037498409</v>
      </c>
      <c r="G56">
        <v>0.1009337693</v>
      </c>
      <c r="H56">
        <v>0.1805416249</v>
      </c>
      <c r="I56">
        <v>0.0121816059</v>
      </c>
      <c r="J56">
        <v>0.1227</v>
      </c>
      <c r="K56">
        <v>-0.0239</v>
      </c>
      <c r="L56">
        <v>0.2692</v>
      </c>
      <c r="M56">
        <v>1.1305085736</v>
      </c>
      <c r="N56">
        <v>0.9763816352</v>
      </c>
      <c r="O56">
        <v>1.3089652539</v>
      </c>
      <c r="P56">
        <v>256</v>
      </c>
      <c r="Q56">
        <v>1011</v>
      </c>
      <c r="R56">
        <v>0.2386433855</v>
      </c>
      <c r="S56">
        <v>0.2110388057</v>
      </c>
      <c r="T56">
        <v>0.2698587366</v>
      </c>
      <c r="U56">
        <v>0.0031618069</v>
      </c>
      <c r="V56">
        <v>0.253214639</v>
      </c>
      <c r="W56">
        <v>0.0136762404</v>
      </c>
      <c r="X56">
        <v>0.1851</v>
      </c>
      <c r="Y56">
        <v>0.0622</v>
      </c>
      <c r="Z56">
        <v>0.308</v>
      </c>
      <c r="AA56">
        <v>1.2033633279</v>
      </c>
      <c r="AB56">
        <v>1.0641667646</v>
      </c>
      <c r="AC56">
        <v>1.3607672661</v>
      </c>
      <c r="AD56">
        <v>0.0017368345</v>
      </c>
      <c r="AE56">
        <v>-0.3046</v>
      </c>
      <c r="AF56">
        <v>-0.4953</v>
      </c>
      <c r="AG56">
        <v>-0.114</v>
      </c>
      <c r="AH56" t="s">
        <v>220</v>
      </c>
      <c r="AI56">
        <v>2</v>
      </c>
      <c r="AJ56" t="s">
        <v>131</v>
      </c>
      <c r="AK56" t="s">
        <v>220</v>
      </c>
      <c r="AL56" t="s">
        <v>220</v>
      </c>
    </row>
    <row r="57" spans="1:38" ht="12.75">
      <c r="A57" t="s">
        <v>60</v>
      </c>
      <c r="B57">
        <v>339</v>
      </c>
      <c r="C57">
        <v>1620</v>
      </c>
      <c r="D57">
        <v>0.17660039</v>
      </c>
      <c r="E57">
        <v>0.1586592058</v>
      </c>
      <c r="F57">
        <v>0.1965703635</v>
      </c>
      <c r="G57">
        <v>0.0209188989</v>
      </c>
      <c r="H57">
        <v>0.2092592593</v>
      </c>
      <c r="I57">
        <v>0.0101065259</v>
      </c>
      <c r="J57">
        <v>0.1262</v>
      </c>
      <c r="K57">
        <v>0.0191</v>
      </c>
      <c r="L57">
        <v>0.2334</v>
      </c>
      <c r="M57">
        <v>1.1345470174</v>
      </c>
      <c r="N57">
        <v>1.0192861334</v>
      </c>
      <c r="O57">
        <v>1.2628416031</v>
      </c>
      <c r="P57">
        <v>442</v>
      </c>
      <c r="Q57">
        <v>1598</v>
      </c>
      <c r="R57">
        <v>0.2330809625</v>
      </c>
      <c r="S57">
        <v>0.2122073899</v>
      </c>
      <c r="T57">
        <v>0.2560077437</v>
      </c>
      <c r="U57">
        <v>0.0007394156</v>
      </c>
      <c r="V57">
        <v>0.2765957447</v>
      </c>
      <c r="W57">
        <v>0.0111898661</v>
      </c>
      <c r="X57">
        <v>0.1615</v>
      </c>
      <c r="Y57">
        <v>0.0677</v>
      </c>
      <c r="Z57">
        <v>0.2554</v>
      </c>
      <c r="AA57">
        <v>1.175314715</v>
      </c>
      <c r="AB57">
        <v>1.0700593704</v>
      </c>
      <c r="AC57">
        <v>1.2909233988</v>
      </c>
      <c r="AD57">
        <v>0.0001212426</v>
      </c>
      <c r="AE57">
        <v>-0.2775</v>
      </c>
      <c r="AF57">
        <v>-0.419</v>
      </c>
      <c r="AG57">
        <v>-0.136</v>
      </c>
      <c r="AH57" t="s">
        <v>220</v>
      </c>
      <c r="AI57">
        <v>2</v>
      </c>
      <c r="AJ57" t="s">
        <v>131</v>
      </c>
      <c r="AK57" t="s">
        <v>220</v>
      </c>
      <c r="AL57" t="s">
        <v>220</v>
      </c>
    </row>
    <row r="58" spans="1:38" ht="12.75">
      <c r="A58" t="s">
        <v>38</v>
      </c>
      <c r="B58">
        <v>348</v>
      </c>
      <c r="C58">
        <v>2678</v>
      </c>
      <c r="D58">
        <v>0.1363185882</v>
      </c>
      <c r="E58">
        <v>0.1226410271</v>
      </c>
      <c r="F58">
        <v>0.1515215416</v>
      </c>
      <c r="G58">
        <v>0.0139274238</v>
      </c>
      <c r="H58">
        <v>0.1299477222</v>
      </c>
      <c r="I58">
        <v>0.0064975813</v>
      </c>
      <c r="J58">
        <v>-0.1327</v>
      </c>
      <c r="K58">
        <v>-0.2384</v>
      </c>
      <c r="L58">
        <v>-0.0269</v>
      </c>
      <c r="M58">
        <v>0.8757616428</v>
      </c>
      <c r="N58">
        <v>0.7878918699</v>
      </c>
      <c r="O58">
        <v>0.9734311068</v>
      </c>
      <c r="P58">
        <v>571</v>
      </c>
      <c r="Q58">
        <v>2976</v>
      </c>
      <c r="R58">
        <v>0.20599894</v>
      </c>
      <c r="S58">
        <v>0.189655558</v>
      </c>
      <c r="T58">
        <v>0.223750697</v>
      </c>
      <c r="U58">
        <v>0.3673180191</v>
      </c>
      <c r="V58">
        <v>0.1918682796</v>
      </c>
      <c r="W58">
        <v>0.007218155</v>
      </c>
      <c r="X58">
        <v>0.038</v>
      </c>
      <c r="Y58">
        <v>-0.0446</v>
      </c>
      <c r="Z58">
        <v>0.1207</v>
      </c>
      <c r="AA58">
        <v>1.0387531565</v>
      </c>
      <c r="AB58">
        <v>0.956341375</v>
      </c>
      <c r="AC58">
        <v>1.1282666926</v>
      </c>
      <c r="AD58" s="4">
        <v>1.2702196E-09</v>
      </c>
      <c r="AE58">
        <v>-0.4129</v>
      </c>
      <c r="AF58">
        <v>-0.5462</v>
      </c>
      <c r="AG58">
        <v>-0.2796</v>
      </c>
      <c r="AH58" t="s">
        <v>220</v>
      </c>
      <c r="AI58" t="s">
        <v>220</v>
      </c>
      <c r="AJ58" t="s">
        <v>131</v>
      </c>
      <c r="AK58" t="s">
        <v>220</v>
      </c>
      <c r="AL58" t="s">
        <v>220</v>
      </c>
    </row>
    <row r="59" spans="1:38" ht="12.75">
      <c r="A59" t="s">
        <v>35</v>
      </c>
      <c r="B59">
        <v>455</v>
      </c>
      <c r="C59">
        <v>3001</v>
      </c>
      <c r="D59">
        <v>0.1530943547</v>
      </c>
      <c r="E59">
        <v>0.1395476889</v>
      </c>
      <c r="F59">
        <v>0.1679560701</v>
      </c>
      <c r="G59">
        <v>0.7254338479</v>
      </c>
      <c r="H59">
        <v>0.151616128</v>
      </c>
      <c r="I59">
        <v>0.006546903</v>
      </c>
      <c r="J59">
        <v>-0.0166</v>
      </c>
      <c r="K59">
        <v>-0.1092</v>
      </c>
      <c r="L59">
        <v>0.076</v>
      </c>
      <c r="M59">
        <v>0.9835354466</v>
      </c>
      <c r="N59">
        <v>0.8965065947</v>
      </c>
      <c r="O59">
        <v>1.0790126704</v>
      </c>
      <c r="P59">
        <v>682</v>
      </c>
      <c r="Q59">
        <v>3328</v>
      </c>
      <c r="R59">
        <v>0.2093263377</v>
      </c>
      <c r="S59">
        <v>0.1940557081</v>
      </c>
      <c r="T59">
        <v>0.2257986434</v>
      </c>
      <c r="U59">
        <v>0.1620021225</v>
      </c>
      <c r="V59">
        <v>0.2049278846</v>
      </c>
      <c r="W59">
        <v>0.0069970041</v>
      </c>
      <c r="X59">
        <v>0.054</v>
      </c>
      <c r="Y59">
        <v>-0.0217</v>
      </c>
      <c r="Z59">
        <v>0.1298</v>
      </c>
      <c r="AA59">
        <v>1.0555316156</v>
      </c>
      <c r="AB59">
        <v>0.9785292066</v>
      </c>
      <c r="AC59">
        <v>1.1385934973</v>
      </c>
      <c r="AD59" s="4">
        <v>2.3636352E-07</v>
      </c>
      <c r="AE59">
        <v>-0.3128</v>
      </c>
      <c r="AF59">
        <v>-0.4315</v>
      </c>
      <c r="AG59">
        <v>-0.1942</v>
      </c>
      <c r="AH59" t="s">
        <v>220</v>
      </c>
      <c r="AI59" t="s">
        <v>220</v>
      </c>
      <c r="AJ59" t="s">
        <v>131</v>
      </c>
      <c r="AK59" t="s">
        <v>220</v>
      </c>
      <c r="AL59" t="s">
        <v>220</v>
      </c>
    </row>
    <row r="60" spans="1:38" ht="12.75">
      <c r="A60" t="s">
        <v>37</v>
      </c>
      <c r="B60">
        <v>558</v>
      </c>
      <c r="C60">
        <v>4553</v>
      </c>
      <c r="D60">
        <v>0.1343167378</v>
      </c>
      <c r="E60">
        <v>0.1235170837</v>
      </c>
      <c r="F60">
        <v>0.1460606542</v>
      </c>
      <c r="G60">
        <v>0.0005649682</v>
      </c>
      <c r="H60">
        <v>0.1225565561</v>
      </c>
      <c r="I60">
        <v>0.0048599188</v>
      </c>
      <c r="J60">
        <v>-0.1475</v>
      </c>
      <c r="K60">
        <v>-0.2313</v>
      </c>
      <c r="L60">
        <v>-0.0636</v>
      </c>
      <c r="M60">
        <v>0.8629010064</v>
      </c>
      <c r="N60">
        <v>0.7935199855</v>
      </c>
      <c r="O60">
        <v>0.938348322</v>
      </c>
      <c r="P60">
        <v>833</v>
      </c>
      <c r="Q60">
        <v>5004</v>
      </c>
      <c r="R60">
        <v>0.1821994328</v>
      </c>
      <c r="S60">
        <v>0.1701055414</v>
      </c>
      <c r="T60">
        <v>0.1951531563</v>
      </c>
      <c r="U60">
        <v>0.0155885277</v>
      </c>
      <c r="V60">
        <v>0.1664668265</v>
      </c>
      <c r="W60">
        <v>0.0052658277</v>
      </c>
      <c r="X60">
        <v>-0.0847</v>
      </c>
      <c r="Y60">
        <v>-0.1534</v>
      </c>
      <c r="Z60">
        <v>-0.0161</v>
      </c>
      <c r="AA60">
        <v>0.9187437367</v>
      </c>
      <c r="AB60">
        <v>0.8577600837</v>
      </c>
      <c r="AC60">
        <v>0.9840631077</v>
      </c>
      <c r="AD60" s="4">
        <v>2.4955183E-08</v>
      </c>
      <c r="AE60">
        <v>-0.3049</v>
      </c>
      <c r="AF60">
        <v>-0.4121</v>
      </c>
      <c r="AG60">
        <v>-0.1977</v>
      </c>
      <c r="AH60">
        <v>1</v>
      </c>
      <c r="AI60" t="s">
        <v>220</v>
      </c>
      <c r="AJ60" t="s">
        <v>131</v>
      </c>
      <c r="AK60" t="s">
        <v>220</v>
      </c>
      <c r="AL60" t="s">
        <v>220</v>
      </c>
    </row>
    <row r="61" spans="1:38" ht="12.75">
      <c r="A61" t="s">
        <v>36</v>
      </c>
      <c r="B61">
        <v>170</v>
      </c>
      <c r="C61">
        <v>1333</v>
      </c>
      <c r="D61">
        <v>0.1315043164</v>
      </c>
      <c r="E61">
        <v>0.1130974279</v>
      </c>
      <c r="F61">
        <v>0.1529069718</v>
      </c>
      <c r="G61">
        <v>0.0284033495</v>
      </c>
      <c r="H61">
        <v>0.127531883</v>
      </c>
      <c r="I61">
        <v>0.0091362735</v>
      </c>
      <c r="J61">
        <v>-0.1686</v>
      </c>
      <c r="K61">
        <v>-0.3194</v>
      </c>
      <c r="L61">
        <v>-0.0178</v>
      </c>
      <c r="M61">
        <v>0.8448329582</v>
      </c>
      <c r="N61">
        <v>0.7265802162</v>
      </c>
      <c r="O61">
        <v>0.9823316289</v>
      </c>
      <c r="P61">
        <v>246</v>
      </c>
      <c r="Q61">
        <v>1413</v>
      </c>
      <c r="R61">
        <v>0.1803989538</v>
      </c>
      <c r="S61">
        <v>0.1591405948</v>
      </c>
      <c r="T61">
        <v>0.2044970523</v>
      </c>
      <c r="U61">
        <v>0.1388707581</v>
      </c>
      <c r="V61">
        <v>0.1740976645</v>
      </c>
      <c r="W61">
        <v>0.0100876438</v>
      </c>
      <c r="X61">
        <v>-0.0947</v>
      </c>
      <c r="Y61">
        <v>-0.2201</v>
      </c>
      <c r="Z61">
        <v>0.0307</v>
      </c>
      <c r="AA61">
        <v>0.909664791</v>
      </c>
      <c r="AB61">
        <v>0.8024691544</v>
      </c>
      <c r="AC61">
        <v>1.0311798622</v>
      </c>
      <c r="AD61">
        <v>0.0015261897</v>
      </c>
      <c r="AE61">
        <v>-0.3161</v>
      </c>
      <c r="AF61">
        <v>-0.5116</v>
      </c>
      <c r="AG61">
        <v>-0.1207</v>
      </c>
      <c r="AH61" t="s">
        <v>220</v>
      </c>
      <c r="AI61" t="s">
        <v>220</v>
      </c>
      <c r="AJ61" t="s">
        <v>131</v>
      </c>
      <c r="AK61" t="s">
        <v>220</v>
      </c>
      <c r="AL61" t="s">
        <v>220</v>
      </c>
    </row>
    <row r="62" spans="1:38" ht="12.75">
      <c r="A62" t="s">
        <v>27</v>
      </c>
      <c r="B62">
        <v>58</v>
      </c>
      <c r="C62">
        <v>541</v>
      </c>
      <c r="D62">
        <v>0.1109085678</v>
      </c>
      <c r="E62">
        <v>0.0857192041</v>
      </c>
      <c r="F62">
        <v>0.1435000539</v>
      </c>
      <c r="G62">
        <v>0.0099194069</v>
      </c>
      <c r="H62">
        <v>0.1072088725</v>
      </c>
      <c r="I62">
        <v>0.0133012258</v>
      </c>
      <c r="J62">
        <v>-0.3389</v>
      </c>
      <c r="K62">
        <v>-0.5966</v>
      </c>
      <c r="L62">
        <v>-0.0813</v>
      </c>
      <c r="M62">
        <v>0.712518159</v>
      </c>
      <c r="N62">
        <v>0.5506922567</v>
      </c>
      <c r="O62">
        <v>0.9218980669</v>
      </c>
      <c r="P62">
        <v>95</v>
      </c>
      <c r="Q62">
        <v>565</v>
      </c>
      <c r="R62">
        <v>0.1789623163</v>
      </c>
      <c r="S62">
        <v>0.1463242891</v>
      </c>
      <c r="T62">
        <v>0.2188803435</v>
      </c>
      <c r="U62">
        <v>0.3175781217</v>
      </c>
      <c r="V62">
        <v>0.1681415929</v>
      </c>
      <c r="W62">
        <v>0.0157339607</v>
      </c>
      <c r="X62">
        <v>-0.1027</v>
      </c>
      <c r="Y62">
        <v>-0.304</v>
      </c>
      <c r="Z62">
        <v>0.0987</v>
      </c>
      <c r="AA62">
        <v>0.9024205219</v>
      </c>
      <c r="AB62">
        <v>0.737842715</v>
      </c>
      <c r="AC62">
        <v>1.1037078522</v>
      </c>
      <c r="AD62">
        <v>0.0040874292</v>
      </c>
      <c r="AE62">
        <v>-0.4785</v>
      </c>
      <c r="AF62">
        <v>-0.8051</v>
      </c>
      <c r="AG62">
        <v>-0.1519</v>
      </c>
      <c r="AH62" t="s">
        <v>220</v>
      </c>
      <c r="AI62" t="s">
        <v>220</v>
      </c>
      <c r="AJ62" t="s">
        <v>131</v>
      </c>
      <c r="AK62" t="s">
        <v>220</v>
      </c>
      <c r="AL62" t="s">
        <v>220</v>
      </c>
    </row>
    <row r="63" spans="1:38" ht="12.75">
      <c r="A63" t="s">
        <v>28</v>
      </c>
      <c r="B63">
        <v>173</v>
      </c>
      <c r="C63">
        <v>1420</v>
      </c>
      <c r="D63">
        <v>0.1487259265</v>
      </c>
      <c r="E63">
        <v>0.1280733858</v>
      </c>
      <c r="F63">
        <v>0.1727088035</v>
      </c>
      <c r="G63">
        <v>0.5503937619</v>
      </c>
      <c r="H63">
        <v>0.1218309859</v>
      </c>
      <c r="I63">
        <v>0.0086800807</v>
      </c>
      <c r="J63">
        <v>-0.0456</v>
      </c>
      <c r="K63">
        <v>-0.1951</v>
      </c>
      <c r="L63">
        <v>0.104</v>
      </c>
      <c r="M63">
        <v>0.9554710291</v>
      </c>
      <c r="N63">
        <v>0.8227913759</v>
      </c>
      <c r="O63">
        <v>1.109546009</v>
      </c>
      <c r="P63">
        <v>230</v>
      </c>
      <c r="Q63">
        <v>1678</v>
      </c>
      <c r="R63">
        <v>0.166998685</v>
      </c>
      <c r="S63">
        <v>0.1466907956</v>
      </c>
      <c r="T63">
        <v>0.1901180007</v>
      </c>
      <c r="U63">
        <v>0.0093782955</v>
      </c>
      <c r="V63">
        <v>0.137067938</v>
      </c>
      <c r="W63">
        <v>0.0083957648</v>
      </c>
      <c r="X63">
        <v>-0.1719</v>
      </c>
      <c r="Y63">
        <v>-0.3015</v>
      </c>
      <c r="Z63">
        <v>-0.0422</v>
      </c>
      <c r="AA63">
        <v>0.8420937075</v>
      </c>
      <c r="AB63">
        <v>0.7396908303</v>
      </c>
      <c r="AC63">
        <v>0.9586732499</v>
      </c>
      <c r="AD63">
        <v>0.2495464923</v>
      </c>
      <c r="AE63">
        <v>-0.1159</v>
      </c>
      <c r="AF63">
        <v>-0.3131</v>
      </c>
      <c r="AG63">
        <v>0.0814</v>
      </c>
      <c r="AH63" t="s">
        <v>220</v>
      </c>
      <c r="AI63" t="s">
        <v>220</v>
      </c>
      <c r="AJ63" t="s">
        <v>220</v>
      </c>
      <c r="AK63" t="s">
        <v>220</v>
      </c>
      <c r="AL63" t="s">
        <v>220</v>
      </c>
    </row>
    <row r="64" spans="1:38" ht="12.75">
      <c r="A64" t="s">
        <v>30</v>
      </c>
      <c r="B64">
        <v>130</v>
      </c>
      <c r="C64">
        <v>1143</v>
      </c>
      <c r="D64">
        <v>0.1271468455</v>
      </c>
      <c r="E64">
        <v>0.1070212779</v>
      </c>
      <c r="F64">
        <v>0.1510570667</v>
      </c>
      <c r="G64">
        <v>0.0213817796</v>
      </c>
      <c r="H64">
        <v>0.113735783</v>
      </c>
      <c r="I64">
        <v>0.0093908965</v>
      </c>
      <c r="J64">
        <v>-0.2023</v>
      </c>
      <c r="K64">
        <v>-0.3746</v>
      </c>
      <c r="L64">
        <v>-0.03</v>
      </c>
      <c r="M64">
        <v>0.816838934</v>
      </c>
      <c r="N64">
        <v>0.6875447537</v>
      </c>
      <c r="O64">
        <v>0.9704471462</v>
      </c>
      <c r="P64">
        <v>232</v>
      </c>
      <c r="Q64">
        <v>1344</v>
      </c>
      <c r="R64">
        <v>0.1947992933</v>
      </c>
      <c r="S64">
        <v>0.1712072445</v>
      </c>
      <c r="T64">
        <v>0.2216422837</v>
      </c>
      <c r="U64">
        <v>0.7860352733</v>
      </c>
      <c r="V64">
        <v>0.1726190476</v>
      </c>
      <c r="W64">
        <v>0.0103085477</v>
      </c>
      <c r="X64">
        <v>-0.0179</v>
      </c>
      <c r="Y64">
        <v>-0.147</v>
      </c>
      <c r="Z64">
        <v>0.1112</v>
      </c>
      <c r="AA64">
        <v>0.9822787474</v>
      </c>
      <c r="AB64">
        <v>0.8633154403</v>
      </c>
      <c r="AC64">
        <v>1.1176349831</v>
      </c>
      <c r="AD64">
        <v>9.85548E-05</v>
      </c>
      <c r="AE64">
        <v>-0.4266</v>
      </c>
      <c r="AF64">
        <v>-0.6414</v>
      </c>
      <c r="AG64">
        <v>-0.2119</v>
      </c>
      <c r="AH64" t="s">
        <v>220</v>
      </c>
      <c r="AI64" t="s">
        <v>220</v>
      </c>
      <c r="AJ64" t="s">
        <v>131</v>
      </c>
      <c r="AK64" t="s">
        <v>220</v>
      </c>
      <c r="AL64" t="s">
        <v>220</v>
      </c>
    </row>
    <row r="65" spans="1:38" ht="12.75">
      <c r="A65" t="s">
        <v>26</v>
      </c>
      <c r="B65">
        <v>145</v>
      </c>
      <c r="C65">
        <v>1153</v>
      </c>
      <c r="D65">
        <v>0.1231146533</v>
      </c>
      <c r="E65">
        <v>0.1045764454</v>
      </c>
      <c r="F65">
        <v>0.1449391189</v>
      </c>
      <c r="G65">
        <v>0.004850977</v>
      </c>
      <c r="H65">
        <v>0.1257588899</v>
      </c>
      <c r="I65">
        <v>0.0097649563</v>
      </c>
      <c r="J65">
        <v>-0.2345</v>
      </c>
      <c r="K65">
        <v>-0.3977</v>
      </c>
      <c r="L65">
        <v>-0.0713</v>
      </c>
      <c r="M65">
        <v>0.790934622</v>
      </c>
      <c r="N65">
        <v>0.6718382346</v>
      </c>
      <c r="O65">
        <v>0.9311431593</v>
      </c>
      <c r="P65">
        <v>216</v>
      </c>
      <c r="Q65">
        <v>1319</v>
      </c>
      <c r="R65">
        <v>0.163030445</v>
      </c>
      <c r="S65">
        <v>0.1426202411</v>
      </c>
      <c r="T65">
        <v>0.1863615275</v>
      </c>
      <c r="U65">
        <v>0.0040935248</v>
      </c>
      <c r="V65">
        <v>0.1637604246</v>
      </c>
      <c r="W65">
        <v>0.0101893725</v>
      </c>
      <c r="X65">
        <v>-0.1959</v>
      </c>
      <c r="Y65">
        <v>-0.3297</v>
      </c>
      <c r="Z65">
        <v>-0.0622</v>
      </c>
      <c r="AA65">
        <v>0.82208379</v>
      </c>
      <c r="AB65">
        <v>0.7191649901</v>
      </c>
      <c r="AC65">
        <v>0.9397311702</v>
      </c>
      <c r="AD65">
        <v>0.0089049603</v>
      </c>
      <c r="AE65">
        <v>-0.2808</v>
      </c>
      <c r="AF65">
        <v>-0.4912</v>
      </c>
      <c r="AG65">
        <v>-0.0704</v>
      </c>
      <c r="AH65">
        <v>1</v>
      </c>
      <c r="AI65">
        <v>2</v>
      </c>
      <c r="AJ65" t="s">
        <v>131</v>
      </c>
      <c r="AK65" t="s">
        <v>220</v>
      </c>
      <c r="AL65" t="s">
        <v>220</v>
      </c>
    </row>
    <row r="66" spans="1:38" ht="12.75">
      <c r="A66" t="s">
        <v>25</v>
      </c>
      <c r="B66">
        <v>143</v>
      </c>
      <c r="C66">
        <v>1047</v>
      </c>
      <c r="D66">
        <v>0.149677589</v>
      </c>
      <c r="E66">
        <v>0.1269952385</v>
      </c>
      <c r="F66">
        <v>0.176411186</v>
      </c>
      <c r="G66">
        <v>0.6403578155</v>
      </c>
      <c r="H66">
        <v>0.1365807068</v>
      </c>
      <c r="I66">
        <v>0.0106128545</v>
      </c>
      <c r="J66">
        <v>-0.0392</v>
      </c>
      <c r="K66">
        <v>-0.2035</v>
      </c>
      <c r="L66">
        <v>0.1252</v>
      </c>
      <c r="M66">
        <v>0.9615848648</v>
      </c>
      <c r="N66">
        <v>0.8158649541</v>
      </c>
      <c r="O66">
        <v>1.1333315</v>
      </c>
      <c r="P66">
        <v>215</v>
      </c>
      <c r="Q66">
        <v>1115</v>
      </c>
      <c r="R66">
        <v>0.2175839077</v>
      </c>
      <c r="S66">
        <v>0.1902835183</v>
      </c>
      <c r="T66">
        <v>0.2488011432</v>
      </c>
      <c r="U66">
        <v>0.1751977841</v>
      </c>
      <c r="V66">
        <v>0.1928251121</v>
      </c>
      <c r="W66">
        <v>0.0118148492</v>
      </c>
      <c r="X66">
        <v>0.0927</v>
      </c>
      <c r="Y66">
        <v>-0.0413</v>
      </c>
      <c r="Z66">
        <v>0.2268</v>
      </c>
      <c r="AA66">
        <v>1.0971705529</v>
      </c>
      <c r="AB66">
        <v>0.9595078754</v>
      </c>
      <c r="AC66">
        <v>1.2545839937</v>
      </c>
      <c r="AD66">
        <v>0.0005266143</v>
      </c>
      <c r="AE66">
        <v>-0.3741</v>
      </c>
      <c r="AF66">
        <v>-0.5856</v>
      </c>
      <c r="AG66">
        <v>-0.1626</v>
      </c>
      <c r="AH66" t="s">
        <v>220</v>
      </c>
      <c r="AI66" t="s">
        <v>220</v>
      </c>
      <c r="AJ66" t="s">
        <v>131</v>
      </c>
      <c r="AK66" t="s">
        <v>220</v>
      </c>
      <c r="AL66" t="s">
        <v>220</v>
      </c>
    </row>
    <row r="67" spans="1:38" ht="12.75">
      <c r="A67" t="s">
        <v>29</v>
      </c>
      <c r="B67">
        <v>15</v>
      </c>
      <c r="C67">
        <v>170</v>
      </c>
      <c r="D67">
        <v>0.1028291015</v>
      </c>
      <c r="E67">
        <v>0.0619832573</v>
      </c>
      <c r="F67">
        <v>0.1705916174</v>
      </c>
      <c r="G67">
        <v>0.1084419737</v>
      </c>
      <c r="H67">
        <v>0.0882352941</v>
      </c>
      <c r="I67">
        <v>0.0217539485</v>
      </c>
      <c r="J67">
        <v>-0.4146</v>
      </c>
      <c r="K67">
        <v>-0.9208</v>
      </c>
      <c r="L67">
        <v>0.0916</v>
      </c>
      <c r="M67">
        <v>0.6606126432</v>
      </c>
      <c r="N67">
        <v>0.398203649</v>
      </c>
      <c r="O67">
        <v>1.095944413</v>
      </c>
      <c r="P67">
        <v>29</v>
      </c>
      <c r="Q67">
        <v>184</v>
      </c>
      <c r="R67">
        <v>0.1961967965</v>
      </c>
      <c r="S67">
        <v>0.1363201783</v>
      </c>
      <c r="T67">
        <v>0.2823733319</v>
      </c>
      <c r="U67">
        <v>0.9539340219</v>
      </c>
      <c r="V67">
        <v>0.1576086957</v>
      </c>
      <c r="W67">
        <v>0.0268619857</v>
      </c>
      <c r="X67">
        <v>-0.0107</v>
      </c>
      <c r="Y67">
        <v>-0.3748</v>
      </c>
      <c r="Z67">
        <v>0.3534</v>
      </c>
      <c r="AA67">
        <v>0.9893256812</v>
      </c>
      <c r="AB67">
        <v>0.6873968162</v>
      </c>
      <c r="AC67">
        <v>1.4238723257</v>
      </c>
      <c r="AD67">
        <v>0.0422198656</v>
      </c>
      <c r="AE67">
        <v>-0.646</v>
      </c>
      <c r="AF67">
        <v>-1.2694</v>
      </c>
      <c r="AG67">
        <v>-0.0227</v>
      </c>
      <c r="AH67" t="s">
        <v>220</v>
      </c>
      <c r="AI67" t="s">
        <v>220</v>
      </c>
      <c r="AJ67" t="s">
        <v>131</v>
      </c>
      <c r="AK67" t="s">
        <v>220</v>
      </c>
      <c r="AL67" t="s">
        <v>220</v>
      </c>
    </row>
    <row r="68" spans="1:38" ht="12.75">
      <c r="A68" t="s">
        <v>45</v>
      </c>
      <c r="B68">
        <v>179</v>
      </c>
      <c r="C68">
        <v>1215</v>
      </c>
      <c r="D68">
        <v>0.1333517893</v>
      </c>
      <c r="E68">
        <v>0.1151243581</v>
      </c>
      <c r="F68">
        <v>0.1544651368</v>
      </c>
      <c r="G68">
        <v>0.0391621468</v>
      </c>
      <c r="H68">
        <v>0.1473251029</v>
      </c>
      <c r="I68">
        <v>0.0101681507</v>
      </c>
      <c r="J68">
        <v>-0.1547</v>
      </c>
      <c r="K68">
        <v>-0.3016</v>
      </c>
      <c r="L68">
        <v>-0.0077</v>
      </c>
      <c r="M68">
        <v>0.8567018162</v>
      </c>
      <c r="N68">
        <v>0.7396019743</v>
      </c>
      <c r="O68">
        <v>0.9923418641</v>
      </c>
      <c r="P68">
        <v>274</v>
      </c>
      <c r="Q68">
        <v>1240</v>
      </c>
      <c r="R68">
        <v>0.2007437665</v>
      </c>
      <c r="S68">
        <v>0.1782475117</v>
      </c>
      <c r="T68">
        <v>0.2260792276</v>
      </c>
      <c r="U68">
        <v>0.8408231959</v>
      </c>
      <c r="V68">
        <v>0.2209677419</v>
      </c>
      <c r="W68">
        <v>0.0117823337</v>
      </c>
      <c r="X68">
        <v>0.0122</v>
      </c>
      <c r="Y68">
        <v>-0.1067</v>
      </c>
      <c r="Z68">
        <v>0.131</v>
      </c>
      <c r="AA68">
        <v>1.0122538546</v>
      </c>
      <c r="AB68">
        <v>0.8988161077</v>
      </c>
      <c r="AC68">
        <v>1.1400083481</v>
      </c>
      <c r="AD68">
        <v>2.08E-05</v>
      </c>
      <c r="AE68">
        <v>-0.409</v>
      </c>
      <c r="AF68">
        <v>-0.5974</v>
      </c>
      <c r="AG68">
        <v>-0.2207</v>
      </c>
      <c r="AH68" t="s">
        <v>220</v>
      </c>
      <c r="AI68" t="s">
        <v>220</v>
      </c>
      <c r="AJ68" t="s">
        <v>131</v>
      </c>
      <c r="AK68" t="s">
        <v>220</v>
      </c>
      <c r="AL68" t="s">
        <v>220</v>
      </c>
    </row>
    <row r="69" spans="1:38" ht="12.75">
      <c r="A69" t="s">
        <v>43</v>
      </c>
      <c r="B69">
        <v>212</v>
      </c>
      <c r="C69">
        <v>1224</v>
      </c>
      <c r="D69">
        <v>0.1715038652</v>
      </c>
      <c r="E69">
        <v>0.1498258787</v>
      </c>
      <c r="F69">
        <v>0.1963183934</v>
      </c>
      <c r="G69">
        <v>0.1596747205</v>
      </c>
      <c r="H69">
        <v>0.1732026144</v>
      </c>
      <c r="I69">
        <v>0.0108164827</v>
      </c>
      <c r="J69">
        <v>0.0969</v>
      </c>
      <c r="K69">
        <v>-0.0382</v>
      </c>
      <c r="L69">
        <v>0.2321</v>
      </c>
      <c r="M69">
        <v>1.1018050343</v>
      </c>
      <c r="N69">
        <v>0.9625375333</v>
      </c>
      <c r="O69">
        <v>1.2612228527</v>
      </c>
      <c r="P69">
        <v>216</v>
      </c>
      <c r="Q69">
        <v>1271</v>
      </c>
      <c r="R69">
        <v>0.1726602396</v>
      </c>
      <c r="S69">
        <v>0.1510444406</v>
      </c>
      <c r="T69">
        <v>0.1973694512</v>
      </c>
      <c r="U69">
        <v>0.0423667153</v>
      </c>
      <c r="V69">
        <v>0.1699449253</v>
      </c>
      <c r="W69">
        <v>0.0105350058</v>
      </c>
      <c r="X69">
        <v>-0.1385</v>
      </c>
      <c r="Y69">
        <v>-0.2723</v>
      </c>
      <c r="Z69">
        <v>-0.0048</v>
      </c>
      <c r="AA69">
        <v>0.8706421929</v>
      </c>
      <c r="AB69">
        <v>0.7616441589</v>
      </c>
      <c r="AC69">
        <v>0.9952388122</v>
      </c>
      <c r="AD69">
        <v>0.9445851359</v>
      </c>
      <c r="AE69">
        <v>-0.0067</v>
      </c>
      <c r="AF69">
        <v>-0.1962</v>
      </c>
      <c r="AG69">
        <v>0.1828</v>
      </c>
      <c r="AH69" t="s">
        <v>220</v>
      </c>
      <c r="AI69" t="s">
        <v>220</v>
      </c>
      <c r="AJ69" t="s">
        <v>220</v>
      </c>
      <c r="AK69" t="s">
        <v>220</v>
      </c>
      <c r="AL69" t="s">
        <v>220</v>
      </c>
    </row>
    <row r="70" spans="1:38" ht="12.75">
      <c r="A70" t="s">
        <v>42</v>
      </c>
      <c r="B70">
        <v>419</v>
      </c>
      <c r="C70">
        <v>3127</v>
      </c>
      <c r="D70">
        <v>0.1212487874</v>
      </c>
      <c r="E70">
        <v>0.110096543</v>
      </c>
      <c r="F70">
        <v>0.1335307</v>
      </c>
      <c r="G70" s="4">
        <v>3.8854069E-07</v>
      </c>
      <c r="H70">
        <v>0.1339942437</v>
      </c>
      <c r="I70">
        <v>0.0060917142</v>
      </c>
      <c r="J70">
        <v>-0.2498</v>
      </c>
      <c r="K70">
        <v>-0.3463</v>
      </c>
      <c r="L70">
        <v>-0.1533</v>
      </c>
      <c r="M70">
        <v>0.7789476012</v>
      </c>
      <c r="N70">
        <v>0.7073014079</v>
      </c>
      <c r="O70">
        <v>0.8578512055</v>
      </c>
      <c r="P70">
        <v>502</v>
      </c>
      <c r="Q70">
        <v>3115</v>
      </c>
      <c r="R70">
        <v>0.1473527975</v>
      </c>
      <c r="S70">
        <v>0.1349288458</v>
      </c>
      <c r="T70">
        <v>0.1609207194</v>
      </c>
      <c r="U70" s="4">
        <v>3.86504E-11</v>
      </c>
      <c r="V70">
        <v>0.1611556982</v>
      </c>
      <c r="W70">
        <v>0.0065877102</v>
      </c>
      <c r="X70">
        <v>-0.297</v>
      </c>
      <c r="Y70">
        <v>-0.3851</v>
      </c>
      <c r="Z70">
        <v>-0.2089</v>
      </c>
      <c r="AA70">
        <v>0.7430289859</v>
      </c>
      <c r="AB70">
        <v>0.6803809982</v>
      </c>
      <c r="AC70">
        <v>0.8114454626</v>
      </c>
      <c r="AD70">
        <v>0.0032124221</v>
      </c>
      <c r="AE70">
        <v>-0.195</v>
      </c>
      <c r="AF70">
        <v>-0.3247</v>
      </c>
      <c r="AG70">
        <v>-0.0653</v>
      </c>
      <c r="AH70">
        <v>1</v>
      </c>
      <c r="AI70">
        <v>2</v>
      </c>
      <c r="AJ70" t="s">
        <v>131</v>
      </c>
      <c r="AK70" t="s">
        <v>220</v>
      </c>
      <c r="AL70" t="s">
        <v>220</v>
      </c>
    </row>
    <row r="71" spans="1:38" ht="12.75">
      <c r="A71" t="s">
        <v>44</v>
      </c>
      <c r="B71">
        <v>302</v>
      </c>
      <c r="C71">
        <v>2420</v>
      </c>
      <c r="D71">
        <v>0.1223198838</v>
      </c>
      <c r="E71">
        <v>0.1092058647</v>
      </c>
      <c r="F71">
        <v>0.1370087039</v>
      </c>
      <c r="G71">
        <v>3.10724E-05</v>
      </c>
      <c r="H71">
        <v>0.1247933884</v>
      </c>
      <c r="I71">
        <v>0.0067180526</v>
      </c>
      <c r="J71">
        <v>-0.241</v>
      </c>
      <c r="K71">
        <v>-0.3544</v>
      </c>
      <c r="L71">
        <v>-0.1276</v>
      </c>
      <c r="M71">
        <v>0.7858287253</v>
      </c>
      <c r="N71">
        <v>0.7015793572</v>
      </c>
      <c r="O71">
        <v>0.8801952042</v>
      </c>
      <c r="P71">
        <v>374</v>
      </c>
      <c r="Q71">
        <v>2448</v>
      </c>
      <c r="R71">
        <v>0.1509093619</v>
      </c>
      <c r="S71">
        <v>0.1362941486</v>
      </c>
      <c r="T71">
        <v>0.1670918065</v>
      </c>
      <c r="U71" s="4">
        <v>1.4716575E-07</v>
      </c>
      <c r="V71">
        <v>0.1527777778</v>
      </c>
      <c r="W71">
        <v>0.0072714841</v>
      </c>
      <c r="X71">
        <v>-0.2732</v>
      </c>
      <c r="Y71">
        <v>-0.375</v>
      </c>
      <c r="Z71">
        <v>-0.1713</v>
      </c>
      <c r="AA71">
        <v>0.7609630224</v>
      </c>
      <c r="AB71">
        <v>0.6872655608</v>
      </c>
      <c r="AC71">
        <v>0.8425632746</v>
      </c>
      <c r="AD71">
        <v>0.0066279839</v>
      </c>
      <c r="AE71">
        <v>-0.21</v>
      </c>
      <c r="AF71">
        <v>-0.3617</v>
      </c>
      <c r="AG71">
        <v>-0.0584</v>
      </c>
      <c r="AH71">
        <v>1</v>
      </c>
      <c r="AI71">
        <v>2</v>
      </c>
      <c r="AJ71" t="s">
        <v>131</v>
      </c>
      <c r="AK71" t="s">
        <v>220</v>
      </c>
      <c r="AL71" t="s">
        <v>220</v>
      </c>
    </row>
    <row r="72" spans="1:38" ht="12.75">
      <c r="A72" t="s">
        <v>39</v>
      </c>
      <c r="B72">
        <v>150</v>
      </c>
      <c r="C72">
        <v>1177</v>
      </c>
      <c r="D72">
        <v>0.1309362084</v>
      </c>
      <c r="E72">
        <v>0.1115241364</v>
      </c>
      <c r="F72">
        <v>0.1537271772</v>
      </c>
      <c r="G72">
        <v>0.034656241</v>
      </c>
      <c r="H72">
        <v>0.1274426508</v>
      </c>
      <c r="I72">
        <v>0.0097199976</v>
      </c>
      <c r="J72">
        <v>-0.1729</v>
      </c>
      <c r="K72">
        <v>-0.3334</v>
      </c>
      <c r="L72">
        <v>-0.0125</v>
      </c>
      <c r="M72">
        <v>0.8411832202</v>
      </c>
      <c r="N72">
        <v>0.7164728024</v>
      </c>
      <c r="O72">
        <v>0.9876009355</v>
      </c>
      <c r="P72">
        <v>234</v>
      </c>
      <c r="Q72">
        <v>1237</v>
      </c>
      <c r="R72">
        <v>0.1982729894</v>
      </c>
      <c r="S72">
        <v>0.1743576801</v>
      </c>
      <c r="T72">
        <v>0.2254685789</v>
      </c>
      <c r="U72">
        <v>0.9975046474</v>
      </c>
      <c r="V72">
        <v>0.1891673403</v>
      </c>
      <c r="W72">
        <v>0.0111353493</v>
      </c>
      <c r="X72">
        <v>-0.0002</v>
      </c>
      <c r="Y72">
        <v>-0.1287</v>
      </c>
      <c r="Z72">
        <v>0.1283</v>
      </c>
      <c r="AA72">
        <v>0.9997949193</v>
      </c>
      <c r="AB72">
        <v>0.8792015654</v>
      </c>
      <c r="AC72">
        <v>1.1369291413</v>
      </c>
      <c r="AD72">
        <v>7.27734E-05</v>
      </c>
      <c r="AE72">
        <v>-0.4149</v>
      </c>
      <c r="AF72">
        <v>-0.6199</v>
      </c>
      <c r="AG72">
        <v>-0.2099</v>
      </c>
      <c r="AH72" t="s">
        <v>220</v>
      </c>
      <c r="AI72" t="s">
        <v>220</v>
      </c>
      <c r="AJ72" t="s">
        <v>131</v>
      </c>
      <c r="AK72" t="s">
        <v>220</v>
      </c>
      <c r="AL72" t="s">
        <v>220</v>
      </c>
    </row>
    <row r="73" spans="1:38" ht="12.75">
      <c r="A73" t="s">
        <v>40</v>
      </c>
      <c r="B73">
        <v>123</v>
      </c>
      <c r="C73">
        <v>1081</v>
      </c>
      <c r="D73">
        <v>0.1347736866</v>
      </c>
      <c r="E73">
        <v>0.1128957734</v>
      </c>
      <c r="F73">
        <v>0.1608912898</v>
      </c>
      <c r="G73">
        <v>0.1109332036</v>
      </c>
      <c r="H73">
        <v>0.1137835338</v>
      </c>
      <c r="I73">
        <v>0.0096582128</v>
      </c>
      <c r="J73">
        <v>-0.1441</v>
      </c>
      <c r="K73">
        <v>-0.3212</v>
      </c>
      <c r="L73">
        <v>0.0331</v>
      </c>
      <c r="M73">
        <v>0.8658366166</v>
      </c>
      <c r="N73">
        <v>0.7252847122</v>
      </c>
      <c r="O73">
        <v>1.0336258769</v>
      </c>
      <c r="P73">
        <v>244</v>
      </c>
      <c r="Q73">
        <v>1204</v>
      </c>
      <c r="R73">
        <v>0.2493618309</v>
      </c>
      <c r="S73">
        <v>0.2198604631</v>
      </c>
      <c r="T73">
        <v>0.2828217582</v>
      </c>
      <c r="U73">
        <v>0.0003631541</v>
      </c>
      <c r="V73">
        <v>0.2026578073</v>
      </c>
      <c r="W73">
        <v>0.0115848603</v>
      </c>
      <c r="X73">
        <v>0.2291</v>
      </c>
      <c r="Y73">
        <v>0.1031</v>
      </c>
      <c r="Z73">
        <v>0.355</v>
      </c>
      <c r="AA73">
        <v>1.257411271</v>
      </c>
      <c r="AB73">
        <v>1.1086501223</v>
      </c>
      <c r="AC73">
        <v>1.4261335228</v>
      </c>
      <c r="AD73" s="4">
        <v>2.6330168E-08</v>
      </c>
      <c r="AE73">
        <v>-0.6153</v>
      </c>
      <c r="AF73">
        <v>-0.832</v>
      </c>
      <c r="AG73">
        <v>-0.3986</v>
      </c>
      <c r="AH73" t="s">
        <v>220</v>
      </c>
      <c r="AI73">
        <v>2</v>
      </c>
      <c r="AJ73" t="s">
        <v>131</v>
      </c>
      <c r="AK73" t="s">
        <v>220</v>
      </c>
      <c r="AL73" t="s">
        <v>220</v>
      </c>
    </row>
    <row r="74" spans="1:38" ht="12.75">
      <c r="A74" t="s">
        <v>41</v>
      </c>
      <c r="B74">
        <v>48</v>
      </c>
      <c r="C74">
        <v>317</v>
      </c>
      <c r="D74">
        <v>0.1790047617</v>
      </c>
      <c r="E74">
        <v>0.1348629411</v>
      </c>
      <c r="F74">
        <v>0.2375945863</v>
      </c>
      <c r="G74">
        <v>0.3333531579</v>
      </c>
      <c r="H74">
        <v>0.1514195584</v>
      </c>
      <c r="I74">
        <v>0.0201329709</v>
      </c>
      <c r="J74">
        <v>0.1398</v>
      </c>
      <c r="K74">
        <v>-0.1434</v>
      </c>
      <c r="L74">
        <v>0.4229</v>
      </c>
      <c r="M74">
        <v>1.1499936012</v>
      </c>
      <c r="N74">
        <v>0.866410021</v>
      </c>
      <c r="O74">
        <v>1.5263965685</v>
      </c>
      <c r="P74">
        <v>77</v>
      </c>
      <c r="Q74">
        <v>351</v>
      </c>
      <c r="R74">
        <v>0.2602285827</v>
      </c>
      <c r="S74">
        <v>0.2080872578</v>
      </c>
      <c r="T74">
        <v>0.3254351851</v>
      </c>
      <c r="U74">
        <v>0.0172354979</v>
      </c>
      <c r="V74">
        <v>0.2193732194</v>
      </c>
      <c r="W74">
        <v>0.0220881819</v>
      </c>
      <c r="X74">
        <v>0.2717</v>
      </c>
      <c r="Y74">
        <v>0.0481</v>
      </c>
      <c r="Z74">
        <v>0.4953</v>
      </c>
      <c r="AA74">
        <v>1.3122070513</v>
      </c>
      <c r="AB74">
        <v>1.0492835342</v>
      </c>
      <c r="AC74">
        <v>1.6410124523</v>
      </c>
      <c r="AD74">
        <v>0.0419029433</v>
      </c>
      <c r="AE74">
        <v>-0.3741</v>
      </c>
      <c r="AF74">
        <v>-0.7346</v>
      </c>
      <c r="AG74">
        <v>-0.0137</v>
      </c>
      <c r="AH74" t="s">
        <v>220</v>
      </c>
      <c r="AI74" t="s">
        <v>220</v>
      </c>
      <c r="AJ74" t="s">
        <v>131</v>
      </c>
      <c r="AK74" t="s">
        <v>220</v>
      </c>
      <c r="AL74" t="s">
        <v>220</v>
      </c>
    </row>
    <row r="75" spans="1:38" ht="12.75">
      <c r="A75" t="s">
        <v>46</v>
      </c>
      <c r="B75">
        <v>102</v>
      </c>
      <c r="C75">
        <v>982</v>
      </c>
      <c r="D75">
        <v>0.1553460145</v>
      </c>
      <c r="E75">
        <v>0.1278889533</v>
      </c>
      <c r="F75">
        <v>0.1886979572</v>
      </c>
      <c r="G75">
        <v>0.9839115927</v>
      </c>
      <c r="H75">
        <v>0.1038696538</v>
      </c>
      <c r="I75">
        <v>0.0097358571</v>
      </c>
      <c r="J75">
        <v>-0.002</v>
      </c>
      <c r="K75">
        <v>-0.1965</v>
      </c>
      <c r="L75">
        <v>0.1925</v>
      </c>
      <c r="M75">
        <v>0.9980009527</v>
      </c>
      <c r="N75">
        <v>0.8216065126</v>
      </c>
      <c r="O75">
        <v>1.2122663177</v>
      </c>
      <c r="P75">
        <v>188</v>
      </c>
      <c r="Q75">
        <v>1097</v>
      </c>
      <c r="R75">
        <v>0.2563519902</v>
      </c>
      <c r="S75">
        <v>0.2221061024</v>
      </c>
      <c r="T75">
        <v>0.2958781508</v>
      </c>
      <c r="U75">
        <v>0.0004504048</v>
      </c>
      <c r="V75">
        <v>0.1713764813</v>
      </c>
      <c r="W75">
        <v>0.0113776069</v>
      </c>
      <c r="X75">
        <v>0.2567</v>
      </c>
      <c r="Y75">
        <v>0.1133</v>
      </c>
      <c r="Z75">
        <v>0.4001</v>
      </c>
      <c r="AA75">
        <v>1.2926592678</v>
      </c>
      <c r="AB75">
        <v>1.1199737967</v>
      </c>
      <c r="AC75">
        <v>1.4919706045</v>
      </c>
      <c r="AD75">
        <v>4.63862E-05</v>
      </c>
      <c r="AE75">
        <v>-0.5009</v>
      </c>
      <c r="AF75">
        <v>-0.7419</v>
      </c>
      <c r="AG75">
        <v>-0.2599</v>
      </c>
      <c r="AH75" t="s">
        <v>220</v>
      </c>
      <c r="AI75">
        <v>2</v>
      </c>
      <c r="AJ75" t="s">
        <v>131</v>
      </c>
      <c r="AK75" t="s">
        <v>220</v>
      </c>
      <c r="AL75" t="s">
        <v>220</v>
      </c>
    </row>
    <row r="76" spans="1:38" ht="12.75">
      <c r="A76" t="s">
        <v>48</v>
      </c>
      <c r="B76">
        <v>14</v>
      </c>
      <c r="C76">
        <v>82</v>
      </c>
      <c r="D76">
        <v>0.2609744313</v>
      </c>
      <c r="E76">
        <v>0.1545376375</v>
      </c>
      <c r="F76">
        <v>0.4407188753</v>
      </c>
      <c r="G76">
        <v>0.0532406639</v>
      </c>
      <c r="H76">
        <v>0.1707317073</v>
      </c>
      <c r="I76">
        <v>0.0415525514</v>
      </c>
      <c r="J76">
        <v>0.5168</v>
      </c>
      <c r="K76">
        <v>-0.0072</v>
      </c>
      <c r="L76">
        <v>1.0408</v>
      </c>
      <c r="M76">
        <v>1.6765974452</v>
      </c>
      <c r="N76">
        <v>0.9928076362</v>
      </c>
      <c r="O76">
        <v>2.8313430422</v>
      </c>
      <c r="P76">
        <v>19</v>
      </c>
      <c r="Q76">
        <v>78</v>
      </c>
      <c r="R76">
        <v>0.3695369407</v>
      </c>
      <c r="S76">
        <v>0.2356754442</v>
      </c>
      <c r="T76">
        <v>0.5794305427</v>
      </c>
      <c r="U76">
        <v>0.0066861164</v>
      </c>
      <c r="V76">
        <v>0.2435897436</v>
      </c>
      <c r="W76">
        <v>0.0486027566</v>
      </c>
      <c r="X76">
        <v>0.6224</v>
      </c>
      <c r="Y76">
        <v>0.1726</v>
      </c>
      <c r="Z76">
        <v>1.0722</v>
      </c>
      <c r="AA76">
        <v>1.8633963047</v>
      </c>
      <c r="AB76">
        <v>1.1883974334</v>
      </c>
      <c r="AC76">
        <v>2.9217883605</v>
      </c>
      <c r="AD76">
        <v>0.3233846789</v>
      </c>
      <c r="AE76">
        <v>-0.3478</v>
      </c>
      <c r="AF76">
        <v>-1.0382</v>
      </c>
      <c r="AG76">
        <v>0.3425</v>
      </c>
      <c r="AH76" t="s">
        <v>220</v>
      </c>
      <c r="AI76" t="s">
        <v>220</v>
      </c>
      <c r="AJ76" t="s">
        <v>220</v>
      </c>
      <c r="AK76" t="s">
        <v>220</v>
      </c>
      <c r="AL76" t="s">
        <v>220</v>
      </c>
    </row>
    <row r="77" spans="1:38" ht="12.75">
      <c r="A77" t="s">
        <v>47</v>
      </c>
      <c r="B77">
        <v>21</v>
      </c>
      <c r="C77">
        <v>221</v>
      </c>
      <c r="D77">
        <v>0.1342795829</v>
      </c>
      <c r="E77">
        <v>0.0875350133</v>
      </c>
      <c r="F77">
        <v>0.2059862187</v>
      </c>
      <c r="G77">
        <v>0.4985971899</v>
      </c>
      <c r="H77">
        <v>0.0950226244</v>
      </c>
      <c r="I77">
        <v>0.0197258731</v>
      </c>
      <c r="J77">
        <v>-0.1477</v>
      </c>
      <c r="K77">
        <v>-0.5756</v>
      </c>
      <c r="L77">
        <v>0.2802</v>
      </c>
      <c r="M77">
        <v>0.8626623095</v>
      </c>
      <c r="N77">
        <v>0.562357695</v>
      </c>
      <c r="O77">
        <v>1.3233325816</v>
      </c>
      <c r="P77">
        <v>32</v>
      </c>
      <c r="Q77">
        <v>199</v>
      </c>
      <c r="R77">
        <v>0.2225462979</v>
      </c>
      <c r="S77">
        <v>0.1573521354</v>
      </c>
      <c r="T77">
        <v>0.3147517165</v>
      </c>
      <c r="U77">
        <v>0.5145132114</v>
      </c>
      <c r="V77">
        <v>0.1608040201</v>
      </c>
      <c r="W77">
        <v>0.0260407573</v>
      </c>
      <c r="X77">
        <v>0.1153</v>
      </c>
      <c r="Y77">
        <v>-0.2314</v>
      </c>
      <c r="Z77">
        <v>0.4619</v>
      </c>
      <c r="AA77">
        <v>1.12219349</v>
      </c>
      <c r="AB77">
        <v>0.7934508174</v>
      </c>
      <c r="AC77">
        <v>1.5871408805</v>
      </c>
      <c r="AD77">
        <v>0.0720264962</v>
      </c>
      <c r="AE77">
        <v>-0.5052</v>
      </c>
      <c r="AF77">
        <v>-1.0556</v>
      </c>
      <c r="AG77">
        <v>0.0452</v>
      </c>
      <c r="AH77" t="s">
        <v>220</v>
      </c>
      <c r="AI77" t="s">
        <v>220</v>
      </c>
      <c r="AJ77" t="s">
        <v>220</v>
      </c>
      <c r="AK77" t="s">
        <v>220</v>
      </c>
      <c r="AL77" t="s">
        <v>220</v>
      </c>
    </row>
    <row r="78" spans="1:38" ht="12.75">
      <c r="A78" t="s">
        <v>53</v>
      </c>
      <c r="B78">
        <v>10</v>
      </c>
      <c r="C78">
        <v>73</v>
      </c>
      <c r="D78">
        <v>0.1767360629</v>
      </c>
      <c r="E78">
        <v>0.0950820443</v>
      </c>
      <c r="F78">
        <v>0.3285124561</v>
      </c>
      <c r="G78">
        <v>0.6880266136</v>
      </c>
      <c r="H78">
        <v>0.1369863014</v>
      </c>
      <c r="I78">
        <v>0.0402425956</v>
      </c>
      <c r="J78">
        <v>0.127</v>
      </c>
      <c r="K78">
        <v>-0.4929</v>
      </c>
      <c r="L78">
        <v>0.7469</v>
      </c>
      <c r="M78">
        <v>1.1354186306</v>
      </c>
      <c r="N78">
        <v>0.6108426477</v>
      </c>
      <c r="O78">
        <v>2.1104869997</v>
      </c>
      <c r="P78">
        <v>13</v>
      </c>
      <c r="Q78">
        <v>83</v>
      </c>
      <c r="R78">
        <v>0.1877050674</v>
      </c>
      <c r="S78">
        <v>0.1089809104</v>
      </c>
      <c r="T78">
        <v>0.3232969169</v>
      </c>
      <c r="U78">
        <v>0.8428976947</v>
      </c>
      <c r="V78">
        <v>0.156626506</v>
      </c>
      <c r="W78">
        <v>0.0398936302</v>
      </c>
      <c r="X78">
        <v>-0.055</v>
      </c>
      <c r="Y78">
        <v>-0.5987</v>
      </c>
      <c r="Z78">
        <v>0.4887</v>
      </c>
      <c r="AA78">
        <v>0.9465059931</v>
      </c>
      <c r="AB78">
        <v>0.5495380932</v>
      </c>
      <c r="AC78">
        <v>1.6302301987</v>
      </c>
      <c r="AD78">
        <v>0.8861672064</v>
      </c>
      <c r="AE78">
        <v>-0.0602</v>
      </c>
      <c r="AF78">
        <v>-0.8846</v>
      </c>
      <c r="AG78">
        <v>0.7642</v>
      </c>
      <c r="AH78" t="s">
        <v>220</v>
      </c>
      <c r="AI78" t="s">
        <v>220</v>
      </c>
      <c r="AJ78" t="s">
        <v>220</v>
      </c>
      <c r="AK78" t="s">
        <v>220</v>
      </c>
      <c r="AL78" t="s">
        <v>220</v>
      </c>
    </row>
    <row r="79" spans="1:38" ht="12.75">
      <c r="A79" t="s">
        <v>55</v>
      </c>
      <c r="B79">
        <v>26</v>
      </c>
      <c r="C79">
        <v>193</v>
      </c>
      <c r="D79">
        <v>0.1587026804</v>
      </c>
      <c r="E79">
        <v>0.1080358405</v>
      </c>
      <c r="F79">
        <v>0.2331313446</v>
      </c>
      <c r="G79">
        <v>0.9213347401</v>
      </c>
      <c r="H79">
        <v>0.1347150259</v>
      </c>
      <c r="I79">
        <v>0.0245758725</v>
      </c>
      <c r="J79">
        <v>0.0194</v>
      </c>
      <c r="K79">
        <v>-0.3652</v>
      </c>
      <c r="L79">
        <v>0.4039</v>
      </c>
      <c r="M79">
        <v>1.019565431</v>
      </c>
      <c r="N79">
        <v>0.6940626839</v>
      </c>
      <c r="O79">
        <v>1.4977230329</v>
      </c>
      <c r="P79">
        <v>28</v>
      </c>
      <c r="Q79">
        <v>209</v>
      </c>
      <c r="R79">
        <v>0.1501961281</v>
      </c>
      <c r="S79">
        <v>0.1036890693</v>
      </c>
      <c r="T79">
        <v>0.2175627292</v>
      </c>
      <c r="U79">
        <v>0.1415704843</v>
      </c>
      <c r="V79">
        <v>0.1339712919</v>
      </c>
      <c r="W79">
        <v>0.0235612796</v>
      </c>
      <c r="X79">
        <v>-0.2779</v>
      </c>
      <c r="Y79">
        <v>-0.6485</v>
      </c>
      <c r="Z79">
        <v>0.0926</v>
      </c>
      <c r="AA79">
        <v>0.757366529</v>
      </c>
      <c r="AB79">
        <v>0.5228538943</v>
      </c>
      <c r="AC79">
        <v>1.0970637602</v>
      </c>
      <c r="AD79">
        <v>0.8397004856</v>
      </c>
      <c r="AE79">
        <v>0.0551</v>
      </c>
      <c r="AF79">
        <v>-0.4787</v>
      </c>
      <c r="AG79">
        <v>0.5889</v>
      </c>
      <c r="AH79" t="s">
        <v>220</v>
      </c>
      <c r="AI79" t="s">
        <v>220</v>
      </c>
      <c r="AJ79" t="s">
        <v>220</v>
      </c>
      <c r="AK79" t="s">
        <v>220</v>
      </c>
      <c r="AL79" t="s">
        <v>220</v>
      </c>
    </row>
    <row r="80" spans="1:38" ht="12.75">
      <c r="A80" t="s">
        <v>51</v>
      </c>
      <c r="B80">
        <v>23</v>
      </c>
      <c r="C80">
        <v>213</v>
      </c>
      <c r="D80">
        <v>0.1261354653</v>
      </c>
      <c r="E80">
        <v>0.0838055573</v>
      </c>
      <c r="F80">
        <v>0.1898460689</v>
      </c>
      <c r="G80">
        <v>0.313393864</v>
      </c>
      <c r="H80">
        <v>0.1079812207</v>
      </c>
      <c r="I80">
        <v>0.0212652902</v>
      </c>
      <c r="J80">
        <v>-0.2103</v>
      </c>
      <c r="K80">
        <v>-0.6192</v>
      </c>
      <c r="L80">
        <v>0.1986</v>
      </c>
      <c r="M80">
        <v>0.8103414492</v>
      </c>
      <c r="N80">
        <v>0.5383982736</v>
      </c>
      <c r="O80">
        <v>1.2196422174</v>
      </c>
      <c r="P80">
        <v>32</v>
      </c>
      <c r="Q80">
        <v>249</v>
      </c>
      <c r="R80">
        <v>0.1506493157</v>
      </c>
      <c r="S80">
        <v>0.1065188673</v>
      </c>
      <c r="T80">
        <v>0.213062877</v>
      </c>
      <c r="U80">
        <v>0.1201034951</v>
      </c>
      <c r="V80">
        <v>0.1285140562</v>
      </c>
      <c r="W80">
        <v>0.0212082989</v>
      </c>
      <c r="X80">
        <v>-0.2749</v>
      </c>
      <c r="Y80">
        <v>-0.6215</v>
      </c>
      <c r="Z80">
        <v>0.0717</v>
      </c>
      <c r="AA80">
        <v>0.7596517351</v>
      </c>
      <c r="AB80">
        <v>0.5371231989</v>
      </c>
      <c r="AC80">
        <v>1.074373179</v>
      </c>
      <c r="AD80">
        <v>0.5159020463</v>
      </c>
      <c r="AE80">
        <v>-0.1776</v>
      </c>
      <c r="AF80">
        <v>-0.7134</v>
      </c>
      <c r="AG80">
        <v>0.3582</v>
      </c>
      <c r="AH80" t="s">
        <v>220</v>
      </c>
      <c r="AI80" t="s">
        <v>220</v>
      </c>
      <c r="AJ80" t="s">
        <v>220</v>
      </c>
      <c r="AK80" t="s">
        <v>220</v>
      </c>
      <c r="AL80" t="s">
        <v>220</v>
      </c>
    </row>
    <row r="81" spans="1:38" ht="12.75">
      <c r="A81" t="s">
        <v>54</v>
      </c>
      <c r="B81">
        <v>12</v>
      </c>
      <c r="C81">
        <v>92</v>
      </c>
      <c r="D81">
        <v>0.1619194357</v>
      </c>
      <c r="E81">
        <v>0.0919436457</v>
      </c>
      <c r="F81">
        <v>0.2851518826</v>
      </c>
      <c r="G81">
        <v>0.8913448539</v>
      </c>
      <c r="H81">
        <v>0.1304347826</v>
      </c>
      <c r="I81">
        <v>0.0351118632</v>
      </c>
      <c r="J81">
        <v>0.0394</v>
      </c>
      <c r="K81">
        <v>-0.5265</v>
      </c>
      <c r="L81">
        <v>0.6054</v>
      </c>
      <c r="M81">
        <v>1.0402310713</v>
      </c>
      <c r="N81">
        <v>0.5906804001</v>
      </c>
      <c r="O81">
        <v>1.8319224433</v>
      </c>
      <c r="P81">
        <v>23</v>
      </c>
      <c r="Q81">
        <v>95</v>
      </c>
      <c r="R81">
        <v>0.271768612</v>
      </c>
      <c r="S81">
        <v>0.1805735514</v>
      </c>
      <c r="T81">
        <v>0.409019914</v>
      </c>
      <c r="U81">
        <v>0.1308691084</v>
      </c>
      <c r="V81">
        <v>0.2421052632</v>
      </c>
      <c r="W81">
        <v>0.043948571</v>
      </c>
      <c r="X81">
        <v>0.3151</v>
      </c>
      <c r="Y81">
        <v>-0.0937</v>
      </c>
      <c r="Z81">
        <v>0.7239</v>
      </c>
      <c r="AA81">
        <v>1.3703978452</v>
      </c>
      <c r="AB81">
        <v>0.910545202</v>
      </c>
      <c r="AC81">
        <v>2.0624898687</v>
      </c>
      <c r="AD81">
        <v>0.1458900313</v>
      </c>
      <c r="AE81">
        <v>-0.5179</v>
      </c>
      <c r="AF81">
        <v>-1.2158</v>
      </c>
      <c r="AG81">
        <v>0.1801</v>
      </c>
      <c r="AH81" t="s">
        <v>220</v>
      </c>
      <c r="AI81" t="s">
        <v>220</v>
      </c>
      <c r="AJ81" t="s">
        <v>220</v>
      </c>
      <c r="AK81" t="s">
        <v>220</v>
      </c>
      <c r="AL81" t="s">
        <v>220</v>
      </c>
    </row>
    <row r="82" spans="1:38" ht="12.75">
      <c r="A82" t="s">
        <v>50</v>
      </c>
      <c r="B82">
        <v>28</v>
      </c>
      <c r="C82">
        <v>261</v>
      </c>
      <c r="D82">
        <v>0.1344219944</v>
      </c>
      <c r="E82">
        <v>0.0927943675</v>
      </c>
      <c r="F82">
        <v>0.1947238078</v>
      </c>
      <c r="G82">
        <v>0.4379280415</v>
      </c>
      <c r="H82">
        <v>0.1072796935</v>
      </c>
      <c r="I82">
        <v>0.0191556201</v>
      </c>
      <c r="J82">
        <v>-0.1467</v>
      </c>
      <c r="K82">
        <v>-0.5173</v>
      </c>
      <c r="L82">
        <v>0.2239</v>
      </c>
      <c r="M82">
        <v>0.8635772145</v>
      </c>
      <c r="N82">
        <v>0.5961457555</v>
      </c>
      <c r="O82">
        <v>1.2509786383</v>
      </c>
      <c r="P82">
        <v>44</v>
      </c>
      <c r="Q82">
        <v>301</v>
      </c>
      <c r="R82">
        <v>0.1835845454</v>
      </c>
      <c r="S82">
        <v>0.1365935802</v>
      </c>
      <c r="T82">
        <v>0.2467413567</v>
      </c>
      <c r="U82">
        <v>0.6089379006</v>
      </c>
      <c r="V82">
        <v>0.146179402</v>
      </c>
      <c r="W82">
        <v>0.0203630654</v>
      </c>
      <c r="X82">
        <v>-0.0772</v>
      </c>
      <c r="Y82">
        <v>-0.3728</v>
      </c>
      <c r="Z82">
        <v>0.2185</v>
      </c>
      <c r="AA82">
        <v>0.9257281904</v>
      </c>
      <c r="AB82">
        <v>0.6887754499</v>
      </c>
      <c r="AC82">
        <v>1.244197485</v>
      </c>
      <c r="AD82">
        <v>0.1972837969</v>
      </c>
      <c r="AE82">
        <v>-0.3117</v>
      </c>
      <c r="AF82">
        <v>-0.7855</v>
      </c>
      <c r="AG82">
        <v>0.1621</v>
      </c>
      <c r="AH82" t="s">
        <v>220</v>
      </c>
      <c r="AI82" t="s">
        <v>220</v>
      </c>
      <c r="AJ82" t="s">
        <v>220</v>
      </c>
      <c r="AK82" t="s">
        <v>220</v>
      </c>
      <c r="AL82" t="s">
        <v>220</v>
      </c>
    </row>
    <row r="83" spans="1:38" ht="12.75">
      <c r="A83" t="s">
        <v>52</v>
      </c>
      <c r="B83">
        <v>32</v>
      </c>
      <c r="C83">
        <v>325</v>
      </c>
      <c r="D83">
        <v>0.1268585178</v>
      </c>
      <c r="E83">
        <v>0.0896918665</v>
      </c>
      <c r="F83">
        <v>0.1794263422</v>
      </c>
      <c r="G83">
        <v>0.2474451143</v>
      </c>
      <c r="H83">
        <v>0.0984615385</v>
      </c>
      <c r="I83">
        <v>0.0165266092</v>
      </c>
      <c r="J83">
        <v>-0.2046</v>
      </c>
      <c r="K83">
        <v>-0.5513</v>
      </c>
      <c r="L83">
        <v>0.1421</v>
      </c>
      <c r="M83">
        <v>0.8149866091</v>
      </c>
      <c r="N83">
        <v>0.5762141277</v>
      </c>
      <c r="O83">
        <v>1.1527019923</v>
      </c>
      <c r="P83">
        <v>47</v>
      </c>
      <c r="Q83">
        <v>326</v>
      </c>
      <c r="R83">
        <v>0.1843738368</v>
      </c>
      <c r="S83">
        <v>0.1385007976</v>
      </c>
      <c r="T83">
        <v>0.2454405483</v>
      </c>
      <c r="U83">
        <v>0.6175518339</v>
      </c>
      <c r="V83">
        <v>0.1441717791</v>
      </c>
      <c r="W83">
        <v>0.0194547041</v>
      </c>
      <c r="X83">
        <v>-0.0729</v>
      </c>
      <c r="Y83">
        <v>-0.359</v>
      </c>
      <c r="Z83">
        <v>0.2132</v>
      </c>
      <c r="AA83">
        <v>0.9297082062</v>
      </c>
      <c r="AB83">
        <v>0.6983926261</v>
      </c>
      <c r="AC83">
        <v>1.2376381369</v>
      </c>
      <c r="AD83">
        <v>0.102808345</v>
      </c>
      <c r="AE83">
        <v>-0.3739</v>
      </c>
      <c r="AF83">
        <v>-0.8231</v>
      </c>
      <c r="AG83">
        <v>0.0753</v>
      </c>
      <c r="AH83" t="s">
        <v>220</v>
      </c>
      <c r="AI83" t="s">
        <v>220</v>
      </c>
      <c r="AJ83" t="s">
        <v>220</v>
      </c>
      <c r="AK83" t="s">
        <v>220</v>
      </c>
      <c r="AL83" t="s">
        <v>220</v>
      </c>
    </row>
    <row r="84" spans="1:38" ht="12.75">
      <c r="A84" t="s">
        <v>56</v>
      </c>
      <c r="B84">
        <v>16</v>
      </c>
      <c r="C84">
        <v>153</v>
      </c>
      <c r="D84">
        <v>0.1368877163</v>
      </c>
      <c r="E84">
        <v>0.0838488272</v>
      </c>
      <c r="F84">
        <v>0.2234765529</v>
      </c>
      <c r="G84">
        <v>0.6073791742</v>
      </c>
      <c r="H84">
        <v>0.1045751634</v>
      </c>
      <c r="I84">
        <v>0.0247390563</v>
      </c>
      <c r="J84">
        <v>-0.1285</v>
      </c>
      <c r="K84">
        <v>-0.6186</v>
      </c>
      <c r="L84">
        <v>0.3617</v>
      </c>
      <c r="M84">
        <v>0.8794179346</v>
      </c>
      <c r="N84">
        <v>0.5386762557</v>
      </c>
      <c r="O84">
        <v>1.4356970363</v>
      </c>
      <c r="P84">
        <v>27</v>
      </c>
      <c r="Q84">
        <v>168</v>
      </c>
      <c r="R84">
        <v>0.2024281089</v>
      </c>
      <c r="S84">
        <v>0.1388007483</v>
      </c>
      <c r="T84">
        <v>0.2952227548</v>
      </c>
      <c r="U84">
        <v>0.9150587478</v>
      </c>
      <c r="V84">
        <v>0.1607142857</v>
      </c>
      <c r="W84">
        <v>0.0283352805</v>
      </c>
      <c r="X84">
        <v>0.0205</v>
      </c>
      <c r="Y84">
        <v>-0.3568</v>
      </c>
      <c r="Z84">
        <v>0.3979</v>
      </c>
      <c r="AA84">
        <v>1.0207471801</v>
      </c>
      <c r="AB84">
        <v>0.6999051326</v>
      </c>
      <c r="AC84">
        <v>1.4886657592</v>
      </c>
      <c r="AD84">
        <v>0.2149635987</v>
      </c>
      <c r="AE84">
        <v>-0.3912</v>
      </c>
      <c r="AF84">
        <v>-1.0096</v>
      </c>
      <c r="AG84">
        <v>0.2271</v>
      </c>
      <c r="AH84" t="s">
        <v>220</v>
      </c>
      <c r="AI84" t="s">
        <v>220</v>
      </c>
      <c r="AJ84" t="s">
        <v>220</v>
      </c>
      <c r="AK84" t="s">
        <v>220</v>
      </c>
      <c r="AL84" t="s">
        <v>220</v>
      </c>
    </row>
    <row r="85" spans="1:38" ht="12.75">
      <c r="A85" t="s">
        <v>49</v>
      </c>
      <c r="B85">
        <v>14</v>
      </c>
      <c r="C85">
        <v>107</v>
      </c>
      <c r="D85">
        <v>0.1548377355</v>
      </c>
      <c r="E85">
        <v>0.0916903993</v>
      </c>
      <c r="F85">
        <v>0.261474751</v>
      </c>
      <c r="G85">
        <v>0.9842471847</v>
      </c>
      <c r="H85">
        <v>0.1308411215</v>
      </c>
      <c r="I85">
        <v>0.0326009177</v>
      </c>
      <c r="J85">
        <v>-0.0053</v>
      </c>
      <c r="K85">
        <v>-0.5292</v>
      </c>
      <c r="L85">
        <v>0.5187</v>
      </c>
      <c r="M85">
        <v>0.9947355776</v>
      </c>
      <c r="N85">
        <v>0.5890534502</v>
      </c>
      <c r="O85">
        <v>1.679811686</v>
      </c>
      <c r="P85">
        <v>26</v>
      </c>
      <c r="Q85">
        <v>133</v>
      </c>
      <c r="R85">
        <v>0.2209276304</v>
      </c>
      <c r="S85">
        <v>0.1504026</v>
      </c>
      <c r="T85">
        <v>0.3245224343</v>
      </c>
      <c r="U85">
        <v>0.582031302</v>
      </c>
      <c r="V85">
        <v>0.1954887218</v>
      </c>
      <c r="W85">
        <v>0.0343875394</v>
      </c>
      <c r="X85">
        <v>0.108</v>
      </c>
      <c r="Y85">
        <v>-0.2765</v>
      </c>
      <c r="Z85">
        <v>0.4925</v>
      </c>
      <c r="AA85">
        <v>1.1140313315</v>
      </c>
      <c r="AB85">
        <v>0.758407667</v>
      </c>
      <c r="AC85">
        <v>1.636409891</v>
      </c>
      <c r="AD85">
        <v>0.2835943113</v>
      </c>
      <c r="AE85">
        <v>-0.3555</v>
      </c>
      <c r="AF85">
        <v>-1.0052</v>
      </c>
      <c r="AG85">
        <v>0.2943</v>
      </c>
      <c r="AH85" t="s">
        <v>220</v>
      </c>
      <c r="AI85" t="s">
        <v>220</v>
      </c>
      <c r="AJ85" t="s">
        <v>220</v>
      </c>
      <c r="AK85" t="s">
        <v>220</v>
      </c>
      <c r="AL85" t="s">
        <v>220</v>
      </c>
    </row>
    <row r="86" spans="1:38" ht="12.75">
      <c r="A86" t="s">
        <v>87</v>
      </c>
      <c r="B86">
        <v>674</v>
      </c>
      <c r="C86">
        <v>4710</v>
      </c>
      <c r="D86">
        <v>0.1650707613</v>
      </c>
      <c r="E86">
        <v>0.152923119</v>
      </c>
      <c r="F86">
        <v>0.1781833671</v>
      </c>
      <c r="G86">
        <v>0.1321728543</v>
      </c>
      <c r="H86">
        <v>0.1430997877</v>
      </c>
      <c r="I86">
        <v>0.0051023961</v>
      </c>
      <c r="J86">
        <v>0.0587</v>
      </c>
      <c r="K86">
        <v>-0.0177</v>
      </c>
      <c r="L86">
        <v>0.1352</v>
      </c>
      <c r="M86">
        <v>1.0604763665</v>
      </c>
      <c r="N86">
        <v>0.9824353646</v>
      </c>
      <c r="O86">
        <v>1.1447166547</v>
      </c>
      <c r="P86">
        <v>1014</v>
      </c>
      <c r="Q86">
        <v>5329</v>
      </c>
      <c r="R86">
        <v>0.2181989201</v>
      </c>
      <c r="S86">
        <v>0.2049962324</v>
      </c>
      <c r="T86">
        <v>0.2322519209</v>
      </c>
      <c r="U86">
        <v>0.0026938217</v>
      </c>
      <c r="V86">
        <v>0.1902796022</v>
      </c>
      <c r="W86">
        <v>0.0053770094</v>
      </c>
      <c r="X86">
        <v>0.0956</v>
      </c>
      <c r="Y86">
        <v>0.0331</v>
      </c>
      <c r="Z86">
        <v>0.158</v>
      </c>
      <c r="AA86">
        <v>1.1002717635</v>
      </c>
      <c r="AB86">
        <v>1.0336969861</v>
      </c>
      <c r="AC86">
        <v>1.1711342587</v>
      </c>
      <c r="AD86" s="4">
        <v>1.9703781E-08</v>
      </c>
      <c r="AE86">
        <v>-0.279</v>
      </c>
      <c r="AF86">
        <v>-0.3764</v>
      </c>
      <c r="AG86">
        <v>-0.1816</v>
      </c>
      <c r="AH86" t="s">
        <v>220</v>
      </c>
      <c r="AI86">
        <v>2</v>
      </c>
      <c r="AJ86" t="s">
        <v>131</v>
      </c>
      <c r="AK86" t="s">
        <v>220</v>
      </c>
      <c r="AL86" t="s">
        <v>220</v>
      </c>
    </row>
    <row r="87" spans="1:38" ht="12.75">
      <c r="A87" t="s">
        <v>86</v>
      </c>
      <c r="B87">
        <v>683</v>
      </c>
      <c r="C87">
        <v>3999</v>
      </c>
      <c r="D87">
        <v>0.1750903413</v>
      </c>
      <c r="E87">
        <v>0.1622880389</v>
      </c>
      <c r="F87">
        <v>0.18890257</v>
      </c>
      <c r="G87">
        <v>0.0023910498</v>
      </c>
      <c r="H87">
        <v>0.1707926982</v>
      </c>
      <c r="I87">
        <v>0.0059510076</v>
      </c>
      <c r="J87">
        <v>0.1176</v>
      </c>
      <c r="K87">
        <v>0.0417</v>
      </c>
      <c r="L87">
        <v>0.1936</v>
      </c>
      <c r="M87">
        <v>1.1248458995</v>
      </c>
      <c r="N87">
        <v>1.0425991159</v>
      </c>
      <c r="O87">
        <v>1.2135808272</v>
      </c>
      <c r="P87">
        <v>1079</v>
      </c>
      <c r="Q87">
        <v>4752</v>
      </c>
      <c r="R87">
        <v>0.2296398155</v>
      </c>
      <c r="S87">
        <v>0.2161498541</v>
      </c>
      <c r="T87">
        <v>0.2439716884</v>
      </c>
      <c r="U87" s="4">
        <v>2.0530382E-06</v>
      </c>
      <c r="V87">
        <v>0.2270622896</v>
      </c>
      <c r="W87">
        <v>0.0060772421</v>
      </c>
      <c r="X87">
        <v>0.1467</v>
      </c>
      <c r="Y87">
        <v>0.0861</v>
      </c>
      <c r="Z87">
        <v>0.2072</v>
      </c>
      <c r="AA87">
        <v>1.1579626728</v>
      </c>
      <c r="AB87">
        <v>1.0899393131</v>
      </c>
      <c r="AC87">
        <v>1.2302313858</v>
      </c>
      <c r="AD87" s="4">
        <v>2.9166795E-08</v>
      </c>
      <c r="AE87">
        <v>-0.2712</v>
      </c>
      <c r="AF87">
        <v>-0.367</v>
      </c>
      <c r="AG87">
        <v>-0.1754</v>
      </c>
      <c r="AH87">
        <v>1</v>
      </c>
      <c r="AI87">
        <v>2</v>
      </c>
      <c r="AJ87" t="s">
        <v>131</v>
      </c>
      <c r="AK87" t="s">
        <v>220</v>
      </c>
      <c r="AL87" t="s">
        <v>220</v>
      </c>
    </row>
    <row r="88" spans="1:38" ht="12.75">
      <c r="A88" t="s">
        <v>82</v>
      </c>
      <c r="B88">
        <v>1094</v>
      </c>
      <c r="C88">
        <v>6047</v>
      </c>
      <c r="D88">
        <v>0.190450184</v>
      </c>
      <c r="E88">
        <v>0.1792805367</v>
      </c>
      <c r="F88">
        <v>0.2023157295</v>
      </c>
      <c r="G88" s="4">
        <v>6.068978E-11</v>
      </c>
      <c r="H88">
        <v>0.1809161568</v>
      </c>
      <c r="I88">
        <v>0.0049503154</v>
      </c>
      <c r="J88">
        <v>0.2017</v>
      </c>
      <c r="K88">
        <v>0.1413</v>
      </c>
      <c r="L88">
        <v>0.2622</v>
      </c>
      <c r="M88">
        <v>1.2235232788</v>
      </c>
      <c r="N88">
        <v>1.1517652832</v>
      </c>
      <c r="O88">
        <v>1.2997519855</v>
      </c>
      <c r="P88">
        <v>1595</v>
      </c>
      <c r="Q88">
        <v>7014</v>
      </c>
      <c r="R88">
        <v>0.2352847023</v>
      </c>
      <c r="S88">
        <v>0.2237786357</v>
      </c>
      <c r="T88">
        <v>0.2473823784</v>
      </c>
      <c r="U88" s="4">
        <v>2.350542E-11</v>
      </c>
      <c r="V88">
        <v>0.2274023382</v>
      </c>
      <c r="W88">
        <v>0.0050048524</v>
      </c>
      <c r="X88">
        <v>0.1709</v>
      </c>
      <c r="Y88">
        <v>0.1208</v>
      </c>
      <c r="Z88">
        <v>0.2211</v>
      </c>
      <c r="AA88">
        <v>1.1864271106</v>
      </c>
      <c r="AB88">
        <v>1.1284075741</v>
      </c>
      <c r="AC88">
        <v>1.2474298481</v>
      </c>
      <c r="AD88" s="4">
        <v>7.2336922E-08</v>
      </c>
      <c r="AE88">
        <v>-0.2114</v>
      </c>
      <c r="AF88">
        <v>-0.2883</v>
      </c>
      <c r="AG88">
        <v>-0.1345</v>
      </c>
      <c r="AH88">
        <v>1</v>
      </c>
      <c r="AI88">
        <v>2</v>
      </c>
      <c r="AJ88" t="s">
        <v>131</v>
      </c>
      <c r="AK88" t="s">
        <v>220</v>
      </c>
      <c r="AL88" t="s">
        <v>220</v>
      </c>
    </row>
    <row r="89" spans="1:38" ht="12.75">
      <c r="A89" t="s">
        <v>91</v>
      </c>
      <c r="B89">
        <v>635</v>
      </c>
      <c r="C89">
        <v>4547</v>
      </c>
      <c r="D89">
        <v>0.1617165507</v>
      </c>
      <c r="E89">
        <v>0.1494772894</v>
      </c>
      <c r="F89">
        <v>0.1749579676</v>
      </c>
      <c r="G89">
        <v>0.341572634</v>
      </c>
      <c r="H89">
        <v>0.1396525181</v>
      </c>
      <c r="I89">
        <v>0.005140423</v>
      </c>
      <c r="J89">
        <v>0.0382</v>
      </c>
      <c r="K89">
        <v>-0.0405</v>
      </c>
      <c r="L89">
        <v>0.1169</v>
      </c>
      <c r="M89">
        <v>1.0389276616</v>
      </c>
      <c r="N89">
        <v>0.9602980652</v>
      </c>
      <c r="O89">
        <v>1.1239954813</v>
      </c>
      <c r="P89">
        <v>878</v>
      </c>
      <c r="Q89">
        <v>5085</v>
      </c>
      <c r="R89">
        <v>0.2012804768</v>
      </c>
      <c r="S89">
        <v>0.1882432182</v>
      </c>
      <c r="T89">
        <v>0.2152206636</v>
      </c>
      <c r="U89">
        <v>0.6638358177</v>
      </c>
      <c r="V89">
        <v>0.1726647001</v>
      </c>
      <c r="W89">
        <v>0.0053002588</v>
      </c>
      <c r="X89">
        <v>0.0148</v>
      </c>
      <c r="Y89">
        <v>-0.0521</v>
      </c>
      <c r="Z89">
        <v>0.0818</v>
      </c>
      <c r="AA89">
        <v>1.0149602256</v>
      </c>
      <c r="AB89">
        <v>0.9492196276</v>
      </c>
      <c r="AC89">
        <v>1.0852538544</v>
      </c>
      <c r="AD89">
        <v>2.65549E-05</v>
      </c>
      <c r="AE89">
        <v>-0.2189</v>
      </c>
      <c r="AF89">
        <v>-0.321</v>
      </c>
      <c r="AG89">
        <v>-0.1168</v>
      </c>
      <c r="AH89" t="s">
        <v>220</v>
      </c>
      <c r="AI89" t="s">
        <v>220</v>
      </c>
      <c r="AJ89" t="s">
        <v>131</v>
      </c>
      <c r="AK89" t="s">
        <v>220</v>
      </c>
      <c r="AL89" t="s">
        <v>220</v>
      </c>
    </row>
    <row r="90" spans="1:38" ht="12.75">
      <c r="A90" t="s">
        <v>90</v>
      </c>
      <c r="B90">
        <v>558</v>
      </c>
      <c r="C90">
        <v>3088</v>
      </c>
      <c r="D90">
        <v>0.1570700595</v>
      </c>
      <c r="E90">
        <v>0.1444398226</v>
      </c>
      <c r="F90">
        <v>0.1708047211</v>
      </c>
      <c r="G90">
        <v>0.8326810383</v>
      </c>
      <c r="H90">
        <v>0.1806994819</v>
      </c>
      <c r="I90">
        <v>0.0069240696</v>
      </c>
      <c r="J90">
        <v>0.009</v>
      </c>
      <c r="K90">
        <v>-0.0748</v>
      </c>
      <c r="L90">
        <v>0.0929</v>
      </c>
      <c r="M90">
        <v>1.0090768633</v>
      </c>
      <c r="N90">
        <v>0.9279354927</v>
      </c>
      <c r="O90">
        <v>1.0973134706</v>
      </c>
      <c r="P90">
        <v>694</v>
      </c>
      <c r="Q90">
        <v>3134</v>
      </c>
      <c r="R90">
        <v>0.1995584224</v>
      </c>
      <c r="S90">
        <v>0.1851177105</v>
      </c>
      <c r="T90">
        <v>0.2151256291</v>
      </c>
      <c r="U90">
        <v>0.870309198</v>
      </c>
      <c r="V90">
        <v>0.2214422463</v>
      </c>
      <c r="W90">
        <v>0.0074169638</v>
      </c>
      <c r="X90">
        <v>0.0063</v>
      </c>
      <c r="Y90">
        <v>-0.0689</v>
      </c>
      <c r="Z90">
        <v>0.0814</v>
      </c>
      <c r="AA90">
        <v>1.0062767368</v>
      </c>
      <c r="AB90">
        <v>0.9334592018</v>
      </c>
      <c r="AC90">
        <v>1.0847746415</v>
      </c>
      <c r="AD90">
        <v>2.54712E-05</v>
      </c>
      <c r="AE90">
        <v>-0.2394</v>
      </c>
      <c r="AF90">
        <v>-0.3509</v>
      </c>
      <c r="AG90">
        <v>-0.128</v>
      </c>
      <c r="AH90" t="s">
        <v>220</v>
      </c>
      <c r="AI90" t="s">
        <v>220</v>
      </c>
      <c r="AJ90" t="s">
        <v>131</v>
      </c>
      <c r="AK90" t="s">
        <v>220</v>
      </c>
      <c r="AL90" t="s">
        <v>220</v>
      </c>
    </row>
    <row r="91" spans="1:38" ht="12.75">
      <c r="A91" t="s">
        <v>89</v>
      </c>
      <c r="B91">
        <v>607</v>
      </c>
      <c r="C91">
        <v>4030</v>
      </c>
      <c r="D91">
        <v>0.1703120506</v>
      </c>
      <c r="E91">
        <v>0.1571482849</v>
      </c>
      <c r="F91">
        <v>0.1845784992</v>
      </c>
      <c r="G91">
        <v>0.0283612108</v>
      </c>
      <c r="H91">
        <v>0.1506203474</v>
      </c>
      <c r="I91">
        <v>0.0056343034</v>
      </c>
      <c r="J91">
        <v>0.09</v>
      </c>
      <c r="K91">
        <v>0.0095</v>
      </c>
      <c r="L91">
        <v>0.1704</v>
      </c>
      <c r="M91">
        <v>1.0941483711</v>
      </c>
      <c r="N91">
        <v>1.0095794121</v>
      </c>
      <c r="O91">
        <v>1.1858013778</v>
      </c>
      <c r="P91">
        <v>918</v>
      </c>
      <c r="Q91">
        <v>5092</v>
      </c>
      <c r="R91">
        <v>0.2030979479</v>
      </c>
      <c r="S91">
        <v>0.190220554</v>
      </c>
      <c r="T91">
        <v>0.2168471051</v>
      </c>
      <c r="U91">
        <v>0.4756753978</v>
      </c>
      <c r="V91">
        <v>0.1802827965</v>
      </c>
      <c r="W91">
        <v>0.0053872232</v>
      </c>
      <c r="X91">
        <v>0.0238</v>
      </c>
      <c r="Y91">
        <v>-0.0417</v>
      </c>
      <c r="Z91">
        <v>0.0893</v>
      </c>
      <c r="AA91">
        <v>1.0241248545</v>
      </c>
      <c r="AB91">
        <v>0.9591903766</v>
      </c>
      <c r="AC91">
        <v>1.093455213</v>
      </c>
      <c r="AD91">
        <v>0.0007644493</v>
      </c>
      <c r="AE91">
        <v>-0.1761</v>
      </c>
      <c r="AF91">
        <v>-0.2786</v>
      </c>
      <c r="AG91">
        <v>-0.0735</v>
      </c>
      <c r="AH91" t="s">
        <v>220</v>
      </c>
      <c r="AI91" t="s">
        <v>220</v>
      </c>
      <c r="AJ91" t="s">
        <v>131</v>
      </c>
      <c r="AK91" t="s">
        <v>220</v>
      </c>
      <c r="AL91" t="s">
        <v>220</v>
      </c>
    </row>
    <row r="92" spans="1:38" ht="12.75">
      <c r="A92" t="s">
        <v>88</v>
      </c>
      <c r="B92">
        <v>914</v>
      </c>
      <c r="C92">
        <v>5274</v>
      </c>
      <c r="D92">
        <v>0.1645572661</v>
      </c>
      <c r="E92">
        <v>0.1540612821</v>
      </c>
      <c r="F92">
        <v>0.175768327</v>
      </c>
      <c r="G92">
        <v>0.0982293463</v>
      </c>
      <c r="H92">
        <v>0.1733029958</v>
      </c>
      <c r="I92">
        <v>0.005212021</v>
      </c>
      <c r="J92">
        <v>0.0556</v>
      </c>
      <c r="K92">
        <v>-0.0103</v>
      </c>
      <c r="L92">
        <v>0.1215</v>
      </c>
      <c r="M92">
        <v>1.0571774807</v>
      </c>
      <c r="N92">
        <v>0.9897473504</v>
      </c>
      <c r="O92">
        <v>1.1292015334</v>
      </c>
      <c r="P92">
        <v>1155</v>
      </c>
      <c r="Q92">
        <v>5363</v>
      </c>
      <c r="R92">
        <v>0.2096129689</v>
      </c>
      <c r="S92">
        <v>0.1976871037</v>
      </c>
      <c r="T92">
        <v>0.2222582854</v>
      </c>
      <c r="U92">
        <v>0.063727106</v>
      </c>
      <c r="V92">
        <v>0.2153645348</v>
      </c>
      <c r="W92">
        <v>0.0056132859</v>
      </c>
      <c r="X92">
        <v>0.0554</v>
      </c>
      <c r="Y92">
        <v>-0.0032</v>
      </c>
      <c r="Z92">
        <v>0.114</v>
      </c>
      <c r="AA92">
        <v>1.0569769583</v>
      </c>
      <c r="AB92">
        <v>0.9968405804</v>
      </c>
      <c r="AC92">
        <v>1.120741182</v>
      </c>
      <c r="AD92" s="4">
        <v>4.5917327E-08</v>
      </c>
      <c r="AE92">
        <v>-0.242</v>
      </c>
      <c r="AF92">
        <v>-0.3288</v>
      </c>
      <c r="AG92">
        <v>-0.1552</v>
      </c>
      <c r="AH92" t="s">
        <v>220</v>
      </c>
      <c r="AI92" t="s">
        <v>220</v>
      </c>
      <c r="AJ92" t="s">
        <v>131</v>
      </c>
      <c r="AK92" t="s">
        <v>220</v>
      </c>
      <c r="AL92" t="s">
        <v>220</v>
      </c>
    </row>
    <row r="93" spans="1:38" ht="12.75">
      <c r="A93" t="s">
        <v>83</v>
      </c>
      <c r="B93">
        <v>556</v>
      </c>
      <c r="C93">
        <v>4317</v>
      </c>
      <c r="D93">
        <v>0.1436089617</v>
      </c>
      <c r="E93">
        <v>0.132042166</v>
      </c>
      <c r="F93">
        <v>0.1561890001</v>
      </c>
      <c r="G93">
        <v>0.0600597593</v>
      </c>
      <c r="H93">
        <v>0.1287931434</v>
      </c>
      <c r="I93">
        <v>0.0050981897</v>
      </c>
      <c r="J93">
        <v>-0.0806</v>
      </c>
      <c r="K93">
        <v>-0.1645</v>
      </c>
      <c r="L93">
        <v>0.0034</v>
      </c>
      <c r="M93">
        <v>0.9225977314</v>
      </c>
      <c r="N93">
        <v>0.8482883056</v>
      </c>
      <c r="O93">
        <v>1.0034166077</v>
      </c>
      <c r="P93">
        <v>754</v>
      </c>
      <c r="Q93">
        <v>4663</v>
      </c>
      <c r="R93">
        <v>0.1807846747</v>
      </c>
      <c r="S93">
        <v>0.1682055519</v>
      </c>
      <c r="T93">
        <v>0.1943045175</v>
      </c>
      <c r="U93">
        <v>0.0119033332</v>
      </c>
      <c r="V93">
        <v>0.1616984774</v>
      </c>
      <c r="W93">
        <v>0.0053916338</v>
      </c>
      <c r="X93">
        <v>-0.0925</v>
      </c>
      <c r="Y93">
        <v>-0.1647</v>
      </c>
      <c r="Z93">
        <v>-0.0204</v>
      </c>
      <c r="AA93">
        <v>0.911609795</v>
      </c>
      <c r="AB93">
        <v>0.8481793544</v>
      </c>
      <c r="AC93">
        <v>0.9797838323</v>
      </c>
      <c r="AD93">
        <v>3.81704E-05</v>
      </c>
      <c r="AE93">
        <v>-0.2302</v>
      </c>
      <c r="AF93">
        <v>-0.3398</v>
      </c>
      <c r="AG93">
        <v>-0.1207</v>
      </c>
      <c r="AH93" t="s">
        <v>220</v>
      </c>
      <c r="AI93" t="s">
        <v>220</v>
      </c>
      <c r="AJ93" t="s">
        <v>131</v>
      </c>
      <c r="AK93" t="s">
        <v>220</v>
      </c>
      <c r="AL93" t="s">
        <v>220</v>
      </c>
    </row>
    <row r="94" spans="1:38" ht="12.75">
      <c r="A94" t="s">
        <v>105</v>
      </c>
      <c r="B94">
        <v>1308</v>
      </c>
      <c r="C94">
        <v>6698</v>
      </c>
      <c r="D94">
        <v>0.1839708022</v>
      </c>
      <c r="E94">
        <v>0.1740421856</v>
      </c>
      <c r="F94">
        <v>0.1944658183</v>
      </c>
      <c r="G94" s="4">
        <v>3.5474752E-09</v>
      </c>
      <c r="H94">
        <v>0.1952821738</v>
      </c>
      <c r="I94">
        <v>0.0048437368</v>
      </c>
      <c r="J94">
        <v>0.1671</v>
      </c>
      <c r="K94">
        <v>0.1116</v>
      </c>
      <c r="L94">
        <v>0.2226</v>
      </c>
      <c r="M94">
        <v>1.1818973044</v>
      </c>
      <c r="N94">
        <v>1.118112155</v>
      </c>
      <c r="O94">
        <v>1.2493212169</v>
      </c>
      <c r="P94">
        <v>1635</v>
      </c>
      <c r="Q94">
        <v>6806</v>
      </c>
      <c r="R94">
        <v>0.2311235591</v>
      </c>
      <c r="S94">
        <v>0.2199508668</v>
      </c>
      <c r="T94">
        <v>0.2428637829</v>
      </c>
      <c r="U94" s="4">
        <v>1.3935289E-09</v>
      </c>
      <c r="V94">
        <v>0.2402292095</v>
      </c>
      <c r="W94">
        <v>0.0051785507</v>
      </c>
      <c r="X94">
        <v>0.1531</v>
      </c>
      <c r="Y94">
        <v>0.1036</v>
      </c>
      <c r="Z94">
        <v>0.2027</v>
      </c>
      <c r="AA94">
        <v>1.1654444753</v>
      </c>
      <c r="AB94">
        <v>1.1091059845</v>
      </c>
      <c r="AC94">
        <v>1.2246447535</v>
      </c>
      <c r="AD94" s="4">
        <v>7.713071E-10</v>
      </c>
      <c r="AE94">
        <v>-0.2282</v>
      </c>
      <c r="AF94">
        <v>-0.3009</v>
      </c>
      <c r="AG94">
        <v>-0.1555</v>
      </c>
      <c r="AH94">
        <v>1</v>
      </c>
      <c r="AI94">
        <v>2</v>
      </c>
      <c r="AJ94" t="s">
        <v>131</v>
      </c>
      <c r="AK94" t="s">
        <v>220</v>
      </c>
      <c r="AL94" t="s">
        <v>220</v>
      </c>
    </row>
    <row r="95" spans="1:38" ht="12.75">
      <c r="A95" t="s">
        <v>106</v>
      </c>
      <c r="B95">
        <v>861</v>
      </c>
      <c r="C95">
        <v>4144</v>
      </c>
      <c r="D95">
        <v>0.1864253566</v>
      </c>
      <c r="E95">
        <v>0.1741959671</v>
      </c>
      <c r="F95">
        <v>0.1995133078</v>
      </c>
      <c r="G95" s="4">
        <v>1.8839512E-07</v>
      </c>
      <c r="H95">
        <v>0.2077702703</v>
      </c>
      <c r="I95">
        <v>0.0063024208</v>
      </c>
      <c r="J95">
        <v>0.1804</v>
      </c>
      <c r="K95">
        <v>0.1125</v>
      </c>
      <c r="L95">
        <v>0.2482</v>
      </c>
      <c r="M95">
        <v>1.1976662813</v>
      </c>
      <c r="N95">
        <v>1.1191001044</v>
      </c>
      <c r="O95">
        <v>1.2817481793</v>
      </c>
      <c r="P95">
        <v>981</v>
      </c>
      <c r="Q95">
        <v>4137</v>
      </c>
      <c r="R95">
        <v>0.2202662552</v>
      </c>
      <c r="S95">
        <v>0.2067310277</v>
      </c>
      <c r="T95">
        <v>0.2346876699</v>
      </c>
      <c r="U95">
        <v>0.0011759381</v>
      </c>
      <c r="V95">
        <v>0.2371283539</v>
      </c>
      <c r="W95">
        <v>0.0066126376</v>
      </c>
      <c r="X95">
        <v>0.105</v>
      </c>
      <c r="Y95">
        <v>0.0416</v>
      </c>
      <c r="Z95">
        <v>0.1684</v>
      </c>
      <c r="AA95">
        <v>1.1106963359</v>
      </c>
      <c r="AB95">
        <v>1.0424447209</v>
      </c>
      <c r="AC95">
        <v>1.1834165648</v>
      </c>
      <c r="AD95">
        <v>0.0003544297</v>
      </c>
      <c r="AE95">
        <v>-0.1668</v>
      </c>
      <c r="AF95">
        <v>-0.2583</v>
      </c>
      <c r="AG95">
        <v>-0.0753</v>
      </c>
      <c r="AH95">
        <v>1</v>
      </c>
      <c r="AI95">
        <v>2</v>
      </c>
      <c r="AJ95" t="s">
        <v>131</v>
      </c>
      <c r="AK95" t="s">
        <v>220</v>
      </c>
      <c r="AL95" t="s">
        <v>220</v>
      </c>
    </row>
    <row r="96" spans="1:38" ht="12.75">
      <c r="A96" t="s">
        <v>95</v>
      </c>
      <c r="B96">
        <v>137</v>
      </c>
      <c r="C96">
        <v>972</v>
      </c>
      <c r="D96">
        <v>0.1793335706</v>
      </c>
      <c r="E96">
        <v>0.1516162286</v>
      </c>
      <c r="F96">
        <v>0.2121179893</v>
      </c>
      <c r="G96">
        <v>0.0983504969</v>
      </c>
      <c r="H96">
        <v>0.1409465021</v>
      </c>
      <c r="I96">
        <v>0.0111610261</v>
      </c>
      <c r="J96">
        <v>0.1416</v>
      </c>
      <c r="K96">
        <v>-0.0263</v>
      </c>
      <c r="L96">
        <v>0.3095</v>
      </c>
      <c r="M96">
        <v>1.1521059929</v>
      </c>
      <c r="N96">
        <v>0.9740394113</v>
      </c>
      <c r="O96">
        <v>1.3627253716</v>
      </c>
      <c r="P96">
        <v>216</v>
      </c>
      <c r="Q96">
        <v>1361</v>
      </c>
      <c r="R96">
        <v>0.2033908123</v>
      </c>
      <c r="S96">
        <v>0.1779222081</v>
      </c>
      <c r="T96">
        <v>0.2325051098</v>
      </c>
      <c r="U96">
        <v>0.7111205568</v>
      </c>
      <c r="V96">
        <v>0.1587068332</v>
      </c>
      <c r="W96">
        <v>0.0099047252</v>
      </c>
      <c r="X96">
        <v>0.0253</v>
      </c>
      <c r="Y96">
        <v>-0.1085</v>
      </c>
      <c r="Z96">
        <v>0.1591</v>
      </c>
      <c r="AA96">
        <v>1.025601628</v>
      </c>
      <c r="AB96">
        <v>0.8971757585</v>
      </c>
      <c r="AC96">
        <v>1.172410968</v>
      </c>
      <c r="AD96">
        <v>0.2490923191</v>
      </c>
      <c r="AE96">
        <v>-0.1259</v>
      </c>
      <c r="AF96">
        <v>-0.3399</v>
      </c>
      <c r="AG96">
        <v>0.0882</v>
      </c>
      <c r="AH96" t="s">
        <v>220</v>
      </c>
      <c r="AI96" t="s">
        <v>220</v>
      </c>
      <c r="AJ96" t="s">
        <v>220</v>
      </c>
      <c r="AK96" t="s">
        <v>220</v>
      </c>
      <c r="AL96" t="s">
        <v>220</v>
      </c>
    </row>
    <row r="97" spans="1:38" ht="12.75">
      <c r="A97" t="s">
        <v>94</v>
      </c>
      <c r="B97">
        <v>479</v>
      </c>
      <c r="C97">
        <v>3496</v>
      </c>
      <c r="D97">
        <v>0.153019635</v>
      </c>
      <c r="E97">
        <v>0.1398014455</v>
      </c>
      <c r="F97">
        <v>0.1674876007</v>
      </c>
      <c r="G97">
        <v>0.7108182805</v>
      </c>
      <c r="H97">
        <v>0.13701373</v>
      </c>
      <c r="I97">
        <v>0.0058156502</v>
      </c>
      <c r="J97">
        <v>-0.0171</v>
      </c>
      <c r="K97">
        <v>-0.1074</v>
      </c>
      <c r="L97">
        <v>0.0733</v>
      </c>
      <c r="M97">
        <v>0.9830554194</v>
      </c>
      <c r="N97">
        <v>0.8981368221</v>
      </c>
      <c r="O97">
        <v>1.0760030474</v>
      </c>
      <c r="P97">
        <v>660</v>
      </c>
      <c r="Q97">
        <v>4062</v>
      </c>
      <c r="R97">
        <v>0.1807305778</v>
      </c>
      <c r="S97">
        <v>0.1673393764</v>
      </c>
      <c r="T97">
        <v>0.1951933994</v>
      </c>
      <c r="U97">
        <v>0.0180920687</v>
      </c>
      <c r="V97">
        <v>0.1624815362</v>
      </c>
      <c r="W97">
        <v>0.0057880096</v>
      </c>
      <c r="X97">
        <v>-0.0928</v>
      </c>
      <c r="Y97">
        <v>-0.1698</v>
      </c>
      <c r="Z97">
        <v>-0.0159</v>
      </c>
      <c r="AA97">
        <v>0.9113370102</v>
      </c>
      <c r="AB97">
        <v>0.84381165</v>
      </c>
      <c r="AC97">
        <v>0.9842660341</v>
      </c>
      <c r="AD97">
        <v>0.0055557372</v>
      </c>
      <c r="AE97">
        <v>-0.1664</v>
      </c>
      <c r="AF97">
        <v>-0.2841</v>
      </c>
      <c r="AG97">
        <v>-0.0488</v>
      </c>
      <c r="AH97" t="s">
        <v>220</v>
      </c>
      <c r="AI97" t="s">
        <v>220</v>
      </c>
      <c r="AJ97" t="s">
        <v>131</v>
      </c>
      <c r="AK97" t="s">
        <v>220</v>
      </c>
      <c r="AL97" t="s">
        <v>220</v>
      </c>
    </row>
    <row r="98" spans="1:38" ht="12.75">
      <c r="A98" t="s">
        <v>93</v>
      </c>
      <c r="B98">
        <v>1408</v>
      </c>
      <c r="C98">
        <v>8170</v>
      </c>
      <c r="D98">
        <v>0.161173205</v>
      </c>
      <c r="E98">
        <v>0.1527666412</v>
      </c>
      <c r="F98">
        <v>0.1700423719</v>
      </c>
      <c r="G98">
        <v>0.2026156016</v>
      </c>
      <c r="H98">
        <v>0.1723378213</v>
      </c>
      <c r="I98">
        <v>0.0041783597</v>
      </c>
      <c r="J98">
        <v>0.0348</v>
      </c>
      <c r="K98">
        <v>-0.0187</v>
      </c>
      <c r="L98">
        <v>0.0884</v>
      </c>
      <c r="M98">
        <v>1.0354370057</v>
      </c>
      <c r="N98">
        <v>0.9814300927</v>
      </c>
      <c r="O98">
        <v>1.0924158539</v>
      </c>
      <c r="P98">
        <v>1840</v>
      </c>
      <c r="Q98">
        <v>8656</v>
      </c>
      <c r="R98">
        <v>0.1992609839</v>
      </c>
      <c r="S98">
        <v>0.1901434851</v>
      </c>
      <c r="T98">
        <v>0.2088156725</v>
      </c>
      <c r="U98">
        <v>0.8419320661</v>
      </c>
      <c r="V98">
        <v>0.2125693161</v>
      </c>
      <c r="W98">
        <v>0.0043974188</v>
      </c>
      <c r="X98">
        <v>0.0048</v>
      </c>
      <c r="Y98">
        <v>-0.0421</v>
      </c>
      <c r="Z98">
        <v>0.0516</v>
      </c>
      <c r="AA98">
        <v>1.0047768984</v>
      </c>
      <c r="AB98">
        <v>0.9588017557</v>
      </c>
      <c r="AC98">
        <v>1.0529565778</v>
      </c>
      <c r="AD98" s="4">
        <v>2.0829603E-09</v>
      </c>
      <c r="AE98">
        <v>-0.2121</v>
      </c>
      <c r="AF98">
        <v>-0.2815</v>
      </c>
      <c r="AG98">
        <v>-0.1427</v>
      </c>
      <c r="AH98" t="s">
        <v>220</v>
      </c>
      <c r="AI98" t="s">
        <v>220</v>
      </c>
      <c r="AJ98" t="s">
        <v>131</v>
      </c>
      <c r="AK98" t="s">
        <v>220</v>
      </c>
      <c r="AL98" t="s">
        <v>220</v>
      </c>
    </row>
    <row r="99" spans="1:38" ht="12.75">
      <c r="A99" t="s">
        <v>92</v>
      </c>
      <c r="B99">
        <v>369</v>
      </c>
      <c r="C99">
        <v>2289</v>
      </c>
      <c r="D99">
        <v>0.1597178754</v>
      </c>
      <c r="E99">
        <v>0.1441258308</v>
      </c>
      <c r="F99">
        <v>0.1769967227</v>
      </c>
      <c r="G99">
        <v>0.6231631897</v>
      </c>
      <c r="H99">
        <v>0.1612057667</v>
      </c>
      <c r="I99">
        <v>0.0076859067</v>
      </c>
      <c r="J99">
        <v>0.0258</v>
      </c>
      <c r="K99">
        <v>-0.077</v>
      </c>
      <c r="L99">
        <v>0.1285</v>
      </c>
      <c r="M99">
        <v>1.0260874232</v>
      </c>
      <c r="N99">
        <v>0.9259182918</v>
      </c>
      <c r="O99">
        <v>1.1370932073</v>
      </c>
      <c r="P99">
        <v>405</v>
      </c>
      <c r="Q99">
        <v>2278</v>
      </c>
      <c r="R99">
        <v>0.1837817874</v>
      </c>
      <c r="S99">
        <v>0.1666372585</v>
      </c>
      <c r="T99">
        <v>0.2026902367</v>
      </c>
      <c r="U99">
        <v>0.1277388058</v>
      </c>
      <c r="V99">
        <v>0.1777875329</v>
      </c>
      <c r="W99">
        <v>0.0080106143</v>
      </c>
      <c r="X99">
        <v>-0.0761</v>
      </c>
      <c r="Y99">
        <v>-0.174</v>
      </c>
      <c r="Z99">
        <v>0.0218</v>
      </c>
      <c r="AA99">
        <v>0.9267227867</v>
      </c>
      <c r="AB99">
        <v>0.8402712084</v>
      </c>
      <c r="AC99">
        <v>1.022068964</v>
      </c>
      <c r="AD99">
        <v>0.0511707873</v>
      </c>
      <c r="AE99">
        <v>-0.1403</v>
      </c>
      <c r="AF99">
        <v>-0.2814</v>
      </c>
      <c r="AG99">
        <v>0.0007</v>
      </c>
      <c r="AH99" t="s">
        <v>220</v>
      </c>
      <c r="AI99" t="s">
        <v>220</v>
      </c>
      <c r="AJ99" t="s">
        <v>220</v>
      </c>
      <c r="AK99" t="s">
        <v>220</v>
      </c>
      <c r="AL99" t="s">
        <v>220</v>
      </c>
    </row>
    <row r="100" spans="1:38" ht="12.75">
      <c r="A100" t="s">
        <v>98</v>
      </c>
      <c r="B100">
        <v>159</v>
      </c>
      <c r="C100">
        <v>706</v>
      </c>
      <c r="D100">
        <v>0.2141925001</v>
      </c>
      <c r="E100">
        <v>0.1832719908</v>
      </c>
      <c r="F100">
        <v>0.2503297252</v>
      </c>
      <c r="G100">
        <v>5.99259E-05</v>
      </c>
      <c r="H100">
        <v>0.2252124646</v>
      </c>
      <c r="I100">
        <v>0.0157211812</v>
      </c>
      <c r="J100">
        <v>0.3192</v>
      </c>
      <c r="K100">
        <v>0.1633</v>
      </c>
      <c r="L100">
        <v>0.4751</v>
      </c>
      <c r="M100">
        <v>1.3760528056</v>
      </c>
      <c r="N100">
        <v>1.1774078783</v>
      </c>
      <c r="O100">
        <v>1.6082118682</v>
      </c>
      <c r="P100">
        <v>213</v>
      </c>
      <c r="Q100">
        <v>831</v>
      </c>
      <c r="R100">
        <v>0.2391402125</v>
      </c>
      <c r="S100">
        <v>0.2090024609</v>
      </c>
      <c r="T100">
        <v>0.2736237696</v>
      </c>
      <c r="U100">
        <v>0.0064537453</v>
      </c>
      <c r="V100">
        <v>0.2563176895</v>
      </c>
      <c r="W100">
        <v>0.0151454612</v>
      </c>
      <c r="X100">
        <v>0.1872</v>
      </c>
      <c r="Y100">
        <v>0.0525</v>
      </c>
      <c r="Z100">
        <v>0.3219</v>
      </c>
      <c r="AA100">
        <v>1.2058685861</v>
      </c>
      <c r="AB100">
        <v>1.0538984617</v>
      </c>
      <c r="AC100">
        <v>1.3797525092</v>
      </c>
      <c r="AD100">
        <v>0.2931513065</v>
      </c>
      <c r="AE100">
        <v>-0.1102</v>
      </c>
      <c r="AF100">
        <v>-0.3156</v>
      </c>
      <c r="AG100">
        <v>0.0952</v>
      </c>
      <c r="AH100">
        <v>1</v>
      </c>
      <c r="AI100" t="s">
        <v>220</v>
      </c>
      <c r="AJ100" t="s">
        <v>220</v>
      </c>
      <c r="AK100" t="s">
        <v>220</v>
      </c>
      <c r="AL100" t="s">
        <v>220</v>
      </c>
    </row>
    <row r="101" spans="1:38" ht="12.75">
      <c r="A101" t="s">
        <v>96</v>
      </c>
      <c r="B101">
        <v>330</v>
      </c>
      <c r="C101">
        <v>2855</v>
      </c>
      <c r="D101">
        <v>0.1353195269</v>
      </c>
      <c r="E101">
        <v>0.1213989859</v>
      </c>
      <c r="F101">
        <v>0.1508363041</v>
      </c>
      <c r="G101">
        <v>0.0114719622</v>
      </c>
      <c r="H101">
        <v>0.11558669</v>
      </c>
      <c r="I101">
        <v>0.0059838196</v>
      </c>
      <c r="J101">
        <v>-0.14</v>
      </c>
      <c r="K101">
        <v>-0.2486</v>
      </c>
      <c r="L101">
        <v>-0.0315</v>
      </c>
      <c r="M101">
        <v>0.8693432991</v>
      </c>
      <c r="N101">
        <v>0.7799125325</v>
      </c>
      <c r="O101">
        <v>0.9690288848</v>
      </c>
      <c r="P101">
        <v>524</v>
      </c>
      <c r="Q101">
        <v>3426</v>
      </c>
      <c r="R101">
        <v>0.1742793538</v>
      </c>
      <c r="S101">
        <v>0.1598790093</v>
      </c>
      <c r="T101">
        <v>0.1899767412</v>
      </c>
      <c r="U101">
        <v>0.0033245436</v>
      </c>
      <c r="V101">
        <v>0.1529480444</v>
      </c>
      <c r="W101">
        <v>0.006149408</v>
      </c>
      <c r="X101">
        <v>-0.1292</v>
      </c>
      <c r="Y101">
        <v>-0.2154</v>
      </c>
      <c r="Z101">
        <v>-0.0429</v>
      </c>
      <c r="AA101">
        <v>0.8788066041</v>
      </c>
      <c r="AB101">
        <v>0.8061926219</v>
      </c>
      <c r="AC101">
        <v>0.9579609467</v>
      </c>
      <c r="AD101">
        <v>0.0003177548</v>
      </c>
      <c r="AE101">
        <v>-0.253</v>
      </c>
      <c r="AF101">
        <v>-0.3908</v>
      </c>
      <c r="AG101">
        <v>-0.1153</v>
      </c>
      <c r="AH101" t="s">
        <v>220</v>
      </c>
      <c r="AI101">
        <v>2</v>
      </c>
      <c r="AJ101" t="s">
        <v>131</v>
      </c>
      <c r="AK101" t="s">
        <v>220</v>
      </c>
      <c r="AL101" t="s">
        <v>220</v>
      </c>
    </row>
    <row r="102" spans="1:38" ht="12.75">
      <c r="A102" t="s">
        <v>97</v>
      </c>
      <c r="B102">
        <v>1102</v>
      </c>
      <c r="C102">
        <v>6147</v>
      </c>
      <c r="D102">
        <v>0.1743333032</v>
      </c>
      <c r="E102">
        <v>0.1641440712</v>
      </c>
      <c r="F102">
        <v>0.1851550312</v>
      </c>
      <c r="G102">
        <v>0.000226297</v>
      </c>
      <c r="H102">
        <v>0.1792744428</v>
      </c>
      <c r="I102">
        <v>0.0048924519</v>
      </c>
      <c r="J102">
        <v>0.1133</v>
      </c>
      <c r="K102">
        <v>0.0531</v>
      </c>
      <c r="L102">
        <v>0.1735</v>
      </c>
      <c r="M102">
        <v>1.1199824034</v>
      </c>
      <c r="N102">
        <v>1.0545229622</v>
      </c>
      <c r="O102">
        <v>1.1895052348</v>
      </c>
      <c r="P102">
        <v>1299</v>
      </c>
      <c r="Q102">
        <v>6409</v>
      </c>
      <c r="R102">
        <v>0.1994886429</v>
      </c>
      <c r="S102">
        <v>0.1887487516</v>
      </c>
      <c r="T102">
        <v>0.2108396389</v>
      </c>
      <c r="U102">
        <v>0.8342775639</v>
      </c>
      <c r="V102">
        <v>0.202683726</v>
      </c>
      <c r="W102">
        <v>0.0050214555</v>
      </c>
      <c r="X102">
        <v>0.0059</v>
      </c>
      <c r="Y102">
        <v>-0.0494</v>
      </c>
      <c r="Z102">
        <v>0.0612</v>
      </c>
      <c r="AA102">
        <v>1.0059248726</v>
      </c>
      <c r="AB102">
        <v>0.9517687884</v>
      </c>
      <c r="AC102">
        <v>1.0631624631</v>
      </c>
      <c r="AD102">
        <v>0.0009978453</v>
      </c>
      <c r="AE102">
        <v>-0.1348</v>
      </c>
      <c r="AF102">
        <v>-0.2151</v>
      </c>
      <c r="AG102">
        <v>-0.0545</v>
      </c>
      <c r="AH102">
        <v>1</v>
      </c>
      <c r="AI102" t="s">
        <v>220</v>
      </c>
      <c r="AJ102" t="s">
        <v>131</v>
      </c>
      <c r="AK102" t="s">
        <v>220</v>
      </c>
      <c r="AL102" t="s">
        <v>220</v>
      </c>
    </row>
    <row r="103" spans="1:38" ht="12.75">
      <c r="A103" t="s">
        <v>84</v>
      </c>
      <c r="B103">
        <v>1021</v>
      </c>
      <c r="C103">
        <v>6286</v>
      </c>
      <c r="D103">
        <v>0.1755682032</v>
      </c>
      <c r="E103">
        <v>0.1649340141</v>
      </c>
      <c r="F103">
        <v>0.186888036</v>
      </c>
      <c r="G103">
        <v>0.0001594543</v>
      </c>
      <c r="H103">
        <v>0.1624244353</v>
      </c>
      <c r="I103">
        <v>0.0046521156</v>
      </c>
      <c r="J103">
        <v>0.1204</v>
      </c>
      <c r="K103">
        <v>0.0579</v>
      </c>
      <c r="L103">
        <v>0.1829</v>
      </c>
      <c r="M103">
        <v>1.1279158629</v>
      </c>
      <c r="N103">
        <v>1.0595978512</v>
      </c>
      <c r="O103">
        <v>1.2006387068</v>
      </c>
      <c r="P103">
        <v>1304</v>
      </c>
      <c r="Q103">
        <v>6461</v>
      </c>
      <c r="R103">
        <v>0.2123883895</v>
      </c>
      <c r="S103">
        <v>0.2009738055</v>
      </c>
      <c r="T103">
        <v>0.2244512806</v>
      </c>
      <c r="U103">
        <v>0.0149859993</v>
      </c>
      <c r="V103">
        <v>0.2018263427</v>
      </c>
      <c r="W103">
        <v>0.004993301</v>
      </c>
      <c r="X103">
        <v>0.0686</v>
      </c>
      <c r="Y103">
        <v>0.0133</v>
      </c>
      <c r="Z103">
        <v>0.1238</v>
      </c>
      <c r="AA103">
        <v>1.0709720642</v>
      </c>
      <c r="AB103">
        <v>1.0134138302</v>
      </c>
      <c r="AC103">
        <v>1.1317993972</v>
      </c>
      <c r="AD103" s="4">
        <v>5.2149756E-06</v>
      </c>
      <c r="AE103">
        <v>-0.1904</v>
      </c>
      <c r="AF103">
        <v>-0.2723</v>
      </c>
      <c r="AG103">
        <v>-0.1085</v>
      </c>
      <c r="AH103">
        <v>1</v>
      </c>
      <c r="AI103" t="s">
        <v>220</v>
      </c>
      <c r="AJ103" t="s">
        <v>131</v>
      </c>
      <c r="AK103" t="s">
        <v>220</v>
      </c>
      <c r="AL103" t="s">
        <v>220</v>
      </c>
    </row>
    <row r="104" spans="1:38" ht="12.75">
      <c r="A104" t="s">
        <v>85</v>
      </c>
      <c r="B104">
        <v>1070</v>
      </c>
      <c r="C104">
        <v>5475</v>
      </c>
      <c r="D104">
        <v>0.1754793113</v>
      </c>
      <c r="E104">
        <v>0.1650803192</v>
      </c>
      <c r="F104">
        <v>0.1865333727</v>
      </c>
      <c r="G104">
        <v>0.0001201983</v>
      </c>
      <c r="H104">
        <v>0.19543379</v>
      </c>
      <c r="I104">
        <v>0.0053590605</v>
      </c>
      <c r="J104">
        <v>0.1199</v>
      </c>
      <c r="K104">
        <v>0.0588</v>
      </c>
      <c r="L104">
        <v>0.181</v>
      </c>
      <c r="M104">
        <v>1.1273447882</v>
      </c>
      <c r="N104">
        <v>1.0605377698</v>
      </c>
      <c r="O104">
        <v>1.1983602166</v>
      </c>
      <c r="P104">
        <v>1400</v>
      </c>
      <c r="Q104">
        <v>5403</v>
      </c>
      <c r="R104">
        <v>0.2361827322</v>
      </c>
      <c r="S104">
        <v>0.2239044908</v>
      </c>
      <c r="T104">
        <v>0.2491342749</v>
      </c>
      <c r="U104" s="4">
        <v>1.40086E-10</v>
      </c>
      <c r="V104">
        <v>0.2591153063</v>
      </c>
      <c r="W104">
        <v>0.0059607974</v>
      </c>
      <c r="X104">
        <v>0.1748</v>
      </c>
      <c r="Y104">
        <v>0.1214</v>
      </c>
      <c r="Z104">
        <v>0.2281</v>
      </c>
      <c r="AA104">
        <v>1.1909554414</v>
      </c>
      <c r="AB104">
        <v>1.1290422006</v>
      </c>
      <c r="AC104">
        <v>1.256263816</v>
      </c>
      <c r="AD104" s="4">
        <v>2.551891E-13</v>
      </c>
      <c r="AE104">
        <v>-0.2971</v>
      </c>
      <c r="AF104">
        <v>-0.3767</v>
      </c>
      <c r="AG104">
        <v>-0.2175</v>
      </c>
      <c r="AH104">
        <v>1</v>
      </c>
      <c r="AI104">
        <v>2</v>
      </c>
      <c r="AJ104" t="s">
        <v>131</v>
      </c>
      <c r="AK104" t="s">
        <v>220</v>
      </c>
      <c r="AL104" t="s">
        <v>220</v>
      </c>
    </row>
    <row r="105" spans="1:38" ht="12.75">
      <c r="A105" t="s">
        <v>99</v>
      </c>
      <c r="B105">
        <v>152</v>
      </c>
      <c r="C105">
        <v>1677</v>
      </c>
      <c r="D105">
        <v>0.1125736329</v>
      </c>
      <c r="E105">
        <v>0.0959830948</v>
      </c>
      <c r="F105">
        <v>0.1320318213</v>
      </c>
      <c r="G105">
        <v>6.78856E-05</v>
      </c>
      <c r="H105">
        <v>0.0906380441</v>
      </c>
      <c r="I105">
        <v>0.0070106312</v>
      </c>
      <c r="J105">
        <v>-0.324</v>
      </c>
      <c r="K105">
        <v>-0.4835</v>
      </c>
      <c r="L105">
        <v>-0.1646</v>
      </c>
      <c r="M105">
        <v>0.7232151605</v>
      </c>
      <c r="N105">
        <v>0.6166313331</v>
      </c>
      <c r="O105">
        <v>0.8482218472</v>
      </c>
      <c r="P105">
        <v>218</v>
      </c>
      <c r="Q105">
        <v>2018</v>
      </c>
      <c r="R105">
        <v>0.1383484535</v>
      </c>
      <c r="S105">
        <v>0.1210988553</v>
      </c>
      <c r="T105">
        <v>0.158055124</v>
      </c>
      <c r="U105" s="4">
        <v>1.1608552E-07</v>
      </c>
      <c r="V105">
        <v>0.1080277502</v>
      </c>
      <c r="W105">
        <v>0.0069100749</v>
      </c>
      <c r="X105">
        <v>-0.3601</v>
      </c>
      <c r="Y105">
        <v>-0.4932</v>
      </c>
      <c r="Z105">
        <v>-0.2269</v>
      </c>
      <c r="AA105">
        <v>0.6976244285</v>
      </c>
      <c r="AB105">
        <v>0.6106430364</v>
      </c>
      <c r="AC105">
        <v>0.7969956493</v>
      </c>
      <c r="AD105">
        <v>0.0510508867</v>
      </c>
      <c r="AE105">
        <v>-0.2062</v>
      </c>
      <c r="AF105">
        <v>-0.4133</v>
      </c>
      <c r="AG105">
        <v>0.0009</v>
      </c>
      <c r="AH105">
        <v>1</v>
      </c>
      <c r="AI105">
        <v>2</v>
      </c>
      <c r="AJ105" t="s">
        <v>220</v>
      </c>
      <c r="AK105" t="s">
        <v>220</v>
      </c>
      <c r="AL105" t="s">
        <v>220</v>
      </c>
    </row>
    <row r="106" spans="1:38" ht="12.75">
      <c r="A106" t="s">
        <v>100</v>
      </c>
      <c r="B106">
        <v>253</v>
      </c>
      <c r="C106">
        <v>1978</v>
      </c>
      <c r="D106">
        <v>0.1239546495</v>
      </c>
      <c r="E106">
        <v>0.1095218449</v>
      </c>
      <c r="F106">
        <v>0.140289411</v>
      </c>
      <c r="G106">
        <v>0.0003112465</v>
      </c>
      <c r="H106">
        <v>0.1279069767</v>
      </c>
      <c r="I106">
        <v>0.0075095754</v>
      </c>
      <c r="J106">
        <v>-0.2277</v>
      </c>
      <c r="K106">
        <v>-0.3515</v>
      </c>
      <c r="L106">
        <v>-0.1039</v>
      </c>
      <c r="M106">
        <v>0.7963310717</v>
      </c>
      <c r="N106">
        <v>0.7036093324</v>
      </c>
      <c r="O106">
        <v>0.9012716952</v>
      </c>
      <c r="P106">
        <v>328</v>
      </c>
      <c r="Q106">
        <v>2011</v>
      </c>
      <c r="R106">
        <v>0.1619933168</v>
      </c>
      <c r="S106">
        <v>0.1453072067</v>
      </c>
      <c r="T106">
        <v>0.1805955484</v>
      </c>
      <c r="U106">
        <v>0.0002649045</v>
      </c>
      <c r="V106">
        <v>0.1631029339</v>
      </c>
      <c r="W106">
        <v>0.0082387415</v>
      </c>
      <c r="X106">
        <v>-0.2023</v>
      </c>
      <c r="Y106">
        <v>-0.311</v>
      </c>
      <c r="Z106">
        <v>-0.0936</v>
      </c>
      <c r="AA106">
        <v>0.8168540532</v>
      </c>
      <c r="AB106">
        <v>0.7327140596</v>
      </c>
      <c r="AC106">
        <v>0.9106561223</v>
      </c>
      <c r="AD106">
        <v>0.0013811938</v>
      </c>
      <c r="AE106">
        <v>-0.2676</v>
      </c>
      <c r="AF106">
        <v>-0.4316</v>
      </c>
      <c r="AG106">
        <v>-0.1036</v>
      </c>
      <c r="AH106">
        <v>1</v>
      </c>
      <c r="AI106">
        <v>2</v>
      </c>
      <c r="AJ106" t="s">
        <v>131</v>
      </c>
      <c r="AK106" t="s">
        <v>220</v>
      </c>
      <c r="AL106" t="s">
        <v>220</v>
      </c>
    </row>
    <row r="107" spans="1:38" ht="12.75">
      <c r="A107" t="s">
        <v>103</v>
      </c>
      <c r="B107">
        <v>782</v>
      </c>
      <c r="C107">
        <v>5410</v>
      </c>
      <c r="D107">
        <v>0.1393294464</v>
      </c>
      <c r="E107">
        <v>0.1297689865</v>
      </c>
      <c r="F107">
        <v>0.1495942533</v>
      </c>
      <c r="G107">
        <v>0.0022477491</v>
      </c>
      <c r="H107">
        <v>0.1445471349</v>
      </c>
      <c r="I107">
        <v>0.0047808394</v>
      </c>
      <c r="J107">
        <v>-0.1108</v>
      </c>
      <c r="K107">
        <v>-0.1819</v>
      </c>
      <c r="L107">
        <v>-0.0397</v>
      </c>
      <c r="M107">
        <v>0.8951045231</v>
      </c>
      <c r="N107">
        <v>0.8336845493</v>
      </c>
      <c r="O107">
        <v>0.9610494856</v>
      </c>
      <c r="P107">
        <v>1010</v>
      </c>
      <c r="Q107">
        <v>5569</v>
      </c>
      <c r="R107">
        <v>0.1804273773</v>
      </c>
      <c r="S107">
        <v>0.1694923419</v>
      </c>
      <c r="T107">
        <v>0.1920679018</v>
      </c>
      <c r="U107">
        <v>0.0030449368</v>
      </c>
      <c r="V107">
        <v>0.1813611061</v>
      </c>
      <c r="W107">
        <v>0.0051633273</v>
      </c>
      <c r="X107">
        <v>-0.0945</v>
      </c>
      <c r="Y107">
        <v>-0.157</v>
      </c>
      <c r="Z107">
        <v>-0.032</v>
      </c>
      <c r="AA107">
        <v>0.9098081166</v>
      </c>
      <c r="AB107">
        <v>0.8546680148</v>
      </c>
      <c r="AC107">
        <v>0.9685056593</v>
      </c>
      <c r="AD107" s="4">
        <v>5.7468899E-08</v>
      </c>
      <c r="AE107">
        <v>-0.2585</v>
      </c>
      <c r="AF107">
        <v>-0.3518</v>
      </c>
      <c r="AG107">
        <v>-0.1651</v>
      </c>
      <c r="AH107">
        <v>1</v>
      </c>
      <c r="AI107">
        <v>2</v>
      </c>
      <c r="AJ107" t="s">
        <v>131</v>
      </c>
      <c r="AK107" t="s">
        <v>220</v>
      </c>
      <c r="AL107" t="s">
        <v>220</v>
      </c>
    </row>
    <row r="108" spans="1:38" ht="12.75">
      <c r="A108" t="s">
        <v>104</v>
      </c>
      <c r="B108">
        <v>799</v>
      </c>
      <c r="C108">
        <v>4372</v>
      </c>
      <c r="D108">
        <v>0.1676128737</v>
      </c>
      <c r="E108">
        <v>0.1562258434</v>
      </c>
      <c r="F108">
        <v>0.1798298849</v>
      </c>
      <c r="G108">
        <v>0.0392502219</v>
      </c>
      <c r="H108">
        <v>0.1827538884</v>
      </c>
      <c r="I108">
        <v>0.0058448002</v>
      </c>
      <c r="J108">
        <v>0.074</v>
      </c>
      <c r="K108">
        <v>0.0036</v>
      </c>
      <c r="L108">
        <v>0.1444</v>
      </c>
      <c r="M108">
        <v>1.0768078482</v>
      </c>
      <c r="N108">
        <v>1.0036533024</v>
      </c>
      <c r="O108">
        <v>1.1552945017</v>
      </c>
      <c r="P108">
        <v>931</v>
      </c>
      <c r="Q108">
        <v>4529</v>
      </c>
      <c r="R108">
        <v>0.1941455612</v>
      </c>
      <c r="S108">
        <v>0.1819164209</v>
      </c>
      <c r="T108">
        <v>0.2071967926</v>
      </c>
      <c r="U108">
        <v>0.5222317751</v>
      </c>
      <c r="V108">
        <v>0.2055641422</v>
      </c>
      <c r="W108">
        <v>0.0060048469</v>
      </c>
      <c r="X108">
        <v>-0.0212</v>
      </c>
      <c r="Y108">
        <v>-0.0863</v>
      </c>
      <c r="Z108">
        <v>0.0438</v>
      </c>
      <c r="AA108">
        <v>0.9789822924</v>
      </c>
      <c r="AB108">
        <v>0.9173166445</v>
      </c>
      <c r="AC108">
        <v>1.0447933486</v>
      </c>
      <c r="AD108">
        <v>0.0023106413</v>
      </c>
      <c r="AE108">
        <v>-0.147</v>
      </c>
      <c r="AF108">
        <v>-0.2415</v>
      </c>
      <c r="AG108">
        <v>-0.0524</v>
      </c>
      <c r="AH108" t="s">
        <v>220</v>
      </c>
      <c r="AI108" t="s">
        <v>220</v>
      </c>
      <c r="AJ108" t="s">
        <v>131</v>
      </c>
      <c r="AK108" t="s">
        <v>220</v>
      </c>
      <c r="AL108" t="s">
        <v>220</v>
      </c>
    </row>
    <row r="109" spans="1:38" ht="12.75">
      <c r="A109" t="s">
        <v>101</v>
      </c>
      <c r="B109">
        <v>573</v>
      </c>
      <c r="C109">
        <v>4035</v>
      </c>
      <c r="D109">
        <v>0.135601234</v>
      </c>
      <c r="E109">
        <v>0.1248335616</v>
      </c>
      <c r="F109">
        <v>0.1472976852</v>
      </c>
      <c r="G109">
        <v>0.0010845993</v>
      </c>
      <c r="H109">
        <v>0.1420074349</v>
      </c>
      <c r="I109">
        <v>0.0054950992</v>
      </c>
      <c r="J109">
        <v>-0.1379</v>
      </c>
      <c r="K109">
        <v>-0.2207</v>
      </c>
      <c r="L109">
        <v>-0.0552</v>
      </c>
      <c r="M109">
        <v>0.8711530909</v>
      </c>
      <c r="N109">
        <v>0.8019775324</v>
      </c>
      <c r="O109">
        <v>0.9462954723</v>
      </c>
      <c r="P109">
        <v>699</v>
      </c>
      <c r="Q109">
        <v>3981</v>
      </c>
      <c r="R109">
        <v>0.176417048</v>
      </c>
      <c r="S109">
        <v>0.1636962257</v>
      </c>
      <c r="T109">
        <v>0.1901264045</v>
      </c>
      <c r="U109">
        <v>0.0021830753</v>
      </c>
      <c r="V109">
        <v>0.1755840241</v>
      </c>
      <c r="W109">
        <v>0.0060300319</v>
      </c>
      <c r="X109">
        <v>-0.117</v>
      </c>
      <c r="Y109">
        <v>-0.1918</v>
      </c>
      <c r="Z109">
        <v>-0.0422</v>
      </c>
      <c r="AA109">
        <v>0.8895859631</v>
      </c>
      <c r="AB109">
        <v>0.8254410003</v>
      </c>
      <c r="AC109">
        <v>0.9587156265</v>
      </c>
      <c r="AD109" s="4">
        <v>3.0246911E-06</v>
      </c>
      <c r="AE109">
        <v>-0.2631</v>
      </c>
      <c r="AF109">
        <v>-0.3736</v>
      </c>
      <c r="AG109">
        <v>-0.1527</v>
      </c>
      <c r="AH109">
        <v>1</v>
      </c>
      <c r="AI109">
        <v>2</v>
      </c>
      <c r="AJ109" t="s">
        <v>131</v>
      </c>
      <c r="AK109" t="s">
        <v>220</v>
      </c>
      <c r="AL109" t="s">
        <v>220</v>
      </c>
    </row>
    <row r="110" spans="1:38" ht="12.75">
      <c r="A110" t="s">
        <v>102</v>
      </c>
      <c r="B110">
        <v>326</v>
      </c>
      <c r="C110">
        <v>2036</v>
      </c>
      <c r="D110">
        <v>0.1386127734</v>
      </c>
      <c r="E110">
        <v>0.1242695537</v>
      </c>
      <c r="F110">
        <v>0.1546114906</v>
      </c>
      <c r="G110">
        <v>0.0374419811</v>
      </c>
      <c r="H110">
        <v>0.1601178782</v>
      </c>
      <c r="I110">
        <v>0.0081271859</v>
      </c>
      <c r="J110">
        <v>-0.116</v>
      </c>
      <c r="K110">
        <v>-0.2252</v>
      </c>
      <c r="L110">
        <v>-0.0067</v>
      </c>
      <c r="M110">
        <v>0.8905003471</v>
      </c>
      <c r="N110">
        <v>0.7983541345</v>
      </c>
      <c r="O110">
        <v>0.9932820962</v>
      </c>
      <c r="P110">
        <v>359</v>
      </c>
      <c r="Q110">
        <v>2002</v>
      </c>
      <c r="R110">
        <v>0.1589742281</v>
      </c>
      <c r="S110">
        <v>0.1432746294</v>
      </c>
      <c r="T110">
        <v>0.1763941411</v>
      </c>
      <c r="U110">
        <v>3.07548E-05</v>
      </c>
      <c r="V110">
        <v>0.1793206793</v>
      </c>
      <c r="W110">
        <v>0.0085737318</v>
      </c>
      <c r="X110">
        <v>-0.2211</v>
      </c>
      <c r="Y110">
        <v>-0.3251</v>
      </c>
      <c r="Z110">
        <v>-0.1171</v>
      </c>
      <c r="AA110">
        <v>0.8016302472</v>
      </c>
      <c r="AB110">
        <v>0.7224647538</v>
      </c>
      <c r="AC110">
        <v>0.889470455</v>
      </c>
      <c r="AD110">
        <v>0.0732148495</v>
      </c>
      <c r="AE110">
        <v>-0.1371</v>
      </c>
      <c r="AF110">
        <v>-0.287</v>
      </c>
      <c r="AG110">
        <v>0.0129</v>
      </c>
      <c r="AH110" t="s">
        <v>220</v>
      </c>
      <c r="AI110">
        <v>2</v>
      </c>
      <c r="AJ110" t="s">
        <v>220</v>
      </c>
      <c r="AK110" t="s">
        <v>220</v>
      </c>
      <c r="AL110" t="s">
        <v>220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F30" sqref="F30"/>
    </sheetView>
  </sheetViews>
  <sheetFormatPr defaultColWidth="9.140625" defaultRowHeight="12.75"/>
  <cols>
    <col min="1" max="1" width="26.57421875" style="0" customWidth="1"/>
    <col min="2" max="2" width="15.140625" style="61" customWidth="1"/>
    <col min="3" max="3" width="14.421875" style="65" customWidth="1"/>
    <col min="4" max="4" width="1.28515625" style="66" customWidth="1"/>
    <col min="5" max="5" width="9.57421875" style="57" customWidth="1"/>
    <col min="6" max="6" width="9.28125" style="58" bestFit="1" customWidth="1"/>
    <col min="7" max="7" width="9.28125" style="59" bestFit="1" customWidth="1"/>
    <col min="8" max="8" width="10.57421875" style="60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47" customFormat="1" ht="12.75">
      <c r="B1" s="48" t="s">
        <v>246</v>
      </c>
      <c r="C1" s="49" t="s">
        <v>247</v>
      </c>
      <c r="D1" s="50"/>
      <c r="E1" s="51" t="s">
        <v>246</v>
      </c>
      <c r="F1" s="52" t="s">
        <v>246</v>
      </c>
      <c r="G1" s="53" t="s">
        <v>246</v>
      </c>
      <c r="H1" s="54" t="s">
        <v>246</v>
      </c>
      <c r="I1" s="55"/>
      <c r="J1" s="52" t="s">
        <v>247</v>
      </c>
      <c r="K1" s="52" t="s">
        <v>247</v>
      </c>
      <c r="L1" s="52" t="s">
        <v>247</v>
      </c>
      <c r="M1" s="52" t="s">
        <v>247</v>
      </c>
    </row>
    <row r="2" spans="2:13" s="47" customFormat="1" ht="12.75">
      <c r="B2" s="48" t="s">
        <v>345</v>
      </c>
      <c r="C2" s="49" t="s">
        <v>345</v>
      </c>
      <c r="D2" s="50"/>
      <c r="E2" s="52" t="s">
        <v>280</v>
      </c>
      <c r="F2" s="56" t="s">
        <v>281</v>
      </c>
      <c r="G2" s="53" t="s">
        <v>282</v>
      </c>
      <c r="H2" s="54" t="s">
        <v>283</v>
      </c>
      <c r="I2" s="55"/>
      <c r="J2" s="47" t="s">
        <v>280</v>
      </c>
      <c r="K2" s="47" t="s">
        <v>281</v>
      </c>
      <c r="L2" s="47" t="s">
        <v>282</v>
      </c>
      <c r="M2" s="47" t="s">
        <v>283</v>
      </c>
    </row>
    <row r="3" spans="2:9" ht="12.75">
      <c r="B3" s="48" t="str">
        <f>'orig inc data'!A4</f>
        <v>1998/99-2000/01</v>
      </c>
      <c r="C3" s="49" t="str">
        <f>'orig inc data'!A16</f>
        <v>2003/04-2005/06</v>
      </c>
      <c r="D3" s="50"/>
      <c r="I3" s="55"/>
    </row>
    <row r="4" spans="1:13" ht="12.75">
      <c r="A4" t="s">
        <v>284</v>
      </c>
      <c r="B4" s="61">
        <f>'orig inc data'!E4</f>
        <v>0.1855889934</v>
      </c>
      <c r="C4" s="62">
        <f>'orig inc data'!E16</f>
        <v>0.1862046569</v>
      </c>
      <c r="D4" s="63"/>
      <c r="E4" s="57">
        <f>'orig inc data'!C4</f>
        <v>1470</v>
      </c>
      <c r="F4" s="57">
        <f>'orig inc data'!D4</f>
        <v>4680</v>
      </c>
      <c r="G4" s="59">
        <f>'orig inc data'!H4</f>
        <v>8.9368866E-08</v>
      </c>
      <c r="H4" s="60">
        <f>'orig inc data'!I4</f>
        <v>0.3141025641</v>
      </c>
      <c r="I4" s="64"/>
      <c r="J4">
        <f>'orig inc data'!C16</f>
        <v>1740</v>
      </c>
      <c r="K4">
        <f>'orig inc data'!D16</f>
        <v>5690</v>
      </c>
      <c r="L4" s="4">
        <f>'orig inc data'!H16</f>
        <v>0.0644855981</v>
      </c>
      <c r="M4">
        <f>'orig inc data'!I16</f>
        <v>0.3057996485</v>
      </c>
    </row>
    <row r="5" spans="1:12" ht="12.75">
      <c r="C5" s="62"/>
      <c r="D5" s="63"/>
      <c r="I5" s="64"/>
      <c r="L5" s="4"/>
    </row>
    <row r="6" spans="1:13" ht="12.75">
      <c r="A6" t="s">
        <v>285</v>
      </c>
      <c r="B6" s="61">
        <f>'orig inc data'!E5</f>
        <v>0.1330644307</v>
      </c>
      <c r="C6" s="62">
        <f>'orig inc data'!E17</f>
        <v>0.1672946987</v>
      </c>
      <c r="D6" s="63"/>
      <c r="E6" s="57">
        <f>'orig inc data'!C5</f>
        <v>1357</v>
      </c>
      <c r="F6" s="57">
        <f>'orig inc data'!D5</f>
        <v>10225</v>
      </c>
      <c r="G6" s="59">
        <f>'orig inc data'!H5</f>
        <v>1.3705848E-06</v>
      </c>
      <c r="H6" s="60">
        <f>'orig inc data'!I5</f>
        <v>0.1327139364</v>
      </c>
      <c r="I6" s="64"/>
      <c r="J6">
        <f>'orig inc data'!C17</f>
        <v>1767</v>
      </c>
      <c r="K6">
        <f>'orig inc data'!D17</f>
        <v>10781</v>
      </c>
      <c r="L6" s="4">
        <f>'orig inc data'!H17</f>
        <v>2.4658033E-08</v>
      </c>
      <c r="M6">
        <f>'orig inc data'!I17</f>
        <v>0.1638994527</v>
      </c>
    </row>
    <row r="7" spans="1:13" ht="12.75">
      <c r="A7" t="s">
        <v>286</v>
      </c>
      <c r="B7" s="61">
        <f>'orig inc data'!E6</f>
        <v>0.1416242567</v>
      </c>
      <c r="C7" s="62">
        <f>'orig inc data'!E18</f>
        <v>0.1784264467</v>
      </c>
      <c r="D7" s="63"/>
      <c r="E7" s="57">
        <f>'orig inc data'!C6</f>
        <v>2281</v>
      </c>
      <c r="F7" s="57">
        <f>'orig inc data'!D6</f>
        <v>15130</v>
      </c>
      <c r="G7" s="59">
        <f>'orig inc data'!H6</f>
        <v>0.0005793371</v>
      </c>
      <c r="H7" s="60">
        <f>'orig inc data'!I6</f>
        <v>0.1507600793</v>
      </c>
      <c r="I7" s="64"/>
      <c r="J7">
        <f>'orig inc data'!C18</f>
        <v>3012</v>
      </c>
      <c r="K7">
        <f>'orig inc data'!D18</f>
        <v>16174</v>
      </c>
      <c r="L7" s="4">
        <f>'orig inc data'!H18</f>
        <v>7.05583E-05</v>
      </c>
      <c r="M7">
        <f>'orig inc data'!I18</f>
        <v>0.1862248052</v>
      </c>
    </row>
    <row r="8" spans="1:13" ht="12.75">
      <c r="A8" t="s">
        <v>287</v>
      </c>
      <c r="B8" s="61">
        <f>'orig inc data'!E7</f>
        <v>0.1383958219</v>
      </c>
      <c r="C8" s="62">
        <f>'orig inc data'!E19</f>
        <v>0.1897216724</v>
      </c>
      <c r="D8" s="63"/>
      <c r="E8" s="57">
        <f>'orig inc data'!C7</f>
        <v>2124</v>
      </c>
      <c r="F8" s="57">
        <f>'orig inc data'!D7</f>
        <v>14931</v>
      </c>
      <c r="G8" s="59">
        <f>'orig inc data'!H7</f>
        <v>2.71096E-05</v>
      </c>
      <c r="H8" s="60">
        <f>'orig inc data'!I7</f>
        <v>0.1422543701</v>
      </c>
      <c r="I8" s="64"/>
      <c r="J8">
        <f>'orig inc data'!C19</f>
        <v>3001</v>
      </c>
      <c r="K8">
        <f>'orig inc data'!D19</f>
        <v>15624</v>
      </c>
      <c r="L8" s="4">
        <f>'orig inc data'!H19</f>
        <v>0.125197488</v>
      </c>
      <c r="M8">
        <f>'orig inc data'!I19</f>
        <v>0.1920762929</v>
      </c>
    </row>
    <row r="9" spans="1:13" ht="12.75">
      <c r="A9" t="s">
        <v>288</v>
      </c>
      <c r="B9" s="61">
        <f>'orig inc data'!E8</f>
        <v>0.1358936361</v>
      </c>
      <c r="C9" s="62">
        <f>'orig inc data'!E20</f>
        <v>0.1868907555</v>
      </c>
      <c r="D9" s="63"/>
      <c r="E9" s="57">
        <f>'orig inc data'!C8</f>
        <v>1713</v>
      </c>
      <c r="F9" s="57">
        <f>'orig inc data'!D8</f>
        <v>12792</v>
      </c>
      <c r="G9" s="59">
        <f>'orig inc data'!H8</f>
        <v>5.9836574E-06</v>
      </c>
      <c r="H9" s="60">
        <f>'orig inc data'!I8</f>
        <v>0.1339118199</v>
      </c>
      <c r="I9" s="64"/>
      <c r="J9">
        <f>'orig inc data'!C20</f>
        <v>2314</v>
      </c>
      <c r="K9">
        <f>'orig inc data'!D20</f>
        <v>12778</v>
      </c>
      <c r="L9" s="4">
        <f>'orig inc data'!H20</f>
        <v>0.0480324222</v>
      </c>
      <c r="M9">
        <f>'orig inc data'!I20</f>
        <v>0.1810925027</v>
      </c>
    </row>
    <row r="10" spans="1:13" ht="12.75">
      <c r="A10" t="s">
        <v>289</v>
      </c>
      <c r="B10" s="61">
        <f>'orig inc data'!E9</f>
        <v>0.1373589112</v>
      </c>
      <c r="C10" s="62">
        <f>'orig inc data'!E21</f>
        <v>0.1980610326</v>
      </c>
      <c r="D10" s="63"/>
      <c r="E10" s="57">
        <f>'orig inc data'!C9</f>
        <v>1241</v>
      </c>
      <c r="F10" s="57">
        <f>'orig inc data'!D9</f>
        <v>10622</v>
      </c>
      <c r="G10" s="59">
        <f>'orig inc data'!H9</f>
        <v>0.0002024431</v>
      </c>
      <c r="H10" s="60">
        <f>'orig inc data'!I9</f>
        <v>0.1168329881</v>
      </c>
      <c r="I10" s="64"/>
      <c r="J10">
        <f>'orig inc data'!C21</f>
        <v>2004</v>
      </c>
      <c r="K10">
        <f>'orig inc data'!D21</f>
        <v>12103</v>
      </c>
      <c r="L10" s="4">
        <f>'orig inc data'!H21</f>
        <v>0.8737891002</v>
      </c>
      <c r="M10">
        <f>'orig inc data'!I21</f>
        <v>0.1655787821</v>
      </c>
    </row>
    <row r="11" spans="1:12" ht="12.75">
      <c r="C11" s="62"/>
      <c r="D11" s="63"/>
      <c r="I11" s="64"/>
      <c r="L11" s="4"/>
    </row>
    <row r="12" spans="1:13" ht="12.75">
      <c r="A12" t="s">
        <v>290</v>
      </c>
      <c r="B12" s="61">
        <f>'orig inc data'!E10</f>
        <v>0.1603685684</v>
      </c>
      <c r="C12" s="62">
        <f>'orig inc data'!E22</f>
        <v>0.202271109</v>
      </c>
      <c r="D12" s="63"/>
      <c r="E12" s="57">
        <f>'orig inc data'!C10</f>
        <v>4260</v>
      </c>
      <c r="F12" s="57">
        <f>'orig inc data'!D10</f>
        <v>23313</v>
      </c>
      <c r="G12" s="59">
        <f>'orig inc data'!H10</f>
        <v>0.20692275</v>
      </c>
      <c r="H12" s="60">
        <f>'orig inc data'!I10</f>
        <v>0.1827306653</v>
      </c>
      <c r="I12" s="64"/>
      <c r="J12">
        <f>'orig inc data'!C22</f>
        <v>5408</v>
      </c>
      <c r="K12">
        <f>'orig inc data'!D22</f>
        <v>23908</v>
      </c>
      <c r="L12" s="4">
        <f>'orig inc data'!H22</f>
        <v>0.2474370231</v>
      </c>
      <c r="M12">
        <f>'orig inc data'!I22</f>
        <v>0.226200435</v>
      </c>
    </row>
    <row r="13" spans="1:13" ht="12.75">
      <c r="A13" t="s">
        <v>291</v>
      </c>
      <c r="B13" s="61">
        <f>'orig inc data'!E11</f>
        <v>0.1538081788</v>
      </c>
      <c r="C13" s="62">
        <f>'orig inc data'!E23</f>
        <v>0.1963355286</v>
      </c>
      <c r="D13" s="63"/>
      <c r="E13" s="57">
        <f>'orig inc data'!C11</f>
        <v>3672</v>
      </c>
      <c r="F13" s="57">
        <f>'orig inc data'!D11</f>
        <v>23193</v>
      </c>
      <c r="G13" s="59">
        <f>'orig inc data'!H11</f>
        <v>0.6238893581</v>
      </c>
      <c r="H13" s="60">
        <f>'orig inc data'!I11</f>
        <v>0.1583236321</v>
      </c>
      <c r="I13" s="64"/>
      <c r="J13">
        <f>'orig inc data'!C23</f>
        <v>4596</v>
      </c>
      <c r="K13">
        <f>'orig inc data'!D23</f>
        <v>23361</v>
      </c>
      <c r="L13" s="4">
        <f>'orig inc data'!H23</f>
        <v>0.8537362167</v>
      </c>
      <c r="M13">
        <f>'orig inc data'!I23</f>
        <v>0.1967381533</v>
      </c>
    </row>
    <row r="14" spans="1:13" ht="12.75">
      <c r="A14" t="s">
        <v>292</v>
      </c>
      <c r="B14" s="61">
        <f>'orig inc data'!E12</f>
        <v>0.1625064096</v>
      </c>
      <c r="C14" s="62">
        <f>'orig inc data'!E24</f>
        <v>0.2055588002</v>
      </c>
      <c r="D14" s="63"/>
      <c r="E14" s="57">
        <f>'orig inc data'!C12</f>
        <v>3639</v>
      </c>
      <c r="F14" s="57">
        <f>'orig inc data'!D12</f>
        <v>23077</v>
      </c>
      <c r="G14" s="59">
        <f>'orig inc data'!H12</f>
        <v>0.0785609738</v>
      </c>
      <c r="H14" s="60">
        <f>'orig inc data'!I12</f>
        <v>0.1576894744</v>
      </c>
      <c r="I14" s="64"/>
      <c r="J14">
        <f>'orig inc data'!C24</f>
        <v>4683</v>
      </c>
      <c r="K14">
        <f>'orig inc data'!D24</f>
        <v>23767</v>
      </c>
      <c r="L14" s="4">
        <f>'orig inc data'!H24</f>
        <v>0.0681195728</v>
      </c>
      <c r="M14">
        <f>'orig inc data'!I24</f>
        <v>0.1970379097</v>
      </c>
    </row>
    <row r="15" spans="1:13" ht="12.75">
      <c r="A15" t="s">
        <v>293</v>
      </c>
      <c r="B15" s="61">
        <f>'orig inc data'!E13</f>
        <v>0.167632518</v>
      </c>
      <c r="C15" s="62">
        <f>'orig inc data'!E25</f>
        <v>0.2062568123</v>
      </c>
      <c r="D15" s="63"/>
      <c r="E15" s="57">
        <f>'orig inc data'!C13</f>
        <v>2842</v>
      </c>
      <c r="F15" s="57">
        <f>'orig inc data'!D13</f>
        <v>19309</v>
      </c>
      <c r="G15" s="59">
        <f>'orig inc data'!H13</f>
        <v>0.0043938506</v>
      </c>
      <c r="H15" s="60">
        <f>'orig inc data'!I13</f>
        <v>0.1471852504</v>
      </c>
      <c r="I15" s="64"/>
      <c r="J15">
        <f>'orig inc data'!C25</f>
        <v>3946</v>
      </c>
      <c r="K15">
        <f>'orig inc data'!D25</f>
        <v>21854</v>
      </c>
      <c r="L15" s="4">
        <f>'orig inc data'!H25</f>
        <v>0.0573596283</v>
      </c>
      <c r="M15">
        <f>'orig inc data'!I25</f>
        <v>0.1805619109</v>
      </c>
    </row>
    <row r="16" spans="1:13" ht="12.75">
      <c r="A16" t="s">
        <v>294</v>
      </c>
      <c r="B16" s="61">
        <f>'orig inc data'!E14</f>
        <v>0.1750217986</v>
      </c>
      <c r="C16" s="62">
        <f>'orig inc data'!E26</f>
        <v>0.225590279</v>
      </c>
      <c r="D16" s="63"/>
      <c r="E16" s="57">
        <f>'orig inc data'!C14</f>
        <v>2733</v>
      </c>
      <c r="F16" s="57">
        <f>'orig inc data'!D14</f>
        <v>18319</v>
      </c>
      <c r="G16" s="59">
        <f>'orig inc data'!H14</f>
        <v>7.942045E-06</v>
      </c>
      <c r="H16" s="60">
        <f>'orig inc data'!I14</f>
        <v>0.1491893662</v>
      </c>
      <c r="I16" s="64"/>
      <c r="J16">
        <f>'orig inc data'!C26</f>
        <v>4150</v>
      </c>
      <c r="K16">
        <f>'orig inc data'!D26</f>
        <v>21742</v>
      </c>
      <c r="L16" s="4">
        <f>'orig inc data'!H26</f>
        <v>9.4068201E-09</v>
      </c>
      <c r="M16">
        <f>'orig inc data'!I26</f>
        <v>0.1908748045</v>
      </c>
    </row>
    <row r="17" ht="12.75">
      <c r="B17" s="67"/>
    </row>
    <row r="18" spans="1:2" ht="12.75">
      <c r="A18" t="s">
        <v>333</v>
      </c>
      <c r="B18" s="67">
        <f>'orig inc data'!L5</f>
        <v>0.8116918331</v>
      </c>
    </row>
    <row r="19" spans="1:2" ht="12.75">
      <c r="A19" t="s">
        <v>334</v>
      </c>
      <c r="B19" s="67">
        <f>'orig inc data'!L17</f>
        <v>1.9426424E-06</v>
      </c>
    </row>
    <row r="20" spans="1:2" ht="12.75">
      <c r="A20" t="s">
        <v>295</v>
      </c>
      <c r="B20" s="114">
        <f>'orig inc data'!L15</f>
        <v>0.0033354489</v>
      </c>
    </row>
    <row r="21" ht="12.75">
      <c r="B21" s="67"/>
    </row>
    <row r="22" spans="1:2" ht="12.75">
      <c r="A22" t="s">
        <v>335</v>
      </c>
      <c r="B22" s="67">
        <f>'orig inc data'!L10</f>
        <v>0.0001160903</v>
      </c>
    </row>
    <row r="23" spans="1:2" ht="12.75">
      <c r="A23" t="s">
        <v>336</v>
      </c>
      <c r="B23" s="67">
        <f>'orig inc data'!L22</f>
        <v>9.9375605E-06</v>
      </c>
    </row>
    <row r="24" spans="1:2" ht="12.75">
      <c r="A24" t="s">
        <v>296</v>
      </c>
      <c r="B24" s="114">
        <f>'orig inc data'!L27</f>
        <v>0.9420997272</v>
      </c>
    </row>
    <row r="25" ht="12.75">
      <c r="B25" s="67"/>
    </row>
    <row r="27" spans="2:7" ht="12.75">
      <c r="B27" s="67"/>
      <c r="C27" s="68"/>
      <c r="D27" s="58"/>
      <c r="F27" s="57"/>
      <c r="G27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10" max="10" width="9.140625" style="5" customWidth="1"/>
    <col min="11" max="11" width="42.28125" style="0" customWidth="1"/>
  </cols>
  <sheetData>
    <row r="1" spans="1:10" ht="12.75">
      <c r="A1" t="s">
        <v>297</v>
      </c>
      <c r="J1"/>
    </row>
    <row r="2" ht="12.75">
      <c r="J2"/>
    </row>
    <row r="3" spans="1:24" ht="12.75">
      <c r="A3" t="s">
        <v>298</v>
      </c>
      <c r="B3" t="s">
        <v>299</v>
      </c>
      <c r="C3" t="s">
        <v>280</v>
      </c>
      <c r="D3" t="s">
        <v>281</v>
      </c>
      <c r="E3" t="s">
        <v>300</v>
      </c>
      <c r="F3" t="s">
        <v>301</v>
      </c>
      <c r="G3" t="s">
        <v>302</v>
      </c>
      <c r="H3" t="s">
        <v>282</v>
      </c>
      <c r="I3" t="s">
        <v>303</v>
      </c>
      <c r="J3" t="s">
        <v>304</v>
      </c>
      <c r="K3" t="s">
        <v>305</v>
      </c>
      <c r="L3" t="s">
        <v>306</v>
      </c>
      <c r="M3" t="s">
        <v>307</v>
      </c>
      <c r="N3" t="s">
        <v>308</v>
      </c>
      <c r="O3" t="s">
        <v>309</v>
      </c>
      <c r="P3" t="s">
        <v>310</v>
      </c>
      <c r="Q3" t="s">
        <v>311</v>
      </c>
      <c r="R3" t="s">
        <v>312</v>
      </c>
      <c r="S3" t="s">
        <v>313</v>
      </c>
      <c r="T3" t="s">
        <v>314</v>
      </c>
      <c r="U3" t="s">
        <v>315</v>
      </c>
      <c r="V3" t="s">
        <v>316</v>
      </c>
      <c r="W3" t="s">
        <v>317</v>
      </c>
      <c r="X3" t="s">
        <v>318</v>
      </c>
    </row>
    <row r="4" spans="1:24" ht="12.75">
      <c r="A4" t="s">
        <v>271</v>
      </c>
      <c r="B4" t="s">
        <v>319</v>
      </c>
      <c r="C4">
        <v>1470</v>
      </c>
      <c r="D4">
        <v>4680</v>
      </c>
      <c r="E4">
        <v>0.1855889934</v>
      </c>
      <c r="F4">
        <v>0.1740020199</v>
      </c>
      <c r="G4">
        <v>0.1979475553</v>
      </c>
      <c r="H4" s="4">
        <v>8.9368866E-08</v>
      </c>
      <c r="I4">
        <v>0.3141025641</v>
      </c>
      <c r="J4">
        <v>0.0067848836</v>
      </c>
      <c r="K4" t="s">
        <v>220</v>
      </c>
      <c r="L4" t="s">
        <v>220</v>
      </c>
      <c r="M4" t="s">
        <v>220</v>
      </c>
      <c r="N4" t="s">
        <v>220</v>
      </c>
      <c r="O4" t="s">
        <v>220</v>
      </c>
      <c r="P4">
        <v>0.1759</v>
      </c>
      <c r="Q4">
        <v>0.1114</v>
      </c>
      <c r="R4">
        <v>0.2403</v>
      </c>
      <c r="S4">
        <v>1.1922931704</v>
      </c>
      <c r="T4">
        <v>1.1178541153</v>
      </c>
      <c r="U4">
        <v>1.2716891987</v>
      </c>
      <c r="V4" t="s">
        <v>320</v>
      </c>
      <c r="W4" t="s">
        <v>220</v>
      </c>
      <c r="X4" t="s">
        <v>220</v>
      </c>
    </row>
    <row r="5" spans="1:24" ht="12.75">
      <c r="A5" t="s">
        <v>271</v>
      </c>
      <c r="B5" t="s">
        <v>321</v>
      </c>
      <c r="C5">
        <v>1357</v>
      </c>
      <c r="D5">
        <v>10225</v>
      </c>
      <c r="E5">
        <v>0.1330644307</v>
      </c>
      <c r="F5">
        <v>0.1248591617</v>
      </c>
      <c r="G5">
        <v>0.1418089187</v>
      </c>
      <c r="H5" s="4">
        <v>1.3705848E-06</v>
      </c>
      <c r="I5">
        <v>0.1327139364</v>
      </c>
      <c r="J5">
        <v>0.0033551179</v>
      </c>
      <c r="K5" t="s">
        <v>322</v>
      </c>
      <c r="L5">
        <v>0.8116918331</v>
      </c>
      <c r="M5">
        <v>0.0222</v>
      </c>
      <c r="N5">
        <v>-0.1606</v>
      </c>
      <c r="O5">
        <v>0.205</v>
      </c>
      <c r="P5">
        <v>-0.1568</v>
      </c>
      <c r="Q5">
        <v>-0.2205</v>
      </c>
      <c r="R5">
        <v>-0.0932</v>
      </c>
      <c r="S5">
        <v>0.8548557165</v>
      </c>
      <c r="T5">
        <v>0.8021419967</v>
      </c>
      <c r="U5">
        <v>0.9110335813</v>
      </c>
      <c r="V5" t="s">
        <v>320</v>
      </c>
      <c r="W5" t="s">
        <v>220</v>
      </c>
      <c r="X5" t="s">
        <v>220</v>
      </c>
    </row>
    <row r="6" spans="1:24" ht="12.75">
      <c r="A6" t="s">
        <v>271</v>
      </c>
      <c r="B6" t="s">
        <v>286</v>
      </c>
      <c r="C6">
        <v>2281</v>
      </c>
      <c r="D6">
        <v>15130</v>
      </c>
      <c r="E6">
        <v>0.1416242567</v>
      </c>
      <c r="F6">
        <v>0.134204531</v>
      </c>
      <c r="G6">
        <v>0.1494541945</v>
      </c>
      <c r="H6">
        <v>0.0005793371</v>
      </c>
      <c r="I6">
        <v>0.1507600793</v>
      </c>
      <c r="J6">
        <v>0.0029089678</v>
      </c>
      <c r="K6" t="s">
        <v>220</v>
      </c>
      <c r="L6" t="s">
        <v>220</v>
      </c>
      <c r="M6" t="s">
        <v>220</v>
      </c>
      <c r="N6" t="s">
        <v>220</v>
      </c>
      <c r="O6" t="s">
        <v>220</v>
      </c>
      <c r="P6">
        <v>-0.0945</v>
      </c>
      <c r="Q6">
        <v>-0.1483</v>
      </c>
      <c r="R6">
        <v>-0.0407</v>
      </c>
      <c r="S6">
        <v>0.9098472432</v>
      </c>
      <c r="T6">
        <v>0.8621801479</v>
      </c>
      <c r="U6">
        <v>0.9601496949</v>
      </c>
      <c r="V6" t="s">
        <v>320</v>
      </c>
      <c r="W6" t="s">
        <v>220</v>
      </c>
      <c r="X6" t="s">
        <v>220</v>
      </c>
    </row>
    <row r="7" spans="1:24" ht="12.75">
      <c r="A7" t="s">
        <v>271</v>
      </c>
      <c r="B7" t="s">
        <v>287</v>
      </c>
      <c r="C7">
        <v>2124</v>
      </c>
      <c r="D7">
        <v>14931</v>
      </c>
      <c r="E7">
        <v>0.1383958219</v>
      </c>
      <c r="F7">
        <v>0.1310031934</v>
      </c>
      <c r="G7">
        <v>0.1462056232</v>
      </c>
      <c r="H7">
        <v>2.71096E-05</v>
      </c>
      <c r="I7">
        <v>0.1422543701</v>
      </c>
      <c r="J7">
        <v>0.0028586937</v>
      </c>
      <c r="K7" t="s">
        <v>220</v>
      </c>
      <c r="L7" t="s">
        <v>220</v>
      </c>
      <c r="M7" t="s">
        <v>220</v>
      </c>
      <c r="N7" t="s">
        <v>220</v>
      </c>
      <c r="O7" t="s">
        <v>220</v>
      </c>
      <c r="P7">
        <v>-0.1175</v>
      </c>
      <c r="Q7">
        <v>-0.1724</v>
      </c>
      <c r="R7">
        <v>-0.0626</v>
      </c>
      <c r="S7">
        <v>0.88910657</v>
      </c>
      <c r="T7">
        <v>0.8416135564</v>
      </c>
      <c r="U7">
        <v>0.9392796572</v>
      </c>
      <c r="V7" t="s">
        <v>320</v>
      </c>
      <c r="W7" t="s">
        <v>220</v>
      </c>
      <c r="X7" t="s">
        <v>220</v>
      </c>
    </row>
    <row r="8" spans="1:24" ht="12.75">
      <c r="A8" t="s">
        <v>271</v>
      </c>
      <c r="B8" t="s">
        <v>288</v>
      </c>
      <c r="C8">
        <v>1713</v>
      </c>
      <c r="D8">
        <v>12792</v>
      </c>
      <c r="E8">
        <v>0.1358936361</v>
      </c>
      <c r="F8">
        <v>0.1281350247</v>
      </c>
      <c r="G8">
        <v>0.1441220337</v>
      </c>
      <c r="H8" s="4">
        <v>5.9836574E-06</v>
      </c>
      <c r="I8">
        <v>0.1339118199</v>
      </c>
      <c r="J8">
        <v>0.003011073</v>
      </c>
      <c r="K8" t="s">
        <v>220</v>
      </c>
      <c r="L8" t="s">
        <v>220</v>
      </c>
      <c r="M8" t="s">
        <v>220</v>
      </c>
      <c r="N8" t="s">
        <v>220</v>
      </c>
      <c r="O8" t="s">
        <v>220</v>
      </c>
      <c r="P8">
        <v>-0.1358</v>
      </c>
      <c r="Q8">
        <v>-0.1946</v>
      </c>
      <c r="R8">
        <v>-0.077</v>
      </c>
      <c r="S8">
        <v>0.8730315916</v>
      </c>
      <c r="T8">
        <v>0.8231873672</v>
      </c>
      <c r="U8">
        <v>0.9258938977</v>
      </c>
      <c r="V8" t="s">
        <v>320</v>
      </c>
      <c r="W8" t="s">
        <v>220</v>
      </c>
      <c r="X8" t="s">
        <v>220</v>
      </c>
    </row>
    <row r="9" spans="1:24" ht="12.75">
      <c r="A9" t="s">
        <v>271</v>
      </c>
      <c r="B9" t="s">
        <v>323</v>
      </c>
      <c r="C9">
        <v>1241</v>
      </c>
      <c r="D9">
        <v>10622</v>
      </c>
      <c r="E9">
        <v>0.1373589112</v>
      </c>
      <c r="F9">
        <v>0.1285908285</v>
      </c>
      <c r="G9">
        <v>0.1467248537</v>
      </c>
      <c r="H9">
        <v>0.0002024431</v>
      </c>
      <c r="I9">
        <v>0.1168329881</v>
      </c>
      <c r="J9">
        <v>0.0031167431</v>
      </c>
      <c r="K9" t="s">
        <v>220</v>
      </c>
      <c r="L9" t="s">
        <v>220</v>
      </c>
      <c r="M9" t="s">
        <v>220</v>
      </c>
      <c r="N9" t="s">
        <v>220</v>
      </c>
      <c r="O9" t="s">
        <v>220</v>
      </c>
      <c r="P9">
        <v>-0.1251</v>
      </c>
      <c r="Q9">
        <v>-0.191</v>
      </c>
      <c r="R9">
        <v>-0.0591</v>
      </c>
      <c r="S9">
        <v>0.8824450675</v>
      </c>
      <c r="T9">
        <v>0.8261156214</v>
      </c>
      <c r="U9">
        <v>0.9426153882</v>
      </c>
      <c r="V9" t="s">
        <v>320</v>
      </c>
      <c r="W9" t="s">
        <v>220</v>
      </c>
      <c r="X9" t="s">
        <v>220</v>
      </c>
    </row>
    <row r="10" spans="1:24" ht="12.75">
      <c r="A10" t="s">
        <v>271</v>
      </c>
      <c r="B10" t="s">
        <v>324</v>
      </c>
      <c r="C10">
        <v>4260</v>
      </c>
      <c r="D10">
        <v>23313</v>
      </c>
      <c r="E10">
        <v>0.1603685684</v>
      </c>
      <c r="F10">
        <v>0.1531116059</v>
      </c>
      <c r="G10">
        <v>0.1679694859</v>
      </c>
      <c r="H10">
        <v>0.20692275</v>
      </c>
      <c r="I10">
        <v>0.1827306653</v>
      </c>
      <c r="J10">
        <v>0.0025309831</v>
      </c>
      <c r="K10" t="s">
        <v>325</v>
      </c>
      <c r="L10">
        <v>0.0001160903</v>
      </c>
      <c r="M10">
        <v>0.2609</v>
      </c>
      <c r="N10">
        <v>0.1282</v>
      </c>
      <c r="O10">
        <v>0.3936</v>
      </c>
      <c r="P10">
        <v>0.0298</v>
      </c>
      <c r="Q10">
        <v>-0.0165</v>
      </c>
      <c r="R10">
        <v>0.0761</v>
      </c>
      <c r="S10">
        <v>1.030267719</v>
      </c>
      <c r="T10">
        <v>0.9836462752</v>
      </c>
      <c r="U10">
        <v>1.0790988586</v>
      </c>
      <c r="V10" t="s">
        <v>220</v>
      </c>
      <c r="W10" t="s">
        <v>320</v>
      </c>
      <c r="X10" t="s">
        <v>220</v>
      </c>
    </row>
    <row r="11" spans="1:24" ht="12.75">
      <c r="A11" t="s">
        <v>271</v>
      </c>
      <c r="B11" t="s">
        <v>291</v>
      </c>
      <c r="C11">
        <v>3672</v>
      </c>
      <c r="D11">
        <v>23193</v>
      </c>
      <c r="E11">
        <v>0.1538081788</v>
      </c>
      <c r="F11">
        <v>0.1466342836</v>
      </c>
      <c r="G11">
        <v>0.1613330476</v>
      </c>
      <c r="H11">
        <v>0.6238893581</v>
      </c>
      <c r="I11">
        <v>0.1583236321</v>
      </c>
      <c r="J11">
        <v>0.0023969942</v>
      </c>
      <c r="K11" t="s">
        <v>220</v>
      </c>
      <c r="L11" t="s">
        <v>220</v>
      </c>
      <c r="M11" t="s">
        <v>220</v>
      </c>
      <c r="N11" t="s">
        <v>220</v>
      </c>
      <c r="O11" t="s">
        <v>220</v>
      </c>
      <c r="P11">
        <v>-0.0119</v>
      </c>
      <c r="Q11">
        <v>-0.0597</v>
      </c>
      <c r="R11">
        <v>0.0358</v>
      </c>
      <c r="S11">
        <v>0.9881213199</v>
      </c>
      <c r="T11">
        <v>0.9420335318</v>
      </c>
      <c r="U11">
        <v>1.0364638943</v>
      </c>
      <c r="V11" t="s">
        <v>220</v>
      </c>
      <c r="W11" t="s">
        <v>220</v>
      </c>
      <c r="X11" t="s">
        <v>220</v>
      </c>
    </row>
    <row r="12" spans="1:24" ht="12.75">
      <c r="A12" t="s">
        <v>271</v>
      </c>
      <c r="B12" t="s">
        <v>292</v>
      </c>
      <c r="C12">
        <v>3639</v>
      </c>
      <c r="D12">
        <v>23077</v>
      </c>
      <c r="E12">
        <v>0.1625064096</v>
      </c>
      <c r="F12">
        <v>0.1548936823</v>
      </c>
      <c r="G12">
        <v>0.1704932878</v>
      </c>
      <c r="H12">
        <v>0.0785609738</v>
      </c>
      <c r="I12">
        <v>0.1576894744</v>
      </c>
      <c r="J12">
        <v>0.0023990969</v>
      </c>
      <c r="K12" t="s">
        <v>220</v>
      </c>
      <c r="L12" t="s">
        <v>220</v>
      </c>
      <c r="M12" t="s">
        <v>220</v>
      </c>
      <c r="N12" t="s">
        <v>220</v>
      </c>
      <c r="O12" t="s">
        <v>220</v>
      </c>
      <c r="P12">
        <v>0.0431</v>
      </c>
      <c r="Q12">
        <v>-0.0049</v>
      </c>
      <c r="R12">
        <v>0.091</v>
      </c>
      <c r="S12">
        <v>1.0440020108</v>
      </c>
      <c r="T12">
        <v>0.995095001</v>
      </c>
      <c r="U12">
        <v>1.0953127064</v>
      </c>
      <c r="V12" t="s">
        <v>220</v>
      </c>
      <c r="W12" t="s">
        <v>220</v>
      </c>
      <c r="X12" t="s">
        <v>220</v>
      </c>
    </row>
    <row r="13" spans="1:24" ht="12.75">
      <c r="A13" t="s">
        <v>271</v>
      </c>
      <c r="B13" t="s">
        <v>293</v>
      </c>
      <c r="C13">
        <v>2842</v>
      </c>
      <c r="D13">
        <v>19309</v>
      </c>
      <c r="E13">
        <v>0.167632518</v>
      </c>
      <c r="F13">
        <v>0.1592976006</v>
      </c>
      <c r="G13">
        <v>0.1764035426</v>
      </c>
      <c r="H13">
        <v>0.0043938506</v>
      </c>
      <c r="I13">
        <v>0.1471852504</v>
      </c>
      <c r="J13">
        <v>0.0025496444</v>
      </c>
      <c r="K13" t="s">
        <v>220</v>
      </c>
      <c r="L13" t="s">
        <v>220</v>
      </c>
      <c r="M13" t="s">
        <v>220</v>
      </c>
      <c r="N13" t="s">
        <v>220</v>
      </c>
      <c r="O13" t="s">
        <v>220</v>
      </c>
      <c r="P13">
        <v>0.0741</v>
      </c>
      <c r="Q13">
        <v>0.0231</v>
      </c>
      <c r="R13">
        <v>0.1251</v>
      </c>
      <c r="S13">
        <v>1.0769340502</v>
      </c>
      <c r="T13">
        <v>1.0233874211</v>
      </c>
      <c r="U13">
        <v>1.1332823958</v>
      </c>
      <c r="V13" t="s">
        <v>320</v>
      </c>
      <c r="W13" t="s">
        <v>220</v>
      </c>
      <c r="X13" t="s">
        <v>220</v>
      </c>
    </row>
    <row r="14" spans="1:24" ht="12.75">
      <c r="A14" t="s">
        <v>271</v>
      </c>
      <c r="B14" t="s">
        <v>326</v>
      </c>
      <c r="C14">
        <v>2733</v>
      </c>
      <c r="D14">
        <v>18319</v>
      </c>
      <c r="E14">
        <v>0.1750217986</v>
      </c>
      <c r="F14">
        <v>0.166244625</v>
      </c>
      <c r="G14">
        <v>0.1842623784</v>
      </c>
      <c r="H14" s="4">
        <v>7.942045E-06</v>
      </c>
      <c r="I14">
        <v>0.1491893662</v>
      </c>
      <c r="J14">
        <v>0.0026322947</v>
      </c>
      <c r="K14" t="s">
        <v>220</v>
      </c>
      <c r="L14" t="s">
        <v>220</v>
      </c>
      <c r="M14" t="s">
        <v>220</v>
      </c>
      <c r="N14" t="s">
        <v>220</v>
      </c>
      <c r="O14" t="s">
        <v>220</v>
      </c>
      <c r="P14">
        <v>0.1173</v>
      </c>
      <c r="Q14">
        <v>0.0658</v>
      </c>
      <c r="R14">
        <v>0.1687</v>
      </c>
      <c r="S14">
        <v>1.1244055554</v>
      </c>
      <c r="T14">
        <v>1.0680177062</v>
      </c>
      <c r="U14">
        <v>1.183770499</v>
      </c>
      <c r="V14" t="s">
        <v>320</v>
      </c>
      <c r="W14" t="s">
        <v>220</v>
      </c>
      <c r="X14" t="s">
        <v>220</v>
      </c>
    </row>
    <row r="15" spans="1:24" ht="12.75">
      <c r="A15" t="s">
        <v>271</v>
      </c>
      <c r="B15" t="s">
        <v>327</v>
      </c>
      <c r="C15">
        <v>27332</v>
      </c>
      <c r="D15">
        <v>175591</v>
      </c>
      <c r="E15">
        <v>0.1556571806</v>
      </c>
      <c r="F15" t="s">
        <v>220</v>
      </c>
      <c r="G15" t="s">
        <v>220</v>
      </c>
      <c r="H15" t="s">
        <v>220</v>
      </c>
      <c r="I15">
        <v>0.1556571806</v>
      </c>
      <c r="J15">
        <v>0.0008651529</v>
      </c>
      <c r="K15" t="s">
        <v>328</v>
      </c>
      <c r="L15">
        <v>0.0033354489</v>
      </c>
      <c r="M15">
        <v>-0.3618</v>
      </c>
      <c r="N15">
        <v>-0.6033</v>
      </c>
      <c r="O15">
        <v>-0.1202</v>
      </c>
      <c r="P15" t="s">
        <v>220</v>
      </c>
      <c r="Q15" t="s">
        <v>220</v>
      </c>
      <c r="R15" t="s">
        <v>220</v>
      </c>
      <c r="S15" t="s">
        <v>220</v>
      </c>
      <c r="T15" t="s">
        <v>220</v>
      </c>
      <c r="U15" t="s">
        <v>220</v>
      </c>
      <c r="V15" t="s">
        <v>220</v>
      </c>
      <c r="W15" t="s">
        <v>320</v>
      </c>
      <c r="X15" t="s">
        <v>220</v>
      </c>
    </row>
    <row r="16" spans="1:24" ht="12.75">
      <c r="A16" t="s">
        <v>329</v>
      </c>
      <c r="B16" t="s">
        <v>319</v>
      </c>
      <c r="C16">
        <v>1740</v>
      </c>
      <c r="D16">
        <v>5690</v>
      </c>
      <c r="E16">
        <v>0.1862046569</v>
      </c>
      <c r="F16">
        <v>0.175250548</v>
      </c>
      <c r="G16">
        <v>0.1978434569</v>
      </c>
      <c r="H16">
        <v>0.0644855981</v>
      </c>
      <c r="I16">
        <v>0.3057996485</v>
      </c>
      <c r="J16">
        <v>0.0061080808</v>
      </c>
      <c r="K16" t="s">
        <v>220</v>
      </c>
      <c r="L16" t="s">
        <v>220</v>
      </c>
      <c r="M16" t="s">
        <v>220</v>
      </c>
      <c r="N16" t="s">
        <v>220</v>
      </c>
      <c r="O16" t="s">
        <v>220</v>
      </c>
      <c r="P16">
        <v>-0.0572</v>
      </c>
      <c r="Q16">
        <v>-0.1178</v>
      </c>
      <c r="R16">
        <v>0.0034</v>
      </c>
      <c r="S16">
        <v>0.9444134811</v>
      </c>
      <c r="T16">
        <v>0.888855214</v>
      </c>
      <c r="U16">
        <v>1.0034444409</v>
      </c>
      <c r="V16" t="s">
        <v>220</v>
      </c>
      <c r="W16" t="s">
        <v>220</v>
      </c>
      <c r="X16" t="s">
        <v>220</v>
      </c>
    </row>
    <row r="17" spans="1:24" ht="12.75">
      <c r="A17" t="s">
        <v>329</v>
      </c>
      <c r="B17" t="s">
        <v>321</v>
      </c>
      <c r="C17">
        <v>1767</v>
      </c>
      <c r="D17">
        <v>10781</v>
      </c>
      <c r="E17">
        <v>0.1672946987</v>
      </c>
      <c r="F17">
        <v>0.1579074092</v>
      </c>
      <c r="G17">
        <v>0.1772400444</v>
      </c>
      <c r="H17" s="4">
        <v>2.4658033E-08</v>
      </c>
      <c r="I17">
        <v>0.1638994527</v>
      </c>
      <c r="J17">
        <v>0.0035652376</v>
      </c>
      <c r="K17" t="s">
        <v>330</v>
      </c>
      <c r="L17" s="4">
        <v>1.9426424E-06</v>
      </c>
      <c r="M17">
        <v>0.384</v>
      </c>
      <c r="N17">
        <v>0.2259</v>
      </c>
      <c r="O17">
        <v>0.5421</v>
      </c>
      <c r="P17">
        <v>-0.1643</v>
      </c>
      <c r="Q17">
        <v>-0.222</v>
      </c>
      <c r="R17">
        <v>-0.1065</v>
      </c>
      <c r="S17">
        <v>0.8485038529</v>
      </c>
      <c r="T17">
        <v>0.8008923542</v>
      </c>
      <c r="U17">
        <v>0.8989457631</v>
      </c>
      <c r="V17" t="s">
        <v>320</v>
      </c>
      <c r="W17" t="s">
        <v>320</v>
      </c>
      <c r="X17" t="s">
        <v>220</v>
      </c>
    </row>
    <row r="18" spans="1:24" ht="12.75">
      <c r="A18" t="s">
        <v>329</v>
      </c>
      <c r="B18" t="s">
        <v>286</v>
      </c>
      <c r="C18">
        <v>3012</v>
      </c>
      <c r="D18">
        <v>16174</v>
      </c>
      <c r="E18">
        <v>0.1784264467</v>
      </c>
      <c r="F18">
        <v>0.1698524582</v>
      </c>
      <c r="G18">
        <v>0.1874332419</v>
      </c>
      <c r="H18">
        <v>7.05583E-05</v>
      </c>
      <c r="I18">
        <v>0.1862248052</v>
      </c>
      <c r="J18">
        <v>0.0030609925</v>
      </c>
      <c r="K18" t="s">
        <v>220</v>
      </c>
      <c r="L18" t="s">
        <v>220</v>
      </c>
      <c r="M18" t="s">
        <v>220</v>
      </c>
      <c r="N18" t="s">
        <v>220</v>
      </c>
      <c r="O18" t="s">
        <v>220</v>
      </c>
      <c r="P18">
        <v>-0.0999</v>
      </c>
      <c r="Q18">
        <v>-0.1491</v>
      </c>
      <c r="R18">
        <v>-0.0506</v>
      </c>
      <c r="S18">
        <v>0.90496309</v>
      </c>
      <c r="T18">
        <v>0.8614765816</v>
      </c>
      <c r="U18">
        <v>0.9506447554</v>
      </c>
      <c r="V18" t="s">
        <v>320</v>
      </c>
      <c r="W18" t="s">
        <v>220</v>
      </c>
      <c r="X18" t="s">
        <v>220</v>
      </c>
    </row>
    <row r="19" spans="1:24" ht="12.75">
      <c r="A19" t="s">
        <v>329</v>
      </c>
      <c r="B19" t="s">
        <v>287</v>
      </c>
      <c r="C19">
        <v>3001</v>
      </c>
      <c r="D19">
        <v>15624</v>
      </c>
      <c r="E19">
        <v>0.1897216724</v>
      </c>
      <c r="F19">
        <v>0.1806157321</v>
      </c>
      <c r="G19">
        <v>0.1992866987</v>
      </c>
      <c r="H19">
        <v>0.125197488</v>
      </c>
      <c r="I19">
        <v>0.1920762929</v>
      </c>
      <c r="J19">
        <v>0.0031515626</v>
      </c>
      <c r="K19" t="s">
        <v>220</v>
      </c>
      <c r="L19" t="s">
        <v>220</v>
      </c>
      <c r="M19" t="s">
        <v>220</v>
      </c>
      <c r="N19" t="s">
        <v>220</v>
      </c>
      <c r="O19" t="s">
        <v>220</v>
      </c>
      <c r="P19">
        <v>-0.0385</v>
      </c>
      <c r="Q19">
        <v>-0.0877</v>
      </c>
      <c r="R19">
        <v>0.0107</v>
      </c>
      <c r="S19">
        <v>0.9622514714</v>
      </c>
      <c r="T19">
        <v>0.9160669509</v>
      </c>
      <c r="U19">
        <v>1.0107644351</v>
      </c>
      <c r="V19" t="s">
        <v>220</v>
      </c>
      <c r="W19" t="s">
        <v>220</v>
      </c>
      <c r="X19" t="s">
        <v>220</v>
      </c>
    </row>
    <row r="20" spans="1:24" ht="12.75">
      <c r="A20" t="s">
        <v>329</v>
      </c>
      <c r="B20" t="s">
        <v>288</v>
      </c>
      <c r="C20">
        <v>2314</v>
      </c>
      <c r="D20">
        <v>12778</v>
      </c>
      <c r="E20">
        <v>0.1868907555</v>
      </c>
      <c r="F20">
        <v>0.1772345939</v>
      </c>
      <c r="G20">
        <v>0.1970730077</v>
      </c>
      <c r="H20">
        <v>0.0480324222</v>
      </c>
      <c r="I20">
        <v>0.1810925027</v>
      </c>
      <c r="J20">
        <v>0.0034067183</v>
      </c>
      <c r="K20" t="s">
        <v>220</v>
      </c>
      <c r="L20" t="s">
        <v>220</v>
      </c>
      <c r="M20" t="s">
        <v>220</v>
      </c>
      <c r="N20" t="s">
        <v>220</v>
      </c>
      <c r="O20" t="s">
        <v>220</v>
      </c>
      <c r="P20">
        <v>-0.0535</v>
      </c>
      <c r="Q20">
        <v>-0.1066</v>
      </c>
      <c r="R20">
        <v>-0.0005</v>
      </c>
      <c r="S20">
        <v>0.9478933123</v>
      </c>
      <c r="T20">
        <v>0.8989181182</v>
      </c>
      <c r="U20">
        <v>0.9995367913</v>
      </c>
      <c r="V20" t="s">
        <v>220</v>
      </c>
      <c r="W20" t="s">
        <v>220</v>
      </c>
      <c r="X20" t="s">
        <v>220</v>
      </c>
    </row>
    <row r="21" spans="1:24" ht="12.75">
      <c r="A21" t="s">
        <v>329</v>
      </c>
      <c r="B21" t="s">
        <v>323</v>
      </c>
      <c r="C21">
        <v>2004</v>
      </c>
      <c r="D21">
        <v>12103</v>
      </c>
      <c r="E21">
        <v>0.1980610326</v>
      </c>
      <c r="F21">
        <v>0.1872765964</v>
      </c>
      <c r="G21">
        <v>0.2094664971</v>
      </c>
      <c r="H21">
        <v>0.8737891002</v>
      </c>
      <c r="I21">
        <v>0.1655787821</v>
      </c>
      <c r="J21">
        <v>0.0033786912</v>
      </c>
      <c r="K21" t="s">
        <v>220</v>
      </c>
      <c r="L21" t="s">
        <v>220</v>
      </c>
      <c r="M21" t="s">
        <v>220</v>
      </c>
      <c r="N21" t="s">
        <v>220</v>
      </c>
      <c r="O21" t="s">
        <v>220</v>
      </c>
      <c r="P21">
        <v>0.0045</v>
      </c>
      <c r="Q21">
        <v>-0.0515</v>
      </c>
      <c r="R21">
        <v>0.0605</v>
      </c>
      <c r="S21">
        <v>1.0045479658</v>
      </c>
      <c r="T21">
        <v>0.9498502633</v>
      </c>
      <c r="U21">
        <v>1.0623954686</v>
      </c>
      <c r="V21" t="s">
        <v>220</v>
      </c>
      <c r="W21" t="s">
        <v>220</v>
      </c>
      <c r="X21" t="s">
        <v>220</v>
      </c>
    </row>
    <row r="22" spans="1:24" ht="12.75">
      <c r="A22" t="s">
        <v>329</v>
      </c>
      <c r="B22" t="s">
        <v>324</v>
      </c>
      <c r="C22">
        <v>5408</v>
      </c>
      <c r="D22">
        <v>23908</v>
      </c>
      <c r="E22">
        <v>0.202271109</v>
      </c>
      <c r="F22">
        <v>0.1936932719</v>
      </c>
      <c r="G22">
        <v>0.2112288213</v>
      </c>
      <c r="H22">
        <v>0.2474370231</v>
      </c>
      <c r="I22">
        <v>0.226200435</v>
      </c>
      <c r="J22">
        <v>0.0027057604</v>
      </c>
      <c r="K22" t="s">
        <v>331</v>
      </c>
      <c r="L22" s="4">
        <v>9.9375605E-06</v>
      </c>
      <c r="M22">
        <v>0.2675</v>
      </c>
      <c r="N22">
        <v>0.1489</v>
      </c>
      <c r="O22">
        <v>0.3862</v>
      </c>
      <c r="P22">
        <v>0.0256</v>
      </c>
      <c r="Q22">
        <v>-0.0178</v>
      </c>
      <c r="R22">
        <v>0.0689</v>
      </c>
      <c r="S22">
        <v>1.0259010991</v>
      </c>
      <c r="T22">
        <v>0.9823950713</v>
      </c>
      <c r="U22">
        <v>1.0713338206</v>
      </c>
      <c r="V22" t="s">
        <v>220</v>
      </c>
      <c r="W22" t="s">
        <v>320</v>
      </c>
      <c r="X22" t="s">
        <v>220</v>
      </c>
    </row>
    <row r="23" spans="1:24" ht="12.75">
      <c r="A23" t="s">
        <v>329</v>
      </c>
      <c r="B23" t="s">
        <v>291</v>
      </c>
      <c r="C23">
        <v>4596</v>
      </c>
      <c r="D23">
        <v>23361</v>
      </c>
      <c r="E23">
        <v>0.1963355286</v>
      </c>
      <c r="F23">
        <v>0.1877365523</v>
      </c>
      <c r="G23">
        <v>0.2053283674</v>
      </c>
      <c r="H23">
        <v>0.8537362167</v>
      </c>
      <c r="I23">
        <v>0.1967381533</v>
      </c>
      <c r="J23">
        <v>0.0026009209</v>
      </c>
      <c r="K23" t="s">
        <v>220</v>
      </c>
      <c r="L23" t="s">
        <v>220</v>
      </c>
      <c r="M23" t="s">
        <v>220</v>
      </c>
      <c r="N23" t="s">
        <v>220</v>
      </c>
      <c r="O23" t="s">
        <v>220</v>
      </c>
      <c r="P23">
        <v>-0.0042</v>
      </c>
      <c r="Q23">
        <v>-0.049</v>
      </c>
      <c r="R23">
        <v>0.0406</v>
      </c>
      <c r="S23">
        <v>0.9957963624</v>
      </c>
      <c r="T23">
        <v>0.9521831184</v>
      </c>
      <c r="U23">
        <v>1.0414072423</v>
      </c>
      <c r="V23" t="s">
        <v>220</v>
      </c>
      <c r="W23" t="s">
        <v>220</v>
      </c>
      <c r="X23" t="s">
        <v>220</v>
      </c>
    </row>
    <row r="24" spans="1:24" ht="12.75">
      <c r="A24" t="s">
        <v>329</v>
      </c>
      <c r="B24" t="s">
        <v>292</v>
      </c>
      <c r="C24">
        <v>4683</v>
      </c>
      <c r="D24">
        <v>23767</v>
      </c>
      <c r="E24">
        <v>0.2055588002</v>
      </c>
      <c r="F24">
        <v>0.1965535422</v>
      </c>
      <c r="G24">
        <v>0.2149766414</v>
      </c>
      <c r="H24">
        <v>0.0681195728</v>
      </c>
      <c r="I24">
        <v>0.1970379097</v>
      </c>
      <c r="J24">
        <v>0.0025800922</v>
      </c>
      <c r="K24" t="s">
        <v>220</v>
      </c>
      <c r="L24" t="s">
        <v>220</v>
      </c>
      <c r="M24" t="s">
        <v>220</v>
      </c>
      <c r="N24" t="s">
        <v>220</v>
      </c>
      <c r="O24" t="s">
        <v>220</v>
      </c>
      <c r="P24">
        <v>0.0417</v>
      </c>
      <c r="Q24">
        <v>-0.0031</v>
      </c>
      <c r="R24">
        <v>0.0865</v>
      </c>
      <c r="S24">
        <v>1.0425759771</v>
      </c>
      <c r="T24">
        <v>0.9969021081</v>
      </c>
      <c r="U24">
        <v>1.0903424311</v>
      </c>
      <c r="V24" t="s">
        <v>220</v>
      </c>
      <c r="W24" t="s">
        <v>220</v>
      </c>
      <c r="X24" t="s">
        <v>220</v>
      </c>
    </row>
    <row r="25" spans="1:24" ht="12.75">
      <c r="A25" t="s">
        <v>329</v>
      </c>
      <c r="B25" t="s">
        <v>293</v>
      </c>
      <c r="C25">
        <v>3946</v>
      </c>
      <c r="D25">
        <v>21854</v>
      </c>
      <c r="E25">
        <v>0.2062568123</v>
      </c>
      <c r="F25">
        <v>0.1968866966</v>
      </c>
      <c r="G25">
        <v>0.2160728651</v>
      </c>
      <c r="H25">
        <v>0.0573596283</v>
      </c>
      <c r="I25">
        <v>0.1805619109</v>
      </c>
      <c r="J25">
        <v>0.0026019903</v>
      </c>
      <c r="K25" t="s">
        <v>220</v>
      </c>
      <c r="L25" t="s">
        <v>220</v>
      </c>
      <c r="M25" t="s">
        <v>220</v>
      </c>
      <c r="N25" t="s">
        <v>220</v>
      </c>
      <c r="O25" t="s">
        <v>220</v>
      </c>
      <c r="P25">
        <v>0.0451</v>
      </c>
      <c r="Q25">
        <v>-0.0014</v>
      </c>
      <c r="R25">
        <v>0.0916</v>
      </c>
      <c r="S25">
        <v>1.0461162323</v>
      </c>
      <c r="T25">
        <v>0.9985918376</v>
      </c>
      <c r="U25">
        <v>1.0959023801</v>
      </c>
      <c r="V25" t="s">
        <v>220</v>
      </c>
      <c r="W25" t="s">
        <v>220</v>
      </c>
      <c r="X25" t="s">
        <v>220</v>
      </c>
    </row>
    <row r="26" spans="1:24" ht="12.75">
      <c r="A26" t="s">
        <v>329</v>
      </c>
      <c r="B26" t="s">
        <v>326</v>
      </c>
      <c r="C26">
        <v>4150</v>
      </c>
      <c r="D26">
        <v>21742</v>
      </c>
      <c r="E26">
        <v>0.225590279</v>
      </c>
      <c r="F26">
        <v>0.2154525609</v>
      </c>
      <c r="G26">
        <v>0.2362050084</v>
      </c>
      <c r="H26" s="4">
        <v>9.4068201E-09</v>
      </c>
      <c r="I26">
        <v>0.1908748045</v>
      </c>
      <c r="J26">
        <v>0.002665216</v>
      </c>
      <c r="K26" t="s">
        <v>220</v>
      </c>
      <c r="L26" t="s">
        <v>220</v>
      </c>
      <c r="M26" t="s">
        <v>220</v>
      </c>
      <c r="N26" t="s">
        <v>220</v>
      </c>
      <c r="O26" t="s">
        <v>220</v>
      </c>
      <c r="P26">
        <v>0.1347</v>
      </c>
      <c r="Q26">
        <v>0.0887</v>
      </c>
      <c r="R26">
        <v>0.1807</v>
      </c>
      <c r="S26">
        <v>1.1441738582</v>
      </c>
      <c r="T26">
        <v>1.0927562527</v>
      </c>
      <c r="U26">
        <v>1.1980108232</v>
      </c>
      <c r="V26" t="s">
        <v>320</v>
      </c>
      <c r="W26" t="s">
        <v>220</v>
      </c>
      <c r="X26" t="s">
        <v>220</v>
      </c>
    </row>
    <row r="27" spans="1:24" ht="12.75">
      <c r="A27" t="s">
        <v>329</v>
      </c>
      <c r="B27" t="s">
        <v>327</v>
      </c>
      <c r="C27">
        <v>36621</v>
      </c>
      <c r="D27">
        <v>187782</v>
      </c>
      <c r="E27">
        <v>0.197164336</v>
      </c>
      <c r="F27" t="s">
        <v>220</v>
      </c>
      <c r="G27" t="s">
        <v>220</v>
      </c>
      <c r="H27" t="s">
        <v>220</v>
      </c>
      <c r="I27">
        <v>0.1950186919</v>
      </c>
      <c r="J27">
        <v>0.0009143322</v>
      </c>
      <c r="K27" t="s">
        <v>332</v>
      </c>
      <c r="L27">
        <v>0.9420997272</v>
      </c>
      <c r="M27">
        <v>-0.0066</v>
      </c>
      <c r="N27">
        <v>-0.1842</v>
      </c>
      <c r="O27">
        <v>0.171</v>
      </c>
      <c r="P27" t="s">
        <v>220</v>
      </c>
      <c r="Q27" t="s">
        <v>220</v>
      </c>
      <c r="R27" t="s">
        <v>220</v>
      </c>
      <c r="S27" t="s">
        <v>220</v>
      </c>
      <c r="T27" t="s">
        <v>220</v>
      </c>
      <c r="U27" t="s">
        <v>220</v>
      </c>
      <c r="V27" t="s">
        <v>220</v>
      </c>
      <c r="W27" t="s">
        <v>220</v>
      </c>
      <c r="X27" t="s">
        <v>220</v>
      </c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spans="8:10" ht="12.75">
      <c r="H58" s="4"/>
      <c r="J58"/>
    </row>
    <row r="59" ht="12.75">
      <c r="J59"/>
    </row>
    <row r="60" ht="12.75">
      <c r="J60"/>
    </row>
    <row r="61" ht="12.75">
      <c r="J61"/>
    </row>
    <row r="62" ht="12.75">
      <c r="J6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2009-08-07T16:15:49Z</cp:lastPrinted>
  <dcterms:created xsi:type="dcterms:W3CDTF">2006-01-23T20:42:54Z</dcterms:created>
  <dcterms:modified xsi:type="dcterms:W3CDTF">2009-10-09T13:55:22Z</dcterms:modified>
  <cp:category/>
  <cp:version/>
  <cp:contentType/>
  <cp:contentStatus/>
</cp:coreProperties>
</file>