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9540" windowHeight="8985" tabRatio="735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<sst xmlns="http://schemas.openxmlformats.org/spreadsheetml/2006/main" count="1278" uniqueCount="346">
  <si>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</si>
  <si>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</si>
  <si>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</si>
  <si>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</si>
  <si>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</si>
  <si>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</si>
  <si>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</si>
  <si>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</si>
  <si>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</si>
  <si>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</si>
  <si>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</si>
  <si>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</si>
  <si>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</si>
  <si>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</si>
  <si>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</si>
  <si>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</si>
  <si>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</si>
  <si>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</si>
  <si>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</si>
  <si>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</si>
  <si>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</si>
  <si>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</si>
  <si>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</si>
  <si>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</si>
  <si>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</si>
  <si>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</si>
  <si>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</si>
  <si>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</si>
  <si>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</si>
  <si>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</si>
  <si>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</si>
  <si>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</si>
  <si>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</si>
  <si>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</si>
  <si>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</si>
  <si>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</si>
  <si>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</si>
  <si>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</si>
  <si>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</si>
  <si>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</si>
  <si>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</si>
  <si>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</si>
  <si>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</si>
  <si>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</si>
  <si>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</si>
  <si>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</si>
  <si>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</si>
  <si>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</si>
  <si>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</si>
  <si>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</si>
  <si>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</si>
  <si>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</si>
  <si>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</si>
  <si>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</si>
  <si>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</si>
  <si>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</si>
  <si>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</si>
  <si>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</si>
  <si>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</si>
  <si>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</si>
  <si>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</si>
  <si>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</si>
  <si>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</si>
  <si>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</si>
  <si>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</si>
  <si>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</si>
  <si>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</si>
  <si>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</si>
  <si>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</si>
  <si>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</si>
  <si>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</si>
  <si>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</si>
  <si>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</si>
  <si>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</si>
  <si>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</si>
  <si>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</si>
  <si>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</si>
  <si>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</si>
  <si>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</si>
  <si>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</si>
  <si>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</si>
  <si>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</si>
  <si>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</si>
  <si>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</si>
  <si>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</si>
  <si>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</si>
  <si>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</si>
  <si>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</si>
  <si>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</si>
  <si>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</si>
  <si>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</si>
  <si>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</si>
  <si>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</si>
  <si>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</si>
  <si>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</si>
  <si>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</si>
  <si>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</si>
  <si>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</si>
  <si>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</si>
  <si>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</si>
  <si>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</si>
  <si>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</si>
  <si>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</si>
  <si>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</si>
  <si>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</si>
  <si>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</si>
  <si>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</si>
  <si>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</si>
  <si>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T1pop</t>
  </si>
  <si>
    <t>T1_adj_rate</t>
  </si>
  <si>
    <t>T1prob</t>
  </si>
  <si>
    <t>T1_crd_rate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</si>
  <si>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</si>
  <si>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</si>
  <si>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</si>
  <si>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</si>
  <si>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</si>
  <si>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</si>
  <si>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</si>
  <si>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</si>
  <si>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</si>
  <si>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pop</t>
  </si>
  <si>
    <t>T1 prob</t>
  </si>
  <si>
    <t>T2 pop</t>
  </si>
  <si>
    <t>T2 prob</t>
  </si>
  <si>
    <t>CI work</t>
  </si>
  <si>
    <t>BDN Southeast</t>
  </si>
  <si>
    <t>t</t>
  </si>
  <si>
    <t>Suppression</t>
  </si>
  <si>
    <t>T1T2 prob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</si>
  <si>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</si>
  <si>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</si>
  <si>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</si>
  <si>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</si>
  <si>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</si>
  <si>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</si>
  <si>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</si>
  <si>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</si>
  <si>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</si>
  <si>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</si>
  <si>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</si>
  <si>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</si>
  <si>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</si>
  <si>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</si>
  <si>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</si>
  <si>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</si>
  <si>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</si>
  <si>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</si>
  <si>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</si>
  <si>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</si>
  <si>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</si>
  <si>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</si>
  <si>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</si>
  <si>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</si>
  <si>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</si>
  <si>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</si>
  <si>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</si>
  <si>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</si>
  <si>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</si>
  <si>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</si>
  <si>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</si>
  <si>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</si>
  <si>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</si>
  <si>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</si>
  <si>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</si>
  <si>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</si>
  <si>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</si>
  <si>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</si>
  <si>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</si>
  <si>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</si>
  <si>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</si>
  <si>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</si>
  <si>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</si>
  <si>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</si>
  <si>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</si>
  <si>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</si>
  <si>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</si>
  <si>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</si>
  <si>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</si>
  <si>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</si>
  <si>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</si>
  <si>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</si>
  <si>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</si>
  <si>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</si>
  <si>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</si>
  <si>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</si>
  <si>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</si>
  <si>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</si>
  <si>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</si>
  <si>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</si>
  <si>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</si>
  <si>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</si>
  <si>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</si>
  <si>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</si>
  <si>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</si>
  <si>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</si>
  <si>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</si>
  <si>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</si>
  <si>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</si>
  <si>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</si>
  <si>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</si>
  <si>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</si>
  <si>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</si>
  <si>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</si>
  <si>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</si>
  <si>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</si>
  <si>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</si>
  <si>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</si>
  <si>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</si>
  <si>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</si>
  <si>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</si>
  <si>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</si>
  <si>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</si>
  <si>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</si>
  <si>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</si>
  <si>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</si>
  <si>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</si>
  <si>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</si>
  <si>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</si>
  <si>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</si>
  <si>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</si>
  <si>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</si>
  <si>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</si>
  <si>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</si>
  <si>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</si>
  <si>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</si>
  <si>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</si>
  <si>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</si>
  <si>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</si>
  <si>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</si>
  <si>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</si>
  <si>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</si>
  <si>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</si>
  <si>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</si>
  <si>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</si>
  <si>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</si>
  <si>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</si>
  <si>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</si>
  <si>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</si>
  <si>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</si>
  <si>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</si>
  <si>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</si>
  <si>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</si>
  <si>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</si>
  <si>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</si>
  <si>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</si>
  <si>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</si>
  <si>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</si>
  <si>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</si>
  <si>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</si>
  <si>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</si>
  <si>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</si>
  <si>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</si>
  <si>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</si>
  <si>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</si>
  <si>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</si>
  <si>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</si>
  <si>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</si>
  <si>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</si>
  <si>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</si>
  <si>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</si>
  <si>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</si>
  <si>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</si>
  <si>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</si>
  <si>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</si>
  <si>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1998/99-2000/01</t>
  </si>
  <si>
    <t xml:space="preserve"> 2003/04-2005/06</t>
  </si>
  <si>
    <t>MB Avg 1998/99-2000/01</t>
  </si>
  <si>
    <t>MB Avg 2003/04-2005/06</t>
  </si>
  <si>
    <t>Rural South</t>
  </si>
  <si>
    <t>Source: Manitoba Centre for Health Policy, 2009</t>
  </si>
  <si>
    <t>Crude and Adjusted Osteoporosis Prevalence, 1998/99-2000/01 and 2003/04-2005/06, males age 50+</t>
  </si>
  <si>
    <t>s</t>
  </si>
  <si>
    <t>Osteo Male</t>
  </si>
  <si>
    <t>Percent</t>
  </si>
  <si>
    <t>(%)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</si>
  <si>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</si>
  <si>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</si>
  <si>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</si>
  <si>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</si>
  <si>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</si>
  <si>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</si>
  <si>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</si>
  <si>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</si>
  <si>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</si>
  <si>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</si>
  <si>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</si>
  <si>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</si>
  <si>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</si>
  <si>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</si>
  <si>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</si>
  <si>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</si>
  <si>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</si>
  <si>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and Adjusted Osteoporosis Prevalence by Income Quintile, 1998/99-2000/01 and 2003/04-2005/06, males age 50+</t>
  </si>
  <si>
    <t>time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</si>
  <si>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</si>
  <si>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</si>
  <si>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</si>
  <si>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</si>
  <si>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</si>
  <si>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</si>
  <si>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</si>
  <si>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</si>
  <si>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</si>
  <si>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</si>
  <si>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</si>
  <si>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</si>
  <si>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</si>
  <si>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</si>
  <si>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</si>
  <si>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</si>
  <si>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</si>
  <si>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</si>
  <si>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</si>
  <si>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</si>
  <si>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</si>
  <si>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*</t>
  </si>
  <si>
    <t>R1</t>
  </si>
  <si>
    <t>Linear Trend For Rural Time 1</t>
  </si>
  <si>
    <t>R5</t>
  </si>
  <si>
    <t>U1</t>
  </si>
  <si>
    <t>Linear Trend For Urban Time 1</t>
  </si>
  <si>
    <t>U5</t>
  </si>
  <si>
    <t>Z</t>
  </si>
  <si>
    <t>Compare Rural Trends Overtime</t>
  </si>
  <si>
    <t>2003/04-2005/06</t>
  </si>
  <si>
    <t>Linear Trend For Rural Time 2</t>
  </si>
  <si>
    <t>Linear Trend For Urban Time 2</t>
  </si>
  <si>
    <t>Compare Urban Trends Overtime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</si>
  <si>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</si>
  <si>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</si>
  <si>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</si>
  <si>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</si>
  <si>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CRUDE</t>
  </si>
  <si>
    <t>Regional
Health
Authority</t>
  </si>
  <si>
    <t>Winnipeg
Community
Area</t>
  </si>
  <si>
    <t>Income Quintile</t>
  </si>
  <si>
    <t>linear trend rural T1</t>
  </si>
  <si>
    <t>linear trend rural T2</t>
  </si>
  <si>
    <t>linear trend urban T1</t>
  </si>
  <si>
    <t>linear trend urban T2</t>
  </si>
  <si>
    <t>male osteo</t>
  </si>
  <si>
    <t>ADJUSTED 
percent (%)</t>
  </si>
  <si>
    <t>CE Morden/Winkler</t>
  </si>
  <si>
    <t>BW Nelson House</t>
  </si>
  <si>
    <t>Appendix Table 3.3: Osteoporosis Prevalence in Males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</si>
</sst>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0.0000000000"/>
    <numFmt numFmtId="168" formatCode="0.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sz val="8.75"/>
      <color indexed="8"/>
      <name val="Univers 45 Light"/>
      <family val="0"/>
    </font>
    <font>
      <b/>
      <sz val="10.7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b/>
      <sz val="7"/>
      <color indexed="8"/>
      <name val="Univers 45 Light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5" fontId="0" fillId="0" borderId="0" xfId="56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9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4" fillId="0" borderId="0" xfId="59" applyNumberFormat="1" applyFont="1" applyAlignment="1">
      <alignment horizontal="center"/>
    </xf>
    <xf numFmtId="166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4" fillId="0" borderId="0" xfId="59" applyNumberFormat="1" applyFont="1" applyAlignment="1">
      <alignment/>
    </xf>
    <xf numFmtId="168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6" fontId="4" fillId="0" borderId="0" xfId="59" applyNumberFormat="1" applyFont="1" applyAlignment="1">
      <alignment/>
    </xf>
    <xf numFmtId="9" fontId="4" fillId="0" borderId="0" xfId="59" applyFont="1" applyAlignment="1">
      <alignment/>
    </xf>
    <xf numFmtId="167" fontId="4" fillId="0" borderId="0" xfId="59" applyNumberFormat="1" applyFont="1" applyFill="1" applyAlignment="1">
      <alignment/>
    </xf>
    <xf numFmtId="9" fontId="0" fillId="0" borderId="0" xfId="59" applyFont="1" applyAlignment="1">
      <alignment/>
    </xf>
    <xf numFmtId="2" fontId="9" fillId="0" borderId="13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 vertical="center" indent="1"/>
    </xf>
    <xf numFmtId="2" fontId="7" fillId="0" borderId="0" xfId="44" applyNumberFormat="1" applyFont="1" applyAlignment="1">
      <alignment/>
      <protection/>
    </xf>
    <xf numFmtId="2" fontId="2" fillId="0" borderId="0" xfId="0" applyNumberFormat="1" applyFont="1" applyAlignment="1">
      <alignment/>
    </xf>
    <xf numFmtId="2" fontId="6" fillId="0" borderId="0" xfId="0" applyNumberFormat="1" applyFont="1" applyAlignment="1">
      <alignment horizontal="left"/>
    </xf>
    <xf numFmtId="2" fontId="9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/>
    </xf>
    <xf numFmtId="2" fontId="10" fillId="0" borderId="17" xfId="0" applyNumberFormat="1" applyFont="1" applyFill="1" applyBorder="1" applyAlignment="1" quotePrefix="1">
      <alignment horizontal="right" indent="1"/>
    </xf>
    <xf numFmtId="2" fontId="10" fillId="0" borderId="12" xfId="0" applyNumberFormat="1" applyFont="1" applyFill="1" applyBorder="1" applyAlignment="1">
      <alignment horizontal="right" indent="1"/>
    </xf>
    <xf numFmtId="2" fontId="9" fillId="0" borderId="18" xfId="0" applyNumberFormat="1" applyFont="1" applyBorder="1" applyAlignment="1">
      <alignment/>
    </xf>
    <xf numFmtId="2" fontId="9" fillId="0" borderId="19" xfId="0" applyNumberFormat="1" applyFont="1" applyBorder="1" applyAlignment="1">
      <alignment vertical="center"/>
    </xf>
    <xf numFmtId="2" fontId="10" fillId="0" borderId="20" xfId="59" applyNumberFormat="1" applyFont="1" applyBorder="1" applyAlignment="1">
      <alignment horizontal="right" indent="1"/>
    </xf>
    <xf numFmtId="2" fontId="10" fillId="0" borderId="11" xfId="0" applyNumberFormat="1" applyFont="1" applyBorder="1" applyAlignment="1">
      <alignment horizontal="right" indent="1"/>
    </xf>
    <xf numFmtId="2" fontId="9" fillId="0" borderId="21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2" fontId="10" fillId="0" borderId="22" xfId="59" applyNumberFormat="1" applyFont="1" applyBorder="1" applyAlignment="1">
      <alignment horizontal="right" indent="1"/>
    </xf>
    <xf numFmtId="2" fontId="10" fillId="0" borderId="12" xfId="0" applyNumberFormat="1" applyFont="1" applyBorder="1" applyAlignment="1">
      <alignment horizontal="right" indent="1"/>
    </xf>
    <xf numFmtId="2" fontId="9" fillId="0" borderId="23" xfId="0" applyNumberFormat="1" applyFont="1" applyBorder="1" applyAlignment="1">
      <alignment vertical="center"/>
    </xf>
    <xf numFmtId="2" fontId="10" fillId="0" borderId="24" xfId="59" applyNumberFormat="1" applyFont="1" applyBorder="1" applyAlignment="1">
      <alignment horizontal="right" indent="1"/>
    </xf>
    <xf numFmtId="2" fontId="10" fillId="0" borderId="25" xfId="0" applyNumberFormat="1" applyFont="1" applyBorder="1" applyAlignment="1">
      <alignment horizontal="right" indent="1"/>
    </xf>
    <xf numFmtId="2" fontId="9" fillId="33" borderId="21" xfId="0" applyNumberFormat="1" applyFont="1" applyFill="1" applyBorder="1" applyAlignment="1">
      <alignment/>
    </xf>
    <xf numFmtId="2" fontId="10" fillId="33" borderId="17" xfId="0" applyNumberFormat="1" applyFont="1" applyFill="1" applyBorder="1" applyAlignment="1" quotePrefix="1">
      <alignment horizontal="right" indent="1"/>
    </xf>
    <xf numFmtId="2" fontId="10" fillId="33" borderId="12" xfId="0" applyNumberFormat="1" applyFont="1" applyFill="1" applyBorder="1" applyAlignment="1">
      <alignment horizontal="right" indent="1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right" vertical="center" indent="1"/>
    </xf>
    <xf numFmtId="2" fontId="2" fillId="33" borderId="19" xfId="0" applyNumberFormat="1" applyFont="1" applyFill="1" applyBorder="1" applyAlignment="1">
      <alignment/>
    </xf>
    <xf numFmtId="2" fontId="9" fillId="0" borderId="26" xfId="0" applyNumberFormat="1" applyFont="1" applyBorder="1" applyAlignment="1">
      <alignment/>
    </xf>
    <xf numFmtId="2" fontId="10" fillId="0" borderId="27" xfId="0" applyNumberFormat="1" applyFont="1" applyFill="1" applyBorder="1" applyAlignment="1" quotePrefix="1">
      <alignment horizontal="right" indent="1"/>
    </xf>
    <xf numFmtId="2" fontId="10" fillId="0" borderId="25" xfId="0" applyNumberFormat="1" applyFont="1" applyFill="1" applyBorder="1" applyAlignment="1">
      <alignment horizontal="right" indent="1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right" indent="1"/>
    </xf>
    <xf numFmtId="2" fontId="6" fillId="0" borderId="0" xfId="0" applyNumberFormat="1" applyFont="1" applyAlignment="1">
      <alignment/>
    </xf>
    <xf numFmtId="2" fontId="10" fillId="0" borderId="28" xfId="0" applyNumberFormat="1" applyFont="1" applyFill="1" applyBorder="1" applyAlignment="1" quotePrefix="1">
      <alignment horizontal="right" indent="1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167" fontId="0" fillId="0" borderId="0" xfId="59" applyNumberFormat="1" applyFont="1" applyFill="1" applyAlignment="1">
      <alignment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left"/>
    </xf>
    <xf numFmtId="2" fontId="9" fillId="0" borderId="18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wrapText="1"/>
    </xf>
    <xf numFmtId="2" fontId="9" fillId="0" borderId="31" xfId="0" applyNumberFormat="1" applyFont="1" applyBorder="1" applyAlignment="1">
      <alignment horizontal="center" wrapText="1"/>
    </xf>
    <xf numFmtId="2" fontId="9" fillId="0" borderId="21" xfId="0" applyNumberFormat="1" applyFont="1" applyBorder="1" applyAlignment="1">
      <alignment horizontal="center" wrapText="1"/>
    </xf>
    <xf numFmtId="2" fontId="9" fillId="0" borderId="32" xfId="0" applyNumberFormat="1" applyFont="1" applyBorder="1" applyAlignment="1">
      <alignment horizontal="center" wrapText="1"/>
    </xf>
    <xf numFmtId="2" fontId="9" fillId="0" borderId="33" xfId="0" applyNumberFormat="1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8825"/>
          <c:w val="0.930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1998/99-2000/01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(t)</c:v>
                </c:pt>
                <c:pt idx="1">
                  <c:v>Central (2)</c:v>
                </c:pt>
                <c:pt idx="2">
                  <c:v>Assiniboine (t)</c:v>
                </c:pt>
                <c:pt idx="3">
                  <c:v>Brandon (2,t)</c:v>
                </c:pt>
                <c:pt idx="4">
                  <c:v>Winnipeg (t)</c:v>
                </c:pt>
                <c:pt idx="5">
                  <c:v>Interlake (t)</c:v>
                </c:pt>
                <c:pt idx="6">
                  <c:v>North Eastman (2)</c:v>
                </c:pt>
                <c:pt idx="7">
                  <c:v>Parkland (t)</c:v>
                </c:pt>
                <c:pt idx="8">
                  <c:v>Churchill (s)</c:v>
                </c:pt>
                <c:pt idx="9">
                  <c:v>Nor-Man (t)</c:v>
                </c:pt>
                <c:pt idx="10">
                  <c:v>Burntwood</c:v>
                </c:pt>
                <c:pt idx="12">
                  <c:v>Rural South (2,t)</c:v>
                </c:pt>
                <c:pt idx="13">
                  <c:v>Mid (t)</c:v>
                </c:pt>
                <c:pt idx="14">
                  <c:v>North (2,t)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0.041065557</c:v>
                </c:pt>
                <c:pt idx="1">
                  <c:v>0.041065557</c:v>
                </c:pt>
                <c:pt idx="2">
                  <c:v>0.041065557</c:v>
                </c:pt>
                <c:pt idx="3">
                  <c:v>0.041065557</c:v>
                </c:pt>
                <c:pt idx="4">
                  <c:v>0.041065557</c:v>
                </c:pt>
                <c:pt idx="5">
                  <c:v>0.041065557</c:v>
                </c:pt>
                <c:pt idx="6">
                  <c:v>0.041065557</c:v>
                </c:pt>
                <c:pt idx="7">
                  <c:v>0.041065557</c:v>
                </c:pt>
                <c:pt idx="8">
                  <c:v>0.041065557</c:v>
                </c:pt>
                <c:pt idx="9">
                  <c:v>0.041065557</c:v>
                </c:pt>
                <c:pt idx="10">
                  <c:v>0.041065557</c:v>
                </c:pt>
                <c:pt idx="12">
                  <c:v>0.041065557</c:v>
                </c:pt>
                <c:pt idx="13">
                  <c:v>0.041065557</c:v>
                </c:pt>
                <c:pt idx="14">
                  <c:v>0.041065557</c:v>
                </c:pt>
                <c:pt idx="15">
                  <c:v>0.041065557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(t)</c:v>
                </c:pt>
                <c:pt idx="1">
                  <c:v>Central (2)</c:v>
                </c:pt>
                <c:pt idx="2">
                  <c:v>Assiniboine (t)</c:v>
                </c:pt>
                <c:pt idx="3">
                  <c:v>Brandon (2,t)</c:v>
                </c:pt>
                <c:pt idx="4">
                  <c:v>Winnipeg (t)</c:v>
                </c:pt>
                <c:pt idx="5">
                  <c:v>Interlake (t)</c:v>
                </c:pt>
                <c:pt idx="6">
                  <c:v>North Eastman (2)</c:v>
                </c:pt>
                <c:pt idx="7">
                  <c:v>Parkland (t)</c:v>
                </c:pt>
                <c:pt idx="8">
                  <c:v>Churchill (s)</c:v>
                </c:pt>
                <c:pt idx="9">
                  <c:v>Nor-Man (t)</c:v>
                </c:pt>
                <c:pt idx="10">
                  <c:v>Burntwood</c:v>
                </c:pt>
                <c:pt idx="12">
                  <c:v>Rural South (2,t)</c:v>
                </c:pt>
                <c:pt idx="13">
                  <c:v>Mid (t)</c:v>
                </c:pt>
                <c:pt idx="14">
                  <c:v>North (2,t)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0.037407217</c:v>
                </c:pt>
                <c:pt idx="1">
                  <c:v>0.036630129</c:v>
                </c:pt>
                <c:pt idx="2">
                  <c:v>0.039933047</c:v>
                </c:pt>
                <c:pt idx="3">
                  <c:v>0.046719791</c:v>
                </c:pt>
                <c:pt idx="4">
                  <c:v>0.041488297</c:v>
                </c:pt>
                <c:pt idx="5">
                  <c:v>0.036536175</c:v>
                </c:pt>
                <c:pt idx="6">
                  <c:v>0.036683096</c:v>
                </c:pt>
                <c:pt idx="7">
                  <c:v>0.040502673</c:v>
                </c:pt>
                <c:pt idx="8">
                  <c:v>0.090883659</c:v>
                </c:pt>
                <c:pt idx="9">
                  <c:v>0.036775528</c:v>
                </c:pt>
                <c:pt idx="10">
                  <c:v>0.04874075</c:v>
                </c:pt>
                <c:pt idx="12">
                  <c:v>0.03814843</c:v>
                </c:pt>
                <c:pt idx="13">
                  <c:v>0.037869746</c:v>
                </c:pt>
                <c:pt idx="14">
                  <c:v>0.043685442</c:v>
                </c:pt>
                <c:pt idx="15">
                  <c:v>0.041065557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 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(t)</c:v>
                </c:pt>
                <c:pt idx="1">
                  <c:v>Central (2)</c:v>
                </c:pt>
                <c:pt idx="2">
                  <c:v>Assiniboine (t)</c:v>
                </c:pt>
                <c:pt idx="3">
                  <c:v>Brandon (2,t)</c:v>
                </c:pt>
                <c:pt idx="4">
                  <c:v>Winnipeg (t)</c:v>
                </c:pt>
                <c:pt idx="5">
                  <c:v>Interlake (t)</c:v>
                </c:pt>
                <c:pt idx="6">
                  <c:v>North Eastman (2)</c:v>
                </c:pt>
                <c:pt idx="7">
                  <c:v>Parkland (t)</c:v>
                </c:pt>
                <c:pt idx="8">
                  <c:v>Churchill (s)</c:v>
                </c:pt>
                <c:pt idx="9">
                  <c:v>Nor-Man (t)</c:v>
                </c:pt>
                <c:pt idx="10">
                  <c:v>Burntwood</c:v>
                </c:pt>
                <c:pt idx="12">
                  <c:v>Rural South (2,t)</c:v>
                </c:pt>
                <c:pt idx="13">
                  <c:v>Mid (t)</c:v>
                </c:pt>
                <c:pt idx="14">
                  <c:v>North (2,t)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0.04645336</c:v>
                </c:pt>
                <c:pt idx="1">
                  <c:v>0.039180837</c:v>
                </c:pt>
                <c:pt idx="2">
                  <c:v>0.050640507</c:v>
                </c:pt>
                <c:pt idx="3">
                  <c:v>0.059619616</c:v>
                </c:pt>
                <c:pt idx="4">
                  <c:v>0.048614657</c:v>
                </c:pt>
                <c:pt idx="5">
                  <c:v>0.050977796</c:v>
                </c:pt>
                <c:pt idx="6">
                  <c:v>0.03659635</c:v>
                </c:pt>
                <c:pt idx="7">
                  <c:v>0.047407768</c:v>
                </c:pt>
                <c:pt idx="8">
                  <c:v>0</c:v>
                </c:pt>
                <c:pt idx="9">
                  <c:v>0.057936586</c:v>
                </c:pt>
                <c:pt idx="10">
                  <c:v>0.059456552</c:v>
                </c:pt>
                <c:pt idx="12">
                  <c:v>0.045149355</c:v>
                </c:pt>
                <c:pt idx="13">
                  <c:v>0.046551765</c:v>
                </c:pt>
                <c:pt idx="14">
                  <c:v>0.058824679</c:v>
                </c:pt>
                <c:pt idx="15">
                  <c:v>0.048835841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(t)</c:v>
                </c:pt>
                <c:pt idx="1">
                  <c:v>Central (2)</c:v>
                </c:pt>
                <c:pt idx="2">
                  <c:v>Assiniboine (t)</c:v>
                </c:pt>
                <c:pt idx="3">
                  <c:v>Brandon (2,t)</c:v>
                </c:pt>
                <c:pt idx="4">
                  <c:v>Winnipeg (t)</c:v>
                </c:pt>
                <c:pt idx="5">
                  <c:v>Interlake (t)</c:v>
                </c:pt>
                <c:pt idx="6">
                  <c:v>North Eastman (2)</c:v>
                </c:pt>
                <c:pt idx="7">
                  <c:v>Parkland (t)</c:v>
                </c:pt>
                <c:pt idx="8">
                  <c:v>Churchill (s)</c:v>
                </c:pt>
                <c:pt idx="9">
                  <c:v>Nor-Man (t)</c:v>
                </c:pt>
                <c:pt idx="10">
                  <c:v>Burntwood</c:v>
                </c:pt>
                <c:pt idx="12">
                  <c:v>Rural South (2,t)</c:v>
                </c:pt>
                <c:pt idx="13">
                  <c:v>Mid (t)</c:v>
                </c:pt>
                <c:pt idx="14">
                  <c:v>North (2,t)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0.048835841</c:v>
                </c:pt>
                <c:pt idx="1">
                  <c:v>0.048835841</c:v>
                </c:pt>
                <c:pt idx="2">
                  <c:v>0.048835841</c:v>
                </c:pt>
                <c:pt idx="3">
                  <c:v>0.048835841</c:v>
                </c:pt>
                <c:pt idx="4">
                  <c:v>0.048835841</c:v>
                </c:pt>
                <c:pt idx="5">
                  <c:v>0.048835841</c:v>
                </c:pt>
                <c:pt idx="6">
                  <c:v>0.048835841</c:v>
                </c:pt>
                <c:pt idx="7">
                  <c:v>0.048835841</c:v>
                </c:pt>
                <c:pt idx="8">
                  <c:v>0.048835841</c:v>
                </c:pt>
                <c:pt idx="9">
                  <c:v>0.048835841</c:v>
                </c:pt>
                <c:pt idx="10">
                  <c:v>0.048835841</c:v>
                </c:pt>
                <c:pt idx="12">
                  <c:v>0.048835841</c:v>
                </c:pt>
                <c:pt idx="13">
                  <c:v>0.048835841</c:v>
                </c:pt>
                <c:pt idx="14">
                  <c:v>0.048835841</c:v>
                </c:pt>
                <c:pt idx="15">
                  <c:v>0.048835841</c:v>
                </c:pt>
              </c:numCache>
            </c:numRef>
          </c:val>
        </c:ser>
        <c:gapWidth val="0"/>
        <c:axId val="51468053"/>
        <c:axId val="60559294"/>
      </c:barChart>
      <c:catAx>
        <c:axId val="514680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559294"/>
        <c:crosses val="autoZero"/>
        <c:auto val="1"/>
        <c:lblOffset val="100"/>
        <c:tickLblSkip val="1"/>
        <c:noMultiLvlLbl val="0"/>
      </c:catAx>
      <c:valAx>
        <c:axId val="60559294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514680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05"/>
          <c:y val="0.1135"/>
          <c:w val="0.284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2425"/>
          <c:w val="0.98525"/>
          <c:h val="0.9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(t)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 (t)</c:v>
                </c:pt>
                <c:pt idx="7">
                  <c:v>CE Louise/Pembina</c:v>
                </c:pt>
                <c:pt idx="8">
                  <c:v>CE Morden/Winkler (2)</c:v>
                </c:pt>
                <c:pt idx="9">
                  <c:v>CE Carman (1,t)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(2)</c:v>
                </c:pt>
                <c:pt idx="13">
                  <c:v>CE Seven Regions</c:v>
                </c:pt>
                <c:pt idx="15">
                  <c:v>AS East 2 (t)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 (t)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 (t)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 (t)</c:v>
                </c:pt>
                <c:pt idx="28">
                  <c:v>BDN Central (1,2)</c:v>
                </c:pt>
                <c:pt idx="30">
                  <c:v>IL Southwest (t)</c:v>
                </c:pt>
                <c:pt idx="31">
                  <c:v>IL Northeast (t)</c:v>
                </c:pt>
                <c:pt idx="32">
                  <c:v>IL Southeast (t)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 (2)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(1)</c:v>
                </c:pt>
                <c:pt idx="42">
                  <c:v>PL West (t)</c:v>
                </c:pt>
                <c:pt idx="43">
                  <c:v>PL East (1)</c:v>
                </c:pt>
                <c:pt idx="44">
                  <c:v>PL Central (t)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 (t)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(s)</c:v>
                </c:pt>
                <c:pt idx="53">
                  <c:v>BW Lynn/Leaf/SIL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0.041065557</c:v>
                </c:pt>
                <c:pt idx="1">
                  <c:v>0.041065557</c:v>
                </c:pt>
                <c:pt idx="2">
                  <c:v>0.041065557</c:v>
                </c:pt>
                <c:pt idx="3">
                  <c:v>0.041065557</c:v>
                </c:pt>
                <c:pt idx="5">
                  <c:v>0.041065557</c:v>
                </c:pt>
                <c:pt idx="6">
                  <c:v>0.041065557</c:v>
                </c:pt>
                <c:pt idx="7">
                  <c:v>0.041065557</c:v>
                </c:pt>
                <c:pt idx="8">
                  <c:v>0.041065557</c:v>
                </c:pt>
                <c:pt idx="9">
                  <c:v>0.041065557</c:v>
                </c:pt>
                <c:pt idx="10">
                  <c:v>0.041065557</c:v>
                </c:pt>
                <c:pt idx="11">
                  <c:v>0.041065557</c:v>
                </c:pt>
                <c:pt idx="12">
                  <c:v>0.041065557</c:v>
                </c:pt>
                <c:pt idx="13">
                  <c:v>0.041065557</c:v>
                </c:pt>
                <c:pt idx="15">
                  <c:v>0.041065557</c:v>
                </c:pt>
                <c:pt idx="16">
                  <c:v>0.041065557</c:v>
                </c:pt>
                <c:pt idx="17">
                  <c:v>0.041065557</c:v>
                </c:pt>
                <c:pt idx="18">
                  <c:v>0.041065557</c:v>
                </c:pt>
                <c:pt idx="19">
                  <c:v>0.041065557</c:v>
                </c:pt>
                <c:pt idx="20">
                  <c:v>0.041065557</c:v>
                </c:pt>
                <c:pt idx="22">
                  <c:v>0.041065557</c:v>
                </c:pt>
                <c:pt idx="23">
                  <c:v>0.041065557</c:v>
                </c:pt>
                <c:pt idx="24">
                  <c:v>0.041065557</c:v>
                </c:pt>
                <c:pt idx="25">
                  <c:v>0.041065557</c:v>
                </c:pt>
                <c:pt idx="26">
                  <c:v>0.041065557</c:v>
                </c:pt>
                <c:pt idx="27">
                  <c:v>0.041065557</c:v>
                </c:pt>
                <c:pt idx="28">
                  <c:v>0.041065557</c:v>
                </c:pt>
                <c:pt idx="30">
                  <c:v>0.041065557</c:v>
                </c:pt>
                <c:pt idx="31">
                  <c:v>0.041065557</c:v>
                </c:pt>
                <c:pt idx="32">
                  <c:v>0.041065557</c:v>
                </c:pt>
                <c:pt idx="33">
                  <c:v>0.041065557</c:v>
                </c:pt>
                <c:pt idx="35">
                  <c:v>0.041065557</c:v>
                </c:pt>
                <c:pt idx="36">
                  <c:v>0.041065557</c:v>
                </c:pt>
                <c:pt idx="37">
                  <c:v>0.041065557</c:v>
                </c:pt>
                <c:pt idx="38">
                  <c:v>0.041065557</c:v>
                </c:pt>
                <c:pt idx="39">
                  <c:v>0.041065557</c:v>
                </c:pt>
                <c:pt idx="40">
                  <c:v>0.041065557</c:v>
                </c:pt>
                <c:pt idx="42">
                  <c:v>0.041065557</c:v>
                </c:pt>
                <c:pt idx="43">
                  <c:v>0.041065557</c:v>
                </c:pt>
                <c:pt idx="44">
                  <c:v>0.041065557</c:v>
                </c:pt>
                <c:pt idx="45">
                  <c:v>0.041065557</c:v>
                </c:pt>
                <c:pt idx="47">
                  <c:v>0.041065557</c:v>
                </c:pt>
                <c:pt idx="48">
                  <c:v>0.041065557</c:v>
                </c:pt>
                <c:pt idx="49">
                  <c:v>0.041065557</c:v>
                </c:pt>
                <c:pt idx="51">
                  <c:v>0.041065557</c:v>
                </c:pt>
                <c:pt idx="52">
                  <c:v>0.041065557</c:v>
                </c:pt>
                <c:pt idx="53">
                  <c:v>0.041065557</c:v>
                </c:pt>
                <c:pt idx="54">
                  <c:v>0.041065557</c:v>
                </c:pt>
                <c:pt idx="55">
                  <c:v>0.041065557</c:v>
                </c:pt>
                <c:pt idx="56">
                  <c:v>0.041065557</c:v>
                </c:pt>
                <c:pt idx="57">
                  <c:v>0.041065557</c:v>
                </c:pt>
                <c:pt idx="58">
                  <c:v>0.041065557</c:v>
                </c:pt>
                <c:pt idx="59">
                  <c:v>0.041065557</c:v>
                </c:pt>
                <c:pt idx="60">
                  <c:v>0.041065557</c:v>
                </c:pt>
                <c:pt idx="61">
                  <c:v>0.041065557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(t)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 (t)</c:v>
                </c:pt>
                <c:pt idx="7">
                  <c:v>CE Louise/Pembina</c:v>
                </c:pt>
                <c:pt idx="8">
                  <c:v>CE Morden/Winkler (2)</c:v>
                </c:pt>
                <c:pt idx="9">
                  <c:v>CE Carman (1,t)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(2)</c:v>
                </c:pt>
                <c:pt idx="13">
                  <c:v>CE Seven Regions</c:v>
                </c:pt>
                <c:pt idx="15">
                  <c:v>AS East 2 (t)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 (t)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 (t)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 (t)</c:v>
                </c:pt>
                <c:pt idx="28">
                  <c:v>BDN Central (1,2)</c:v>
                </c:pt>
                <c:pt idx="30">
                  <c:v>IL Southwest (t)</c:v>
                </c:pt>
                <c:pt idx="31">
                  <c:v>IL Northeast (t)</c:v>
                </c:pt>
                <c:pt idx="32">
                  <c:v>IL Southeast (t)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 (2)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(1)</c:v>
                </c:pt>
                <c:pt idx="42">
                  <c:v>PL West (t)</c:v>
                </c:pt>
                <c:pt idx="43">
                  <c:v>PL East (1)</c:v>
                </c:pt>
                <c:pt idx="44">
                  <c:v>PL Central (t)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 (t)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(s)</c:v>
                </c:pt>
                <c:pt idx="53">
                  <c:v>BW Lynn/Leaf/SIL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0.046125352</c:v>
                </c:pt>
                <c:pt idx="1">
                  <c:v>0.033293184</c:v>
                </c:pt>
                <c:pt idx="2">
                  <c:v>0.032460653</c:v>
                </c:pt>
                <c:pt idx="3">
                  <c:v>0.037563478</c:v>
                </c:pt>
                <c:pt idx="5">
                  <c:v>0.035353941</c:v>
                </c:pt>
                <c:pt idx="6">
                  <c:v>0.022369114</c:v>
                </c:pt>
                <c:pt idx="7">
                  <c:v>0.050449084</c:v>
                </c:pt>
                <c:pt idx="8">
                  <c:v>0.033741783</c:v>
                </c:pt>
                <c:pt idx="9">
                  <c:v>0.026572887</c:v>
                </c:pt>
                <c:pt idx="10">
                  <c:v>0.033081779</c:v>
                </c:pt>
                <c:pt idx="11">
                  <c:v>0.045940554</c:v>
                </c:pt>
                <c:pt idx="12">
                  <c:v>0.039413788</c:v>
                </c:pt>
                <c:pt idx="13">
                  <c:v>0.059360727</c:v>
                </c:pt>
                <c:pt idx="15">
                  <c:v>0.032356587</c:v>
                </c:pt>
                <c:pt idx="16">
                  <c:v>0.043173375</c:v>
                </c:pt>
                <c:pt idx="17">
                  <c:v>0.043045557</c:v>
                </c:pt>
                <c:pt idx="18">
                  <c:v>0.037106231</c:v>
                </c:pt>
                <c:pt idx="19">
                  <c:v>0.049994996</c:v>
                </c:pt>
                <c:pt idx="20">
                  <c:v>0.037047553</c:v>
                </c:pt>
                <c:pt idx="22">
                  <c:v>0.03197336</c:v>
                </c:pt>
                <c:pt idx="23">
                  <c:v>0.033537119</c:v>
                </c:pt>
                <c:pt idx="24">
                  <c:v>0.045636495</c:v>
                </c:pt>
                <c:pt idx="25">
                  <c:v>0.04591543</c:v>
                </c:pt>
                <c:pt idx="26">
                  <c:v>0.034931089</c:v>
                </c:pt>
                <c:pt idx="27">
                  <c:v>0.046643652</c:v>
                </c:pt>
                <c:pt idx="28">
                  <c:v>0.065210357</c:v>
                </c:pt>
                <c:pt idx="30">
                  <c:v>0.035247147</c:v>
                </c:pt>
                <c:pt idx="31">
                  <c:v>0.037602896</c:v>
                </c:pt>
                <c:pt idx="32">
                  <c:v>0.033033183</c:v>
                </c:pt>
                <c:pt idx="33">
                  <c:v>0.046489763</c:v>
                </c:pt>
                <c:pt idx="35">
                  <c:v>0.024177296</c:v>
                </c:pt>
                <c:pt idx="36">
                  <c:v>0.036898739</c:v>
                </c:pt>
                <c:pt idx="37">
                  <c:v>0.03702209</c:v>
                </c:pt>
                <c:pt idx="38">
                  <c:v>0.024881522</c:v>
                </c:pt>
                <c:pt idx="39">
                  <c:v>0.047637377</c:v>
                </c:pt>
                <c:pt idx="40">
                  <c:v>0.085506427</c:v>
                </c:pt>
                <c:pt idx="42">
                  <c:v>0.039953748</c:v>
                </c:pt>
                <c:pt idx="43">
                  <c:v>0.068499406</c:v>
                </c:pt>
                <c:pt idx="44">
                  <c:v>0.03116555</c:v>
                </c:pt>
                <c:pt idx="45">
                  <c:v>0.036791922</c:v>
                </c:pt>
                <c:pt idx="47">
                  <c:v>0.032359801</c:v>
                </c:pt>
                <c:pt idx="48">
                  <c:v>0.032485576</c:v>
                </c:pt>
                <c:pt idx="49">
                  <c:v>0.06582632</c:v>
                </c:pt>
                <c:pt idx="51">
                  <c:v>0.046448608</c:v>
                </c:pt>
                <c:pt idx="52">
                  <c:v>0</c:v>
                </c:pt>
                <c:pt idx="53">
                  <c:v>0.026694282</c:v>
                </c:pt>
                <c:pt idx="54">
                  <c:v>0</c:v>
                </c:pt>
                <c:pt idx="55">
                  <c:v>0.07815013</c:v>
                </c:pt>
                <c:pt idx="56">
                  <c:v>0.069822329</c:v>
                </c:pt>
                <c:pt idx="57">
                  <c:v>0</c:v>
                </c:pt>
                <c:pt idx="58">
                  <c:v>0.055746809</c:v>
                </c:pt>
                <c:pt idx="59">
                  <c:v>0.041364373</c:v>
                </c:pt>
                <c:pt idx="60">
                  <c:v>0.04512136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 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(t)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 (t)</c:v>
                </c:pt>
                <c:pt idx="7">
                  <c:v>CE Louise/Pembina</c:v>
                </c:pt>
                <c:pt idx="8">
                  <c:v>CE Morden/Winkler (2)</c:v>
                </c:pt>
                <c:pt idx="9">
                  <c:v>CE Carman (1,t)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(2)</c:v>
                </c:pt>
                <c:pt idx="13">
                  <c:v>CE Seven Regions</c:v>
                </c:pt>
                <c:pt idx="15">
                  <c:v>AS East 2 (t)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 (t)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 (t)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 (t)</c:v>
                </c:pt>
                <c:pt idx="28">
                  <c:v>BDN Central (1,2)</c:v>
                </c:pt>
                <c:pt idx="30">
                  <c:v>IL Southwest (t)</c:v>
                </c:pt>
                <c:pt idx="31">
                  <c:v>IL Northeast (t)</c:v>
                </c:pt>
                <c:pt idx="32">
                  <c:v>IL Southeast (t)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 (2)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(1)</c:v>
                </c:pt>
                <c:pt idx="42">
                  <c:v>PL West (t)</c:v>
                </c:pt>
                <c:pt idx="43">
                  <c:v>PL East (1)</c:v>
                </c:pt>
                <c:pt idx="44">
                  <c:v>PL Central (t)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 (t)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(s)</c:v>
                </c:pt>
                <c:pt idx="53">
                  <c:v>BW Lynn/Leaf/SIL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0.049597979</c:v>
                </c:pt>
                <c:pt idx="1">
                  <c:v>0.048431987</c:v>
                </c:pt>
                <c:pt idx="2">
                  <c:v>0.037262494</c:v>
                </c:pt>
                <c:pt idx="3">
                  <c:v>0.046066282</c:v>
                </c:pt>
                <c:pt idx="5">
                  <c:v>0.039498056</c:v>
                </c:pt>
                <c:pt idx="6">
                  <c:v>0.043491441</c:v>
                </c:pt>
                <c:pt idx="7">
                  <c:v>0.0403716</c:v>
                </c:pt>
                <c:pt idx="8">
                  <c:v>0.035110322</c:v>
                </c:pt>
                <c:pt idx="9">
                  <c:v>0.039617882</c:v>
                </c:pt>
                <c:pt idx="10">
                  <c:v>0.037616794</c:v>
                </c:pt>
                <c:pt idx="11">
                  <c:v>0.05133812</c:v>
                </c:pt>
                <c:pt idx="12">
                  <c:v>0.037690524</c:v>
                </c:pt>
                <c:pt idx="13">
                  <c:v>0.053393169</c:v>
                </c:pt>
                <c:pt idx="15">
                  <c:v>0.048868271</c:v>
                </c:pt>
                <c:pt idx="16">
                  <c:v>0.049610852</c:v>
                </c:pt>
                <c:pt idx="17">
                  <c:v>0.045370838</c:v>
                </c:pt>
                <c:pt idx="18">
                  <c:v>0.050309586</c:v>
                </c:pt>
                <c:pt idx="19">
                  <c:v>0.061190636</c:v>
                </c:pt>
                <c:pt idx="20">
                  <c:v>0.050198151</c:v>
                </c:pt>
                <c:pt idx="22">
                  <c:v>0.061146101</c:v>
                </c:pt>
                <c:pt idx="23">
                  <c:v>0.053771783</c:v>
                </c:pt>
                <c:pt idx="24">
                  <c:v>0.060167044</c:v>
                </c:pt>
                <c:pt idx="25">
                  <c:v>0.042871808</c:v>
                </c:pt>
                <c:pt idx="26">
                  <c:v>0.051547358</c:v>
                </c:pt>
                <c:pt idx="27">
                  <c:v>0.070697237</c:v>
                </c:pt>
                <c:pt idx="28">
                  <c:v>0.070409008</c:v>
                </c:pt>
                <c:pt idx="30">
                  <c:v>0.05858963</c:v>
                </c:pt>
                <c:pt idx="31">
                  <c:v>0.053834168</c:v>
                </c:pt>
                <c:pt idx="32">
                  <c:v>0.043066107</c:v>
                </c:pt>
                <c:pt idx="33">
                  <c:v>0.052684091</c:v>
                </c:pt>
                <c:pt idx="35">
                  <c:v>0.037312066</c:v>
                </c:pt>
                <c:pt idx="36">
                  <c:v>0.032856932</c:v>
                </c:pt>
                <c:pt idx="37">
                  <c:v>0.032212025</c:v>
                </c:pt>
                <c:pt idx="38">
                  <c:v>0.032372929</c:v>
                </c:pt>
                <c:pt idx="39">
                  <c:v>0.052414778</c:v>
                </c:pt>
                <c:pt idx="40">
                  <c:v>0.035627551</c:v>
                </c:pt>
                <c:pt idx="42">
                  <c:v>0.058333726</c:v>
                </c:pt>
                <c:pt idx="43">
                  <c:v>0.058778429</c:v>
                </c:pt>
                <c:pt idx="44">
                  <c:v>0.045234751</c:v>
                </c:pt>
                <c:pt idx="45">
                  <c:v>0.037585533</c:v>
                </c:pt>
                <c:pt idx="47">
                  <c:v>0.049699508</c:v>
                </c:pt>
                <c:pt idx="48">
                  <c:v>0.058653475</c:v>
                </c:pt>
                <c:pt idx="49">
                  <c:v>0.082910531</c:v>
                </c:pt>
                <c:pt idx="51">
                  <c:v>0.046963056</c:v>
                </c:pt>
                <c:pt idx="52">
                  <c:v>0.090572299</c:v>
                </c:pt>
                <c:pt idx="53">
                  <c:v>0.059549833</c:v>
                </c:pt>
                <c:pt idx="54">
                  <c:v>2.71E-09</c:v>
                </c:pt>
                <c:pt idx="55">
                  <c:v>0.081676018</c:v>
                </c:pt>
                <c:pt idx="56">
                  <c:v>0.068856579</c:v>
                </c:pt>
                <c:pt idx="57">
                  <c:v>0.088086634</c:v>
                </c:pt>
                <c:pt idx="58">
                  <c:v>0.052468563</c:v>
                </c:pt>
                <c:pt idx="59">
                  <c:v>0.083369616</c:v>
                </c:pt>
                <c:pt idx="60">
                  <c:v>0.042435278</c:v>
                </c:pt>
                <c:pt idx="61">
                  <c:v>0.072227072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(t)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 (t)</c:v>
                </c:pt>
                <c:pt idx="7">
                  <c:v>CE Louise/Pembina</c:v>
                </c:pt>
                <c:pt idx="8">
                  <c:v>CE Morden/Winkler (2)</c:v>
                </c:pt>
                <c:pt idx="9">
                  <c:v>CE Carman (1,t)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(2)</c:v>
                </c:pt>
                <c:pt idx="13">
                  <c:v>CE Seven Regions</c:v>
                </c:pt>
                <c:pt idx="15">
                  <c:v>AS East 2 (t)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 (t)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 (t)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 (t)</c:v>
                </c:pt>
                <c:pt idx="28">
                  <c:v>BDN Central (1,2)</c:v>
                </c:pt>
                <c:pt idx="30">
                  <c:v>IL Southwest (t)</c:v>
                </c:pt>
                <c:pt idx="31">
                  <c:v>IL Northeast (t)</c:v>
                </c:pt>
                <c:pt idx="32">
                  <c:v>IL Southeast (t)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 (2)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(1)</c:v>
                </c:pt>
                <c:pt idx="42">
                  <c:v>PL West (t)</c:v>
                </c:pt>
                <c:pt idx="43">
                  <c:v>PL East (1)</c:v>
                </c:pt>
                <c:pt idx="44">
                  <c:v>PL Central (t)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 (t)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(s)</c:v>
                </c:pt>
                <c:pt idx="53">
                  <c:v>BW Lynn/Leaf/SIL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0.048835841</c:v>
                </c:pt>
                <c:pt idx="1">
                  <c:v>0.048835841</c:v>
                </c:pt>
                <c:pt idx="2">
                  <c:v>0.048835841</c:v>
                </c:pt>
                <c:pt idx="3">
                  <c:v>0.048835841</c:v>
                </c:pt>
                <c:pt idx="5">
                  <c:v>0.048835841</c:v>
                </c:pt>
                <c:pt idx="6">
                  <c:v>0.048835841</c:v>
                </c:pt>
                <c:pt idx="7">
                  <c:v>0.048835841</c:v>
                </c:pt>
                <c:pt idx="8">
                  <c:v>0.048835841</c:v>
                </c:pt>
                <c:pt idx="9">
                  <c:v>0.048835841</c:v>
                </c:pt>
                <c:pt idx="10">
                  <c:v>0.048835841</c:v>
                </c:pt>
                <c:pt idx="11">
                  <c:v>0.048835841</c:v>
                </c:pt>
                <c:pt idx="12">
                  <c:v>0.048835841</c:v>
                </c:pt>
                <c:pt idx="13">
                  <c:v>0.048835841</c:v>
                </c:pt>
                <c:pt idx="15">
                  <c:v>0.048835841</c:v>
                </c:pt>
                <c:pt idx="16">
                  <c:v>0.048835841</c:v>
                </c:pt>
                <c:pt idx="17">
                  <c:v>0.048835841</c:v>
                </c:pt>
                <c:pt idx="18">
                  <c:v>0.048835841</c:v>
                </c:pt>
                <c:pt idx="19">
                  <c:v>0.048835841</c:v>
                </c:pt>
                <c:pt idx="20">
                  <c:v>0.048835841</c:v>
                </c:pt>
                <c:pt idx="22">
                  <c:v>0.048835841</c:v>
                </c:pt>
                <c:pt idx="23">
                  <c:v>0.048835841</c:v>
                </c:pt>
                <c:pt idx="24">
                  <c:v>0.048835841</c:v>
                </c:pt>
                <c:pt idx="25">
                  <c:v>0.048835841</c:v>
                </c:pt>
                <c:pt idx="26">
                  <c:v>0.048835841</c:v>
                </c:pt>
                <c:pt idx="27">
                  <c:v>0.048835841</c:v>
                </c:pt>
                <c:pt idx="28">
                  <c:v>0.048835841</c:v>
                </c:pt>
                <c:pt idx="30">
                  <c:v>0.048835841</c:v>
                </c:pt>
                <c:pt idx="31">
                  <c:v>0.048835841</c:v>
                </c:pt>
                <c:pt idx="32">
                  <c:v>0.048835841</c:v>
                </c:pt>
                <c:pt idx="33">
                  <c:v>0.048835841</c:v>
                </c:pt>
                <c:pt idx="35">
                  <c:v>0.048835841</c:v>
                </c:pt>
                <c:pt idx="36">
                  <c:v>0.048835841</c:v>
                </c:pt>
                <c:pt idx="37">
                  <c:v>0.048835841</c:v>
                </c:pt>
                <c:pt idx="38">
                  <c:v>0.048835841</c:v>
                </c:pt>
                <c:pt idx="39">
                  <c:v>0.048835841</c:v>
                </c:pt>
                <c:pt idx="40">
                  <c:v>0.048835841</c:v>
                </c:pt>
                <c:pt idx="42">
                  <c:v>0.048835841</c:v>
                </c:pt>
                <c:pt idx="43">
                  <c:v>0.048835841</c:v>
                </c:pt>
                <c:pt idx="44">
                  <c:v>0.048835841</c:v>
                </c:pt>
                <c:pt idx="45">
                  <c:v>0.048835841</c:v>
                </c:pt>
                <c:pt idx="47">
                  <c:v>0.048835841</c:v>
                </c:pt>
                <c:pt idx="48">
                  <c:v>0.048835841</c:v>
                </c:pt>
                <c:pt idx="49">
                  <c:v>0.048835841</c:v>
                </c:pt>
                <c:pt idx="51">
                  <c:v>0.048835841</c:v>
                </c:pt>
                <c:pt idx="52">
                  <c:v>0.048835841</c:v>
                </c:pt>
                <c:pt idx="53">
                  <c:v>0.048835841</c:v>
                </c:pt>
                <c:pt idx="54">
                  <c:v>0.048835841</c:v>
                </c:pt>
                <c:pt idx="55">
                  <c:v>0.048835841</c:v>
                </c:pt>
                <c:pt idx="56">
                  <c:v>0.048835841</c:v>
                </c:pt>
                <c:pt idx="57">
                  <c:v>0.048835841</c:v>
                </c:pt>
                <c:pt idx="58">
                  <c:v>0.048835841</c:v>
                </c:pt>
                <c:pt idx="59">
                  <c:v>0.048835841</c:v>
                </c:pt>
                <c:pt idx="60">
                  <c:v>0.048835841</c:v>
                </c:pt>
                <c:pt idx="61">
                  <c:v>0.048835841</c:v>
                </c:pt>
              </c:numCache>
            </c:numRef>
          </c:val>
        </c:ser>
        <c:gapWidth val="0"/>
        <c:axId val="8162735"/>
        <c:axId val="6355752"/>
      </c:barChart>
      <c:catAx>
        <c:axId val="81627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5752"/>
        <c:crosses val="autoZero"/>
        <c:auto val="1"/>
        <c:lblOffset val="100"/>
        <c:tickLblSkip val="1"/>
        <c:noMultiLvlLbl val="0"/>
      </c:catAx>
      <c:valAx>
        <c:axId val="6355752"/>
        <c:scaling>
          <c:orientation val="minMax"/>
          <c:max val="0.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162735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825"/>
          <c:y val="0.03725"/>
          <c:w val="0.238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585"/>
          <c:w val="0.959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 (t)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(2)</c:v>
                </c:pt>
                <c:pt idx="13">
                  <c:v>River Heights W (t)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 (2)</c:v>
                </c:pt>
                <c:pt idx="23">
                  <c:v>Seven Oaks E (t)</c:v>
                </c:pt>
                <c:pt idx="25">
                  <c:v>St. James - Assiniboia W (t)</c:v>
                </c:pt>
                <c:pt idx="26">
                  <c:v>St. James - Assiniboia E (t)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 (t)</c:v>
                </c:pt>
                <c:pt idx="32">
                  <c:v>Downtown E (1,2,t)</c:v>
                </c:pt>
                <c:pt idx="34">
                  <c:v>Point Douglas N</c:v>
                </c:pt>
                <c:pt idx="35">
                  <c:v>Point Douglas S (1)</c:v>
                </c:pt>
                <c:pt idx="37">
                  <c:v>Winnipeg (t)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0.041065557</c:v>
                </c:pt>
                <c:pt idx="1">
                  <c:v>0.041065557</c:v>
                </c:pt>
                <c:pt idx="3">
                  <c:v>0.041065557</c:v>
                </c:pt>
                <c:pt idx="5">
                  <c:v>0.041065557</c:v>
                </c:pt>
                <c:pt idx="6">
                  <c:v>0.041065557</c:v>
                </c:pt>
                <c:pt idx="8">
                  <c:v>0.041065557</c:v>
                </c:pt>
                <c:pt idx="9">
                  <c:v>0.041065557</c:v>
                </c:pt>
                <c:pt idx="11">
                  <c:v>0.041065557</c:v>
                </c:pt>
                <c:pt idx="13">
                  <c:v>0.041065557</c:v>
                </c:pt>
                <c:pt idx="14">
                  <c:v>0.041065557</c:v>
                </c:pt>
                <c:pt idx="16">
                  <c:v>0.041065557</c:v>
                </c:pt>
                <c:pt idx="17">
                  <c:v>0.041065557</c:v>
                </c:pt>
                <c:pt idx="18">
                  <c:v>0.041065557</c:v>
                </c:pt>
                <c:pt idx="19">
                  <c:v>0.041065557</c:v>
                </c:pt>
                <c:pt idx="21">
                  <c:v>0.041065557</c:v>
                </c:pt>
                <c:pt idx="22">
                  <c:v>0.041065557</c:v>
                </c:pt>
                <c:pt idx="23">
                  <c:v>0.041065557</c:v>
                </c:pt>
                <c:pt idx="25">
                  <c:v>0.041065557</c:v>
                </c:pt>
                <c:pt idx="26">
                  <c:v>0.041065557</c:v>
                </c:pt>
                <c:pt idx="28">
                  <c:v>0.041065557</c:v>
                </c:pt>
                <c:pt idx="29">
                  <c:v>0.041065557</c:v>
                </c:pt>
                <c:pt idx="31">
                  <c:v>0.041065557</c:v>
                </c:pt>
                <c:pt idx="32">
                  <c:v>0.041065557</c:v>
                </c:pt>
                <c:pt idx="34">
                  <c:v>0.041065557</c:v>
                </c:pt>
                <c:pt idx="35">
                  <c:v>0.041065557</c:v>
                </c:pt>
                <c:pt idx="37">
                  <c:v>0.041065557</c:v>
                </c:pt>
                <c:pt idx="38">
                  <c:v>0.041065557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 (t)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(2)</c:v>
                </c:pt>
                <c:pt idx="13">
                  <c:v>River Heights W (t)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 (2)</c:v>
                </c:pt>
                <c:pt idx="23">
                  <c:v>Seven Oaks E (t)</c:v>
                </c:pt>
                <c:pt idx="25">
                  <c:v>St. James - Assiniboia W (t)</c:v>
                </c:pt>
                <c:pt idx="26">
                  <c:v>St. James - Assiniboia E (t)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 (t)</c:v>
                </c:pt>
                <c:pt idx="32">
                  <c:v>Downtown E (1,2,t)</c:v>
                </c:pt>
                <c:pt idx="34">
                  <c:v>Point Douglas N</c:v>
                </c:pt>
                <c:pt idx="35">
                  <c:v>Point Douglas S (1)</c:v>
                </c:pt>
                <c:pt idx="37">
                  <c:v>Winnipeg (t)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0.038989524</c:v>
                </c:pt>
                <c:pt idx="1">
                  <c:v>0.036476385</c:v>
                </c:pt>
                <c:pt idx="3">
                  <c:v>0.038764073</c:v>
                </c:pt>
                <c:pt idx="5">
                  <c:v>0.033371514</c:v>
                </c:pt>
                <c:pt idx="6">
                  <c:v>0.044828053</c:v>
                </c:pt>
                <c:pt idx="8">
                  <c:v>0.036988513</c:v>
                </c:pt>
                <c:pt idx="9">
                  <c:v>0.042836656</c:v>
                </c:pt>
                <c:pt idx="11">
                  <c:v>0.033657033</c:v>
                </c:pt>
                <c:pt idx="13">
                  <c:v>0.044398317</c:v>
                </c:pt>
                <c:pt idx="14">
                  <c:v>0.040980226</c:v>
                </c:pt>
                <c:pt idx="16">
                  <c:v>0.030785459</c:v>
                </c:pt>
                <c:pt idx="17">
                  <c:v>0.041183979</c:v>
                </c:pt>
                <c:pt idx="18">
                  <c:v>0.041405855</c:v>
                </c:pt>
                <c:pt idx="19">
                  <c:v>0.044523097</c:v>
                </c:pt>
                <c:pt idx="21">
                  <c:v>0.041587612</c:v>
                </c:pt>
                <c:pt idx="22">
                  <c:v>0.035429804</c:v>
                </c:pt>
                <c:pt idx="23">
                  <c:v>0.041643034</c:v>
                </c:pt>
                <c:pt idx="25">
                  <c:v>0.038996192</c:v>
                </c:pt>
                <c:pt idx="26">
                  <c:v>0.046158231</c:v>
                </c:pt>
                <c:pt idx="28">
                  <c:v>0.028673913</c:v>
                </c:pt>
                <c:pt idx="29">
                  <c:v>0.035234313</c:v>
                </c:pt>
                <c:pt idx="31">
                  <c:v>0.039321736</c:v>
                </c:pt>
                <c:pt idx="32">
                  <c:v>0.057377852</c:v>
                </c:pt>
                <c:pt idx="34">
                  <c:v>0.044862299</c:v>
                </c:pt>
                <c:pt idx="35">
                  <c:v>0.070080524</c:v>
                </c:pt>
                <c:pt idx="37">
                  <c:v>0.041488297</c:v>
                </c:pt>
                <c:pt idx="38">
                  <c:v>0.041065557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 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 (t)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(2)</c:v>
                </c:pt>
                <c:pt idx="13">
                  <c:v>River Heights W (t)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 (2)</c:v>
                </c:pt>
                <c:pt idx="23">
                  <c:v>Seven Oaks E (t)</c:v>
                </c:pt>
                <c:pt idx="25">
                  <c:v>St. James - Assiniboia W (t)</c:v>
                </c:pt>
                <c:pt idx="26">
                  <c:v>St. James - Assiniboia E (t)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 (t)</c:v>
                </c:pt>
                <c:pt idx="32">
                  <c:v>Downtown E (1,2,t)</c:v>
                </c:pt>
                <c:pt idx="34">
                  <c:v>Point Douglas N</c:v>
                </c:pt>
                <c:pt idx="35">
                  <c:v>Point Douglas S (1)</c:v>
                </c:pt>
                <c:pt idx="37">
                  <c:v>Winnipeg (t)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0.041586068</c:v>
                </c:pt>
                <c:pt idx="1">
                  <c:v>0.048821817</c:v>
                </c:pt>
                <c:pt idx="3">
                  <c:v>0.045928958</c:v>
                </c:pt>
                <c:pt idx="5">
                  <c:v>0.039930265</c:v>
                </c:pt>
                <c:pt idx="6">
                  <c:v>0.051062402</c:v>
                </c:pt>
                <c:pt idx="8">
                  <c:v>0.045711588</c:v>
                </c:pt>
                <c:pt idx="9">
                  <c:v>0.051017147</c:v>
                </c:pt>
                <c:pt idx="11">
                  <c:v>0.034756137</c:v>
                </c:pt>
                <c:pt idx="13">
                  <c:v>0.054637306</c:v>
                </c:pt>
                <c:pt idx="14">
                  <c:v>0.048263276</c:v>
                </c:pt>
                <c:pt idx="16">
                  <c:v>0.041352767</c:v>
                </c:pt>
                <c:pt idx="17">
                  <c:v>0.048776432</c:v>
                </c:pt>
                <c:pt idx="18">
                  <c:v>0.048591925</c:v>
                </c:pt>
                <c:pt idx="19">
                  <c:v>0.04277165</c:v>
                </c:pt>
                <c:pt idx="21">
                  <c:v>0.049081837</c:v>
                </c:pt>
                <c:pt idx="22">
                  <c:v>0.035732271</c:v>
                </c:pt>
                <c:pt idx="23">
                  <c:v>0.050795537</c:v>
                </c:pt>
                <c:pt idx="25">
                  <c:v>0.050959667</c:v>
                </c:pt>
                <c:pt idx="26">
                  <c:v>0.056774912</c:v>
                </c:pt>
                <c:pt idx="28">
                  <c:v>0.034806737</c:v>
                </c:pt>
                <c:pt idx="29">
                  <c:v>0.048408129</c:v>
                </c:pt>
                <c:pt idx="31">
                  <c:v>0.049625911</c:v>
                </c:pt>
                <c:pt idx="32">
                  <c:v>0.072734685</c:v>
                </c:pt>
                <c:pt idx="34">
                  <c:v>0.041651243</c:v>
                </c:pt>
                <c:pt idx="35">
                  <c:v>0.062943092</c:v>
                </c:pt>
                <c:pt idx="37">
                  <c:v>0.048614657</c:v>
                </c:pt>
                <c:pt idx="38">
                  <c:v>0.048835841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 (t)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 (2)</c:v>
                </c:pt>
                <c:pt idx="13">
                  <c:v>River Heights W (t)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 (2)</c:v>
                </c:pt>
                <c:pt idx="23">
                  <c:v>Seven Oaks E (t)</c:v>
                </c:pt>
                <c:pt idx="25">
                  <c:v>St. James - Assiniboia W (t)</c:v>
                </c:pt>
                <c:pt idx="26">
                  <c:v>St. James - Assiniboia E (t)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 (t)</c:v>
                </c:pt>
                <c:pt idx="32">
                  <c:v>Downtown E (1,2,t)</c:v>
                </c:pt>
                <c:pt idx="34">
                  <c:v>Point Douglas N</c:v>
                </c:pt>
                <c:pt idx="35">
                  <c:v>Point Douglas S (1)</c:v>
                </c:pt>
                <c:pt idx="37">
                  <c:v>Winnipeg (t)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0.048835841</c:v>
                </c:pt>
                <c:pt idx="1">
                  <c:v>0.048835841</c:v>
                </c:pt>
                <c:pt idx="3">
                  <c:v>0.048835841</c:v>
                </c:pt>
                <c:pt idx="5">
                  <c:v>0.048835841</c:v>
                </c:pt>
                <c:pt idx="6">
                  <c:v>0.048835841</c:v>
                </c:pt>
                <c:pt idx="8">
                  <c:v>0.048835841</c:v>
                </c:pt>
                <c:pt idx="9">
                  <c:v>0.048835841</c:v>
                </c:pt>
                <c:pt idx="11">
                  <c:v>0.048835841</c:v>
                </c:pt>
                <c:pt idx="13">
                  <c:v>0.048835841</c:v>
                </c:pt>
                <c:pt idx="14">
                  <c:v>0.048835841</c:v>
                </c:pt>
                <c:pt idx="16">
                  <c:v>0.048835841</c:v>
                </c:pt>
                <c:pt idx="17">
                  <c:v>0.048835841</c:v>
                </c:pt>
                <c:pt idx="18">
                  <c:v>0.048835841</c:v>
                </c:pt>
                <c:pt idx="19">
                  <c:v>0.048835841</c:v>
                </c:pt>
                <c:pt idx="21">
                  <c:v>0.048835841</c:v>
                </c:pt>
                <c:pt idx="22">
                  <c:v>0.048835841</c:v>
                </c:pt>
                <c:pt idx="23">
                  <c:v>0.048835841</c:v>
                </c:pt>
                <c:pt idx="25">
                  <c:v>0.048835841</c:v>
                </c:pt>
                <c:pt idx="26">
                  <c:v>0.048835841</c:v>
                </c:pt>
                <c:pt idx="28">
                  <c:v>0.048835841</c:v>
                </c:pt>
                <c:pt idx="29">
                  <c:v>0.048835841</c:v>
                </c:pt>
                <c:pt idx="31">
                  <c:v>0.048835841</c:v>
                </c:pt>
                <c:pt idx="32">
                  <c:v>0.048835841</c:v>
                </c:pt>
                <c:pt idx="34">
                  <c:v>0.048835841</c:v>
                </c:pt>
                <c:pt idx="35">
                  <c:v>0.048835841</c:v>
                </c:pt>
                <c:pt idx="37">
                  <c:v>0.048835841</c:v>
                </c:pt>
                <c:pt idx="38">
                  <c:v>0.048835841</c:v>
                </c:pt>
              </c:numCache>
            </c:numRef>
          </c:val>
        </c:ser>
        <c:gapWidth val="0"/>
        <c:axId val="57201769"/>
        <c:axId val="45053874"/>
      </c:barChart>
      <c:catAx>
        <c:axId val="572017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053874"/>
        <c:crosses val="autoZero"/>
        <c:auto val="1"/>
        <c:lblOffset val="100"/>
        <c:tickLblSkip val="1"/>
        <c:noMultiLvlLbl val="0"/>
      </c:catAx>
      <c:valAx>
        <c:axId val="45053874"/>
        <c:scaling>
          <c:orientation val="minMax"/>
          <c:max val="0.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572017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325"/>
          <c:y val="0.43"/>
          <c:w val="0.2912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755"/>
          <c:w val="0.896"/>
          <c:h val="0.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(t)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 (t)</c:v>
                </c:pt>
                <c:pt idx="4">
                  <c:v>Transcona (2)</c:v>
                </c:pt>
                <c:pt idx="5">
                  <c:v>River Heights (t)</c:v>
                </c:pt>
                <c:pt idx="6">
                  <c:v>River East (t)</c:v>
                </c:pt>
                <c:pt idx="7">
                  <c:v>Seven Oaks</c:v>
                </c:pt>
                <c:pt idx="8">
                  <c:v>St. James - Assiniboia (t)</c:v>
                </c:pt>
                <c:pt idx="9">
                  <c:v>Inkster</c:v>
                </c:pt>
                <c:pt idx="10">
                  <c:v>Downtown (1,2,t)</c:v>
                </c:pt>
                <c:pt idx="11">
                  <c:v>Point Douglas (1)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0.041065557</c:v>
                </c:pt>
                <c:pt idx="1">
                  <c:v>0.041065557</c:v>
                </c:pt>
                <c:pt idx="2">
                  <c:v>0.041065557</c:v>
                </c:pt>
                <c:pt idx="3">
                  <c:v>0.041065557</c:v>
                </c:pt>
                <c:pt idx="4">
                  <c:v>0.041065557</c:v>
                </c:pt>
                <c:pt idx="5">
                  <c:v>0.041065557</c:v>
                </c:pt>
                <c:pt idx="6">
                  <c:v>0.041065557</c:v>
                </c:pt>
                <c:pt idx="7">
                  <c:v>0.041065557</c:v>
                </c:pt>
                <c:pt idx="8">
                  <c:v>0.041065557</c:v>
                </c:pt>
                <c:pt idx="9">
                  <c:v>0.041065557</c:v>
                </c:pt>
                <c:pt idx="10">
                  <c:v>0.041065557</c:v>
                </c:pt>
                <c:pt idx="11">
                  <c:v>0.041065557</c:v>
                </c:pt>
                <c:pt idx="13">
                  <c:v>0.041065557</c:v>
                </c:pt>
                <c:pt idx="14">
                  <c:v>0.041065557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(t)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 (t)</c:v>
                </c:pt>
                <c:pt idx="4">
                  <c:v>Transcona (2)</c:v>
                </c:pt>
                <c:pt idx="5">
                  <c:v>River Heights (t)</c:v>
                </c:pt>
                <c:pt idx="6">
                  <c:v>River East (t)</c:v>
                </c:pt>
                <c:pt idx="7">
                  <c:v>Seven Oaks</c:v>
                </c:pt>
                <c:pt idx="8">
                  <c:v>St. James - Assiniboia (t)</c:v>
                </c:pt>
                <c:pt idx="9">
                  <c:v>Inkster</c:v>
                </c:pt>
                <c:pt idx="10">
                  <c:v>Downtown (1,2,t)</c:v>
                </c:pt>
                <c:pt idx="11">
                  <c:v>Point Douglas (1)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0.037777515</c:v>
                </c:pt>
                <c:pt idx="1">
                  <c:v>0.038866579</c:v>
                </c:pt>
                <c:pt idx="2">
                  <c:v>0.037839312</c:v>
                </c:pt>
                <c:pt idx="3">
                  <c:v>0.040219013</c:v>
                </c:pt>
                <c:pt idx="4">
                  <c:v>0.033700135</c:v>
                </c:pt>
                <c:pt idx="5">
                  <c:v>0.043218026</c:v>
                </c:pt>
                <c:pt idx="6">
                  <c:v>0.04115563</c:v>
                </c:pt>
                <c:pt idx="7">
                  <c:v>0.039983375</c:v>
                </c:pt>
                <c:pt idx="8">
                  <c:v>0.042426897</c:v>
                </c:pt>
                <c:pt idx="9">
                  <c:v>0.0323949</c:v>
                </c:pt>
                <c:pt idx="10">
                  <c:v>0.047946927</c:v>
                </c:pt>
                <c:pt idx="11">
                  <c:v>0.053697027</c:v>
                </c:pt>
                <c:pt idx="13">
                  <c:v>0.041488297</c:v>
                </c:pt>
                <c:pt idx="14">
                  <c:v>0.041065557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 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(t)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 (t)</c:v>
                </c:pt>
                <c:pt idx="4">
                  <c:v>Transcona (2)</c:v>
                </c:pt>
                <c:pt idx="5">
                  <c:v>River Heights (t)</c:v>
                </c:pt>
                <c:pt idx="6">
                  <c:v>River East (t)</c:v>
                </c:pt>
                <c:pt idx="7">
                  <c:v>Seven Oaks</c:v>
                </c:pt>
                <c:pt idx="8">
                  <c:v>St. James - Assiniboia (t)</c:v>
                </c:pt>
                <c:pt idx="9">
                  <c:v>Inkster</c:v>
                </c:pt>
                <c:pt idx="10">
                  <c:v>Downtown (1,2,t)</c:v>
                </c:pt>
                <c:pt idx="11">
                  <c:v>Point Douglas (1)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0.04522053</c:v>
                </c:pt>
                <c:pt idx="1">
                  <c:v>0.045975444</c:v>
                </c:pt>
                <c:pt idx="2">
                  <c:v>0.043927252</c:v>
                </c:pt>
                <c:pt idx="3">
                  <c:v>0.048339687</c:v>
                </c:pt>
                <c:pt idx="4">
                  <c:v>0.034750489</c:v>
                </c:pt>
                <c:pt idx="5">
                  <c:v>0.051595241</c:v>
                </c:pt>
                <c:pt idx="6">
                  <c:v>0.047131698</c:v>
                </c:pt>
                <c:pt idx="7">
                  <c:v>0.0461269</c:v>
                </c:pt>
                <c:pt idx="8">
                  <c:v>0.053664859</c:v>
                </c:pt>
                <c:pt idx="9">
                  <c:v>0.041935052</c:v>
                </c:pt>
                <c:pt idx="10">
                  <c:v>0.060950012</c:v>
                </c:pt>
                <c:pt idx="11">
                  <c:v>0.049213873</c:v>
                </c:pt>
                <c:pt idx="13">
                  <c:v>0.048614657</c:v>
                </c:pt>
                <c:pt idx="14">
                  <c:v>0.048835841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(t)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 (t)</c:v>
                </c:pt>
                <c:pt idx="4">
                  <c:v>Transcona (2)</c:v>
                </c:pt>
                <c:pt idx="5">
                  <c:v>River Heights (t)</c:v>
                </c:pt>
                <c:pt idx="6">
                  <c:v>River East (t)</c:v>
                </c:pt>
                <c:pt idx="7">
                  <c:v>Seven Oaks</c:v>
                </c:pt>
                <c:pt idx="8">
                  <c:v>St. James - Assiniboia (t)</c:v>
                </c:pt>
                <c:pt idx="9">
                  <c:v>Inkster</c:v>
                </c:pt>
                <c:pt idx="10">
                  <c:v>Downtown (1,2,t)</c:v>
                </c:pt>
                <c:pt idx="11">
                  <c:v>Point Douglas (1)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0.048835841</c:v>
                </c:pt>
                <c:pt idx="1">
                  <c:v>0.048835841</c:v>
                </c:pt>
                <c:pt idx="2">
                  <c:v>0.048835841</c:v>
                </c:pt>
                <c:pt idx="3">
                  <c:v>0.048835841</c:v>
                </c:pt>
                <c:pt idx="4">
                  <c:v>0.048835841</c:v>
                </c:pt>
                <c:pt idx="5">
                  <c:v>0.048835841</c:v>
                </c:pt>
                <c:pt idx="6">
                  <c:v>0.048835841</c:v>
                </c:pt>
                <c:pt idx="7">
                  <c:v>0.048835841</c:v>
                </c:pt>
                <c:pt idx="8">
                  <c:v>0.048835841</c:v>
                </c:pt>
                <c:pt idx="9">
                  <c:v>0.048835841</c:v>
                </c:pt>
                <c:pt idx="10">
                  <c:v>0.048835841</c:v>
                </c:pt>
                <c:pt idx="11">
                  <c:v>0.048835841</c:v>
                </c:pt>
                <c:pt idx="13">
                  <c:v>0.048835841</c:v>
                </c:pt>
                <c:pt idx="14">
                  <c:v>0.048835841</c:v>
                </c:pt>
              </c:numCache>
            </c:numRef>
          </c:val>
        </c:ser>
        <c:gapWidth val="0"/>
        <c:axId val="2831683"/>
        <c:axId val="25485148"/>
      </c:barChart>
      <c:catAx>
        <c:axId val="28316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485148"/>
        <c:crosses val="autoZero"/>
        <c:auto val="1"/>
        <c:lblOffset val="100"/>
        <c:tickLblSkip val="1"/>
        <c:noMultiLvlLbl val="0"/>
      </c:catAx>
      <c:valAx>
        <c:axId val="2548514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316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55"/>
          <c:y val="0.1315"/>
          <c:w val="0.293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6"/>
          <c:w val="0.9582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1999/99-2000/01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(2,t)</c:v>
                </c:pt>
                <c:pt idx="1">
                  <c:v>Mid (t)</c:v>
                </c:pt>
                <c:pt idx="2">
                  <c:v>North (2,t)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0.041065557</c:v>
                </c:pt>
                <c:pt idx="1">
                  <c:v>0.041065557</c:v>
                </c:pt>
                <c:pt idx="2">
                  <c:v>0.041065557</c:v>
                </c:pt>
                <c:pt idx="3">
                  <c:v>0.041065557</c:v>
                </c:pt>
                <c:pt idx="4">
                  <c:v>0.041065557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(2,t)</c:v>
                </c:pt>
                <c:pt idx="1">
                  <c:v>Mid (t)</c:v>
                </c:pt>
                <c:pt idx="2">
                  <c:v>North (2,t)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0.03814843</c:v>
                </c:pt>
                <c:pt idx="1">
                  <c:v>0.037869746</c:v>
                </c:pt>
                <c:pt idx="2">
                  <c:v>0.043685442</c:v>
                </c:pt>
                <c:pt idx="3">
                  <c:v>0.041488297</c:v>
                </c:pt>
                <c:pt idx="4">
                  <c:v>0.041065557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 2003/04-2005/06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(2,t)</c:v>
                </c:pt>
                <c:pt idx="1">
                  <c:v>Mid (t)</c:v>
                </c:pt>
                <c:pt idx="2">
                  <c:v>North (2,t)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0.045149355</c:v>
                </c:pt>
                <c:pt idx="1">
                  <c:v>0.046551765</c:v>
                </c:pt>
                <c:pt idx="2">
                  <c:v>0.058824679</c:v>
                </c:pt>
                <c:pt idx="3">
                  <c:v>0.048614657</c:v>
                </c:pt>
                <c:pt idx="4">
                  <c:v>0.048835841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(2,t)</c:v>
                </c:pt>
                <c:pt idx="1">
                  <c:v>Mid (t)</c:v>
                </c:pt>
                <c:pt idx="2">
                  <c:v>North (2,t)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0.048835841</c:v>
                </c:pt>
                <c:pt idx="1">
                  <c:v>0.048835841</c:v>
                </c:pt>
                <c:pt idx="2">
                  <c:v>0.048835841</c:v>
                </c:pt>
                <c:pt idx="3">
                  <c:v>0.048835841</c:v>
                </c:pt>
                <c:pt idx="4">
                  <c:v>0.048835841</c:v>
                </c:pt>
              </c:numCache>
            </c:numRef>
          </c:val>
        </c:ser>
        <c:axId val="28039741"/>
        <c:axId val="51031078"/>
      </c:barChart>
      <c:catAx>
        <c:axId val="280397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031078"/>
        <c:crosses val="autoZero"/>
        <c:auto val="1"/>
        <c:lblOffset val="100"/>
        <c:tickLblSkip val="1"/>
        <c:noMultiLvlLbl val="0"/>
      </c:catAx>
      <c:valAx>
        <c:axId val="51031078"/>
        <c:scaling>
          <c:orientation val="minMax"/>
          <c:max val="0.1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8039741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175"/>
          <c:y val="0.20775"/>
          <c:w val="0.2912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575"/>
          <c:w val="0.983"/>
          <c:h val="0.7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2003/04-2005/06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0.0828156663</c:v>
                </c:pt>
                <c:pt idx="2">
                  <c:v>0.0501505624</c:v>
                </c:pt>
                <c:pt idx="3">
                  <c:v>0.0458579409</c:v>
                </c:pt>
                <c:pt idx="4">
                  <c:v>0.0477144988</c:v>
                </c:pt>
                <c:pt idx="5">
                  <c:v>0.0456497835</c:v>
                </c:pt>
                <c:pt idx="6">
                  <c:v>0.0441284241</c:v>
                </c:pt>
                <c:pt idx="8">
                  <c:v>0.058067044</c:v>
                </c:pt>
                <c:pt idx="9">
                  <c:v>0.0463964234</c:v>
                </c:pt>
                <c:pt idx="10">
                  <c:v>0.0482193294</c:v>
                </c:pt>
                <c:pt idx="11">
                  <c:v>0.0459248956</c:v>
                </c:pt>
                <c:pt idx="12">
                  <c:v>0.0444200472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1998/99-2000/01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0.087599323</c:v>
                </c:pt>
                <c:pt idx="2">
                  <c:v>0.0448119083</c:v>
                </c:pt>
                <c:pt idx="3">
                  <c:v>0.0388511266</c:v>
                </c:pt>
                <c:pt idx="4">
                  <c:v>0.0374044072</c:v>
                </c:pt>
                <c:pt idx="5">
                  <c:v>0.0359021219</c:v>
                </c:pt>
                <c:pt idx="6">
                  <c:v>0.0341666489</c:v>
                </c:pt>
                <c:pt idx="8">
                  <c:v>0.0502312741</c:v>
                </c:pt>
                <c:pt idx="9">
                  <c:v>0.0417444708</c:v>
                </c:pt>
                <c:pt idx="10">
                  <c:v>0.0376992036</c:v>
                </c:pt>
                <c:pt idx="11">
                  <c:v>0.0392744311</c:v>
                </c:pt>
                <c:pt idx="12">
                  <c:v>0.0350991649</c:v>
                </c:pt>
              </c:numCache>
            </c:numRef>
          </c:val>
        </c:ser>
        <c:gapWidth val="200"/>
        <c:axId val="56626519"/>
        <c:axId val="39876624"/>
      </c:barChart>
      <c:catAx>
        <c:axId val="566265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9876624"/>
        <c:crosses val="autoZero"/>
        <c:auto val="0"/>
        <c:lblOffset val="100"/>
        <c:tickLblSkip val="1"/>
        <c:noMultiLvlLbl val="0"/>
      </c:catAx>
      <c:valAx>
        <c:axId val="39876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26519"/>
        <c:crossesAt val="1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1355"/>
          <c:w val="0.168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0.8705</cdr:y>
    </cdr:from>
    <cdr:to>
      <cdr:x>0.93225</cdr:x>
      <cdr:y>0.98675</cdr:y>
    </cdr:to>
    <cdr:sp>
      <cdr:nvSpPr>
        <cdr:cNvPr id="1" name="Text Box 4"/>
        <cdr:cNvSpPr txBox="1">
          <a:spLocks noChangeArrowheads="1"/>
        </cdr:cNvSpPr>
      </cdr:nvSpPr>
      <cdr:spPr>
        <a:xfrm>
          <a:off x="1019175" y="3952875"/>
          <a:ext cx="4286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0.6275</cdr:x>
      <cdr:y>0.9655</cdr:y>
    </cdr:from>
    <cdr:to>
      <cdr:x>0.996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62350" y="4381500"/>
          <a:ext cx="20955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0.99675</cdr:x>
      <cdr:y>0.0735</cdr:y>
    </cdr:to>
    <cdr:sp>
      <cdr:nvSpPr>
        <cdr:cNvPr id="3" name="Text Box 7"/>
        <cdr:cNvSpPr txBox="1">
          <a:spLocks noChangeArrowheads="1"/>
        </cdr:cNvSpPr>
      </cdr:nvSpPr>
      <cdr:spPr>
        <a:xfrm>
          <a:off x="0" y="0"/>
          <a:ext cx="5657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Osteoporosis Prevalence in Males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male residents aged 50+ treated for osteoporosis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0.96125</cdr:y>
    </cdr:from>
    <cdr:to>
      <cdr:x>0.99925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71850" y="4143375"/>
          <a:ext cx="2305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0.87025</cdr:y>
    </cdr:from>
    <cdr:to>
      <cdr:x>0.974</cdr:x>
      <cdr:y>0.97125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52850"/>
          <a:ext cx="5419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Significant (p&lt;.001)     Urban Time 2: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Significant (p&lt;.001)   Rural Time 2:  Not Significant </a:t>
          </a:r>
        </a:p>
      </cdr:txBody>
    </cdr:sp>
  </cdr:relSizeAnchor>
  <cdr:relSizeAnchor xmlns:cdr="http://schemas.openxmlformats.org/drawingml/2006/chartDrawing">
    <cdr:from>
      <cdr:x>0</cdr:x>
      <cdr:y>0.0045</cdr:y>
    </cdr:from>
    <cdr:to>
      <cdr:x>1</cdr:x>
      <cdr:y>0.129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19050"/>
          <a:ext cx="56864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Osteoporosis Prevalence in Males by Income Quintile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male residents aged 50+ treated for osteoporosis</a:t>
          </a:r>
        </a:p>
      </cdr:txBody>
    </cdr:sp>
  </cdr:relSizeAnchor>
  <cdr:relSizeAnchor xmlns:cdr="http://schemas.openxmlformats.org/drawingml/2006/chartDrawing">
    <cdr:from>
      <cdr:x>0.92525</cdr:x>
      <cdr:y>0.72075</cdr:y>
    </cdr:from>
    <cdr:to>
      <cdr:x>0.97275</cdr:x>
      <cdr:y>0.74375</cdr:y>
    </cdr:to>
    <cdr:sp>
      <cdr:nvSpPr>
        <cdr:cNvPr id="4" name="Text Box 4"/>
        <cdr:cNvSpPr txBox="1">
          <a:spLocks noChangeArrowheads="1"/>
        </cdr:cNvSpPr>
      </cdr:nvSpPr>
      <cdr:spPr>
        <a:xfrm>
          <a:off x="5257800" y="3105150"/>
          <a:ext cx="2667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0.63625</cdr:x>
      <cdr:y>0.9815</cdr:y>
    </cdr:from>
    <cdr:to>
      <cdr:x>0.98325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00575" y="9553575"/>
          <a:ext cx="2514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0.028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0"/>
          <a:ext cx="7239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Osteoporosis Prevalence in Males by District</a:t>
          </a:r>
          <a:r>
            <a:rPr lang="en-US" cap="none" sz="82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male residents aged 50+ treated for osteoporosis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390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0.98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95675" y="8029575"/>
          <a:ext cx="2105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0.05875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568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Osteoporosis Prevalence in Males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Neighbourhood Clusters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male residents aged 50+ treated for osteoporosis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0.89025</cdr:y>
    </cdr:from>
    <cdr:to>
      <cdr:x>0.96625</cdr:x>
      <cdr:y>0.98875</cdr:y>
    </cdr:to>
    <cdr:sp>
      <cdr:nvSpPr>
        <cdr:cNvPr id="1" name="Text Box 6"/>
        <cdr:cNvSpPr txBox="1">
          <a:spLocks noChangeArrowheads="1"/>
        </cdr:cNvSpPr>
      </cdr:nvSpPr>
      <cdr:spPr>
        <a:xfrm>
          <a:off x="1352550" y="4857750"/>
          <a:ext cx="41433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0.6105</cdr:x>
      <cdr:y>0.97375</cdr:y>
    </cdr:from>
    <cdr:to>
      <cdr:x>0.98125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467100" y="5305425"/>
          <a:ext cx="21050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0.9985</cdr:x>
      <cdr:y>0.1065</cdr:y>
    </cdr:to>
    <cdr:sp>
      <cdr:nvSpPr>
        <cdr:cNvPr id="3" name="Text Box 8"/>
        <cdr:cNvSpPr txBox="1">
          <a:spLocks noChangeArrowheads="1"/>
        </cdr:cNvSpPr>
      </cdr:nvSpPr>
      <cdr:spPr>
        <a:xfrm>
          <a:off x="0" y="0"/>
          <a:ext cx="56769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Osteoporosis Prevalence in Males by Winnipeg Community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male residents aged 50+ treated for osteoporosis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</cdr:x>
      <cdr:y>0.9665</cdr:y>
    </cdr:from>
    <cdr:to>
      <cdr:x>0.9905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05200" y="4391025"/>
          <a:ext cx="2124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0.0185</cdr:y>
    </cdr:from>
    <cdr:to>
      <cdr:x>1</cdr:x>
      <cdr:y>0.0965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76200"/>
          <a:ext cx="5686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Osteoporosis Prevalence in Males by Aggregate RHA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male residents aged 50+ treated for osteoporosis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2.421875" style="56" customWidth="1"/>
    <col min="2" max="3" width="9.28125" style="56" customWidth="1"/>
    <col min="4" max="4" width="2.7109375" style="56" customWidth="1"/>
    <col min="5" max="5" width="18.140625" style="56" customWidth="1"/>
    <col min="6" max="7" width="9.28125" style="56" customWidth="1"/>
    <col min="8" max="8" width="2.7109375" style="56" customWidth="1"/>
    <col min="9" max="9" width="15.28125" style="56" bestFit="1" customWidth="1"/>
    <col min="10" max="16384" width="9.140625" style="56" customWidth="1"/>
  </cols>
  <sheetData>
    <row r="1" spans="1:3" ht="15.75" thickBot="1">
      <c r="A1" s="55" t="s">
        <v>345</v>
      </c>
      <c r="B1" s="55"/>
      <c r="C1" s="55"/>
    </row>
    <row r="2" spans="1:11" ht="12.75" customHeight="1">
      <c r="A2" s="95" t="s">
        <v>334</v>
      </c>
      <c r="B2" s="53" t="s">
        <v>333</v>
      </c>
      <c r="C2" s="16" t="s">
        <v>333</v>
      </c>
      <c r="E2" s="95" t="s">
        <v>335</v>
      </c>
      <c r="F2" s="53" t="s">
        <v>333</v>
      </c>
      <c r="G2" s="16" t="s">
        <v>333</v>
      </c>
      <c r="I2" s="99" t="s">
        <v>336</v>
      </c>
      <c r="J2" s="100" t="s">
        <v>342</v>
      </c>
      <c r="K2" s="101"/>
    </row>
    <row r="3" spans="1:11" ht="12.75">
      <c r="A3" s="96"/>
      <c r="B3" s="15" t="s">
        <v>274</v>
      </c>
      <c r="C3" s="20" t="s">
        <v>274</v>
      </c>
      <c r="E3" s="96"/>
      <c r="F3" s="15" t="s">
        <v>274</v>
      </c>
      <c r="G3" s="20" t="s">
        <v>274</v>
      </c>
      <c r="I3" s="96"/>
      <c r="J3" s="102"/>
      <c r="K3" s="103"/>
    </row>
    <row r="4" spans="1:11" ht="12.75">
      <c r="A4" s="96"/>
      <c r="B4" s="58" t="s">
        <v>275</v>
      </c>
      <c r="C4" s="59" t="s">
        <v>275</v>
      </c>
      <c r="E4" s="96"/>
      <c r="F4" s="58" t="s">
        <v>275</v>
      </c>
      <c r="G4" s="59" t="s">
        <v>275</v>
      </c>
      <c r="I4" s="96"/>
      <c r="J4" s="104"/>
      <c r="K4" s="105"/>
    </row>
    <row r="5" spans="1:11" s="60" customFormat="1" ht="23.25" thickBot="1">
      <c r="A5" s="97"/>
      <c r="B5" s="92" t="str">
        <f>'ordered inc data'!$B$3</f>
        <v>1998/99-2000/01</v>
      </c>
      <c r="C5" s="93" t="str">
        <f>'ordered inc data'!$C$3</f>
        <v>2003/04-2005/06</v>
      </c>
      <c r="E5" s="97"/>
      <c r="F5" s="92" t="str">
        <f>'ordered inc data'!$B$3</f>
        <v>1998/99-2000/01</v>
      </c>
      <c r="G5" s="93" t="str">
        <f>'ordered inc data'!$C$3</f>
        <v>2003/04-2005/06</v>
      </c>
      <c r="I5" s="97"/>
      <c r="J5" s="61" t="str">
        <f>'ordered inc data'!$B$3</f>
        <v>1998/99-2000/01</v>
      </c>
      <c r="K5" s="62" t="str">
        <f>'ordered inc data'!$C$3</f>
        <v>2003/04-2005/06</v>
      </c>
    </row>
    <row r="6" spans="1:11" ht="12.75">
      <c r="A6" s="63" t="s">
        <v>130</v>
      </c>
      <c r="B6" s="64">
        <f>'orig. data'!G4*100</f>
        <v>3.6180124</v>
      </c>
      <c r="C6" s="65">
        <f>'orig. data'!T4*100</f>
        <v>4.4614316</v>
      </c>
      <c r="E6" s="66" t="s">
        <v>144</v>
      </c>
      <c r="F6" s="64">
        <f>'orig. data'!G20*100</f>
        <v>3.4378292999999998</v>
      </c>
      <c r="G6" s="65">
        <f>'orig. data'!T20*100</f>
        <v>4.2648068</v>
      </c>
      <c r="I6" s="67" t="s">
        <v>280</v>
      </c>
      <c r="J6" s="68">
        <f>'ordered inc data'!$B$4*100</f>
        <v>8.759932300000001</v>
      </c>
      <c r="K6" s="69">
        <f>'ordered inc data'!$C$4*100</f>
        <v>8.281566629999999</v>
      </c>
    </row>
    <row r="7" spans="1:11" ht="12.75">
      <c r="A7" s="70" t="s">
        <v>131</v>
      </c>
      <c r="B7" s="64">
        <f>'orig. data'!G5*100</f>
        <v>3.8845273</v>
      </c>
      <c r="C7" s="65">
        <f>'orig. data'!T5*100</f>
        <v>4.0568105</v>
      </c>
      <c r="E7" s="71" t="s">
        <v>145</v>
      </c>
      <c r="F7" s="64">
        <f>'orig. data'!G21*100</f>
        <v>3.6380773</v>
      </c>
      <c r="G7" s="65">
        <f>'orig. data'!T21*100</f>
        <v>4.448904499999999</v>
      </c>
      <c r="I7" s="67" t="s">
        <v>281</v>
      </c>
      <c r="J7" s="72">
        <f>'ordered inc data'!$B$6*100</f>
        <v>4.48119083</v>
      </c>
      <c r="K7" s="73">
        <f>'ordered inc data'!$C$6*100</f>
        <v>5.01505624</v>
      </c>
    </row>
    <row r="8" spans="1:11" ht="12.75">
      <c r="A8" s="70" t="s">
        <v>132</v>
      </c>
      <c r="B8" s="64">
        <f>'orig. data'!G6*100</f>
        <v>4.486264</v>
      </c>
      <c r="C8" s="65">
        <f>'orig. data'!T6*100</f>
        <v>5.5978801</v>
      </c>
      <c r="E8" s="71" t="s">
        <v>149</v>
      </c>
      <c r="F8" s="64">
        <f>'orig. data'!G22*100</f>
        <v>3.6386648</v>
      </c>
      <c r="G8" s="65">
        <f>'orig. data'!T22*100</f>
        <v>4.158215</v>
      </c>
      <c r="I8" s="67" t="s">
        <v>282</v>
      </c>
      <c r="J8" s="72">
        <f>'ordered inc data'!$B$7*100</f>
        <v>3.88511266</v>
      </c>
      <c r="K8" s="73">
        <f>'ordered inc data'!$C$7*100</f>
        <v>4.585794089999999</v>
      </c>
    </row>
    <row r="9" spans="1:11" ht="12.75">
      <c r="A9" s="70" t="s">
        <v>107</v>
      </c>
      <c r="B9" s="64">
        <f>'orig. data'!G7*100</f>
        <v>4.761112</v>
      </c>
      <c r="C9" s="65">
        <f>'orig. data'!T7*100</f>
        <v>6.0424354</v>
      </c>
      <c r="E9" s="71" t="s">
        <v>147</v>
      </c>
      <c r="F9" s="64">
        <f>'orig. data'!G23*100</f>
        <v>3.8650642</v>
      </c>
      <c r="G9" s="65">
        <f>'orig. data'!T23*100</f>
        <v>4.6057305</v>
      </c>
      <c r="I9" s="67" t="s">
        <v>283</v>
      </c>
      <c r="J9" s="72">
        <f>'ordered inc data'!$B$8*100</f>
        <v>3.7404407200000005</v>
      </c>
      <c r="K9" s="73">
        <f>'ordered inc data'!$C$8*100</f>
        <v>4.77144988</v>
      </c>
    </row>
    <row r="10" spans="1:11" ht="12.75">
      <c r="A10" s="70" t="s">
        <v>140</v>
      </c>
      <c r="B10" s="64">
        <f>'orig. data'!G8*100</f>
        <v>4.063542099999999</v>
      </c>
      <c r="C10" s="65">
        <f>'orig. data'!T8*100</f>
        <v>4.7364273</v>
      </c>
      <c r="E10" s="71" t="s">
        <v>150</v>
      </c>
      <c r="F10" s="64">
        <f>'orig. data'!G24*100</f>
        <v>2.9777318</v>
      </c>
      <c r="G10" s="65">
        <f>'orig. data'!T24*100</f>
        <v>3.0810286</v>
      </c>
      <c r="I10" s="67" t="s">
        <v>284</v>
      </c>
      <c r="J10" s="72">
        <f>'ordered inc data'!$B$9*100</f>
        <v>3.59021219</v>
      </c>
      <c r="K10" s="73">
        <f>'ordered inc data'!$C$9*100</f>
        <v>4.56497835</v>
      </c>
    </row>
    <row r="11" spans="1:11" ht="12.75">
      <c r="A11" s="70" t="s">
        <v>134</v>
      </c>
      <c r="B11" s="64">
        <f>'orig. data'!G9*100</f>
        <v>3.5720697</v>
      </c>
      <c r="C11" s="65">
        <f>'orig. data'!T9*100</f>
        <v>4.8960104</v>
      </c>
      <c r="E11" s="71" t="s">
        <v>146</v>
      </c>
      <c r="F11" s="64">
        <f>'orig. data'!G25*100</f>
        <v>4.6081715</v>
      </c>
      <c r="G11" s="65">
        <f>'orig. data'!T25*100</f>
        <v>5.4686506</v>
      </c>
      <c r="I11" s="67" t="s">
        <v>285</v>
      </c>
      <c r="J11" s="72">
        <f>'ordered inc data'!$B$10*100</f>
        <v>3.41666489</v>
      </c>
      <c r="K11" s="73">
        <f>'ordered inc data'!$C$10*100</f>
        <v>4.41284241</v>
      </c>
    </row>
    <row r="12" spans="1:11" ht="12.75">
      <c r="A12" s="70" t="s">
        <v>135</v>
      </c>
      <c r="B12" s="64">
        <f>'orig. data'!G10*100</f>
        <v>3.5093938</v>
      </c>
      <c r="C12" s="65">
        <f>'orig. data'!T10*100</f>
        <v>3.4374015</v>
      </c>
      <c r="E12" s="71" t="s">
        <v>148</v>
      </c>
      <c r="F12" s="64">
        <f>'orig. data'!G26*100</f>
        <v>4.0156543000000005</v>
      </c>
      <c r="G12" s="65">
        <f>'orig. data'!T26*100</f>
        <v>4.589025599999999</v>
      </c>
      <c r="I12" s="67" t="s">
        <v>286</v>
      </c>
      <c r="J12" s="72">
        <f>'ordered inc data'!$B$12*100</f>
        <v>5.02312741</v>
      </c>
      <c r="K12" s="73">
        <f>'ordered inc data'!$C$12*100</f>
        <v>5.8067044</v>
      </c>
    </row>
    <row r="13" spans="1:11" ht="12.75">
      <c r="A13" s="70" t="s">
        <v>133</v>
      </c>
      <c r="B13" s="64">
        <f>'orig. data'!G11*100</f>
        <v>4.466602900000001</v>
      </c>
      <c r="C13" s="65">
        <f>'orig. data'!T11*100</f>
        <v>5.1975888</v>
      </c>
      <c r="E13" s="71" t="s">
        <v>151</v>
      </c>
      <c r="F13" s="64">
        <f>'orig. data'!G27*100</f>
        <v>3.9881260000000003</v>
      </c>
      <c r="G13" s="65">
        <f>'orig. data'!T27*100</f>
        <v>4.5141724000000005</v>
      </c>
      <c r="I13" s="67" t="s">
        <v>287</v>
      </c>
      <c r="J13" s="72">
        <f>'ordered inc data'!$B$13*100</f>
        <v>4.17444708</v>
      </c>
      <c r="K13" s="73">
        <f>'ordered inc data'!$C$13*100</f>
        <v>4.63964234</v>
      </c>
    </row>
    <row r="14" spans="1:11" ht="12.75">
      <c r="A14" s="70" t="s">
        <v>136</v>
      </c>
      <c r="B14" s="64">
        <f>'orig. data'!G12*100</f>
        <v>6.862745100000001</v>
      </c>
      <c r="C14" s="65"/>
      <c r="E14" s="71" t="s">
        <v>152</v>
      </c>
      <c r="F14" s="64">
        <f>'orig. data'!G28*100</f>
        <v>4.2893373</v>
      </c>
      <c r="G14" s="65">
        <f>'orig. data'!T28*100</f>
        <v>5.5585249</v>
      </c>
      <c r="I14" s="67" t="s">
        <v>288</v>
      </c>
      <c r="J14" s="72">
        <f>'ordered inc data'!$B$14*100</f>
        <v>3.76992036</v>
      </c>
      <c r="K14" s="73">
        <f>'ordered inc data'!$C$14*100</f>
        <v>4.82193294</v>
      </c>
    </row>
    <row r="15" spans="1:11" ht="12.75">
      <c r="A15" s="70" t="s">
        <v>137</v>
      </c>
      <c r="B15" s="64">
        <f>'orig. data'!G13*100</f>
        <v>3.2975459999999996</v>
      </c>
      <c r="C15" s="65">
        <f>'orig. data'!T13*100</f>
        <v>5.0017367</v>
      </c>
      <c r="E15" s="71" t="s">
        <v>153</v>
      </c>
      <c r="F15" s="64">
        <f>'orig. data'!G29*100</f>
        <v>2.9674537</v>
      </c>
      <c r="G15" s="65">
        <f>'orig. data'!T29*100</f>
        <v>3.8007486</v>
      </c>
      <c r="I15" s="67" t="s">
        <v>289</v>
      </c>
      <c r="J15" s="72">
        <f>'ordered inc data'!$B$15*100</f>
        <v>3.92744311</v>
      </c>
      <c r="K15" s="73">
        <f>'ordered inc data'!$C$15*100</f>
        <v>4.59248956</v>
      </c>
    </row>
    <row r="16" spans="1:11" ht="13.5" thickBot="1">
      <c r="A16" s="70" t="s">
        <v>138</v>
      </c>
      <c r="B16" s="64">
        <f>'orig. data'!G14*100</f>
        <v>3.8180083</v>
      </c>
      <c r="C16" s="65">
        <f>'orig. data'!T14*100</f>
        <v>4.6511628</v>
      </c>
      <c r="E16" s="71" t="s">
        <v>154</v>
      </c>
      <c r="F16" s="64">
        <f>'orig. data'!G30*100</f>
        <v>4.79384</v>
      </c>
      <c r="G16" s="65">
        <f>'orig. data'!T30*100</f>
        <v>5.958151099999999</v>
      </c>
      <c r="I16" s="74" t="s">
        <v>290</v>
      </c>
      <c r="J16" s="75">
        <f>'ordered inc data'!$B$16*100</f>
        <v>3.50991649</v>
      </c>
      <c r="K16" s="76">
        <f>'ordered inc data'!$C$16*100</f>
        <v>4.44200472</v>
      </c>
    </row>
    <row r="17" spans="1:11" ht="12.75">
      <c r="A17" s="77"/>
      <c r="B17" s="78"/>
      <c r="C17" s="79"/>
      <c r="E17" s="71" t="s">
        <v>155</v>
      </c>
      <c r="F17" s="64">
        <f>'orig. data'!G31*100</f>
        <v>5.7013014</v>
      </c>
      <c r="G17" s="65">
        <f>'orig. data'!T31*100</f>
        <v>4.9573344</v>
      </c>
      <c r="I17" s="80" t="s">
        <v>337</v>
      </c>
      <c r="J17" s="81"/>
      <c r="K17" s="54">
        <f>'ordered inc data'!$B$18</f>
        <v>8.86853E-05</v>
      </c>
    </row>
    <row r="18" spans="1:11" ht="12.75">
      <c r="A18" s="70" t="s">
        <v>269</v>
      </c>
      <c r="B18" s="64">
        <f>'orig. data'!G15*100</f>
        <v>4.062673800000001</v>
      </c>
      <c r="C18" s="65">
        <f>'orig. data'!T15*100</f>
        <v>4.7188384</v>
      </c>
      <c r="E18" s="82"/>
      <c r="F18" s="78"/>
      <c r="G18" s="79"/>
      <c r="I18" s="80" t="s">
        <v>338</v>
      </c>
      <c r="J18" s="81"/>
      <c r="K18" s="54">
        <f>'ordered inc data'!$B$19</f>
        <v>0.0615373358</v>
      </c>
    </row>
    <row r="19" spans="1:11" ht="13.5" thickBot="1">
      <c r="A19" s="70" t="s">
        <v>143</v>
      </c>
      <c r="B19" s="64">
        <f>'orig. data'!G16*100</f>
        <v>3.8290811000000002</v>
      </c>
      <c r="C19" s="65">
        <f>'orig. data'!T16*100</f>
        <v>4.6284972</v>
      </c>
      <c r="E19" s="83" t="s">
        <v>140</v>
      </c>
      <c r="F19" s="84">
        <f>'orig. data'!G8*100</f>
        <v>4.063542099999999</v>
      </c>
      <c r="G19" s="85">
        <f>'orig. data'!T8*100</f>
        <v>4.7364273</v>
      </c>
      <c r="I19" s="86" t="s">
        <v>291</v>
      </c>
      <c r="J19" s="87"/>
      <c r="K19" s="54">
        <f>'ordered inc data'!$B$20</f>
        <v>0.0869448513</v>
      </c>
    </row>
    <row r="20" spans="1:11" ht="12.75">
      <c r="A20" s="70" t="s">
        <v>139</v>
      </c>
      <c r="B20" s="64">
        <f>'orig. data'!G17*100</f>
        <v>3.6391594</v>
      </c>
      <c r="C20" s="65">
        <f>'orig. data'!T17*100</f>
        <v>4.8141087</v>
      </c>
      <c r="E20" s="88" t="s">
        <v>142</v>
      </c>
      <c r="F20" s="88"/>
      <c r="G20" s="88"/>
      <c r="I20" s="80" t="s">
        <v>339</v>
      </c>
      <c r="J20" s="87"/>
      <c r="K20" s="54">
        <f>'ordered inc data'!$B$22</f>
        <v>4.359969E-10</v>
      </c>
    </row>
    <row r="21" spans="1:11" ht="12.75">
      <c r="A21" s="77"/>
      <c r="B21" s="78"/>
      <c r="C21" s="79"/>
      <c r="E21" s="98" t="s">
        <v>270</v>
      </c>
      <c r="F21" s="98"/>
      <c r="G21" s="98"/>
      <c r="I21" s="80" t="s">
        <v>340</v>
      </c>
      <c r="J21" s="87"/>
      <c r="K21" s="54">
        <f>'ordered inc data'!$B$23</f>
        <v>4.205473E-07</v>
      </c>
    </row>
    <row r="22" spans="1:11" ht="13.5" thickBot="1">
      <c r="A22" s="83" t="s">
        <v>141</v>
      </c>
      <c r="B22" s="89">
        <f>'orig. data'!G18*100</f>
        <v>4.1065557</v>
      </c>
      <c r="C22" s="85">
        <f>'orig. data'!T18*100</f>
        <v>4.8351297</v>
      </c>
      <c r="I22" s="86" t="s">
        <v>292</v>
      </c>
      <c r="J22" s="87"/>
      <c r="K22" s="54">
        <f>'ordered inc data'!$B$24</f>
        <v>0.1588866176</v>
      </c>
    </row>
    <row r="23" spans="1:11" ht="12.75">
      <c r="A23" s="88" t="s">
        <v>142</v>
      </c>
      <c r="I23" s="57" t="s">
        <v>142</v>
      </c>
      <c r="J23" s="90"/>
      <c r="K23" s="90"/>
    </row>
    <row r="24" spans="1:11" ht="12.75">
      <c r="A24" s="57" t="s">
        <v>270</v>
      </c>
      <c r="B24" s="57"/>
      <c r="C24" s="57"/>
      <c r="I24" s="57" t="s">
        <v>270</v>
      </c>
      <c r="J24" s="91"/>
      <c r="K24" s="91"/>
    </row>
    <row r="25" ht="12.75">
      <c r="G25" s="19"/>
    </row>
  </sheetData>
  <sheetProtection/>
  <mergeCells count="5">
    <mergeCell ref="A2:A5"/>
    <mergeCell ref="E21:G21"/>
    <mergeCell ref="I2:I5"/>
    <mergeCell ref="J2:K4"/>
    <mergeCell ref="E2:E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O1" sqref="O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1" customWidth="1"/>
    <col min="11" max="13" width="9.140625" style="2" customWidth="1"/>
    <col min="14" max="14" width="2.8515625" style="10" customWidth="1"/>
    <col min="15" max="16" width="9.140625" style="2" customWidth="1"/>
    <col min="17" max="17" width="2.8515625" style="10" customWidth="1"/>
    <col min="18" max="18" width="9.28125" style="2" bestFit="1" customWidth="1"/>
    <col min="19" max="16384" width="9.140625" style="2" customWidth="1"/>
  </cols>
  <sheetData>
    <row r="1" spans="1:18" ht="12.75">
      <c r="A1" s="30" t="s">
        <v>263</v>
      </c>
      <c r="B1" s="5" t="s">
        <v>212</v>
      </c>
      <c r="C1" s="106" t="s">
        <v>125</v>
      </c>
      <c r="D1" s="106"/>
      <c r="E1" s="106"/>
      <c r="F1" s="106" t="s">
        <v>128</v>
      </c>
      <c r="G1" s="106"/>
      <c r="H1" s="6" t="s">
        <v>117</v>
      </c>
      <c r="I1" s="3" t="s">
        <v>119</v>
      </c>
      <c r="J1" s="3" t="s">
        <v>120</v>
      </c>
      <c r="K1" s="6" t="s">
        <v>118</v>
      </c>
      <c r="L1" s="6" t="s">
        <v>121</v>
      </c>
      <c r="M1" s="6" t="s">
        <v>122</v>
      </c>
      <c r="N1" s="7"/>
      <c r="O1" s="6" t="s">
        <v>123</v>
      </c>
      <c r="P1" s="6" t="s">
        <v>124</v>
      </c>
      <c r="Q1" s="7"/>
      <c r="R1" s="6" t="s">
        <v>129</v>
      </c>
    </row>
    <row r="2" spans="2:18" ht="12.75">
      <c r="B2" s="5"/>
      <c r="C2" s="13"/>
      <c r="D2" s="13"/>
      <c r="E2" s="13"/>
      <c r="F2" s="14"/>
      <c r="G2" s="14"/>
      <c r="H2" s="6"/>
      <c r="I2" s="107" t="s">
        <v>273</v>
      </c>
      <c r="J2" s="107"/>
      <c r="K2" s="6"/>
      <c r="L2" s="6"/>
      <c r="M2" s="6"/>
      <c r="N2" s="7"/>
      <c r="O2" s="6"/>
      <c r="P2" s="6"/>
      <c r="Q2" s="7"/>
      <c r="R2" s="6"/>
    </row>
    <row r="3" spans="1:25" ht="12.75">
      <c r="A3" s="5" t="s">
        <v>0</v>
      </c>
      <c r="B3" s="5"/>
      <c r="C3" s="13">
        <v>1</v>
      </c>
      <c r="D3" s="13">
        <v>2</v>
      </c>
      <c r="E3" s="13" t="s">
        <v>127</v>
      </c>
      <c r="F3" s="13" t="s">
        <v>240</v>
      </c>
      <c r="G3" s="13" t="s">
        <v>241</v>
      </c>
      <c r="H3" s="2" t="s">
        <v>267</v>
      </c>
      <c r="I3" s="5" t="s">
        <v>265</v>
      </c>
      <c r="J3" s="5" t="s">
        <v>266</v>
      </c>
      <c r="K3" s="2" t="s">
        <v>268</v>
      </c>
      <c r="S3" s="6"/>
      <c r="T3" s="6"/>
      <c r="U3" s="6"/>
      <c r="V3" s="6"/>
      <c r="W3" s="6"/>
      <c r="X3" s="6"/>
      <c r="Y3" s="6"/>
    </row>
    <row r="4" spans="1:25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 (t)</v>
      </c>
      <c r="B4" t="s">
        <v>130</v>
      </c>
      <c r="C4" t="str">
        <f>'orig. data'!AF4</f>
        <v> </v>
      </c>
      <c r="D4" t="str">
        <f>'orig. data'!AG4</f>
        <v> </v>
      </c>
      <c r="E4" t="str">
        <f ca="1">IF(CELL("contents",F4)="s","s",IF(CELL("contents",G4)="s","s",IF(CELL("contents",'orig. data'!AH4)="t","t","")))</f>
        <v>t</v>
      </c>
      <c r="F4" t="str">
        <f>'orig. data'!AI4</f>
        <v> </v>
      </c>
      <c r="G4" t="str">
        <f>'orig. data'!AJ4</f>
        <v> </v>
      </c>
      <c r="H4" s="17">
        <f aca="true" t="shared" si="0" ref="H4:H14">I$19</f>
        <v>0.041065557</v>
      </c>
      <c r="I4" s="3">
        <f>'orig. data'!C4</f>
        <v>0.037407217</v>
      </c>
      <c r="J4" s="3">
        <f>'orig. data'!P4</f>
        <v>0.04645336</v>
      </c>
      <c r="K4" s="17">
        <f aca="true" t="shared" si="1" ref="K4:K14">J$19</f>
        <v>0.048835841</v>
      </c>
      <c r="L4" s="6">
        <f>'orig. data'!B4</f>
        <v>6440</v>
      </c>
      <c r="M4" s="12">
        <f>'orig. data'!F4</f>
        <v>0.164298344</v>
      </c>
      <c r="N4" s="8"/>
      <c r="O4" s="6">
        <f>'orig. data'!O4</f>
        <v>7195</v>
      </c>
      <c r="P4" s="12">
        <f>'orig. data'!S4</f>
        <v>0.383128232</v>
      </c>
      <c r="Q4" s="8"/>
      <c r="R4" s="12">
        <f>'orig. data'!AB4</f>
        <v>0.012120716</v>
      </c>
      <c r="S4" s="3"/>
      <c r="T4" s="3"/>
      <c r="U4" s="3"/>
      <c r="V4" s="3"/>
      <c r="W4" s="3"/>
      <c r="X4" s="3"/>
      <c r="Y4" s="3"/>
    </row>
    <row r="5" spans="1:25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 (2)</v>
      </c>
      <c r="B5" t="s">
        <v>131</v>
      </c>
      <c r="C5" t="str">
        <f>'orig. data'!AF5</f>
        <v> </v>
      </c>
      <c r="D5">
        <f>'orig. data'!AG5</f>
        <v>2</v>
      </c>
      <c r="E5">
        <f ca="1">IF(CELL("contents",F5)="s","s",IF(CELL("contents",G5)="s","s",IF(CELL("contents",'orig. data'!AH5)="t","t","")))</f>
      </c>
      <c r="F5" t="str">
        <f>'orig. data'!AI5</f>
        <v> </v>
      </c>
      <c r="G5" t="str">
        <f>'orig. data'!AJ5</f>
        <v> </v>
      </c>
      <c r="H5" s="17">
        <f t="shared" si="0"/>
        <v>0.041065557</v>
      </c>
      <c r="I5" s="3">
        <f>'orig. data'!C5</f>
        <v>0.036630129</v>
      </c>
      <c r="J5" s="3">
        <f>'orig. data'!P5</f>
        <v>0.039180837</v>
      </c>
      <c r="K5" s="17">
        <f t="shared" si="1"/>
        <v>0.048835841</v>
      </c>
      <c r="L5" s="6">
        <f>'orig. data'!B5</f>
        <v>12228</v>
      </c>
      <c r="M5" s="12">
        <f>'orig. data'!F5</f>
        <v>0.017485809</v>
      </c>
      <c r="N5" s="9"/>
      <c r="O5" s="6">
        <f>'orig. data'!O5</f>
        <v>13237</v>
      </c>
      <c r="P5" s="12">
        <f>'orig. data'!S5</f>
        <v>1.04E-06</v>
      </c>
      <c r="Q5" s="9"/>
      <c r="R5" s="12">
        <f>'orig. data'!AB5</f>
        <v>0.287889049</v>
      </c>
      <c r="S5" s="1"/>
      <c r="T5" s="1"/>
      <c r="U5" s="1"/>
      <c r="V5" s="1"/>
      <c r="W5" s="1"/>
      <c r="X5" s="1"/>
      <c r="Y5" s="1"/>
    </row>
    <row r="6" spans="1:25" ht="12.75">
      <c r="A6" s="2" t="str">
        <f ca="1" t="shared" si="2"/>
        <v>Assiniboine (t)</v>
      </c>
      <c r="B6" t="s">
        <v>132</v>
      </c>
      <c r="C6" t="str">
        <f>'orig. data'!AF6</f>
        <v> </v>
      </c>
      <c r="D6" t="str">
        <f>'orig. data'!AG6</f>
        <v> </v>
      </c>
      <c r="E6" t="str">
        <f ca="1">IF(CELL("contents",F6)="s","s",IF(CELL("contents",G6)="s","s",IF(CELL("contents",'orig. data'!AH6)="t","t","")))</f>
        <v>t</v>
      </c>
      <c r="F6" t="str">
        <f>'orig. data'!AI6</f>
        <v> </v>
      </c>
      <c r="G6" t="str">
        <f>'orig. data'!AJ6</f>
        <v> </v>
      </c>
      <c r="H6" s="17">
        <f t="shared" si="0"/>
        <v>0.041065557</v>
      </c>
      <c r="I6" s="3">
        <f>'orig. data'!C6</f>
        <v>0.039933047</v>
      </c>
      <c r="J6" s="3">
        <f>'orig. data'!P6</f>
        <v>0.050640507</v>
      </c>
      <c r="K6" s="17">
        <f t="shared" si="1"/>
        <v>0.048835841</v>
      </c>
      <c r="L6" s="6">
        <f>'orig. data'!B6</f>
        <v>11903</v>
      </c>
      <c r="M6" s="12">
        <f>'orig. data'!F6</f>
        <v>0.539993763</v>
      </c>
      <c r="N6" s="9"/>
      <c r="O6" s="6">
        <f>'orig. data'!O6</f>
        <v>12076</v>
      </c>
      <c r="P6" s="12">
        <f>'orig. data'!S6</f>
        <v>0.372053162</v>
      </c>
      <c r="Q6" s="9"/>
      <c r="R6" s="12">
        <f>'orig. data'!AB6</f>
        <v>4.58836E-05</v>
      </c>
      <c r="S6" s="1"/>
      <c r="T6" s="1"/>
      <c r="U6" s="1"/>
      <c r="V6" s="1"/>
      <c r="W6" s="1"/>
      <c r="X6" s="1"/>
      <c r="Y6" s="1"/>
    </row>
    <row r="7" spans="1:25" ht="12.75">
      <c r="A7" s="2" t="str">
        <f ca="1" t="shared" si="2"/>
        <v>Brandon (2,t)</v>
      </c>
      <c r="B7" t="s">
        <v>107</v>
      </c>
      <c r="C7" t="str">
        <f>'orig. data'!AF7</f>
        <v> </v>
      </c>
      <c r="D7">
        <f>'orig. data'!AG7</f>
        <v>2</v>
      </c>
      <c r="E7" t="str">
        <f ca="1">IF(CELL("contents",F7)="s","s",IF(CELL("contents",G7)="s","s",IF(CELL("contents",'orig. data'!AH7)="t","t","")))</f>
        <v>t</v>
      </c>
      <c r="F7" t="str">
        <f>'orig. data'!AI7</f>
        <v> </v>
      </c>
      <c r="G7" t="str">
        <f>'orig. data'!AJ7</f>
        <v> </v>
      </c>
      <c r="H7" s="17">
        <f t="shared" si="0"/>
        <v>0.041065557</v>
      </c>
      <c r="I7" s="3">
        <f>'orig. data'!C7</f>
        <v>0.046719791</v>
      </c>
      <c r="J7" s="3">
        <f>'orig. data'!P7</f>
        <v>0.059619616</v>
      </c>
      <c r="K7" s="17">
        <f t="shared" si="1"/>
        <v>0.048835841</v>
      </c>
      <c r="L7" s="6">
        <f>'orig. data'!B7</f>
        <v>6007</v>
      </c>
      <c r="M7" s="12">
        <f>'orig. data'!F7</f>
        <v>0.034073068</v>
      </c>
      <c r="N7" s="9"/>
      <c r="O7" s="6">
        <f>'orig. data'!O7</f>
        <v>6504</v>
      </c>
      <c r="P7" s="12">
        <f>'orig. data'!S7</f>
        <v>0.000129553</v>
      </c>
      <c r="Q7" s="9"/>
      <c r="R7" s="12">
        <f>'orig. data'!AB7</f>
        <v>0.001778378</v>
      </c>
      <c r="S7" s="1"/>
      <c r="T7" s="1"/>
      <c r="U7" s="1"/>
      <c r="V7" s="1"/>
      <c r="W7" s="1"/>
      <c r="X7" s="1"/>
      <c r="Y7" s="1"/>
    </row>
    <row r="8" spans="1:25" ht="12.75">
      <c r="A8" s="2" t="str">
        <f ca="1" t="shared" si="2"/>
        <v>Winnipeg (t)</v>
      </c>
      <c r="B8" t="s">
        <v>140</v>
      </c>
      <c r="C8" t="str">
        <f>'orig. data'!AF8</f>
        <v> </v>
      </c>
      <c r="D8" t="str">
        <f>'orig. data'!AG8</f>
        <v> </v>
      </c>
      <c r="E8" t="str">
        <f ca="1">IF(CELL("contents",F8)="s","s",IF(CELL("contents",G8)="s","s",IF(CELL("contents",'orig. data'!AH8)="t","t","")))</f>
        <v>t</v>
      </c>
      <c r="F8" t="str">
        <f>'orig. data'!AI8</f>
        <v> </v>
      </c>
      <c r="G8" t="str">
        <f>'orig. data'!AJ8</f>
        <v> </v>
      </c>
      <c r="H8" s="17">
        <f t="shared" si="0"/>
        <v>0.041065557</v>
      </c>
      <c r="I8" s="3">
        <f>'orig. data'!C8</f>
        <v>0.041488297</v>
      </c>
      <c r="J8" s="3">
        <f>'orig. data'!P8</f>
        <v>0.048614657</v>
      </c>
      <c r="K8" s="17">
        <f t="shared" si="1"/>
        <v>0.048835841</v>
      </c>
      <c r="L8" s="6">
        <f>'orig. data'!B8</f>
        <v>82465</v>
      </c>
      <c r="M8" s="12">
        <f>'orig. data'!F8</f>
        <v>0.666554783</v>
      </c>
      <c r="N8" s="9"/>
      <c r="O8" s="6">
        <f>'orig. data'!O8</f>
        <v>90089</v>
      </c>
      <c r="P8" s="12">
        <f>'orig. data'!S8</f>
        <v>0.845953553</v>
      </c>
      <c r="Q8" s="9"/>
      <c r="R8" s="12">
        <f>'orig. data'!AB8</f>
        <v>3.47E-10</v>
      </c>
      <c r="S8" s="1"/>
      <c r="T8" s="1"/>
      <c r="U8" s="1"/>
      <c r="V8" s="1"/>
      <c r="W8" s="1"/>
      <c r="X8" s="1"/>
      <c r="Y8" s="1"/>
    </row>
    <row r="9" spans="1:25" ht="12.75">
      <c r="A9" s="2" t="str">
        <f ca="1" t="shared" si="2"/>
        <v>Interlake (t)</v>
      </c>
      <c r="B9" t="s">
        <v>134</v>
      </c>
      <c r="C9" t="str">
        <f>'orig. data'!AF9</f>
        <v> </v>
      </c>
      <c r="D9" t="str">
        <f>'orig. data'!AG9</f>
        <v> </v>
      </c>
      <c r="E9" t="str">
        <f ca="1">IF(CELL("contents",F9)="s","s",IF(CELL("contents",G9)="s","s",IF(CELL("contents",'orig. data'!AH9)="t","t","")))</f>
        <v>t</v>
      </c>
      <c r="F9" t="str">
        <f>'orig. data'!AI9</f>
        <v> </v>
      </c>
      <c r="G9" t="str">
        <f>'orig. data'!AJ9</f>
        <v> </v>
      </c>
      <c r="H9" s="17">
        <f t="shared" si="0"/>
        <v>0.041065557</v>
      </c>
      <c r="I9" s="3">
        <f>'orig. data'!C9</f>
        <v>0.036536175</v>
      </c>
      <c r="J9" s="3">
        <f>'orig. data'!P9</f>
        <v>0.050977796</v>
      </c>
      <c r="K9" s="17">
        <f t="shared" si="1"/>
        <v>0.048835841</v>
      </c>
      <c r="L9" s="6">
        <f>'orig. data'!B9</f>
        <v>11142</v>
      </c>
      <c r="M9" s="12">
        <f>'orig. data'!F9</f>
        <v>0.025089444</v>
      </c>
      <c r="N9" s="9"/>
      <c r="O9" s="6">
        <f>'orig. data'!O9</f>
        <v>12357</v>
      </c>
      <c r="P9" s="12">
        <f>'orig. data'!S9</f>
        <v>0.315211669</v>
      </c>
      <c r="Q9" s="9"/>
      <c r="R9" s="12">
        <f>'orig. data'!AB9</f>
        <v>2.87E-07</v>
      </c>
      <c r="S9" s="1"/>
      <c r="T9" s="1"/>
      <c r="U9" s="1"/>
      <c r="V9" s="1"/>
      <c r="W9" s="1"/>
      <c r="X9" s="1"/>
      <c r="Y9" s="1"/>
    </row>
    <row r="10" spans="1:18" ht="12.75">
      <c r="A10" s="2" t="str">
        <f ca="1" t="shared" si="2"/>
        <v>North Eastman (2)</v>
      </c>
      <c r="B10" t="s">
        <v>135</v>
      </c>
      <c r="C10" t="str">
        <f>'orig. data'!AF10</f>
        <v> </v>
      </c>
      <c r="D10">
        <f>'orig. data'!AG10</f>
        <v>2</v>
      </c>
      <c r="E10">
        <f ca="1">IF(CELL("contents",F10)="s","s",IF(CELL("contents",G10)="s","s",IF(CELL("contents",'orig. data'!AH10)="t","t","")))</f>
      </c>
      <c r="F10" t="str">
        <f>'orig. data'!AI10</f>
        <v> </v>
      </c>
      <c r="G10" t="str">
        <f>'orig. data'!AJ10</f>
        <v> </v>
      </c>
      <c r="H10" s="17">
        <f t="shared" si="0"/>
        <v>0.041065557</v>
      </c>
      <c r="I10" s="3">
        <f>'orig. data'!C10</f>
        <v>0.036683096</v>
      </c>
      <c r="J10" s="3">
        <f>'orig. data'!P10</f>
        <v>0.03659635</v>
      </c>
      <c r="K10" s="17">
        <f t="shared" si="1"/>
        <v>0.048835841</v>
      </c>
      <c r="L10" s="6">
        <f>'orig. data'!B10</f>
        <v>5642</v>
      </c>
      <c r="M10" s="12">
        <f>'orig. data'!F10</f>
        <v>0.119712148</v>
      </c>
      <c r="O10" s="6">
        <f>'orig. data'!O10</f>
        <v>6342</v>
      </c>
      <c r="P10" s="12">
        <f>'orig. data'!S10</f>
        <v>2.90294E-05</v>
      </c>
      <c r="R10" s="12">
        <f>'orig. data'!AB10</f>
        <v>0.980807414</v>
      </c>
    </row>
    <row r="11" spans="1:25" ht="12.75">
      <c r="A11" s="2" t="str">
        <f ca="1" t="shared" si="2"/>
        <v>Parkland (t)</v>
      </c>
      <c r="B11" t="s">
        <v>133</v>
      </c>
      <c r="C11" t="str">
        <f>'orig. data'!AF11</f>
        <v> </v>
      </c>
      <c r="D11" t="str">
        <f>'orig. data'!AG11</f>
        <v> </v>
      </c>
      <c r="E11" t="str">
        <f ca="1">IF(CELL("contents",F11)="s","s",IF(CELL("contents",G11)="s","s",IF(CELL("contents",'orig. data'!AH11)="t","t","")))</f>
        <v>t</v>
      </c>
      <c r="F11" t="str">
        <f>'orig. data'!AI11</f>
        <v> </v>
      </c>
      <c r="G11" t="str">
        <f>'orig. data'!AJ11</f>
        <v> </v>
      </c>
      <c r="H11" s="17">
        <f t="shared" si="0"/>
        <v>0.041065557</v>
      </c>
      <c r="I11" s="3">
        <f>'orig. data'!C11</f>
        <v>0.040502673</v>
      </c>
      <c r="J11" s="3">
        <f>'orig. data'!P11</f>
        <v>0.047407768</v>
      </c>
      <c r="K11" s="17">
        <f t="shared" si="1"/>
        <v>0.048835841</v>
      </c>
      <c r="L11" s="6">
        <f>'orig. data'!B11</f>
        <v>7321</v>
      </c>
      <c r="M11" s="12">
        <f>'orig. data'!F11</f>
        <v>0.80921589</v>
      </c>
      <c r="N11" s="9"/>
      <c r="O11" s="6">
        <f>'orig. data'!O11</f>
        <v>7465</v>
      </c>
      <c r="P11" s="12">
        <f>'orig. data'!S11</f>
        <v>0.571514422</v>
      </c>
      <c r="Q11" s="9"/>
      <c r="R11" s="12">
        <f>'orig. data'!AB11</f>
        <v>0.036758087</v>
      </c>
      <c r="S11" s="1"/>
      <c r="T11" s="1"/>
      <c r="U11" s="1"/>
      <c r="V11" s="1"/>
      <c r="W11" s="1"/>
      <c r="X11" s="1"/>
      <c r="Y11" s="1"/>
    </row>
    <row r="12" spans="1:25" ht="12.75">
      <c r="A12" s="2" t="str">
        <f ca="1" t="shared" si="2"/>
        <v>Churchill (s)</v>
      </c>
      <c r="B12" t="s">
        <v>136</v>
      </c>
      <c r="C12" t="str">
        <f>'orig. data'!AF12</f>
        <v> </v>
      </c>
      <c r="D12" t="str">
        <f>'orig. data'!AG12</f>
        <v> </v>
      </c>
      <c r="E12" t="str">
        <f ca="1">IF(CELL("contents",F12)="s","s",IF(CELL("contents",G12)="s","s",IF(CELL("contents",'orig. data'!AH12)="t","t","")))</f>
        <v>s</v>
      </c>
      <c r="F12" t="str">
        <f>'orig. data'!AI12</f>
        <v> </v>
      </c>
      <c r="G12" t="str">
        <f>'orig. data'!AJ12</f>
        <v>s</v>
      </c>
      <c r="H12" s="17">
        <f t="shared" si="0"/>
        <v>0.041065557</v>
      </c>
      <c r="I12" s="3">
        <f>'orig. data'!C12</f>
        <v>0.090883659</v>
      </c>
      <c r="J12" s="3" t="str">
        <f>'orig. data'!P12</f>
        <v> </v>
      </c>
      <c r="K12" s="17">
        <f t="shared" si="1"/>
        <v>0.048835841</v>
      </c>
      <c r="L12" s="6">
        <f>'orig. data'!B12</f>
        <v>102</v>
      </c>
      <c r="M12" s="12">
        <f>'orig. data'!F12</f>
        <v>0.035727341</v>
      </c>
      <c r="N12" s="9"/>
      <c r="O12" s="6" t="str">
        <f>'orig. data'!O12</f>
        <v> </v>
      </c>
      <c r="P12" s="12" t="str">
        <f>'orig. data'!S12</f>
        <v> </v>
      </c>
      <c r="Q12" s="9"/>
      <c r="R12" s="12" t="str">
        <f>'orig. data'!AB12</f>
        <v> </v>
      </c>
      <c r="S12" s="1"/>
      <c r="T12" s="1"/>
      <c r="U12" s="1"/>
      <c r="V12" s="1"/>
      <c r="W12" s="1"/>
      <c r="X12" s="1"/>
      <c r="Y12" s="1"/>
    </row>
    <row r="13" spans="1:25" ht="12.75">
      <c r="A13" s="2" t="str">
        <f ca="1" t="shared" si="2"/>
        <v>Nor-Man (t)</v>
      </c>
      <c r="B13" t="s">
        <v>137</v>
      </c>
      <c r="C13" t="str">
        <f>'orig. data'!AF13</f>
        <v> </v>
      </c>
      <c r="D13" t="str">
        <f>'orig. data'!AG13</f>
        <v> </v>
      </c>
      <c r="E13" t="str">
        <f ca="1">IF(CELL("contents",F13)="s","s",IF(CELL("contents",G13)="s","s",IF(CELL("contents",'orig. data'!AH13)="t","t","")))</f>
        <v>t</v>
      </c>
      <c r="F13" t="str">
        <f>'orig. data'!AI13</f>
        <v> </v>
      </c>
      <c r="G13" t="str">
        <f>'orig. data'!AJ13</f>
        <v> </v>
      </c>
      <c r="H13" s="17">
        <f t="shared" si="0"/>
        <v>0.041065557</v>
      </c>
      <c r="I13" s="3">
        <f>'orig. data'!C13</f>
        <v>0.036775528</v>
      </c>
      <c r="J13" s="3">
        <f>'orig. data'!P13</f>
        <v>0.057936586</v>
      </c>
      <c r="K13" s="17">
        <f t="shared" si="1"/>
        <v>0.048835841</v>
      </c>
      <c r="L13" s="6">
        <f>'orig. data'!B13</f>
        <v>2608</v>
      </c>
      <c r="M13" s="12">
        <f>'orig. data'!F13</f>
        <v>0.310593238</v>
      </c>
      <c r="N13" s="9"/>
      <c r="O13" s="6">
        <f>'orig. data'!O13</f>
        <v>2879</v>
      </c>
      <c r="P13" s="12">
        <f>'orig. data'!S13</f>
        <v>0.042919595</v>
      </c>
      <c r="Q13" s="9"/>
      <c r="R13" s="12">
        <f>'orig. data'!AB13</f>
        <v>0.000867024</v>
      </c>
      <c r="S13" s="1"/>
      <c r="T13" s="1"/>
      <c r="U13" s="1"/>
      <c r="V13" s="1"/>
      <c r="W13" s="1"/>
      <c r="X13" s="1"/>
      <c r="Y13" s="1"/>
    </row>
    <row r="14" spans="1:25" ht="12.75">
      <c r="A14" s="2" t="str">
        <f ca="1" t="shared" si="2"/>
        <v>Burntwood</v>
      </c>
      <c r="B14" t="s">
        <v>138</v>
      </c>
      <c r="C14" t="str">
        <f>'orig. data'!AF14</f>
        <v> </v>
      </c>
      <c r="D14" t="str">
        <f>'orig. data'!AG14</f>
        <v> </v>
      </c>
      <c r="E14">
        <f ca="1">IF(CELL("contents",F14)="s","s",IF(CELL("contents",G14)="s","s",IF(CELL("contents",'orig. data'!AH14)="t","t","")))</f>
      </c>
      <c r="F14" t="str">
        <f>'orig. data'!AI14</f>
        <v> </v>
      </c>
      <c r="G14" t="str">
        <f>'orig. data'!AJ14</f>
        <v> </v>
      </c>
      <c r="H14" s="17">
        <f t="shared" si="0"/>
        <v>0.041065557</v>
      </c>
      <c r="I14" s="3">
        <f>'orig. data'!C14</f>
        <v>0.04874075</v>
      </c>
      <c r="J14" s="3">
        <f>'orig. data'!P14</f>
        <v>0.059456552</v>
      </c>
      <c r="K14" s="17">
        <f t="shared" si="1"/>
        <v>0.048835841</v>
      </c>
      <c r="L14" s="6">
        <f>'orig. data'!B14</f>
        <v>3143</v>
      </c>
      <c r="M14" s="12">
        <f>'orig. data'!F14</f>
        <v>0.064073128</v>
      </c>
      <c r="N14" s="9"/>
      <c r="O14" s="6">
        <f>'orig. data'!O14</f>
        <v>3311</v>
      </c>
      <c r="P14" s="12">
        <f>'orig. data'!S14</f>
        <v>0.01610756</v>
      </c>
      <c r="Q14" s="9"/>
      <c r="R14" s="12">
        <f>'orig. data'!AB14</f>
        <v>0.103403326</v>
      </c>
      <c r="S14" s="1"/>
      <c r="T14" s="1"/>
      <c r="U14" s="1"/>
      <c r="V14" s="1"/>
      <c r="W14" s="1"/>
      <c r="X14" s="1"/>
      <c r="Y14" s="1"/>
    </row>
    <row r="15" spans="1:25" ht="12.75">
      <c r="B15"/>
      <c r="C15"/>
      <c r="D15"/>
      <c r="E15"/>
      <c r="F15"/>
      <c r="G15"/>
      <c r="H15" s="17"/>
      <c r="I15" s="3"/>
      <c r="J15" s="3"/>
      <c r="K15" s="17"/>
      <c r="L15" s="6"/>
      <c r="M15" s="12"/>
      <c r="N15" s="9"/>
      <c r="O15" s="6"/>
      <c r="P15" s="12"/>
      <c r="Q15" s="9"/>
      <c r="R15" s="12"/>
      <c r="S15" s="1"/>
      <c r="T15" s="1"/>
      <c r="U15" s="1"/>
      <c r="V15" s="1"/>
      <c r="W15" s="1"/>
      <c r="X15" s="1"/>
      <c r="Y15" s="1"/>
    </row>
    <row r="16" spans="1:25" ht="12.75">
      <c r="A16" s="2" t="str">
        <f ca="1" t="shared" si="2"/>
        <v>Rural South (2,t)</v>
      </c>
      <c r="B16" t="s">
        <v>269</v>
      </c>
      <c r="C16" t="str">
        <f>'orig. data'!AF15</f>
        <v> </v>
      </c>
      <c r="D16">
        <f>'orig. data'!AG15</f>
        <v>2</v>
      </c>
      <c r="E16" t="str">
        <f ca="1">IF(CELL("contents",F16)="s","s",IF(CELL("contents",G16)="s","s",IF(CELL("contents",'orig. data'!AH15)="t","t","")))</f>
        <v>t</v>
      </c>
      <c r="F16" t="str">
        <f>'orig. data'!AI15</f>
        <v> </v>
      </c>
      <c r="G16" t="str">
        <f>'orig. data'!AJ15</f>
        <v> </v>
      </c>
      <c r="H16" s="17">
        <f>I$19</f>
        <v>0.041065557</v>
      </c>
      <c r="I16" s="3">
        <f>'orig. data'!C15</f>
        <v>0.03814843</v>
      </c>
      <c r="J16" s="3">
        <f>'orig. data'!P15</f>
        <v>0.045149355</v>
      </c>
      <c r="K16" s="17">
        <f>J$19</f>
        <v>0.048835841</v>
      </c>
      <c r="L16" s="6">
        <f>'orig. data'!B15</f>
        <v>30571</v>
      </c>
      <c r="M16" s="12">
        <f>'orig. data'!F15</f>
        <v>0.024274599</v>
      </c>
      <c r="N16" s="9"/>
      <c r="O16" s="6">
        <f>'orig. data'!O15</f>
        <v>32508</v>
      </c>
      <c r="P16" s="12">
        <f>'orig. data'!S15</f>
        <v>0.008424636</v>
      </c>
      <c r="Q16" s="9"/>
      <c r="R16" s="12">
        <f>'orig. data'!AB15</f>
        <v>1.96006E-05</v>
      </c>
      <c r="S16" s="1"/>
      <c r="T16" s="1"/>
      <c r="U16" s="1"/>
      <c r="V16" s="1"/>
      <c r="W16" s="1"/>
      <c r="X16" s="1"/>
      <c r="Y16" s="1"/>
    </row>
    <row r="17" spans="1:18" ht="12.75">
      <c r="A17" s="2" t="str">
        <f ca="1" t="shared" si="2"/>
        <v>Mid (t)</v>
      </c>
      <c r="B17" t="s">
        <v>143</v>
      </c>
      <c r="C17" t="str">
        <f>'orig. data'!AF16</f>
        <v> </v>
      </c>
      <c r="D17" t="str">
        <f>'orig. data'!AG16</f>
        <v> </v>
      </c>
      <c r="E17" t="str">
        <f ca="1">IF(CELL("contents",F17)="s","s",IF(CELL("contents",G17)="s","s",IF(CELL("contents",'orig. data'!AH16)="t","t","")))</f>
        <v>t</v>
      </c>
      <c r="F17" t="str">
        <f>'orig. data'!AI16</f>
        <v> </v>
      </c>
      <c r="G17" t="str">
        <f>'orig. data'!AJ16</f>
        <v> </v>
      </c>
      <c r="H17" s="17">
        <f>I$19</f>
        <v>0.041065557</v>
      </c>
      <c r="I17" s="3">
        <f>'orig. data'!C16</f>
        <v>0.037869746</v>
      </c>
      <c r="J17" s="3">
        <f>'orig. data'!P16</f>
        <v>0.046551765</v>
      </c>
      <c r="K17" s="17">
        <f>J$19</f>
        <v>0.048835841</v>
      </c>
      <c r="L17" s="6">
        <f>'orig. data'!B16</f>
        <v>24105</v>
      </c>
      <c r="M17" s="12">
        <f>'orig. data'!F16</f>
        <v>0.027428481</v>
      </c>
      <c r="O17" s="6">
        <f>'orig. data'!O16</f>
        <v>26164</v>
      </c>
      <c r="P17" s="12">
        <f>'orig. data'!S16</f>
        <v>0.143327164</v>
      </c>
      <c r="R17" s="12">
        <f>'orig. data'!AB16</f>
        <v>4.21E-06</v>
      </c>
    </row>
    <row r="18" spans="1:18" ht="12.75">
      <c r="A18" s="2" t="str">
        <f ca="1" t="shared" si="2"/>
        <v>North (2,t)</v>
      </c>
      <c r="B18" t="s">
        <v>139</v>
      </c>
      <c r="C18" t="str">
        <f>'orig. data'!AF17</f>
        <v> </v>
      </c>
      <c r="D18">
        <f>'orig. data'!AG17</f>
        <v>2</v>
      </c>
      <c r="E18" t="str">
        <f ca="1">IF(CELL("contents",F18)="s","s",IF(CELL("contents",G18)="s","s",IF(CELL("contents",'orig. data'!AH17)="t","t","")))</f>
        <v>t</v>
      </c>
      <c r="F18" t="str">
        <f>'orig. data'!AI17</f>
        <v> </v>
      </c>
      <c r="G18" t="str">
        <f>'orig. data'!AJ17</f>
        <v> </v>
      </c>
      <c r="H18" s="17">
        <f>I$19</f>
        <v>0.041065557</v>
      </c>
      <c r="I18" s="3">
        <f>'orig. data'!C17</f>
        <v>0.043685442</v>
      </c>
      <c r="J18" s="3">
        <f>'orig. data'!P17</f>
        <v>0.058824679</v>
      </c>
      <c r="K18" s="17">
        <f>J$19</f>
        <v>0.048835841</v>
      </c>
      <c r="L18" s="6">
        <f>'orig. data'!B17</f>
        <v>5853</v>
      </c>
      <c r="M18" s="12">
        <f>'orig. data'!F17</f>
        <v>0.380775769</v>
      </c>
      <c r="O18" s="6">
        <f>'orig. data'!O17</f>
        <v>6294</v>
      </c>
      <c r="P18" s="12">
        <f>'orig. data'!S17</f>
        <v>0.001757361</v>
      </c>
      <c r="R18" s="12">
        <f>'orig. data'!AB17</f>
        <v>0.000961921</v>
      </c>
    </row>
    <row r="19" spans="1:18" ht="12.75">
      <c r="A19" s="2" t="str">
        <f ca="1" t="shared" si="2"/>
        <v>Manitoba (t)</v>
      </c>
      <c r="B19" t="s">
        <v>141</v>
      </c>
      <c r="C19" t="str">
        <f>'orig. data'!AF18</f>
        <v> </v>
      </c>
      <c r="D19" t="str">
        <f>'orig. data'!AG18</f>
        <v> </v>
      </c>
      <c r="E19" t="str">
        <f ca="1">IF(CELL("contents",F19)="s","s",IF(CELL("contents",G19)="s","s",IF(CELL("contents",'orig. data'!AH18)="t","t","")))</f>
        <v>t</v>
      </c>
      <c r="F19" t="str">
        <f>'orig. data'!AI18</f>
        <v> </v>
      </c>
      <c r="G19" t="str">
        <f>'orig. data'!AJ18</f>
        <v> </v>
      </c>
      <c r="H19" s="17">
        <f>I$19</f>
        <v>0.041065557</v>
      </c>
      <c r="I19" s="3">
        <f>'orig. data'!C18</f>
        <v>0.041065557</v>
      </c>
      <c r="J19" s="3">
        <f>'orig. data'!P18</f>
        <v>0.048835841</v>
      </c>
      <c r="K19" s="17">
        <f>J$19</f>
        <v>0.048835841</v>
      </c>
      <c r="L19" s="6">
        <f>'orig. data'!B18</f>
        <v>149931</v>
      </c>
      <c r="M19" s="12" t="str">
        <f>'orig. data'!F18</f>
        <v> </v>
      </c>
      <c r="O19" s="6">
        <f>'orig. data'!O18</f>
        <v>162643</v>
      </c>
      <c r="P19" s="12" t="str">
        <f>'orig. data'!S18</f>
        <v> </v>
      </c>
      <c r="R19" s="12">
        <f>'orig. data'!AB18</f>
        <v>2.99E-21</v>
      </c>
    </row>
    <row r="20" spans="1:18" ht="12.75">
      <c r="A20" s="2" t="str">
        <f ca="1" t="shared" si="2"/>
        <v>Public Trustee (1,2)</v>
      </c>
      <c r="B20" t="s">
        <v>185</v>
      </c>
      <c r="C20">
        <f>'orig. data'!AF19</f>
        <v>1</v>
      </c>
      <c r="D20">
        <f>'orig. data'!AG19</f>
        <v>2</v>
      </c>
      <c r="E20">
        <f ca="1">IF(CELL("contents",F20)="s","s",IF(CELL("contents",G20)="s","s",IF(CELL("contents",'orig. data'!AH19)="t","t","")))</f>
      </c>
      <c r="F20" t="str">
        <f>'orig. data'!AI19</f>
        <v> </v>
      </c>
      <c r="G20" t="str">
        <f>'orig. data'!AJ19</f>
        <v> </v>
      </c>
      <c r="H20" s="17">
        <f>I$19</f>
        <v>0.041065557</v>
      </c>
      <c r="I20" s="3">
        <f>'orig. data'!C19</f>
        <v>0.110128027</v>
      </c>
      <c r="J20" s="3">
        <f>'orig. data'!P19</f>
        <v>0.107106636</v>
      </c>
      <c r="K20" s="17">
        <f>J$19</f>
        <v>0.048835841</v>
      </c>
      <c r="L20" s="6">
        <f>'orig. data'!B19</f>
        <v>930</v>
      </c>
      <c r="M20" s="12">
        <f>'orig. data'!F19</f>
        <v>5.62E-31</v>
      </c>
      <c r="O20" s="6">
        <f>'orig. data'!O19</f>
        <v>1084</v>
      </c>
      <c r="P20" s="12">
        <f>'orig. data'!S19</f>
        <v>4.03E-22</v>
      </c>
      <c r="R20" s="12">
        <f>'orig. data'!AB19</f>
        <v>0.810809373</v>
      </c>
    </row>
    <row r="21" spans="2:18" ht="12.75">
      <c r="B21"/>
      <c r="C21"/>
      <c r="D21"/>
      <c r="E21"/>
      <c r="F21"/>
      <c r="G21"/>
      <c r="H21" s="17"/>
      <c r="I21" s="3"/>
      <c r="J21" s="3"/>
      <c r="K21" s="17"/>
      <c r="L21" s="6"/>
      <c r="M21" s="12"/>
      <c r="O21" s="6"/>
      <c r="P21" s="12"/>
      <c r="R21" s="12"/>
    </row>
    <row r="22" spans="1:18" ht="12.75">
      <c r="A22" s="2" t="str">
        <f ca="1" t="shared" si="2"/>
        <v>Fort Garry (t)</v>
      </c>
      <c r="B22" t="s">
        <v>144</v>
      </c>
      <c r="C22" t="str">
        <f>'orig. data'!AF20</f>
        <v> </v>
      </c>
      <c r="D22" t="str">
        <f>'orig. data'!AG20</f>
        <v> </v>
      </c>
      <c r="E22" t="str">
        <f ca="1">IF(CELL("contents",F22)="s","s",IF(CELL("contents",G22)="s","s",IF(CELL("contents",'orig. data'!AH20)="t","t","")))</f>
        <v>t</v>
      </c>
      <c r="F22" t="str">
        <f>'orig. data'!AI20</f>
        <v> </v>
      </c>
      <c r="G22" t="str">
        <f>'orig. data'!AJ20</f>
        <v> </v>
      </c>
      <c r="H22" s="17">
        <f aca="true" t="shared" si="3" ref="H22:H33">I$19</f>
        <v>0.041065557</v>
      </c>
      <c r="I22" s="3">
        <f>'orig. data'!C20</f>
        <v>0.037777515</v>
      </c>
      <c r="J22" s="3">
        <f>'orig. data'!P20</f>
        <v>0.04522053</v>
      </c>
      <c r="K22" s="17">
        <f aca="true" t="shared" si="4" ref="K22:K33">J$19</f>
        <v>0.048835841</v>
      </c>
      <c r="L22" s="6">
        <f>'orig. data'!B20</f>
        <v>7592</v>
      </c>
      <c r="M22" s="12">
        <f>'orig. data'!F20</f>
        <v>0.189420409</v>
      </c>
      <c r="O22" s="6">
        <f>'orig. data'!O20</f>
        <v>8746</v>
      </c>
      <c r="P22" s="12">
        <f>'orig. data'!S20</f>
        <v>0.150066151</v>
      </c>
      <c r="R22" s="12">
        <f>'orig. data'!AB20</f>
        <v>0.026419204</v>
      </c>
    </row>
    <row r="23" spans="1:18" ht="12.75">
      <c r="A23" s="2" t="str">
        <f ca="1" t="shared" si="2"/>
        <v>Assiniboine South</v>
      </c>
      <c r="B23" t="s">
        <v>145</v>
      </c>
      <c r="C23" t="str">
        <f>'orig. data'!AF21</f>
        <v> </v>
      </c>
      <c r="D23" t="str">
        <f>'orig. data'!AG21</f>
        <v> </v>
      </c>
      <c r="E23">
        <f ca="1">IF(CELL("contents",F23)="s","s",IF(CELL("contents",G23)="s","s",IF(CELL("contents",'orig. data'!AH21)="t","t","")))</f>
      </c>
      <c r="F23" t="str">
        <f>'orig. data'!AI21</f>
        <v> </v>
      </c>
      <c r="G23" t="str">
        <f>'orig. data'!AJ21</f>
        <v> </v>
      </c>
      <c r="H23" s="17">
        <f t="shared" si="3"/>
        <v>0.041065557</v>
      </c>
      <c r="I23" s="3">
        <f>'orig. data'!C21</f>
        <v>0.038866579</v>
      </c>
      <c r="J23" s="3">
        <f>'orig. data'!P21</f>
        <v>0.045975444</v>
      </c>
      <c r="K23" s="17">
        <f t="shared" si="4"/>
        <v>0.048835841</v>
      </c>
      <c r="L23" s="6">
        <f>'orig. data'!B21</f>
        <v>5305</v>
      </c>
      <c r="M23" s="12">
        <f>'orig. data'!F21</f>
        <v>0.453546257</v>
      </c>
      <c r="O23" s="6">
        <f>'orig. data'!O21</f>
        <v>5979</v>
      </c>
      <c r="P23" s="12">
        <f>'orig. data'!S21</f>
        <v>0.335816049</v>
      </c>
      <c r="R23" s="12">
        <f>'orig. data'!AB21</f>
        <v>0.07642882</v>
      </c>
    </row>
    <row r="24" spans="1:18" ht="12.75">
      <c r="A24" s="2" t="str">
        <f ca="1" t="shared" si="2"/>
        <v>St. Boniface</v>
      </c>
      <c r="B24" t="s">
        <v>149</v>
      </c>
      <c r="C24" t="str">
        <f>'orig. data'!AF22</f>
        <v> </v>
      </c>
      <c r="D24" t="str">
        <f>'orig. data'!AG22</f>
        <v> </v>
      </c>
      <c r="E24">
        <f ca="1">IF(CELL("contents",F24)="s","s",IF(CELL("contents",G24)="s","s",IF(CELL("contents",'orig. data'!AH22)="t","t","")))</f>
      </c>
      <c r="F24" t="str">
        <f>'orig. data'!AI22</f>
        <v> </v>
      </c>
      <c r="G24" t="str">
        <f>'orig. data'!AJ22</f>
        <v> </v>
      </c>
      <c r="H24" s="17">
        <f t="shared" si="3"/>
        <v>0.041065557</v>
      </c>
      <c r="I24" s="3">
        <f>'orig. data'!C22</f>
        <v>0.037839312</v>
      </c>
      <c r="J24" s="3">
        <f>'orig. data'!P22</f>
        <v>0.043927252</v>
      </c>
      <c r="K24" s="17">
        <f t="shared" si="4"/>
        <v>0.048835841</v>
      </c>
      <c r="L24" s="6">
        <f>'orig. data'!B22</f>
        <v>6321</v>
      </c>
      <c r="M24" s="12">
        <f>'orig. data'!F22</f>
        <v>0.225531288</v>
      </c>
      <c r="O24" s="6">
        <f>'orig. data'!O22</f>
        <v>6902</v>
      </c>
      <c r="P24" s="12">
        <f>'orig. data'!S22</f>
        <v>0.079932722</v>
      </c>
      <c r="R24" s="12">
        <f>'orig. data'!AB22</f>
        <v>0.092852629</v>
      </c>
    </row>
    <row r="25" spans="1:18" ht="12.75">
      <c r="A25" s="2" t="str">
        <f ca="1" t="shared" si="2"/>
        <v>St. Vital (t)</v>
      </c>
      <c r="B25" t="s">
        <v>147</v>
      </c>
      <c r="C25" t="str">
        <f>'orig. data'!AF23</f>
        <v> </v>
      </c>
      <c r="D25" t="str">
        <f>'orig. data'!AG23</f>
        <v> </v>
      </c>
      <c r="E25" t="str">
        <f ca="1">IF(CELL("contents",F25)="s","s",IF(CELL("contents",G25)="s","s",IF(CELL("contents",'orig. data'!AH23)="t","t","")))</f>
        <v>t</v>
      </c>
      <c r="F25" t="str">
        <f>'orig. data'!AI23</f>
        <v> </v>
      </c>
      <c r="G25" t="str">
        <f>'orig. data'!AJ23</f>
        <v> </v>
      </c>
      <c r="H25" s="17">
        <f t="shared" si="3"/>
        <v>0.041065557</v>
      </c>
      <c r="I25" s="3">
        <f>'orig. data'!C23</f>
        <v>0.040219013</v>
      </c>
      <c r="J25" s="3">
        <f>'orig. data'!P23</f>
        <v>0.048339687</v>
      </c>
      <c r="K25" s="17">
        <f t="shared" si="4"/>
        <v>0.048835841</v>
      </c>
      <c r="L25" s="6">
        <f>'orig. data'!B23</f>
        <v>7322</v>
      </c>
      <c r="M25" s="12">
        <f>'orig. data'!F23</f>
        <v>0.733515534</v>
      </c>
      <c r="O25" s="6">
        <f>'orig. data'!O23</f>
        <v>8446</v>
      </c>
      <c r="P25" s="12">
        <f>'orig. data'!S23</f>
        <v>0.845470209</v>
      </c>
      <c r="R25" s="12">
        <f>'orig. data'!AB23</f>
        <v>0.019040957</v>
      </c>
    </row>
    <row r="26" spans="1:18" ht="12.75">
      <c r="A26" s="2" t="str">
        <f ca="1" t="shared" si="2"/>
        <v>Transcona (2)</v>
      </c>
      <c r="B26" t="s">
        <v>150</v>
      </c>
      <c r="C26" t="str">
        <f>'orig. data'!AF24</f>
        <v> </v>
      </c>
      <c r="D26">
        <f>'orig. data'!AG24</f>
        <v>2</v>
      </c>
      <c r="E26">
        <f ca="1">IF(CELL("contents",F26)="s","s",IF(CELL("contents",G26)="s","s",IF(CELL("contents",'orig. data'!AH24)="t","t","")))</f>
      </c>
      <c r="F26" t="str">
        <f>'orig. data'!AI24</f>
        <v> </v>
      </c>
      <c r="G26" t="str">
        <f>'orig. data'!AJ24</f>
        <v> </v>
      </c>
      <c r="H26" s="17">
        <f t="shared" si="3"/>
        <v>0.041065557</v>
      </c>
      <c r="I26" s="3">
        <f>'orig. data'!C24</f>
        <v>0.033700135</v>
      </c>
      <c r="J26" s="3">
        <f>'orig. data'!P24</f>
        <v>0.034750489</v>
      </c>
      <c r="K26" s="17">
        <f t="shared" si="4"/>
        <v>0.048835841</v>
      </c>
      <c r="L26" s="6">
        <f>'orig. data'!B24</f>
        <v>3862</v>
      </c>
      <c r="M26" s="12">
        <f>'orig. data'!F24</f>
        <v>0.036261711</v>
      </c>
      <c r="O26" s="6">
        <f>'orig. data'!O24</f>
        <v>4122</v>
      </c>
      <c r="P26" s="12">
        <f>'orig. data'!S24</f>
        <v>0.0001496</v>
      </c>
      <c r="R26" s="12">
        <f>'orig. data'!AB24</f>
        <v>0.811839846</v>
      </c>
    </row>
    <row r="27" spans="1:21" ht="12.75">
      <c r="A27" s="2" t="str">
        <f ca="1" t="shared" si="2"/>
        <v>River Heights (t)</v>
      </c>
      <c r="B27" t="s">
        <v>146</v>
      </c>
      <c r="C27" t="str">
        <f>'orig. data'!AF25</f>
        <v> </v>
      </c>
      <c r="D27" t="str">
        <f>'orig. data'!AG25</f>
        <v> </v>
      </c>
      <c r="E27" t="str">
        <f ca="1">IF(CELL("contents",F27)="s","s",IF(CELL("contents",G27)="s","s",IF(CELL("contents",'orig. data'!AH25)="t","t","")))</f>
        <v>t</v>
      </c>
      <c r="F27" t="str">
        <f>'orig. data'!AI25</f>
        <v> </v>
      </c>
      <c r="G27" t="str">
        <f>'orig. data'!AJ25</f>
        <v> </v>
      </c>
      <c r="H27" s="17">
        <f t="shared" si="3"/>
        <v>0.041065557</v>
      </c>
      <c r="I27" s="3">
        <f>'orig. data'!C25</f>
        <v>0.043218026</v>
      </c>
      <c r="J27" s="3">
        <f>'orig. data'!P25</f>
        <v>0.051595241</v>
      </c>
      <c r="K27" s="17">
        <f t="shared" si="4"/>
        <v>0.048835841</v>
      </c>
      <c r="L27" s="6">
        <f>'orig. data'!B25</f>
        <v>7465</v>
      </c>
      <c r="M27" s="12">
        <f>'orig. data'!F25</f>
        <v>0.360113458</v>
      </c>
      <c r="O27" s="6">
        <f>'orig. data'!O25</f>
        <v>7863</v>
      </c>
      <c r="P27" s="12">
        <f>'orig. data'!S25</f>
        <v>0.271789527</v>
      </c>
      <c r="R27" s="12">
        <f>'orig. data'!AB25</f>
        <v>0.014788485</v>
      </c>
      <c r="S27" s="1"/>
      <c r="T27" s="1"/>
      <c r="U27" s="1"/>
    </row>
    <row r="28" spans="1:21" ht="12.75">
      <c r="A28" s="2" t="str">
        <f ca="1" t="shared" si="2"/>
        <v>River East (t)</v>
      </c>
      <c r="B28" t="s">
        <v>148</v>
      </c>
      <c r="C28" t="str">
        <f>'orig. data'!AF26</f>
        <v> </v>
      </c>
      <c r="D28" t="str">
        <f>'orig. data'!AG26</f>
        <v> </v>
      </c>
      <c r="E28" t="str">
        <f ca="1">IF(CELL("contents",F28)="s","s",IF(CELL("contents",G28)="s","s",IF(CELL("contents",'orig. data'!AH26)="t","t","")))</f>
        <v>t</v>
      </c>
      <c r="F28" t="str">
        <f>'orig. data'!AI26</f>
        <v> </v>
      </c>
      <c r="G28" t="str">
        <f>'orig. data'!AJ26</f>
        <v> </v>
      </c>
      <c r="H28" s="17">
        <f t="shared" si="3"/>
        <v>0.041065557</v>
      </c>
      <c r="I28" s="3">
        <f>'orig. data'!C26</f>
        <v>0.04115563</v>
      </c>
      <c r="J28" s="3">
        <f>'orig. data'!P26</f>
        <v>0.047131698</v>
      </c>
      <c r="K28" s="17">
        <f t="shared" si="4"/>
        <v>0.048835841</v>
      </c>
      <c r="L28" s="6">
        <f>'orig. data'!B26</f>
        <v>11754</v>
      </c>
      <c r="M28" s="12">
        <f>'orig. data'!F26</f>
        <v>0.963785135</v>
      </c>
      <c r="O28" s="6">
        <f>'orig. data'!O26</f>
        <v>13249</v>
      </c>
      <c r="P28" s="12">
        <f>'orig. data'!S26</f>
        <v>0.404930011</v>
      </c>
      <c r="R28" s="12">
        <f>'orig. data'!AB26</f>
        <v>0.028080938</v>
      </c>
      <c r="S28" s="1"/>
      <c r="T28" s="1"/>
      <c r="U28" s="1"/>
    </row>
    <row r="29" spans="1:21" ht="12.75">
      <c r="A29" s="2" t="str">
        <f ca="1" t="shared" si="2"/>
        <v>Seven Oaks</v>
      </c>
      <c r="B29" t="s">
        <v>151</v>
      </c>
      <c r="C29" t="str">
        <f>'orig. data'!AF27</f>
        <v> </v>
      </c>
      <c r="D29" t="str">
        <f>'orig. data'!AG27</f>
        <v> </v>
      </c>
      <c r="E29">
        <f ca="1">IF(CELL("contents",F29)="s","s",IF(CELL("contents",G29)="s","s",IF(CELL("contents",'orig. data'!AH27)="t","t","")))</f>
      </c>
      <c r="F29" t="str">
        <f>'orig. data'!AI27</f>
        <v> </v>
      </c>
      <c r="G29" t="str">
        <f>'orig. data'!AJ27</f>
        <v> </v>
      </c>
      <c r="H29" s="17">
        <f t="shared" si="3"/>
        <v>0.041065557</v>
      </c>
      <c r="I29" s="3">
        <f>'orig. data'!C27</f>
        <v>0.039983375</v>
      </c>
      <c r="J29" s="3">
        <f>'orig. data'!P27</f>
        <v>0.0461269</v>
      </c>
      <c r="K29" s="17">
        <f t="shared" si="4"/>
        <v>0.048835841</v>
      </c>
      <c r="L29" s="6">
        <f>'orig. data'!B27</f>
        <v>7748</v>
      </c>
      <c r="M29" s="12">
        <f>'orig. data'!F27</f>
        <v>0.649107449</v>
      </c>
      <c r="O29" s="6">
        <f>'orig. data'!O27</f>
        <v>8573</v>
      </c>
      <c r="P29" s="12">
        <f>'orig. data'!S27</f>
        <v>0.277138411</v>
      </c>
      <c r="R29" s="12">
        <f>'orig. data'!AB27</f>
        <v>0.062036533</v>
      </c>
      <c r="S29" s="1"/>
      <c r="T29" s="1"/>
      <c r="U29" s="1"/>
    </row>
    <row r="30" spans="1:21" ht="12.75">
      <c r="A30" s="2" t="str">
        <f ca="1" t="shared" si="2"/>
        <v>St. James - Assiniboia (t)</v>
      </c>
      <c r="B30" t="s">
        <v>152</v>
      </c>
      <c r="C30" t="str">
        <f>'orig. data'!AF28</f>
        <v> </v>
      </c>
      <c r="D30" t="str">
        <f>'orig. data'!AG28</f>
        <v> </v>
      </c>
      <c r="E30" t="str">
        <f ca="1">IF(CELL("contents",F30)="s","s",IF(CELL("contents",G30)="s","s",IF(CELL("contents",'orig. data'!AH28)="t","t","")))</f>
        <v>t</v>
      </c>
      <c r="F30" t="str">
        <f>'orig. data'!AI28</f>
        <v> </v>
      </c>
      <c r="G30" t="str">
        <f>'orig. data'!AJ28</f>
        <v> </v>
      </c>
      <c r="H30" s="17">
        <f t="shared" si="3"/>
        <v>0.041065557</v>
      </c>
      <c r="I30" s="3">
        <f>'orig. data'!C28</f>
        <v>0.042426897</v>
      </c>
      <c r="J30" s="3">
        <f>'orig. data'!P28</f>
        <v>0.053664859</v>
      </c>
      <c r="K30" s="17">
        <f t="shared" si="4"/>
        <v>0.048835841</v>
      </c>
      <c r="L30" s="6">
        <f>'orig. data'!B28</f>
        <v>9069</v>
      </c>
      <c r="M30" s="12">
        <f>'orig. data'!F28</f>
        <v>0.536240439</v>
      </c>
      <c r="N30" s="9"/>
      <c r="O30" s="6">
        <f>'orig. data'!O28</f>
        <v>9355</v>
      </c>
      <c r="P30" s="12">
        <f>'orig. data'!S28</f>
        <v>0.03948878</v>
      </c>
      <c r="R30" s="12">
        <f>'orig. data'!AB28</f>
        <v>0.000488667</v>
      </c>
      <c r="S30" s="1"/>
      <c r="T30" s="1"/>
      <c r="U30" s="1"/>
    </row>
    <row r="31" spans="1:21" ht="12.75">
      <c r="A31" s="2" t="str">
        <f ca="1" t="shared" si="2"/>
        <v>Inkster</v>
      </c>
      <c r="B31" t="s">
        <v>153</v>
      </c>
      <c r="C31" t="str">
        <f>'orig. data'!AF29</f>
        <v> </v>
      </c>
      <c r="D31" t="str">
        <f>'orig. data'!AG29</f>
        <v> </v>
      </c>
      <c r="E31">
        <f ca="1">IF(CELL("contents",F31)="s","s",IF(CELL("contents",G31)="s","s",IF(CELL("contents",'orig. data'!AH29)="t","t","")))</f>
      </c>
      <c r="F31" t="str">
        <f>'orig. data'!AI29</f>
        <v> </v>
      </c>
      <c r="G31" t="str">
        <f>'orig. data'!AJ29</f>
        <v> </v>
      </c>
      <c r="H31" s="17">
        <f t="shared" si="3"/>
        <v>0.041065557</v>
      </c>
      <c r="I31" s="3">
        <f>'orig. data'!C29</f>
        <v>0.0323949</v>
      </c>
      <c r="J31" s="3">
        <f>'orig. data'!P29</f>
        <v>0.041935052</v>
      </c>
      <c r="K31" s="17">
        <f t="shared" si="4"/>
        <v>0.048835841</v>
      </c>
      <c r="L31" s="6">
        <f>'orig. data'!B29</f>
        <v>3134</v>
      </c>
      <c r="M31" s="12">
        <f>'orig. data'!F29</f>
        <v>0.023521941</v>
      </c>
      <c r="N31" s="9"/>
      <c r="O31" s="6">
        <f>'orig. data'!O29</f>
        <v>3473</v>
      </c>
      <c r="P31" s="12">
        <f>'orig. data'!S29</f>
        <v>0.083593296</v>
      </c>
      <c r="R31" s="12">
        <f>'orig. data'!AB29</f>
        <v>0.056921425</v>
      </c>
      <c r="S31" s="1"/>
      <c r="T31" s="1"/>
      <c r="U31" s="1"/>
    </row>
    <row r="32" spans="1:21" ht="12.75">
      <c r="A32" s="2" t="str">
        <f ca="1" t="shared" si="2"/>
        <v>Downtown (1,2,t)</v>
      </c>
      <c r="B32" t="s">
        <v>154</v>
      </c>
      <c r="C32">
        <f>'orig. data'!AF30</f>
        <v>1</v>
      </c>
      <c r="D32">
        <f>'orig. data'!AG30</f>
        <v>2</v>
      </c>
      <c r="E32" t="str">
        <f ca="1">IF(CELL("contents",F32)="s","s",IF(CELL("contents",G32)="s","s",IF(CELL("contents",'orig. data'!AH30)="t","t","")))</f>
        <v>t</v>
      </c>
      <c r="F32" t="str">
        <f>'orig. data'!AI30</f>
        <v> </v>
      </c>
      <c r="G32" t="str">
        <f>'orig. data'!AJ30</f>
        <v> </v>
      </c>
      <c r="H32" s="17">
        <f t="shared" si="3"/>
        <v>0.041065557</v>
      </c>
      <c r="I32" s="3">
        <f>'orig. data'!C30</f>
        <v>0.047946927</v>
      </c>
      <c r="J32" s="3">
        <f>'orig. data'!P30</f>
        <v>0.060950012</v>
      </c>
      <c r="K32" s="17">
        <f t="shared" si="4"/>
        <v>0.048835841</v>
      </c>
      <c r="L32" s="6">
        <f>'orig. data'!B30</f>
        <v>8052</v>
      </c>
      <c r="M32" s="12">
        <f>'orig. data'!F30</f>
        <v>0.00340811</v>
      </c>
      <c r="N32" s="9"/>
      <c r="O32" s="6">
        <f>'orig. data'!O30</f>
        <v>8459</v>
      </c>
      <c r="P32" s="12">
        <f>'orig. data'!S30</f>
        <v>1.83E-06</v>
      </c>
      <c r="R32" s="12">
        <f>'orig. data'!AB30</f>
        <v>0.000415466</v>
      </c>
      <c r="S32" s="1"/>
      <c r="T32" s="1"/>
      <c r="U32" s="1"/>
    </row>
    <row r="33" spans="1:21" ht="12.75">
      <c r="A33" s="2" t="str">
        <f ca="1" t="shared" si="2"/>
        <v>Point Douglas (1)</v>
      </c>
      <c r="B33" t="s">
        <v>155</v>
      </c>
      <c r="C33">
        <f>'orig. data'!AF31</f>
        <v>1</v>
      </c>
      <c r="D33" t="str">
        <f>'orig. data'!AG31</f>
        <v> </v>
      </c>
      <c r="E33">
        <f ca="1">IF(CELL("contents",F33)="s","s",IF(CELL("contents",G33)="s","s",IF(CELL("contents",'orig. data'!AH31)="t","t","")))</f>
      </c>
      <c r="F33" t="str">
        <f>'orig. data'!AI31</f>
        <v> </v>
      </c>
      <c r="G33" t="str">
        <f>'orig. data'!AJ31</f>
        <v> </v>
      </c>
      <c r="H33" s="17">
        <f t="shared" si="3"/>
        <v>0.041065557</v>
      </c>
      <c r="I33" s="3">
        <f>'orig. data'!C31</f>
        <v>0.053697027</v>
      </c>
      <c r="J33" s="3">
        <f>'orig. data'!P31</f>
        <v>0.049213873</v>
      </c>
      <c r="K33" s="17">
        <f t="shared" si="4"/>
        <v>0.048835841</v>
      </c>
      <c r="L33" s="6">
        <f>'orig. data'!B31</f>
        <v>4841</v>
      </c>
      <c r="M33" s="12">
        <f>'orig. data'!F31</f>
        <v>1.47439E-05</v>
      </c>
      <c r="N33" s="9"/>
      <c r="O33" s="6">
        <f>'orig. data'!O31</f>
        <v>4922</v>
      </c>
      <c r="P33" s="12">
        <f>'orig. data'!S31</f>
        <v>0.906078093</v>
      </c>
      <c r="R33" s="12">
        <f>'orig. data'!AB31</f>
        <v>0.322575035</v>
      </c>
      <c r="S33" s="1"/>
      <c r="T33" s="1"/>
      <c r="U33" s="1"/>
    </row>
    <row r="34" spans="1:21" ht="12.75">
      <c r="B34"/>
      <c r="C34"/>
      <c r="D34"/>
      <c r="E34"/>
      <c r="F34"/>
      <c r="G34"/>
      <c r="H34" s="17"/>
      <c r="I34" s="3"/>
      <c r="J34" s="3"/>
      <c r="K34" s="17"/>
      <c r="L34" s="6"/>
      <c r="M34" s="12"/>
      <c r="N34" s="9"/>
      <c r="O34" s="6"/>
      <c r="P34" s="12"/>
      <c r="R34" s="12"/>
      <c r="S34" s="1"/>
      <c r="T34" s="1"/>
      <c r="U34" s="1"/>
    </row>
    <row r="35" spans="2:8" ht="12.75">
      <c r="B35"/>
      <c r="C35"/>
      <c r="D35"/>
      <c r="E35"/>
      <c r="F35"/>
      <c r="G35"/>
      <c r="H35" s="18"/>
    </row>
    <row r="36" spans="2:8" ht="12.75">
      <c r="B36"/>
      <c r="C36"/>
      <c r="D36"/>
      <c r="E36"/>
      <c r="F36"/>
      <c r="G36"/>
      <c r="H36" s="18"/>
    </row>
    <row r="37" spans="2:8" ht="12.75">
      <c r="B37"/>
      <c r="C37"/>
      <c r="D37"/>
      <c r="E37"/>
      <c r="F37"/>
      <c r="G37"/>
      <c r="H37" s="18"/>
    </row>
    <row r="38" spans="2:8" ht="12.75">
      <c r="B38"/>
      <c r="C38"/>
      <c r="D38"/>
      <c r="E38"/>
      <c r="F38"/>
      <c r="G38"/>
      <c r="H38" s="18"/>
    </row>
    <row r="39" spans="2:8" ht="12.75">
      <c r="B39"/>
      <c r="C39"/>
      <c r="D39"/>
      <c r="E39"/>
      <c r="F39"/>
      <c r="G39"/>
      <c r="H39" s="18"/>
    </row>
    <row r="40" spans="2:8" ht="12.75">
      <c r="B40"/>
      <c r="C40"/>
      <c r="D40"/>
      <c r="E40"/>
      <c r="F40"/>
      <c r="G40"/>
      <c r="H40" s="18"/>
    </row>
    <row r="41" spans="2:8" ht="12.75">
      <c r="B41"/>
      <c r="C41"/>
      <c r="D41"/>
      <c r="E41"/>
      <c r="F41"/>
      <c r="G41"/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8"/>
    </row>
    <row r="46" ht="12.75">
      <c r="H46" s="18"/>
    </row>
    <row r="47" ht="12.75">
      <c r="H47" s="18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B106" sqref="B106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4" max="14" width="2.8515625" style="0" customWidth="1"/>
    <col min="17" max="17" width="2.8515625" style="0" customWidth="1"/>
  </cols>
  <sheetData>
    <row r="1" spans="1:18" ht="12.75">
      <c r="A1" s="30" t="s">
        <v>264</v>
      </c>
      <c r="B1" s="5" t="s">
        <v>213</v>
      </c>
      <c r="C1" s="106" t="s">
        <v>125</v>
      </c>
      <c r="D1" s="106"/>
      <c r="E1" s="106"/>
      <c r="F1" s="106" t="s">
        <v>128</v>
      </c>
      <c r="G1" s="106"/>
      <c r="H1" s="6" t="s">
        <v>117</v>
      </c>
      <c r="I1" s="3" t="s">
        <v>119</v>
      </c>
      <c r="J1" s="3" t="s">
        <v>120</v>
      </c>
      <c r="K1" s="6" t="s">
        <v>118</v>
      </c>
      <c r="L1" s="6" t="s">
        <v>121</v>
      </c>
      <c r="M1" s="6" t="s">
        <v>122</v>
      </c>
      <c r="N1" s="7"/>
      <c r="O1" s="6" t="s">
        <v>123</v>
      </c>
      <c r="P1" s="6" t="s">
        <v>124</v>
      </c>
      <c r="Q1" s="7"/>
      <c r="R1" s="6" t="s">
        <v>129</v>
      </c>
    </row>
    <row r="2" spans="1:18" ht="12.75">
      <c r="A2" s="24"/>
      <c r="B2" s="2"/>
      <c r="C2" s="13"/>
      <c r="D2" s="13"/>
      <c r="E2" s="13"/>
      <c r="F2" s="14"/>
      <c r="G2" s="14"/>
      <c r="H2" s="6"/>
      <c r="I2" s="107" t="s">
        <v>273</v>
      </c>
      <c r="J2" s="107"/>
      <c r="K2" s="6"/>
      <c r="L2" s="6"/>
      <c r="M2" s="6"/>
      <c r="N2" s="7"/>
      <c r="O2" s="6"/>
      <c r="P2" s="6"/>
      <c r="Q2" s="7"/>
      <c r="R2" s="6"/>
    </row>
    <row r="3" spans="1:18" ht="12.75">
      <c r="A3" s="22" t="s">
        <v>0</v>
      </c>
      <c r="B3" s="5"/>
      <c r="C3" s="13">
        <v>1</v>
      </c>
      <c r="D3" s="13">
        <v>2</v>
      </c>
      <c r="E3" s="13" t="s">
        <v>127</v>
      </c>
      <c r="F3" s="13" t="s">
        <v>240</v>
      </c>
      <c r="G3" s="13" t="s">
        <v>241</v>
      </c>
      <c r="H3" s="2" t="s">
        <v>267</v>
      </c>
      <c r="I3" s="5" t="s">
        <v>265</v>
      </c>
      <c r="J3" s="5" t="s">
        <v>266</v>
      </c>
      <c r="K3" s="2" t="s">
        <v>268</v>
      </c>
      <c r="L3" s="2"/>
      <c r="M3" s="2"/>
      <c r="N3" s="10"/>
      <c r="O3" s="2"/>
      <c r="P3" s="2"/>
      <c r="Q3" s="10"/>
      <c r="R3" s="2"/>
    </row>
    <row r="4" spans="1:18" ht="12.75">
      <c r="A4" s="21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</v>
      </c>
      <c r="B4" s="2" t="s">
        <v>219</v>
      </c>
      <c r="C4" t="str">
        <f>'orig. data'!AF32</f>
        <v> </v>
      </c>
      <c r="D4" t="str">
        <f>'orig. data'!AG32</f>
        <v> </v>
      </c>
      <c r="E4">
        <f ca="1">IF(CELL("contents",F4)="s","s",IF(CELL("contents",G4)="s","s",IF(CELL("contents",'orig. data'!AH32)="t","t","")))</f>
      </c>
      <c r="F4" t="str">
        <f>'orig. data'!AI32</f>
        <v> </v>
      </c>
      <c r="G4" t="str">
        <f>'orig. data'!AJ32</f>
        <v> </v>
      </c>
      <c r="H4" s="17">
        <f>'orig. data'!C$18</f>
        <v>0.041065557</v>
      </c>
      <c r="I4" s="3">
        <f>'orig. data'!C32</f>
        <v>0.046125352</v>
      </c>
      <c r="J4" s="3">
        <f>'orig. data'!P32</f>
        <v>0.049597979</v>
      </c>
      <c r="K4" s="17">
        <f>'orig. data'!P$18</f>
        <v>0.048835841</v>
      </c>
      <c r="L4" s="6">
        <f>'orig. data'!B32</f>
        <v>1889</v>
      </c>
      <c r="M4" s="12">
        <f>'orig. data'!F32</f>
        <v>0.307883361</v>
      </c>
      <c r="N4" s="9"/>
      <c r="O4" s="6">
        <f>'orig. data'!O32</f>
        <v>2029</v>
      </c>
      <c r="P4" s="12">
        <f>'orig. data'!S32</f>
        <v>0.88630668</v>
      </c>
      <c r="Q4" s="10"/>
      <c r="R4" s="12">
        <f>'orig. data'!AB32</f>
        <v>0.638913703</v>
      </c>
    </row>
    <row r="5" spans="1:18" ht="12.75">
      <c r="A5" s="21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 (t)</v>
      </c>
      <c r="B5" s="2" t="s">
        <v>215</v>
      </c>
      <c r="C5" t="str">
        <f>'orig. data'!AF33</f>
        <v> </v>
      </c>
      <c r="D5" t="str">
        <f>'orig. data'!AG33</f>
        <v> </v>
      </c>
      <c r="E5" t="str">
        <f ca="1">IF(CELL("contents",F5)="s","s",IF(CELL("contents",G5)="s","s",IF(CELL("contents",'orig. data'!AH33)="t","t","")))</f>
        <v>t</v>
      </c>
      <c r="F5" t="str">
        <f>'orig. data'!AI33</f>
        <v> </v>
      </c>
      <c r="G5" t="str">
        <f>'orig. data'!AJ33</f>
        <v> </v>
      </c>
      <c r="H5" s="17">
        <f>'orig. data'!C$18</f>
        <v>0.041065557</v>
      </c>
      <c r="I5" s="3">
        <f>'orig. data'!C33</f>
        <v>0.033293184</v>
      </c>
      <c r="J5" s="3">
        <f>'orig. data'!P33</f>
        <v>0.048431987</v>
      </c>
      <c r="K5" s="17">
        <f>'orig. data'!P$18</f>
        <v>0.048835841</v>
      </c>
      <c r="L5" s="6">
        <f>'orig. data'!B33</f>
        <v>2258</v>
      </c>
      <c r="M5" s="12">
        <f>'orig. data'!F33</f>
        <v>0.069070937</v>
      </c>
      <c r="N5" s="9"/>
      <c r="O5" s="6">
        <f>'orig. data'!O33</f>
        <v>2650</v>
      </c>
      <c r="P5" s="12">
        <f>'orig. data'!S33</f>
        <v>0.92195353</v>
      </c>
      <c r="Q5" s="10"/>
      <c r="R5" s="12">
        <f>'orig. data'!AB33</f>
        <v>0.009340386</v>
      </c>
    </row>
    <row r="6" spans="1:18" ht="12.75">
      <c r="A6" s="21" t="str">
        <f ca="1" t="shared" si="0"/>
        <v>SE Western</v>
      </c>
      <c r="B6" s="2" t="s">
        <v>216</v>
      </c>
      <c r="C6" t="str">
        <f>'orig. data'!AF34</f>
        <v> </v>
      </c>
      <c r="D6" t="str">
        <f>'orig. data'!AG34</f>
        <v> </v>
      </c>
      <c r="E6">
        <f ca="1">IF(CELL("contents",F6)="s","s",IF(CELL("contents",G6)="s","s",IF(CELL("contents",'orig. data'!AH34)="t","t","")))</f>
      </c>
      <c r="F6" t="str">
        <f>'orig. data'!AI34</f>
        <v> </v>
      </c>
      <c r="G6" t="str">
        <f>'orig. data'!AJ34</f>
        <v> </v>
      </c>
      <c r="H6" s="17">
        <f>'orig. data'!C$18</f>
        <v>0.041065557</v>
      </c>
      <c r="I6" s="3">
        <f>'orig. data'!C34</f>
        <v>0.032460653</v>
      </c>
      <c r="J6" s="3">
        <f>'orig. data'!P34</f>
        <v>0.037262494</v>
      </c>
      <c r="K6" s="17">
        <f>'orig. data'!P$18</f>
        <v>0.048835841</v>
      </c>
      <c r="L6" s="6">
        <f>'orig. data'!B34</f>
        <v>1210</v>
      </c>
      <c r="M6" s="12">
        <f>'orig. data'!F34</f>
        <v>0.159513264</v>
      </c>
      <c r="N6" s="9"/>
      <c r="O6" s="6">
        <f>'orig. data'!O34</f>
        <v>1406</v>
      </c>
      <c r="P6" s="12">
        <f>'orig. data'!S34</f>
        <v>0.064176583</v>
      </c>
      <c r="Q6" s="10"/>
      <c r="R6" s="12">
        <f>'orig. data'!AB34</f>
        <v>0.533358751</v>
      </c>
    </row>
    <row r="7" spans="1:18" ht="12.75">
      <c r="A7" s="21" t="str">
        <f ca="1" t="shared" si="0"/>
        <v>SE Southern</v>
      </c>
      <c r="B7" s="2" t="s">
        <v>186</v>
      </c>
      <c r="C7" t="str">
        <f>'orig. data'!AF35</f>
        <v> </v>
      </c>
      <c r="D7" t="str">
        <f>'orig. data'!AG35</f>
        <v> </v>
      </c>
      <c r="E7">
        <f ca="1">IF(CELL("contents",F7)="s","s",IF(CELL("contents",G7)="s","s",IF(CELL("contents",'orig. data'!AH35)="t","t","")))</f>
      </c>
      <c r="F7" t="str">
        <f>'orig. data'!AI35</f>
        <v> </v>
      </c>
      <c r="G7" t="str">
        <f>'orig. data'!AJ35</f>
        <v> </v>
      </c>
      <c r="H7" s="17">
        <f>'orig. data'!C$18</f>
        <v>0.041065557</v>
      </c>
      <c r="I7" s="3">
        <f>'orig. data'!C35</f>
        <v>0.037563478</v>
      </c>
      <c r="J7" s="3">
        <f>'orig. data'!P35</f>
        <v>0.046066282</v>
      </c>
      <c r="K7" s="17">
        <f>'orig. data'!P$18</f>
        <v>0.048835841</v>
      </c>
      <c r="L7" s="6">
        <f>'orig. data'!B35</f>
        <v>1083</v>
      </c>
      <c r="M7" s="12">
        <f>'orig. data'!F35</f>
        <v>0.56024678</v>
      </c>
      <c r="N7" s="9"/>
      <c r="O7" s="6">
        <f>'orig. data'!O35</f>
        <v>1110</v>
      </c>
      <c r="P7" s="12">
        <f>'orig. data'!S35</f>
        <v>0.670126524</v>
      </c>
      <c r="Q7" s="10"/>
      <c r="R7" s="12">
        <f>'orig. data'!AB35</f>
        <v>0.320129029</v>
      </c>
    </row>
    <row r="8" spans="1:18" ht="12.75">
      <c r="A8" s="21"/>
      <c r="B8" s="2"/>
      <c r="H8" s="17"/>
      <c r="I8" s="3"/>
      <c r="J8" s="3"/>
      <c r="K8" s="17"/>
      <c r="L8" s="6"/>
      <c r="M8" s="12"/>
      <c r="N8" s="9"/>
      <c r="O8" s="6"/>
      <c r="P8" s="12"/>
      <c r="Q8" s="10"/>
      <c r="R8" s="12"/>
    </row>
    <row r="9" spans="1:18" ht="12.75">
      <c r="A9" s="21" t="str">
        <f ca="1" t="shared" si="0"/>
        <v>CE Altona</v>
      </c>
      <c r="B9" s="2" t="s">
        <v>217</v>
      </c>
      <c r="C9" t="str">
        <f>'orig. data'!AF36</f>
        <v> </v>
      </c>
      <c r="D9" t="str">
        <f>'orig. data'!AG36</f>
        <v> </v>
      </c>
      <c r="E9">
        <f ca="1">IF(CELL("contents",F9)="s","s",IF(CELL("contents",G9)="s","s",IF(CELL("contents",'orig. data'!AH36)="t","t","")))</f>
      </c>
      <c r="F9" t="str">
        <f>'orig. data'!AI36</f>
        <v> </v>
      </c>
      <c r="G9" t="str">
        <f>'orig. data'!AJ36</f>
        <v> </v>
      </c>
      <c r="H9" s="17">
        <f>'orig. data'!C$18</f>
        <v>0.041065557</v>
      </c>
      <c r="I9" s="3">
        <f>'orig. data'!C36</f>
        <v>0.035353941</v>
      </c>
      <c r="J9" s="3">
        <f>'orig. data'!P36</f>
        <v>0.039498056</v>
      </c>
      <c r="K9" s="17">
        <f>'orig. data'!P$18</f>
        <v>0.048835841</v>
      </c>
      <c r="L9" s="6">
        <f>'orig. data'!B36</f>
        <v>949</v>
      </c>
      <c r="M9" s="12">
        <f>'orig. data'!F36</f>
        <v>0.370291426</v>
      </c>
      <c r="N9" s="9"/>
      <c r="O9" s="6">
        <f>'orig. data'!O36</f>
        <v>1023</v>
      </c>
      <c r="P9" s="12">
        <f>'orig. data'!S36</f>
        <v>0.169523035</v>
      </c>
      <c r="Q9" s="10"/>
      <c r="R9" s="12">
        <f>'orig. data'!AB36</f>
        <v>0.625541139</v>
      </c>
    </row>
    <row r="10" spans="1:18" ht="12.75">
      <c r="A10" s="21" t="str">
        <f ca="1" t="shared" si="0"/>
        <v>CE Cartier/SFX (t)</v>
      </c>
      <c r="B10" s="2" t="s">
        <v>242</v>
      </c>
      <c r="C10" t="str">
        <f>'orig. data'!AF37</f>
        <v> </v>
      </c>
      <c r="D10" t="str">
        <f>'orig. data'!AG37</f>
        <v> </v>
      </c>
      <c r="E10" t="str">
        <f ca="1">IF(CELL("contents",F10)="s","s",IF(CELL("contents",G10)="s","s",IF(CELL("contents",'orig. data'!AH37)="t","t","")))</f>
        <v>t</v>
      </c>
      <c r="F10" t="str">
        <f>'orig. data'!AI37</f>
        <v> </v>
      </c>
      <c r="G10" t="str">
        <f>'orig. data'!AJ37</f>
        <v> </v>
      </c>
      <c r="H10" s="17">
        <f>'orig. data'!C$18</f>
        <v>0.041065557</v>
      </c>
      <c r="I10" s="3">
        <f>'orig. data'!C37</f>
        <v>0.022369114</v>
      </c>
      <c r="J10" s="3">
        <f>'orig. data'!P37</f>
        <v>0.043491441</v>
      </c>
      <c r="K10" s="17">
        <f>'orig. data'!P$18</f>
        <v>0.048835841</v>
      </c>
      <c r="L10" s="6">
        <f>'orig. data'!B37</f>
        <v>727</v>
      </c>
      <c r="M10" s="12">
        <f>'orig. data'!F37</f>
        <v>0.023184751</v>
      </c>
      <c r="N10" s="9"/>
      <c r="O10" s="6">
        <f>'orig. data'!O37</f>
        <v>882</v>
      </c>
      <c r="P10" s="12">
        <f>'orig. data'!S37</f>
        <v>0.511764281</v>
      </c>
      <c r="Q10" s="10"/>
      <c r="R10" s="12">
        <f>'orig. data'!AB37</f>
        <v>0.03799247</v>
      </c>
    </row>
    <row r="11" spans="1:18" ht="12.75">
      <c r="A11" s="21" t="str">
        <f ca="1" t="shared" si="0"/>
        <v>CE Louise/Pembina</v>
      </c>
      <c r="B11" s="2" t="s">
        <v>218</v>
      </c>
      <c r="C11" t="str">
        <f>'orig. data'!AF38</f>
        <v> </v>
      </c>
      <c r="D11" t="str">
        <f>'orig. data'!AG38</f>
        <v> </v>
      </c>
      <c r="E11">
        <f ca="1">IF(CELL("contents",F11)="s","s",IF(CELL("contents",G11)="s","s",IF(CELL("contents",'orig. data'!AH38)="t","t","")))</f>
      </c>
      <c r="F11" t="str">
        <f>'orig. data'!AI38</f>
        <v> </v>
      </c>
      <c r="G11" t="str">
        <f>'orig. data'!AJ38</f>
        <v> </v>
      </c>
      <c r="H11" s="17">
        <f>'orig. data'!C$18</f>
        <v>0.041065557</v>
      </c>
      <c r="I11" s="3">
        <f>'orig. data'!C38</f>
        <v>0.050449084</v>
      </c>
      <c r="J11" s="3">
        <f>'orig. data'!P38</f>
        <v>0.0403716</v>
      </c>
      <c r="K11" s="17">
        <f>'orig. data'!P$18</f>
        <v>0.048835841</v>
      </c>
      <c r="L11" s="6">
        <f>'orig. data'!B38</f>
        <v>792</v>
      </c>
      <c r="M11" s="12">
        <f>'orig. data'!F38</f>
        <v>0.168994549</v>
      </c>
      <c r="N11" s="10"/>
      <c r="O11" s="6">
        <f>'orig. data'!O38</f>
        <v>811</v>
      </c>
      <c r="P11" s="12">
        <f>'orig. data'!S38</f>
        <v>0.253723455</v>
      </c>
      <c r="Q11" s="10"/>
      <c r="R11" s="12">
        <f>'orig. data'!AB38</f>
        <v>0.318979312</v>
      </c>
    </row>
    <row r="12" spans="1:18" ht="12.75">
      <c r="A12" s="21" t="str">
        <f ca="1" t="shared" si="0"/>
        <v>CE Morden/Winkler (2)</v>
      </c>
      <c r="B12" s="2" t="s">
        <v>343</v>
      </c>
      <c r="C12" t="str">
        <f>'orig. data'!AF39</f>
        <v> </v>
      </c>
      <c r="D12">
        <f>'orig. data'!AG39</f>
        <v>2</v>
      </c>
      <c r="E12">
        <f ca="1">IF(CELL("contents",F12)="s","s",IF(CELL("contents",G12)="s","s",IF(CELL("contents",'orig. data'!AH39)="t","t","")))</f>
      </c>
      <c r="F12" t="str">
        <f>'orig. data'!AI39</f>
        <v> </v>
      </c>
      <c r="G12" t="str">
        <f>'orig. data'!AJ39</f>
        <v> </v>
      </c>
      <c r="H12" s="17">
        <f>'orig. data'!C$18</f>
        <v>0.041065557</v>
      </c>
      <c r="I12" s="3">
        <f>'orig. data'!C39</f>
        <v>0.033741783</v>
      </c>
      <c r="J12" s="3">
        <f>'orig. data'!P39</f>
        <v>0.035110322</v>
      </c>
      <c r="K12" s="17">
        <f>'orig. data'!P$18</f>
        <v>0.048835841</v>
      </c>
      <c r="L12" s="6">
        <f>'orig. data'!B39</f>
        <v>2273</v>
      </c>
      <c r="M12" s="12">
        <f>'orig. data'!F39</f>
        <v>0.068885066</v>
      </c>
      <c r="N12" s="10"/>
      <c r="O12" s="6">
        <f>'orig. data'!O39</f>
        <v>2612</v>
      </c>
      <c r="P12" s="12">
        <f>'orig. data'!S39</f>
        <v>0.00092013</v>
      </c>
      <c r="Q12" s="10"/>
      <c r="R12" s="12">
        <f>'orig. data'!AB39</f>
        <v>0.785292246</v>
      </c>
    </row>
    <row r="13" spans="1:18" ht="12.75">
      <c r="A13" s="21" t="str">
        <f ca="1" t="shared" si="0"/>
        <v>CE Carman (1,t)</v>
      </c>
      <c r="B13" s="2" t="s">
        <v>243</v>
      </c>
      <c r="C13">
        <f>'orig. data'!AF40</f>
        <v>1</v>
      </c>
      <c r="D13" t="str">
        <f>'orig. data'!AG40</f>
        <v> </v>
      </c>
      <c r="E13" t="str">
        <f ca="1">IF(CELL("contents",F13)="s","s",IF(CELL("contents",G13)="s","s",IF(CELL("contents",'orig. data'!AH40)="t","t","")))</f>
        <v>t</v>
      </c>
      <c r="F13" t="str">
        <f>'orig. data'!AI40</f>
        <v> </v>
      </c>
      <c r="G13" t="str">
        <f>'orig. data'!AJ40</f>
        <v> </v>
      </c>
      <c r="H13" s="17">
        <f>'orig. data'!C$18</f>
        <v>0.041065557</v>
      </c>
      <c r="I13" s="3">
        <f>'orig. data'!C40</f>
        <v>0.026572887</v>
      </c>
      <c r="J13" s="3">
        <f>'orig. data'!P40</f>
        <v>0.039617882</v>
      </c>
      <c r="K13" s="17">
        <f>'orig. data'!P$18</f>
        <v>0.048835841</v>
      </c>
      <c r="L13" s="6">
        <f>'orig. data'!B40</f>
        <v>1555</v>
      </c>
      <c r="M13" s="12">
        <f>'orig. data'!F40</f>
        <v>0.003623146</v>
      </c>
      <c r="N13" s="10"/>
      <c r="O13" s="6">
        <f>'orig. data'!O40</f>
        <v>1600</v>
      </c>
      <c r="P13" s="12">
        <f>'orig. data'!S40</f>
        <v>0.087705575</v>
      </c>
      <c r="Q13" s="10"/>
      <c r="R13" s="12">
        <f>'orig. data'!AB40</f>
        <v>0.038248294</v>
      </c>
    </row>
    <row r="14" spans="1:18" ht="12.75">
      <c r="A14" s="21" t="str">
        <f ca="1" t="shared" si="0"/>
        <v>CE Red River</v>
      </c>
      <c r="B14" s="2" t="s">
        <v>187</v>
      </c>
      <c r="C14" t="str">
        <f>'orig. data'!AF41</f>
        <v> </v>
      </c>
      <c r="D14" t="str">
        <f>'orig. data'!AG41</f>
        <v> </v>
      </c>
      <c r="E14">
        <f ca="1">IF(CELL("contents",F14)="s","s",IF(CELL("contents",G14)="s","s",IF(CELL("contents",'orig. data'!AH41)="t","t","")))</f>
      </c>
      <c r="F14" t="str">
        <f>'orig. data'!AI41</f>
        <v> </v>
      </c>
      <c r="G14" t="str">
        <f>'orig. data'!AJ41</f>
        <v> </v>
      </c>
      <c r="H14" s="17">
        <f>'orig. data'!C$18</f>
        <v>0.041065557</v>
      </c>
      <c r="I14" s="3">
        <f>'orig. data'!C41</f>
        <v>0.033081779</v>
      </c>
      <c r="J14" s="3">
        <f>'orig. data'!P41</f>
        <v>0.037616794</v>
      </c>
      <c r="K14" s="17">
        <f>'orig. data'!P$18</f>
        <v>0.048835841</v>
      </c>
      <c r="L14" s="6">
        <f>'orig. data'!B41</f>
        <v>1552</v>
      </c>
      <c r="M14" s="12">
        <f>'orig. data'!F41</f>
        <v>0.124163845</v>
      </c>
      <c r="N14" s="10"/>
      <c r="O14" s="6">
        <f>'orig. data'!O41</f>
        <v>1668</v>
      </c>
      <c r="P14" s="12">
        <f>'orig. data'!S41</f>
        <v>0.043732094</v>
      </c>
      <c r="Q14" s="10"/>
      <c r="R14" s="12">
        <f>'orig. data'!AB41</f>
        <v>0.499982668</v>
      </c>
    </row>
    <row r="15" spans="1:18" ht="12.75">
      <c r="A15" s="21" t="str">
        <f ca="1" t="shared" si="0"/>
        <v>CE Swan Lake</v>
      </c>
      <c r="B15" s="2" t="s">
        <v>188</v>
      </c>
      <c r="C15" t="str">
        <f>'orig. data'!AF42</f>
        <v> </v>
      </c>
      <c r="D15" t="str">
        <f>'orig. data'!AG42</f>
        <v> </v>
      </c>
      <c r="E15">
        <f ca="1">IF(CELL("contents",F15)="s","s",IF(CELL("contents",G15)="s","s",IF(CELL("contents",'orig. data'!AH42)="t","t","")))</f>
      </c>
      <c r="F15" t="str">
        <f>'orig. data'!AI42</f>
        <v> </v>
      </c>
      <c r="G15" t="str">
        <f>'orig. data'!AJ42</f>
        <v> </v>
      </c>
      <c r="H15" s="17">
        <f>'orig. data'!C$18</f>
        <v>0.041065557</v>
      </c>
      <c r="I15" s="3">
        <f>'orig. data'!C42</f>
        <v>0.045940554</v>
      </c>
      <c r="J15" s="3">
        <f>'orig. data'!P42</f>
        <v>0.05133812</v>
      </c>
      <c r="K15" s="17">
        <f>'orig. data'!P$18</f>
        <v>0.048835841</v>
      </c>
      <c r="L15" s="6">
        <f>'orig. data'!B42</f>
        <v>480</v>
      </c>
      <c r="M15" s="12">
        <f>'orig. data'!F42</f>
        <v>0.583359428</v>
      </c>
      <c r="N15" s="10"/>
      <c r="O15" s="6">
        <f>'orig. data'!O42</f>
        <v>507</v>
      </c>
      <c r="P15" s="12">
        <f>'orig. data'!S42</f>
        <v>0.793159164</v>
      </c>
      <c r="Q15" s="10"/>
      <c r="R15" s="12">
        <f>'orig. data'!AB42</f>
        <v>0.689645829</v>
      </c>
    </row>
    <row r="16" spans="1:18" ht="12.75">
      <c r="A16" s="21" t="str">
        <f ca="1" t="shared" si="0"/>
        <v>CE Portage (2)</v>
      </c>
      <c r="B16" s="2" t="s">
        <v>189</v>
      </c>
      <c r="C16" t="str">
        <f>'orig. data'!AF43</f>
        <v> </v>
      </c>
      <c r="D16">
        <f>'orig. data'!AG43</f>
        <v>2</v>
      </c>
      <c r="E16">
        <f ca="1">IF(CELL("contents",F16)="s","s",IF(CELL("contents",G16)="s","s",IF(CELL("contents",'orig. data'!AH43)="t","t","")))</f>
      </c>
      <c r="F16" t="str">
        <f>'orig. data'!AI43</f>
        <v> </v>
      </c>
      <c r="G16" t="str">
        <f>'orig. data'!AJ43</f>
        <v> </v>
      </c>
      <c r="H16" s="17">
        <f>'orig. data'!C$18</f>
        <v>0.041065557</v>
      </c>
      <c r="I16" s="3">
        <f>'orig. data'!C43</f>
        <v>0.039413788</v>
      </c>
      <c r="J16" s="3">
        <f>'orig. data'!P43</f>
        <v>0.037690524</v>
      </c>
      <c r="K16" s="17">
        <f>'orig. data'!P$18</f>
        <v>0.048835841</v>
      </c>
      <c r="L16" s="6">
        <f>'orig. data'!B43</f>
        <v>3210</v>
      </c>
      <c r="M16" s="12">
        <f>'orig. data'!F43</f>
        <v>0.641960521</v>
      </c>
      <c r="N16" s="10"/>
      <c r="O16" s="6">
        <f>'orig. data'!O43</f>
        <v>3455</v>
      </c>
      <c r="P16" s="12">
        <f>'orig. data'!S43</f>
        <v>0.003122975</v>
      </c>
      <c r="Q16" s="10"/>
      <c r="R16" s="12">
        <f>'orig. data'!AB43</f>
        <v>0.71697142</v>
      </c>
    </row>
    <row r="17" spans="1:18" ht="12.75">
      <c r="A17" s="21" t="str">
        <f ca="1" t="shared" si="0"/>
        <v>CE Seven Regions</v>
      </c>
      <c r="B17" s="2" t="s">
        <v>190</v>
      </c>
      <c r="C17" t="str">
        <f>'orig. data'!AF44</f>
        <v> </v>
      </c>
      <c r="D17" t="str">
        <f>'orig. data'!AG44</f>
        <v> </v>
      </c>
      <c r="E17">
        <f ca="1">IF(CELL("contents",F17)="s","s",IF(CELL("contents",G17)="s","s",IF(CELL("contents",'orig. data'!AH44)="t","t","")))</f>
      </c>
      <c r="F17" t="str">
        <f>'orig. data'!AI44</f>
        <v> </v>
      </c>
      <c r="G17" t="str">
        <f>'orig. data'!AJ44</f>
        <v> </v>
      </c>
      <c r="H17" s="17">
        <f>'orig. data'!C$18</f>
        <v>0.041065557</v>
      </c>
      <c r="I17" s="3">
        <f>'orig. data'!C44</f>
        <v>0.059360727</v>
      </c>
      <c r="J17" s="3">
        <f>'orig. data'!P44</f>
        <v>0.053393169</v>
      </c>
      <c r="K17" s="17">
        <f>'orig. data'!P$18</f>
        <v>0.048835841</v>
      </c>
      <c r="L17" s="6">
        <f>'orig. data'!B44</f>
        <v>690</v>
      </c>
      <c r="M17" s="12">
        <f>'orig. data'!F44</f>
        <v>0.017322248</v>
      </c>
      <c r="N17" s="10"/>
      <c r="O17" s="6">
        <f>'orig. data'!O44</f>
        <v>679</v>
      </c>
      <c r="P17" s="12">
        <f>'orig. data'!S44</f>
        <v>0.584630918</v>
      </c>
      <c r="Q17" s="10"/>
      <c r="R17" s="12">
        <f>'orig. data'!AB44</f>
        <v>0.636055448</v>
      </c>
    </row>
    <row r="18" spans="1:18" ht="12.75">
      <c r="A18" s="21"/>
      <c r="B18" s="2"/>
      <c r="H18" s="17"/>
      <c r="I18" s="3"/>
      <c r="J18" s="3"/>
      <c r="K18" s="17"/>
      <c r="L18" s="6"/>
      <c r="M18" s="12"/>
      <c r="N18" s="10"/>
      <c r="O18" s="6"/>
      <c r="P18" s="12"/>
      <c r="Q18" s="10"/>
      <c r="R18" s="12"/>
    </row>
    <row r="19" spans="1:18" ht="12.75">
      <c r="A19" s="21" t="str">
        <f ca="1" t="shared" si="0"/>
        <v>AS East 2 (t)</v>
      </c>
      <c r="B19" s="2" t="s">
        <v>244</v>
      </c>
      <c r="C19" t="str">
        <f>'orig. data'!AF45</f>
        <v> </v>
      </c>
      <c r="D19" t="str">
        <f>'orig. data'!AG45</f>
        <v> </v>
      </c>
      <c r="E19" t="str">
        <f ca="1">IF(CELL("contents",F19)="s","s",IF(CELL("contents",G19)="s","s",IF(CELL("contents",'orig. data'!AH45)="t","t","")))</f>
        <v>t</v>
      </c>
      <c r="F19" t="str">
        <f>'orig. data'!AI45</f>
        <v> </v>
      </c>
      <c r="G19" t="str">
        <f>'orig. data'!AJ45</f>
        <v> </v>
      </c>
      <c r="H19" s="17">
        <f>'orig. data'!C$18</f>
        <v>0.041065557</v>
      </c>
      <c r="I19" s="3">
        <f>'orig. data'!C45</f>
        <v>0.032356587</v>
      </c>
      <c r="J19" s="3">
        <f>'orig. data'!P45</f>
        <v>0.048868271</v>
      </c>
      <c r="K19" s="17">
        <f>'orig. data'!P$18</f>
        <v>0.048835841</v>
      </c>
      <c r="L19" s="6">
        <f>'orig. data'!B45</f>
        <v>2264</v>
      </c>
      <c r="M19" s="12">
        <f>'orig. data'!F45</f>
        <v>0.033081912</v>
      </c>
      <c r="N19" s="10"/>
      <c r="O19" s="6">
        <f>'orig. data'!O45</f>
        <v>2291</v>
      </c>
      <c r="P19" s="12">
        <f>'orig. data'!S45</f>
        <v>0.997079428</v>
      </c>
      <c r="Q19" s="10"/>
      <c r="R19" s="12">
        <f>'orig. data'!AB45</f>
        <v>0.004141202</v>
      </c>
    </row>
    <row r="20" spans="1:18" ht="12.75">
      <c r="A20" s="21" t="str">
        <f ca="1" t="shared" si="0"/>
        <v>AS West 1</v>
      </c>
      <c r="B20" s="2" t="s">
        <v>245</v>
      </c>
      <c r="C20" t="str">
        <f>'orig. data'!AF46</f>
        <v> </v>
      </c>
      <c r="D20" t="str">
        <f>'orig. data'!AG46</f>
        <v> </v>
      </c>
      <c r="E20">
        <f ca="1">IF(CELL("contents",F20)="s","s",IF(CELL("contents",G20)="s","s",IF(CELL("contents",'orig. data'!AH46)="t","t","")))</f>
      </c>
      <c r="F20" t="str">
        <f>'orig. data'!AI46</f>
        <v> </v>
      </c>
      <c r="G20" t="str">
        <f>'orig. data'!AJ46</f>
        <v> </v>
      </c>
      <c r="H20" s="17">
        <f>'orig. data'!C$18</f>
        <v>0.041065557</v>
      </c>
      <c r="I20" s="3">
        <f>'orig. data'!C46</f>
        <v>0.043173375</v>
      </c>
      <c r="J20" s="3">
        <f>'orig. data'!P46</f>
        <v>0.049610852</v>
      </c>
      <c r="K20" s="17">
        <f>'orig. data'!P$18</f>
        <v>0.048835841</v>
      </c>
      <c r="L20" s="6">
        <f>'orig. data'!B46</f>
        <v>1553</v>
      </c>
      <c r="M20" s="12">
        <f>'orig. data'!F46</f>
        <v>0.662504961</v>
      </c>
      <c r="N20" s="10"/>
      <c r="O20" s="6">
        <f>'orig. data'!O46</f>
        <v>1619</v>
      </c>
      <c r="P20" s="12">
        <f>'orig. data'!S46</f>
        <v>0.884376262</v>
      </c>
      <c r="Q20" s="10"/>
      <c r="R20" s="12">
        <f>'orig. data'!AB46</f>
        <v>0.370616827</v>
      </c>
    </row>
    <row r="21" spans="1:18" ht="12.75">
      <c r="A21" s="21" t="str">
        <f ca="1" t="shared" si="0"/>
        <v>AS North 1</v>
      </c>
      <c r="B21" t="s">
        <v>246</v>
      </c>
      <c r="C21" t="str">
        <f>'orig. data'!AF47</f>
        <v> </v>
      </c>
      <c r="D21" t="str">
        <f>'orig. data'!AG47</f>
        <v> </v>
      </c>
      <c r="E21">
        <f ca="1">IF(CELL("contents",F21)="s","s",IF(CELL("contents",G21)="s","s",IF(CELL("contents",'orig. data'!AH47)="t","t","")))</f>
      </c>
      <c r="F21" t="str">
        <f>'orig. data'!AI47</f>
        <v> </v>
      </c>
      <c r="G21" t="str">
        <f>'orig. data'!AJ47</f>
        <v> </v>
      </c>
      <c r="H21" s="17">
        <f>'orig. data'!C$18</f>
        <v>0.041065557</v>
      </c>
      <c r="I21" s="3">
        <f>'orig. data'!C47</f>
        <v>0.043045557</v>
      </c>
      <c r="J21" s="3">
        <f>'orig. data'!P47</f>
        <v>0.045370838</v>
      </c>
      <c r="K21" s="17">
        <f>'orig. data'!P$18</f>
        <v>0.048835841</v>
      </c>
      <c r="L21" s="6">
        <f>'orig. data'!B47</f>
        <v>2235</v>
      </c>
      <c r="M21" s="12">
        <f>'orig. data'!F47</f>
        <v>0.62918089</v>
      </c>
      <c r="N21" s="10"/>
      <c r="O21" s="6">
        <f>'orig. data'!O47</f>
        <v>2220</v>
      </c>
      <c r="P21" s="12">
        <f>'orig. data'!S47</f>
        <v>0.433329254</v>
      </c>
      <c r="Q21" s="10"/>
      <c r="R21" s="12">
        <f>'orig. data'!AB47</f>
        <v>0.695904795</v>
      </c>
    </row>
    <row r="22" spans="1:18" ht="12.75">
      <c r="A22" s="21" t="str">
        <f ca="1" t="shared" si="0"/>
        <v>AS West 2 (t)</v>
      </c>
      <c r="B22" t="s">
        <v>191</v>
      </c>
      <c r="C22" t="str">
        <f>'orig. data'!AF48</f>
        <v> </v>
      </c>
      <c r="D22" t="str">
        <f>'orig. data'!AG48</f>
        <v> </v>
      </c>
      <c r="E22" t="str">
        <f ca="1">IF(CELL("contents",F22)="s","s",IF(CELL("contents",G22)="s","s",IF(CELL("contents",'orig. data'!AH48)="t","t","")))</f>
        <v>t</v>
      </c>
      <c r="F22" t="str">
        <f>'orig. data'!AI48</f>
        <v> </v>
      </c>
      <c r="G22" t="str">
        <f>'orig. data'!AJ48</f>
        <v> </v>
      </c>
      <c r="H22" s="17">
        <f>'orig. data'!C$18</f>
        <v>0.041065557</v>
      </c>
      <c r="I22" s="3">
        <f>'orig. data'!C48</f>
        <v>0.037106231</v>
      </c>
      <c r="J22" s="3">
        <f>'orig. data'!P48</f>
        <v>0.050309586</v>
      </c>
      <c r="K22" s="17">
        <f>'orig. data'!P$18</f>
        <v>0.048835841</v>
      </c>
      <c r="L22" s="6">
        <f>'orig. data'!B48</f>
        <v>2397</v>
      </c>
      <c r="M22" s="12">
        <f>'orig. data'!F48</f>
        <v>0.307592422</v>
      </c>
      <c r="N22" s="10"/>
      <c r="O22" s="6">
        <f>'orig. data'!O48</f>
        <v>2377</v>
      </c>
      <c r="P22" s="12">
        <f>'orig. data'!S48</f>
        <v>0.734843277</v>
      </c>
      <c r="Q22" s="10"/>
      <c r="R22" s="12">
        <f>'orig. data'!AB48</f>
        <v>0.019976859</v>
      </c>
    </row>
    <row r="23" spans="1:18" ht="12.75">
      <c r="A23" s="21" t="str">
        <f ca="1" t="shared" si="0"/>
        <v>AS East 1</v>
      </c>
      <c r="B23" t="s">
        <v>192</v>
      </c>
      <c r="C23" t="str">
        <f>'orig. data'!AF49</f>
        <v> </v>
      </c>
      <c r="D23" t="str">
        <f>'orig. data'!AG49</f>
        <v> </v>
      </c>
      <c r="E23">
        <f ca="1">IF(CELL("contents",F23)="s","s",IF(CELL("contents",G23)="s","s",IF(CELL("contents",'orig. data'!AH49)="t","t","")))</f>
      </c>
      <c r="F23" t="str">
        <f>'orig. data'!AI49</f>
        <v> </v>
      </c>
      <c r="G23" t="str">
        <f>'orig. data'!AJ49</f>
        <v> </v>
      </c>
      <c r="H23" s="17">
        <f>'orig. data'!C$18</f>
        <v>0.041065557</v>
      </c>
      <c r="I23" s="3">
        <f>'orig. data'!C49</f>
        <v>0.049994996</v>
      </c>
      <c r="J23" s="3">
        <f>'orig. data'!P49</f>
        <v>0.061190636</v>
      </c>
      <c r="K23" s="17">
        <f>'orig. data'!P$18</f>
        <v>0.048835841</v>
      </c>
      <c r="L23" s="6">
        <f>'orig. data'!B49</f>
        <v>1688</v>
      </c>
      <c r="M23" s="12">
        <f>'orig. data'!F49</f>
        <v>0.057054086</v>
      </c>
      <c r="N23" s="10"/>
      <c r="O23" s="6">
        <f>'orig. data'!O49</f>
        <v>1770</v>
      </c>
      <c r="P23" s="12">
        <f>'orig. data'!S49</f>
        <v>0.01518413</v>
      </c>
      <c r="Q23" s="10"/>
      <c r="R23" s="12">
        <f>'orig. data'!AB49</f>
        <v>0.14266497</v>
      </c>
    </row>
    <row r="24" spans="1:18" ht="12.75">
      <c r="A24" s="21" t="str">
        <f ca="1" t="shared" si="0"/>
        <v>AS North 2</v>
      </c>
      <c r="B24" t="s">
        <v>193</v>
      </c>
      <c r="C24" t="str">
        <f>'orig. data'!AF50</f>
        <v> </v>
      </c>
      <c r="D24" t="str">
        <f>'orig. data'!AG50</f>
        <v> </v>
      </c>
      <c r="E24">
        <f ca="1">IF(CELL("contents",F24)="s","s",IF(CELL("contents",G24)="s","s",IF(CELL("contents",'orig. data'!AH50)="t","t","")))</f>
      </c>
      <c r="F24" t="str">
        <f>'orig. data'!AI50</f>
        <v> </v>
      </c>
      <c r="G24" t="str">
        <f>'orig. data'!AJ50</f>
        <v> </v>
      </c>
      <c r="H24" s="17">
        <f>'orig. data'!C$18</f>
        <v>0.041065557</v>
      </c>
      <c r="I24" s="3">
        <f>'orig. data'!C50</f>
        <v>0.037047553</v>
      </c>
      <c r="J24" s="3">
        <f>'orig. data'!P50</f>
        <v>0.050198151</v>
      </c>
      <c r="K24" s="17">
        <f>'orig. data'!P$18</f>
        <v>0.048835841</v>
      </c>
      <c r="L24" s="6">
        <f>'orig. data'!B50</f>
        <v>1766</v>
      </c>
      <c r="M24" s="12">
        <f>'orig. data'!F50</f>
        <v>0.38834042</v>
      </c>
      <c r="N24" s="10"/>
      <c r="O24" s="6">
        <f>'orig. data'!O50</f>
        <v>1799</v>
      </c>
      <c r="P24" s="12">
        <f>'orig. data'!S50</f>
        <v>0.788087999</v>
      </c>
      <c r="Q24" s="10"/>
      <c r="R24" s="12">
        <f>'orig. data'!AB50</f>
        <v>0.050785066</v>
      </c>
    </row>
    <row r="25" spans="1:18" ht="12.75">
      <c r="A25" s="21"/>
      <c r="H25" s="17"/>
      <c r="I25" s="3"/>
      <c r="J25" s="3"/>
      <c r="K25" s="17"/>
      <c r="L25" s="6"/>
      <c r="M25" s="12"/>
      <c r="N25" s="10"/>
      <c r="O25" s="6"/>
      <c r="P25" s="12"/>
      <c r="Q25" s="10"/>
      <c r="R25" s="12"/>
    </row>
    <row r="26" spans="1:18" ht="12.75">
      <c r="A26" s="21" t="str">
        <f ca="1" t="shared" si="0"/>
        <v>BDN Rural (t)</v>
      </c>
      <c r="B26" t="s">
        <v>247</v>
      </c>
      <c r="C26" t="str">
        <f>'orig. data'!AF51</f>
        <v> </v>
      </c>
      <c r="D26" t="str">
        <f>'orig. data'!AG51</f>
        <v> </v>
      </c>
      <c r="E26" t="str">
        <f ca="1">IF(CELL("contents",F26)="s","s",IF(CELL("contents",G26)="s","s",IF(CELL("contents",'orig. data'!AH51)="t","t","")))</f>
        <v>t</v>
      </c>
      <c r="F26" t="str">
        <f>'orig. data'!AI51</f>
        <v> </v>
      </c>
      <c r="G26" t="str">
        <f>'orig. data'!AJ51</f>
        <v> </v>
      </c>
      <c r="H26" s="17">
        <f>'orig. data'!C$18</f>
        <v>0.041065557</v>
      </c>
      <c r="I26" s="3">
        <f>'orig. data'!C51</f>
        <v>0.03197336</v>
      </c>
      <c r="J26" s="3">
        <f>'orig. data'!P51</f>
        <v>0.061146101</v>
      </c>
      <c r="K26" s="17">
        <f>'orig. data'!P$18</f>
        <v>0.048835841</v>
      </c>
      <c r="L26" s="6">
        <f>'orig. data'!B51</f>
        <v>645</v>
      </c>
      <c r="M26" s="12">
        <f>'orig. data'!F51</f>
        <v>0.27606979</v>
      </c>
      <c r="N26" s="10"/>
      <c r="O26" s="6">
        <f>'orig. data'!O51</f>
        <v>677</v>
      </c>
      <c r="P26" s="12">
        <f>'orig. data'!S51</f>
        <v>0.167464313</v>
      </c>
      <c r="Q26" s="10"/>
      <c r="R26" s="12">
        <f>'orig. data'!AB51</f>
        <v>0.021025099</v>
      </c>
    </row>
    <row r="27" spans="1:18" ht="12.75">
      <c r="A27" s="21" t="str">
        <f ca="1" t="shared" si="0"/>
        <v>BDN Southeast</v>
      </c>
      <c r="B27" t="s">
        <v>126</v>
      </c>
      <c r="C27" t="str">
        <f>'orig. data'!AF52</f>
        <v> </v>
      </c>
      <c r="D27" t="str">
        <f>'orig. data'!AG52</f>
        <v> </v>
      </c>
      <c r="E27">
        <f ca="1">IF(CELL("contents",F27)="s","s",IF(CELL("contents",G27)="s","s",IF(CELL("contents",'orig. data'!AH52)="t","t","")))</f>
      </c>
      <c r="F27" t="str">
        <f>'orig. data'!AI52</f>
        <v> </v>
      </c>
      <c r="G27" t="str">
        <f>'orig. data'!AJ52</f>
        <v> </v>
      </c>
      <c r="H27" s="17">
        <f>'orig. data'!C$18</f>
        <v>0.041065557</v>
      </c>
      <c r="I27" s="3">
        <f>'orig. data'!C52</f>
        <v>0.033537119</v>
      </c>
      <c r="J27" s="3">
        <f>'orig. data'!P52</f>
        <v>0.053771783</v>
      </c>
      <c r="K27" s="17">
        <f>'orig. data'!P$18</f>
        <v>0.048835841</v>
      </c>
      <c r="L27" s="6">
        <f>'orig. data'!B52</f>
        <v>503</v>
      </c>
      <c r="M27" s="12">
        <f>'orig. data'!F52</f>
        <v>0.433406036</v>
      </c>
      <c r="N27" s="10"/>
      <c r="O27" s="6">
        <f>'orig. data'!O52</f>
        <v>524</v>
      </c>
      <c r="P27" s="12">
        <f>'orig. data'!S52</f>
        <v>0.631928855</v>
      </c>
      <c r="Q27" s="10"/>
      <c r="R27" s="12">
        <f>'orig. data'!AB52</f>
        <v>0.148319898</v>
      </c>
    </row>
    <row r="28" spans="1:18" ht="12.75">
      <c r="A28" s="21" t="str">
        <f ca="1" t="shared" si="0"/>
        <v>BDN West</v>
      </c>
      <c r="B28" t="s">
        <v>220</v>
      </c>
      <c r="C28" t="str">
        <f>'orig. data'!AF53</f>
        <v> </v>
      </c>
      <c r="D28" t="str">
        <f>'orig. data'!AG53</f>
        <v> </v>
      </c>
      <c r="E28">
        <f ca="1">IF(CELL("contents",F28)="s","s",IF(CELL("contents",G28)="s","s",IF(CELL("contents",'orig. data'!AH53)="t","t","")))</f>
      </c>
      <c r="F28" t="str">
        <f>'orig. data'!AI53</f>
        <v> </v>
      </c>
      <c r="G28" t="str">
        <f>'orig. data'!AJ53</f>
        <v> </v>
      </c>
      <c r="H28" s="17">
        <f>'orig. data'!C$18</f>
        <v>0.041065557</v>
      </c>
      <c r="I28" s="3">
        <f>'orig. data'!C53</f>
        <v>0.045636495</v>
      </c>
      <c r="J28" s="3">
        <f>'orig. data'!P53</f>
        <v>0.060167044</v>
      </c>
      <c r="K28" s="17">
        <f>'orig. data'!P$18</f>
        <v>0.048835841</v>
      </c>
      <c r="L28" s="6">
        <f>'orig. data'!B53</f>
        <v>1692</v>
      </c>
      <c r="M28" s="12">
        <f>'orig. data'!F53</f>
        <v>0.345354608</v>
      </c>
      <c r="N28" s="10"/>
      <c r="O28" s="6">
        <f>'orig. data'!O53</f>
        <v>1757</v>
      </c>
      <c r="P28" s="12">
        <f>'orig. data'!S53</f>
        <v>0.028584642</v>
      </c>
      <c r="Q28" s="10"/>
      <c r="R28" s="12">
        <f>'orig. data'!AB53</f>
        <v>0.058076201</v>
      </c>
    </row>
    <row r="29" spans="1:18" ht="12.75">
      <c r="A29" s="21" t="str">
        <f ca="1" t="shared" si="0"/>
        <v>BDN Southwest</v>
      </c>
      <c r="B29" t="s">
        <v>194</v>
      </c>
      <c r="C29" t="str">
        <f>'orig. data'!AF54</f>
        <v> </v>
      </c>
      <c r="D29" t="str">
        <f>'orig. data'!AG54</f>
        <v> </v>
      </c>
      <c r="E29">
        <f ca="1">IF(CELL("contents",F29)="s","s",IF(CELL("contents",G29)="s","s",IF(CELL("contents",'orig. data'!AH54)="t","t","")))</f>
      </c>
      <c r="F29" t="str">
        <f>'orig. data'!AI54</f>
        <v> </v>
      </c>
      <c r="G29" t="str">
        <f>'orig. data'!AJ54</f>
        <v> </v>
      </c>
      <c r="H29" s="17">
        <f>'orig. data'!C$18</f>
        <v>0.041065557</v>
      </c>
      <c r="I29" s="3">
        <f>'orig. data'!C54</f>
        <v>0.04591543</v>
      </c>
      <c r="J29" s="3">
        <f>'orig. data'!P54</f>
        <v>0.042871808</v>
      </c>
      <c r="K29" s="17">
        <f>'orig. data'!P$18</f>
        <v>0.048835841</v>
      </c>
      <c r="L29" s="6">
        <f>'orig. data'!B54</f>
        <v>689</v>
      </c>
      <c r="M29" s="12">
        <f>'orig. data'!F54</f>
        <v>0.522459676</v>
      </c>
      <c r="N29" s="10"/>
      <c r="O29" s="6">
        <f>'orig. data'!O54</f>
        <v>902</v>
      </c>
      <c r="P29" s="12">
        <f>'orig. data'!S54</f>
        <v>0.410084593</v>
      </c>
      <c r="Q29" s="10"/>
      <c r="R29" s="12">
        <f>'orig. data'!AB54</f>
        <v>0.770552387</v>
      </c>
    </row>
    <row r="30" spans="1:18" ht="12.75">
      <c r="A30" s="21" t="str">
        <f ca="1" t="shared" si="0"/>
        <v>BDN North End</v>
      </c>
      <c r="B30" t="s">
        <v>195</v>
      </c>
      <c r="C30" t="str">
        <f>'orig. data'!AF55</f>
        <v> </v>
      </c>
      <c r="D30" t="str">
        <f>'orig. data'!AG55</f>
        <v> </v>
      </c>
      <c r="E30">
        <f ca="1">IF(CELL("contents",F30)="s","s",IF(CELL("contents",G30)="s","s",IF(CELL("contents",'orig. data'!AH55)="t","t","")))</f>
      </c>
      <c r="F30" t="str">
        <f>'orig. data'!AI55</f>
        <v> </v>
      </c>
      <c r="G30" t="str">
        <f>'orig. data'!AJ55</f>
        <v> </v>
      </c>
      <c r="H30" s="17">
        <f>'orig. data'!C$18</f>
        <v>0.041065557</v>
      </c>
      <c r="I30" s="3">
        <f>'orig. data'!C55</f>
        <v>0.034931089</v>
      </c>
      <c r="J30" s="3">
        <f>'orig. data'!P55</f>
        <v>0.051547358</v>
      </c>
      <c r="K30" s="17">
        <f>'orig. data'!P$18</f>
        <v>0.048835841</v>
      </c>
      <c r="L30" s="6">
        <f>'orig. data'!B55</f>
        <v>617</v>
      </c>
      <c r="M30" s="12">
        <f>'orig. data'!F55</f>
        <v>0.481354095</v>
      </c>
      <c r="N30" s="10"/>
      <c r="O30" s="6">
        <f>'orig. data'!O55</f>
        <v>796</v>
      </c>
      <c r="P30" s="12">
        <f>'orig. data'!S55</f>
        <v>0.74448346</v>
      </c>
      <c r="Q30" s="10"/>
      <c r="R30" s="12">
        <f>'orig. data'!AB55</f>
        <v>0.167986376</v>
      </c>
    </row>
    <row r="31" spans="1:18" ht="12.75">
      <c r="A31" s="21" t="str">
        <f ca="1" t="shared" si="0"/>
        <v>BDN East (t)</v>
      </c>
      <c r="B31" t="s">
        <v>156</v>
      </c>
      <c r="C31" t="str">
        <f>'orig. data'!AF56</f>
        <v> </v>
      </c>
      <c r="D31" t="str">
        <f>'orig. data'!AG56</f>
        <v> </v>
      </c>
      <c r="E31" t="str">
        <f ca="1">IF(CELL("contents",F31)="s","s",IF(CELL("contents",G31)="s","s",IF(CELL("contents",'orig. data'!AH56)="t","t","")))</f>
        <v>t</v>
      </c>
      <c r="F31" t="str">
        <f>'orig. data'!AI56</f>
        <v> </v>
      </c>
      <c r="G31" t="str">
        <f>'orig. data'!AJ56</f>
        <v> </v>
      </c>
      <c r="H31" s="17">
        <f>'orig. data'!C$18</f>
        <v>0.041065557</v>
      </c>
      <c r="I31" s="3">
        <f>'orig. data'!C56</f>
        <v>0.046643652</v>
      </c>
      <c r="J31" s="3">
        <f>'orig. data'!P56</f>
        <v>0.070697237</v>
      </c>
      <c r="K31" s="17">
        <f>'orig. data'!P$18</f>
        <v>0.048835841</v>
      </c>
      <c r="L31" s="6">
        <f>'orig. data'!B56</f>
        <v>781</v>
      </c>
      <c r="M31" s="12">
        <f>'orig. data'!F56</f>
        <v>0.439866534</v>
      </c>
      <c r="N31" s="10"/>
      <c r="O31" s="6">
        <f>'orig. data'!O56</f>
        <v>761</v>
      </c>
      <c r="P31" s="12">
        <f>'orig. data'!S56</f>
        <v>0.005039659</v>
      </c>
      <c r="Q31" s="10"/>
      <c r="R31" s="12">
        <f>'orig. data'!AB56</f>
        <v>0.048093023</v>
      </c>
    </row>
    <row r="32" spans="1:18" ht="12.75">
      <c r="A32" s="21" t="str">
        <f ca="1" t="shared" si="0"/>
        <v>BDN Central (1,2)</v>
      </c>
      <c r="B32" t="s">
        <v>209</v>
      </c>
      <c r="C32">
        <f>'orig. data'!AF57</f>
        <v>1</v>
      </c>
      <c r="D32">
        <f>'orig. data'!AG57</f>
        <v>2</v>
      </c>
      <c r="E32">
        <f ca="1">IF(CELL("contents",F32)="s","s",IF(CELL("contents",G32)="s","s",IF(CELL("contents",'orig. data'!AH57)="t","t","")))</f>
      </c>
      <c r="F32" t="str">
        <f>'orig. data'!AI57</f>
        <v> </v>
      </c>
      <c r="G32" t="str">
        <f>'orig. data'!AJ57</f>
        <v> </v>
      </c>
      <c r="H32" s="17">
        <f>'orig. data'!C$18</f>
        <v>0.041065557</v>
      </c>
      <c r="I32" s="3">
        <f>'orig. data'!C57</f>
        <v>0.065210357</v>
      </c>
      <c r="J32" s="3">
        <f>'orig. data'!P57</f>
        <v>0.070409008</v>
      </c>
      <c r="K32" s="17">
        <f>'orig. data'!P$18</f>
        <v>0.048835841</v>
      </c>
      <c r="L32" s="6">
        <f>'orig. data'!B57</f>
        <v>1080</v>
      </c>
      <c r="M32" s="12">
        <f>'orig. data'!F57</f>
        <v>3.19288E-05</v>
      </c>
      <c r="N32" s="10"/>
      <c r="O32" s="6">
        <f>'orig. data'!O57</f>
        <v>1087</v>
      </c>
      <c r="P32" s="12">
        <f>'orig. data'!S57</f>
        <v>0.000924822</v>
      </c>
      <c r="Q32" s="10"/>
      <c r="R32" s="12">
        <f>'orig. data'!AB57</f>
        <v>0.622283003</v>
      </c>
    </row>
    <row r="33" spans="1:18" ht="12.75">
      <c r="A33" s="21"/>
      <c r="H33" s="17"/>
      <c r="I33" s="3"/>
      <c r="J33" s="3"/>
      <c r="K33" s="17"/>
      <c r="L33" s="6"/>
      <c r="M33" s="12"/>
      <c r="N33" s="10"/>
      <c r="O33" s="6"/>
      <c r="P33" s="12"/>
      <c r="Q33" s="10"/>
      <c r="R33" s="12"/>
    </row>
    <row r="34" spans="1:18" ht="12.75">
      <c r="A34" s="21" t="str">
        <f ca="1" t="shared" si="0"/>
        <v>IL Southwest (t)</v>
      </c>
      <c r="B34" t="s">
        <v>210</v>
      </c>
      <c r="C34" t="str">
        <f>'orig. data'!AF58</f>
        <v> </v>
      </c>
      <c r="D34" t="str">
        <f>'orig. data'!AG58</f>
        <v> </v>
      </c>
      <c r="E34" t="str">
        <f ca="1">IF(CELL("contents",F34)="s","s",IF(CELL("contents",G34)="s","s",IF(CELL("contents",'orig. data'!AH58)="t","t","")))</f>
        <v>t</v>
      </c>
      <c r="F34" t="str">
        <f>'orig. data'!AI58</f>
        <v> </v>
      </c>
      <c r="G34" t="str">
        <f>'orig. data'!AJ58</f>
        <v> </v>
      </c>
      <c r="H34" s="17">
        <f>'orig. data'!C$18</f>
        <v>0.041065557</v>
      </c>
      <c r="I34" s="3">
        <f>'orig. data'!C58</f>
        <v>0.035247147</v>
      </c>
      <c r="J34" s="3">
        <f>'orig. data'!P58</f>
        <v>0.05858963</v>
      </c>
      <c r="K34" s="17">
        <f>'orig. data'!P$18</f>
        <v>0.048835841</v>
      </c>
      <c r="L34" s="6">
        <f>'orig. data'!B58</f>
        <v>2634</v>
      </c>
      <c r="M34" s="12">
        <f>'orig. data'!F58</f>
        <v>0.145771664</v>
      </c>
      <c r="N34" s="10"/>
      <c r="O34" s="6">
        <f>'orig. data'!O58</f>
        <v>2946</v>
      </c>
      <c r="P34" s="12">
        <f>'orig. data'!S58</f>
        <v>0.019745329</v>
      </c>
      <c r="Q34" s="10"/>
      <c r="R34" s="12">
        <f>'orig. data'!AB58</f>
        <v>8.92619E-05</v>
      </c>
    </row>
    <row r="35" spans="1:18" ht="12.75">
      <c r="A35" s="21" t="str">
        <f ca="1" t="shared" si="0"/>
        <v>IL Northeast (t)</v>
      </c>
      <c r="B35" t="s">
        <v>196</v>
      </c>
      <c r="C35" t="str">
        <f>'orig. data'!AF59</f>
        <v> </v>
      </c>
      <c r="D35" t="str">
        <f>'orig. data'!AG59</f>
        <v> </v>
      </c>
      <c r="E35" t="str">
        <f ca="1">IF(CELL("contents",F35)="s","s",IF(CELL("contents",G35)="s","s",IF(CELL("contents",'orig. data'!AH59)="t","t","")))</f>
        <v>t</v>
      </c>
      <c r="F35" t="str">
        <f>'orig. data'!AI59</f>
        <v> </v>
      </c>
      <c r="G35" t="str">
        <f>'orig. data'!AJ59</f>
        <v> </v>
      </c>
      <c r="H35" s="17">
        <f>'orig. data'!C$18</f>
        <v>0.041065557</v>
      </c>
      <c r="I35" s="3">
        <f>'orig. data'!C59</f>
        <v>0.037602896</v>
      </c>
      <c r="J35" s="3">
        <f>'orig. data'!P59</f>
        <v>0.053834168</v>
      </c>
      <c r="K35" s="17">
        <f>'orig. data'!P$18</f>
        <v>0.048835841</v>
      </c>
      <c r="L35" s="6">
        <f>'orig. data'!B59</f>
        <v>2863</v>
      </c>
      <c r="M35" s="12">
        <f>'orig. data'!F59</f>
        <v>0.359833181</v>
      </c>
      <c r="N35" s="10"/>
      <c r="O35" s="6">
        <f>'orig. data'!O59</f>
        <v>3213</v>
      </c>
      <c r="P35" s="12">
        <f>'orig. data'!S59</f>
        <v>0.203871366</v>
      </c>
      <c r="Q35" s="10"/>
      <c r="R35" s="12">
        <f>'orig. data'!AB59</f>
        <v>0.003187991</v>
      </c>
    </row>
    <row r="36" spans="1:18" ht="12.75">
      <c r="A36" s="21" t="str">
        <f ca="1" t="shared" si="0"/>
        <v>IL Southeast (t)</v>
      </c>
      <c r="B36" t="s">
        <v>197</v>
      </c>
      <c r="C36" t="str">
        <f>'orig. data'!AF60</f>
        <v> </v>
      </c>
      <c r="D36" t="str">
        <f>'orig. data'!AG60</f>
        <v> </v>
      </c>
      <c r="E36" t="str">
        <f ca="1">IF(CELL("contents",F36)="s","s",IF(CELL("contents",G36)="s","s",IF(CELL("contents",'orig. data'!AH60)="t","t","")))</f>
        <v>t</v>
      </c>
      <c r="F36" t="str">
        <f>'orig. data'!AI60</f>
        <v> </v>
      </c>
      <c r="G36" t="str">
        <f>'orig. data'!AJ60</f>
        <v> </v>
      </c>
      <c r="H36" s="17">
        <f>'orig. data'!C$18</f>
        <v>0.041065557</v>
      </c>
      <c r="I36" s="3">
        <f>'orig. data'!C60</f>
        <v>0.033033183</v>
      </c>
      <c r="J36" s="3">
        <f>'orig. data'!P60</f>
        <v>0.043066107</v>
      </c>
      <c r="K36" s="17">
        <f>'orig. data'!P$18</f>
        <v>0.048835841</v>
      </c>
      <c r="L36" s="6">
        <f>'orig. data'!B60</f>
        <v>4289</v>
      </c>
      <c r="M36" s="12">
        <f>'orig. data'!F60</f>
        <v>0.013353847</v>
      </c>
      <c r="N36" s="10"/>
      <c r="O36" s="6">
        <f>'orig. data'!O60</f>
        <v>4733</v>
      </c>
      <c r="P36" s="12">
        <f>'orig. data'!S60</f>
        <v>0.08931455</v>
      </c>
      <c r="Q36" s="10"/>
      <c r="R36" s="12">
        <f>'orig. data'!AB60</f>
        <v>0.019782029</v>
      </c>
    </row>
    <row r="37" spans="1:18" ht="12.75">
      <c r="A37" s="21" t="str">
        <f ca="1" t="shared" si="0"/>
        <v>IL Northwest</v>
      </c>
      <c r="B37" t="s">
        <v>198</v>
      </c>
      <c r="C37" t="str">
        <f>'orig. data'!AF61</f>
        <v> </v>
      </c>
      <c r="D37" t="str">
        <f>'orig. data'!AG61</f>
        <v> </v>
      </c>
      <c r="E37">
        <f ca="1">IF(CELL("contents",F37)="s","s",IF(CELL("contents",G37)="s","s",IF(CELL("contents",'orig. data'!AH61)="t","t","")))</f>
      </c>
      <c r="F37" t="str">
        <f>'orig. data'!AI61</f>
        <v> </v>
      </c>
      <c r="G37" t="str">
        <f>'orig. data'!AJ61</f>
        <v> </v>
      </c>
      <c r="H37" s="17">
        <f>'orig. data'!C$18</f>
        <v>0.041065557</v>
      </c>
      <c r="I37" s="3">
        <f>'orig. data'!C61</f>
        <v>0.046489763</v>
      </c>
      <c r="J37" s="3">
        <f>'orig. data'!P61</f>
        <v>0.052684091</v>
      </c>
      <c r="K37" s="17">
        <f>'orig. data'!P$18</f>
        <v>0.048835841</v>
      </c>
      <c r="L37" s="6">
        <f>'orig. data'!B61</f>
        <v>1356</v>
      </c>
      <c r="M37" s="12">
        <f>'orig. data'!F61</f>
        <v>0.323458069</v>
      </c>
      <c r="N37" s="10"/>
      <c r="O37" s="6">
        <f>'orig. data'!O61</f>
        <v>1465</v>
      </c>
      <c r="P37" s="12">
        <f>'orig. data'!S61</f>
        <v>0.512325287</v>
      </c>
      <c r="Q37" s="10"/>
      <c r="R37" s="12">
        <f>'orig. data'!AB61</f>
        <v>0.460960312</v>
      </c>
    </row>
    <row r="38" spans="1:18" ht="12.75">
      <c r="A38" s="21"/>
      <c r="H38" s="17"/>
      <c r="I38" s="3"/>
      <c r="J38" s="3"/>
      <c r="K38" s="17"/>
      <c r="L38" s="6"/>
      <c r="M38" s="12"/>
      <c r="N38" s="10"/>
      <c r="O38" s="6"/>
      <c r="P38" s="12"/>
      <c r="Q38" s="10"/>
      <c r="R38" s="12"/>
    </row>
    <row r="39" spans="1:18" ht="12.75">
      <c r="A39" s="21" t="str">
        <f ca="1" t="shared" si="0"/>
        <v>NE Iron Rose</v>
      </c>
      <c r="B39" t="s">
        <v>158</v>
      </c>
      <c r="C39" t="str">
        <f>'orig. data'!AF62</f>
        <v> </v>
      </c>
      <c r="D39" t="str">
        <f>'orig. data'!AG62</f>
        <v> </v>
      </c>
      <c r="E39">
        <f ca="1">IF(CELL("contents",F39)="s","s",IF(CELL("contents",G39)="s","s",IF(CELL("contents",'orig. data'!AH62)="t","t","")))</f>
      </c>
      <c r="F39" t="str">
        <f>'orig. data'!AI62</f>
        <v> </v>
      </c>
      <c r="G39" t="str">
        <f>'orig. data'!AJ62</f>
        <v> </v>
      </c>
      <c r="H39" s="17">
        <f>'orig. data'!C$18</f>
        <v>0.041065557</v>
      </c>
      <c r="I39" s="3">
        <f>'orig. data'!C62</f>
        <v>0.024177296</v>
      </c>
      <c r="J39" s="3">
        <f>'orig. data'!P62</f>
        <v>0.037312066</v>
      </c>
      <c r="K39" s="17">
        <f>'orig. data'!P$18</f>
        <v>0.048835841</v>
      </c>
      <c r="L39" s="6">
        <f>'orig. data'!B62</f>
        <v>550</v>
      </c>
      <c r="M39" s="12">
        <f>'orig. data'!F62</f>
        <v>0.047713815</v>
      </c>
      <c r="N39" s="10"/>
      <c r="O39" s="6">
        <f>'orig. data'!O62</f>
        <v>566</v>
      </c>
      <c r="P39" s="12">
        <f>'orig. data'!S62</f>
        <v>0.217489048</v>
      </c>
      <c r="Q39" s="10"/>
      <c r="R39" s="12">
        <f>'orig. data'!AB62</f>
        <v>0.208548766</v>
      </c>
    </row>
    <row r="40" spans="1:18" ht="12.75">
      <c r="A40" s="21" t="str">
        <f ca="1" t="shared" si="0"/>
        <v>NE Springfield (2)</v>
      </c>
      <c r="B40" t="s">
        <v>221</v>
      </c>
      <c r="C40" t="str">
        <f>'orig. data'!AF63</f>
        <v> </v>
      </c>
      <c r="D40">
        <f>'orig. data'!AG63</f>
        <v>2</v>
      </c>
      <c r="E40">
        <f ca="1">IF(CELL("contents",F40)="s","s",IF(CELL("contents",G40)="s","s",IF(CELL("contents",'orig. data'!AH63)="t","t","")))</f>
      </c>
      <c r="F40" t="str">
        <f>'orig. data'!AI63</f>
        <v> </v>
      </c>
      <c r="G40" t="str">
        <f>'orig. data'!AJ63</f>
        <v> </v>
      </c>
      <c r="H40" s="17">
        <f>'orig. data'!C$18</f>
        <v>0.041065557</v>
      </c>
      <c r="I40" s="3">
        <f>'orig. data'!C63</f>
        <v>0.036898739</v>
      </c>
      <c r="J40" s="3">
        <f>'orig. data'!P63</f>
        <v>0.032856932</v>
      </c>
      <c r="K40" s="17">
        <f>'orig. data'!P$18</f>
        <v>0.048835841</v>
      </c>
      <c r="L40" s="6">
        <f>'orig. data'!B63</f>
        <v>1606</v>
      </c>
      <c r="M40" s="12">
        <f>'orig. data'!F63</f>
        <v>0.442344968</v>
      </c>
      <c r="N40" s="10"/>
      <c r="O40" s="6">
        <f>'orig. data'!O63</f>
        <v>1826</v>
      </c>
      <c r="P40" s="12">
        <f>'orig. data'!S63</f>
        <v>0.004006294</v>
      </c>
      <c r="Q40" s="10"/>
      <c r="R40" s="12">
        <f>'orig. data'!AB63</f>
        <v>0.552264675</v>
      </c>
    </row>
    <row r="41" spans="1:18" ht="12.75">
      <c r="A41" s="21" t="str">
        <f ca="1" t="shared" si="0"/>
        <v>NE Winnipeg River</v>
      </c>
      <c r="B41" t="s">
        <v>159</v>
      </c>
      <c r="C41" t="str">
        <f>'orig. data'!AF64</f>
        <v> </v>
      </c>
      <c r="D41" t="str">
        <f>'orig. data'!AG64</f>
        <v> </v>
      </c>
      <c r="E41">
        <f ca="1">IF(CELL("contents",F41)="s","s",IF(CELL("contents",G41)="s","s",IF(CELL("contents",'orig. data'!AH64)="t","t","")))</f>
      </c>
      <c r="F41" t="str">
        <f>'orig. data'!AI64</f>
        <v> </v>
      </c>
      <c r="G41" t="str">
        <f>'orig. data'!AJ64</f>
        <v> </v>
      </c>
      <c r="H41" s="17">
        <f>'orig. data'!C$18</f>
        <v>0.041065557</v>
      </c>
      <c r="I41" s="3">
        <f>'orig. data'!C64</f>
        <v>0.03702209</v>
      </c>
      <c r="J41" s="3">
        <f>'orig. data'!P64</f>
        <v>0.032212025</v>
      </c>
      <c r="K41" s="17">
        <f>'orig. data'!P$18</f>
        <v>0.048835841</v>
      </c>
      <c r="L41" s="6">
        <f>'orig. data'!B64</f>
        <v>1130</v>
      </c>
      <c r="M41" s="12">
        <f>'orig. data'!F64</f>
        <v>0.524136999</v>
      </c>
      <c r="N41" s="10"/>
      <c r="O41" s="6">
        <f>'orig. data'!O64</f>
        <v>1309</v>
      </c>
      <c r="P41" s="12">
        <f>'orig. data'!S64</f>
        <v>0.009481201</v>
      </c>
      <c r="Q41" s="10"/>
      <c r="R41" s="12">
        <f>'orig. data'!AB64</f>
        <v>0.541480526</v>
      </c>
    </row>
    <row r="42" spans="1:18" ht="12.75">
      <c r="A42" s="21" t="str">
        <f ca="1" t="shared" si="0"/>
        <v>NE Brokenhead</v>
      </c>
      <c r="B42" t="s">
        <v>160</v>
      </c>
      <c r="C42" t="str">
        <f>'orig. data'!AF65</f>
        <v> </v>
      </c>
      <c r="D42" t="str">
        <f>'orig. data'!AG65</f>
        <v> </v>
      </c>
      <c r="E42">
        <f ca="1">IF(CELL("contents",F42)="s","s",IF(CELL("contents",G42)="s","s",IF(CELL("contents",'orig. data'!AH65)="t","t","")))</f>
      </c>
      <c r="F42" t="str">
        <f>'orig. data'!AI65</f>
        <v> </v>
      </c>
      <c r="G42" t="str">
        <f>'orig. data'!AJ65</f>
        <v> </v>
      </c>
      <c r="H42" s="17">
        <f>'orig. data'!C$18</f>
        <v>0.041065557</v>
      </c>
      <c r="I42" s="3">
        <f>'orig. data'!C65</f>
        <v>0.024881522</v>
      </c>
      <c r="J42" s="3">
        <f>'orig. data'!P65</f>
        <v>0.032372929</v>
      </c>
      <c r="K42" s="17">
        <f>'orig. data'!P$18</f>
        <v>0.048835841</v>
      </c>
      <c r="L42" s="6">
        <f>'orig. data'!B65</f>
        <v>1071</v>
      </c>
      <c r="M42" s="12">
        <f>'orig. data'!F65</f>
        <v>0.007106246</v>
      </c>
      <c r="N42" s="10"/>
      <c r="O42" s="6">
        <f>'orig. data'!O65</f>
        <v>1238</v>
      </c>
      <c r="P42" s="12">
        <f>'orig. data'!S65</f>
        <v>0.008593108</v>
      </c>
      <c r="Q42" s="10"/>
      <c r="R42" s="12">
        <f>'orig. data'!AB65</f>
        <v>0.278041686</v>
      </c>
    </row>
    <row r="43" spans="1:18" ht="12.75">
      <c r="A43" s="21" t="str">
        <f ca="1" t="shared" si="0"/>
        <v>NE Blue Water</v>
      </c>
      <c r="B43" t="s">
        <v>222</v>
      </c>
      <c r="C43" t="str">
        <f>'orig. data'!AF66</f>
        <v> </v>
      </c>
      <c r="D43" t="str">
        <f>'orig. data'!AG66</f>
        <v> </v>
      </c>
      <c r="E43">
        <f ca="1">IF(CELL("contents",F43)="s","s",IF(CELL("contents",G43)="s","s",IF(CELL("contents",'orig. data'!AH66)="t","t","")))</f>
      </c>
      <c r="F43" t="str">
        <f>'orig. data'!AI66</f>
        <v> </v>
      </c>
      <c r="G43" t="str">
        <f>'orig. data'!AJ66</f>
        <v> </v>
      </c>
      <c r="H43" s="17">
        <f>'orig. data'!C$18</f>
        <v>0.041065557</v>
      </c>
      <c r="I43" s="3">
        <f>'orig. data'!C66</f>
        <v>0.047637377</v>
      </c>
      <c r="J43" s="3">
        <f>'orig. data'!P66</f>
        <v>0.052414778</v>
      </c>
      <c r="K43" s="17">
        <f>'orig. data'!P$18</f>
        <v>0.048835841</v>
      </c>
      <c r="L43" s="6">
        <f>'orig. data'!B66</f>
        <v>1088</v>
      </c>
      <c r="M43" s="12">
        <f>'orig. data'!F66</f>
        <v>0.300673459</v>
      </c>
      <c r="N43" s="10"/>
      <c r="O43" s="6">
        <f>'orig. data'!O66</f>
        <v>1173</v>
      </c>
      <c r="P43" s="12">
        <f>'orig. data'!S66</f>
        <v>0.596429027</v>
      </c>
      <c r="Q43" s="10"/>
      <c r="R43" s="12">
        <f>'orig. data'!AB66</f>
        <v>0.623725185</v>
      </c>
    </row>
    <row r="44" spans="1:18" ht="12.75">
      <c r="A44" s="21" t="str">
        <f ca="1" t="shared" si="0"/>
        <v>NE Northern Remote (1)</v>
      </c>
      <c r="B44" t="s">
        <v>223</v>
      </c>
      <c r="C44">
        <f>'orig. data'!AF67</f>
        <v>1</v>
      </c>
      <c r="D44" t="str">
        <f>'orig. data'!AG67</f>
        <v> </v>
      </c>
      <c r="E44">
        <f ca="1">IF(CELL("contents",F44)="s","s",IF(CELL("contents",G44)="s","s",IF(CELL("contents",'orig. data'!AH67)="t","t","")))</f>
      </c>
      <c r="F44" t="str">
        <f>'orig. data'!AI67</f>
        <v> </v>
      </c>
      <c r="G44" t="str">
        <f>'orig. data'!AJ67</f>
        <v> </v>
      </c>
      <c r="H44" s="17">
        <f>'orig. data'!C$18</f>
        <v>0.041065557</v>
      </c>
      <c r="I44" s="3">
        <f>'orig. data'!C67</f>
        <v>0.085506427</v>
      </c>
      <c r="J44" s="3">
        <f>'orig. data'!P67</f>
        <v>0.035627551</v>
      </c>
      <c r="K44" s="17">
        <f>'orig. data'!P$18</f>
        <v>0.048835841</v>
      </c>
      <c r="L44" s="6">
        <f>'orig. data'!B67</f>
        <v>197</v>
      </c>
      <c r="M44" s="12">
        <f>'orig. data'!F67</f>
        <v>0.003391038</v>
      </c>
      <c r="N44" s="10"/>
      <c r="O44" s="6">
        <f>'orig. data'!O67</f>
        <v>230</v>
      </c>
      <c r="P44" s="12">
        <f>'orig. data'!S67</f>
        <v>0.403825795</v>
      </c>
      <c r="Q44" s="10"/>
      <c r="R44" s="12">
        <f>'orig. data'!AB67</f>
        <v>0.053371838</v>
      </c>
    </row>
    <row r="45" spans="1:18" ht="12.75">
      <c r="A45" s="21"/>
      <c r="H45" s="17"/>
      <c r="I45" s="3"/>
      <c r="J45" s="3"/>
      <c r="K45" s="17"/>
      <c r="L45" s="6"/>
      <c r="M45" s="12"/>
      <c r="N45" s="10"/>
      <c r="O45" s="6"/>
      <c r="P45" s="12"/>
      <c r="Q45" s="10"/>
      <c r="R45" s="12"/>
    </row>
    <row r="46" spans="1:18" ht="12.75">
      <c r="A46" s="21" t="str">
        <f ca="1" t="shared" si="0"/>
        <v>PL West (t)</v>
      </c>
      <c r="B46" t="s">
        <v>199</v>
      </c>
      <c r="C46" t="str">
        <f>'orig. data'!AF68</f>
        <v> </v>
      </c>
      <c r="D46" t="str">
        <f>'orig. data'!AG68</f>
        <v> </v>
      </c>
      <c r="E46" t="str">
        <f ca="1">IF(CELL("contents",F46)="s","s",IF(CELL("contents",G46)="s","s",IF(CELL("contents",'orig. data'!AH68)="t","t","")))</f>
        <v>t</v>
      </c>
      <c r="F46" t="str">
        <f>'orig. data'!AI68</f>
        <v> </v>
      </c>
      <c r="G46" t="str">
        <f>'orig. data'!AJ68</f>
        <v> </v>
      </c>
      <c r="H46" s="17">
        <f>'orig. data'!C$18</f>
        <v>0.041065557</v>
      </c>
      <c r="I46" s="3">
        <f>'orig. data'!C68</f>
        <v>0.039953748</v>
      </c>
      <c r="J46" s="3">
        <f>'orig. data'!P68</f>
        <v>0.058333726</v>
      </c>
      <c r="K46" s="17">
        <f>'orig. data'!P$18</f>
        <v>0.048835841</v>
      </c>
      <c r="L46" s="6">
        <f>'orig. data'!B68</f>
        <v>1086</v>
      </c>
      <c r="M46" s="12">
        <f>'orig. data'!F68</f>
        <v>0.848241887</v>
      </c>
      <c r="N46" s="10"/>
      <c r="O46" s="6">
        <f>'orig. data'!O68</f>
        <v>1112</v>
      </c>
      <c r="P46" s="12">
        <f>'orig. data'!S68</f>
        <v>0.128842798</v>
      </c>
      <c r="Q46" s="10"/>
      <c r="R46" s="12">
        <f>'orig. data'!AB68</f>
        <v>0.039895509</v>
      </c>
    </row>
    <row r="47" spans="1:18" ht="12.75">
      <c r="A47" s="21" t="str">
        <f ca="1" t="shared" si="0"/>
        <v>PL East (1)</v>
      </c>
      <c r="B47" t="s">
        <v>200</v>
      </c>
      <c r="C47">
        <f>'orig. data'!AF69</f>
        <v>1</v>
      </c>
      <c r="D47" t="str">
        <f>'orig. data'!AG69</f>
        <v> </v>
      </c>
      <c r="E47">
        <f ca="1">IF(CELL("contents",F47)="s","s",IF(CELL("contents",G47)="s","s",IF(CELL("contents",'orig. data'!AH69)="t","t","")))</f>
      </c>
      <c r="F47" t="str">
        <f>'orig. data'!AI69</f>
        <v> </v>
      </c>
      <c r="G47" t="str">
        <f>'orig. data'!AJ69</f>
        <v> </v>
      </c>
      <c r="H47" s="17">
        <f>'orig. data'!C$18</f>
        <v>0.041065557</v>
      </c>
      <c r="I47" s="3">
        <f>'orig. data'!C69</f>
        <v>0.068499406</v>
      </c>
      <c r="J47" s="3">
        <f>'orig. data'!P69</f>
        <v>0.058778429</v>
      </c>
      <c r="K47" s="17">
        <f>'orig. data'!P$18</f>
        <v>0.048835841</v>
      </c>
      <c r="L47" s="6">
        <f>'orig. data'!B69</f>
        <v>1294</v>
      </c>
      <c r="M47" s="12">
        <f>'orig. data'!F69</f>
        <v>8.52E-07</v>
      </c>
      <c r="N47" s="10"/>
      <c r="O47" s="6">
        <f>'orig. data'!O69</f>
        <v>1314</v>
      </c>
      <c r="P47" s="12">
        <f>'orig. data'!S69</f>
        <v>0.097659837</v>
      </c>
      <c r="Q47" s="10"/>
      <c r="R47" s="12">
        <f>'orig. data'!AB69</f>
        <v>0.31271854</v>
      </c>
    </row>
    <row r="48" spans="1:18" ht="12.75">
      <c r="A48" s="21" t="str">
        <f ca="1" t="shared" si="0"/>
        <v>PL Central (t)</v>
      </c>
      <c r="B48" t="s">
        <v>157</v>
      </c>
      <c r="C48" t="str">
        <f>'orig. data'!AF70</f>
        <v> </v>
      </c>
      <c r="D48" t="str">
        <f>'orig. data'!AG70</f>
        <v> </v>
      </c>
      <c r="E48" t="str">
        <f ca="1">IF(CELL("contents",F48)="s","s",IF(CELL("contents",G48)="s","s",IF(CELL("contents",'orig. data'!AH70)="t","t","")))</f>
        <v>t</v>
      </c>
      <c r="F48" t="str">
        <f>'orig. data'!AI70</f>
        <v> </v>
      </c>
      <c r="G48" t="str">
        <f>'orig. data'!AJ70</f>
        <v> </v>
      </c>
      <c r="H48" s="17">
        <f>'orig. data'!C$18</f>
        <v>0.041065557</v>
      </c>
      <c r="I48" s="3">
        <f>'orig. data'!C70</f>
        <v>0.03116555</v>
      </c>
      <c r="J48" s="3">
        <f>'orig. data'!P70</f>
        <v>0.045234751</v>
      </c>
      <c r="K48" s="17">
        <f>'orig. data'!P$18</f>
        <v>0.048835841</v>
      </c>
      <c r="L48" s="6">
        <f>'orig. data'!B70</f>
        <v>2611</v>
      </c>
      <c r="M48" s="12">
        <f>'orig. data'!F70</f>
        <v>0.008287386</v>
      </c>
      <c r="N48" s="10"/>
      <c r="O48" s="6">
        <f>'orig. data'!O70</f>
        <v>2712</v>
      </c>
      <c r="P48" s="12">
        <f>'orig. data'!S70</f>
        <v>0.36536596</v>
      </c>
      <c r="Q48" s="10"/>
      <c r="R48" s="12">
        <f>'orig. data'!AB70</f>
        <v>0.005289356</v>
      </c>
    </row>
    <row r="49" spans="1:18" ht="12.75">
      <c r="A49" s="21" t="str">
        <f ca="1" t="shared" si="0"/>
        <v>PL North</v>
      </c>
      <c r="B49" t="s">
        <v>230</v>
      </c>
      <c r="C49" t="str">
        <f>'orig. data'!AF71</f>
        <v> </v>
      </c>
      <c r="D49" t="str">
        <f>'orig. data'!AG71</f>
        <v> </v>
      </c>
      <c r="E49">
        <f ca="1">IF(CELL("contents",F49)="s","s",IF(CELL("contents",G49)="s","s",IF(CELL("contents",'orig. data'!AH71)="t","t","")))</f>
      </c>
      <c r="F49" t="str">
        <f>'orig. data'!AI71</f>
        <v> </v>
      </c>
      <c r="G49" t="str">
        <f>'orig. data'!AJ71</f>
        <v> </v>
      </c>
      <c r="H49" s="17">
        <f>'orig. data'!C$18</f>
        <v>0.041065557</v>
      </c>
      <c r="I49" s="3">
        <f>'orig. data'!C71</f>
        <v>0.036791922</v>
      </c>
      <c r="J49" s="3">
        <f>'orig. data'!P71</f>
        <v>0.037585533</v>
      </c>
      <c r="K49" s="17">
        <f>'orig. data'!P$18</f>
        <v>0.048835841</v>
      </c>
      <c r="L49" s="6">
        <f>'orig. data'!B71</f>
        <v>2330</v>
      </c>
      <c r="M49" s="12">
        <f>'orig. data'!F71</f>
        <v>0.298056672</v>
      </c>
      <c r="N49" s="10"/>
      <c r="O49" s="6">
        <f>'orig. data'!O71</f>
        <v>2327</v>
      </c>
      <c r="P49" s="12">
        <f>'orig. data'!S71</f>
        <v>0.012418766</v>
      </c>
      <c r="Q49" s="10"/>
      <c r="R49" s="12">
        <f>'orig. data'!AB71</f>
        <v>0.885228064</v>
      </c>
    </row>
    <row r="50" spans="1:18" ht="12.75">
      <c r="A50" s="21"/>
      <c r="H50" s="17"/>
      <c r="I50" s="3"/>
      <c r="J50" s="3"/>
      <c r="K50" s="17"/>
      <c r="L50" s="6"/>
      <c r="M50" s="12"/>
      <c r="N50" s="10"/>
      <c r="O50" s="6"/>
      <c r="P50" s="12"/>
      <c r="Q50" s="10"/>
      <c r="R50" s="12"/>
    </row>
    <row r="51" spans="1:18" ht="12.75">
      <c r="A51" s="21" t="str">
        <f ca="1" t="shared" si="0"/>
        <v>NM F Flon/Snow L/Cran</v>
      </c>
      <c r="B51" t="s">
        <v>201</v>
      </c>
      <c r="C51" t="str">
        <f>'orig. data'!AF72</f>
        <v> </v>
      </c>
      <c r="D51" t="str">
        <f>'orig. data'!AG72</f>
        <v> </v>
      </c>
      <c r="E51">
        <f ca="1">IF(CELL("contents",F51)="s","s",IF(CELL("contents",G51)="s","s",IF(CELL("contents",'orig. data'!AH72)="t","t","")))</f>
      </c>
      <c r="F51" t="str">
        <f>'orig. data'!AI72</f>
        <v> </v>
      </c>
      <c r="G51" t="str">
        <f>'orig. data'!AJ72</f>
        <v> </v>
      </c>
      <c r="H51" s="17">
        <f>'orig. data'!C$18</f>
        <v>0.041065557</v>
      </c>
      <c r="I51" s="3">
        <f>'orig. data'!C72</f>
        <v>0.032359801</v>
      </c>
      <c r="J51" s="3">
        <f>'orig. data'!P72</f>
        <v>0.049699508</v>
      </c>
      <c r="K51" s="17">
        <f>'orig. data'!P$18</f>
        <v>0.048835841</v>
      </c>
      <c r="L51" s="6">
        <f>'orig. data'!B72</f>
        <v>1101</v>
      </c>
      <c r="M51" s="12">
        <f>'orig. data'!F72</f>
        <v>0.172258398</v>
      </c>
      <c r="N51" s="10"/>
      <c r="O51" s="6">
        <f>'orig. data'!O72</f>
        <v>1211</v>
      </c>
      <c r="P51" s="12">
        <f>'orig. data'!S72</f>
        <v>0.899746613</v>
      </c>
      <c r="Q51" s="10"/>
      <c r="R51" s="12">
        <f>'orig. data'!AB72</f>
        <v>0.052147658</v>
      </c>
    </row>
    <row r="52" spans="1:18" ht="12.75">
      <c r="A52" s="21" t="str">
        <f ca="1" t="shared" si="0"/>
        <v>NM The Pas/OCN/Kelsey (t)</v>
      </c>
      <c r="B52" t="s">
        <v>229</v>
      </c>
      <c r="C52" t="str">
        <f>'orig. data'!AF73</f>
        <v> </v>
      </c>
      <c r="D52" t="str">
        <f>'orig. data'!AG73</f>
        <v> </v>
      </c>
      <c r="E52" t="str">
        <f ca="1">IF(CELL("contents",F52)="s","s",IF(CELL("contents",G52)="s","s",IF(CELL("contents",'orig. data'!AH73)="t","t","")))</f>
        <v>t</v>
      </c>
      <c r="F52" t="str">
        <f>'orig. data'!AI73</f>
        <v> </v>
      </c>
      <c r="G52" t="str">
        <f>'orig. data'!AJ73</f>
        <v> </v>
      </c>
      <c r="H52" s="17">
        <f>'orig. data'!C$18</f>
        <v>0.041065557</v>
      </c>
      <c r="I52" s="3">
        <f>'orig. data'!C73</f>
        <v>0.032485576</v>
      </c>
      <c r="J52" s="3">
        <f>'orig. data'!P73</f>
        <v>0.058653475</v>
      </c>
      <c r="K52" s="17">
        <f>'orig. data'!P$18</f>
        <v>0.048835841</v>
      </c>
      <c r="L52" s="6">
        <f>'orig. data'!B73</f>
        <v>1162</v>
      </c>
      <c r="M52" s="12">
        <f>'orig. data'!F73</f>
        <v>0.179370806</v>
      </c>
      <c r="N52" s="10"/>
      <c r="O52" s="6">
        <f>'orig. data'!O73</f>
        <v>1281</v>
      </c>
      <c r="P52" s="12">
        <f>'orig. data'!S73</f>
        <v>0.148351261</v>
      </c>
      <c r="Q52" s="10"/>
      <c r="R52" s="12">
        <f>'orig. data'!AB73</f>
        <v>0.005967258</v>
      </c>
    </row>
    <row r="53" spans="1:18" ht="12.75">
      <c r="A53" s="21" t="str">
        <f ca="1" t="shared" si="0"/>
        <v>NM Nor-Man Other</v>
      </c>
      <c r="B53" t="s">
        <v>228</v>
      </c>
      <c r="C53" t="str">
        <f>'orig. data'!AF74</f>
        <v> </v>
      </c>
      <c r="D53" t="str">
        <f>'orig. data'!AG74</f>
        <v> </v>
      </c>
      <c r="E53">
        <f ca="1">IF(CELL("contents",F53)="s","s",IF(CELL("contents",G53)="s","s",IF(CELL("contents",'orig. data'!AH74)="t","t","")))</f>
      </c>
      <c r="F53" t="str">
        <f>'orig. data'!AI74</f>
        <v> </v>
      </c>
      <c r="G53" t="str">
        <f>'orig. data'!AJ74</f>
        <v> </v>
      </c>
      <c r="H53" s="17">
        <f>'orig. data'!C$18</f>
        <v>0.041065557</v>
      </c>
      <c r="I53" s="3">
        <f>'orig. data'!C74</f>
        <v>0.06582632</v>
      </c>
      <c r="J53" s="3">
        <f>'orig. data'!P74</f>
        <v>0.082910531</v>
      </c>
      <c r="K53" s="17">
        <f>'orig. data'!P$18</f>
        <v>0.048835841</v>
      </c>
      <c r="L53" s="6">
        <f>'orig. data'!B74</f>
        <v>345</v>
      </c>
      <c r="M53" s="12">
        <f>'orig. data'!F74</f>
        <v>0.03514339</v>
      </c>
      <c r="N53" s="10"/>
      <c r="O53" s="6">
        <f>'orig. data'!O74</f>
        <v>387</v>
      </c>
      <c r="P53" s="12">
        <f>'orig. data'!S74</f>
        <v>0.006074552</v>
      </c>
      <c r="Q53" s="10"/>
      <c r="R53" s="12">
        <f>'orig. data'!AB74</f>
        <v>0.434143151</v>
      </c>
    </row>
    <row r="54" spans="1:18" ht="12.75">
      <c r="A54" s="21"/>
      <c r="H54" s="17"/>
      <c r="I54" s="3"/>
      <c r="J54" s="3"/>
      <c r="K54" s="17"/>
      <c r="L54" s="6"/>
      <c r="M54" s="12"/>
      <c r="N54" s="10"/>
      <c r="O54" s="6"/>
      <c r="P54" s="12"/>
      <c r="Q54" s="10"/>
      <c r="R54" s="12"/>
    </row>
    <row r="55" spans="1:18" ht="12.75">
      <c r="A55" s="21" t="str">
        <f ca="1" t="shared" si="0"/>
        <v>BW Thompson</v>
      </c>
      <c r="B55" t="s">
        <v>202</v>
      </c>
      <c r="C55" t="str">
        <f>'orig. data'!AF75</f>
        <v> </v>
      </c>
      <c r="D55" t="str">
        <f>'orig. data'!AG75</f>
        <v> </v>
      </c>
      <c r="E55">
        <f ca="1">IF(CELL("contents",F55)="s","s",IF(CELL("contents",G55)="s","s",IF(CELL("contents",'orig. data'!AH75)="t","t","")))</f>
      </c>
      <c r="F55" t="str">
        <f>'orig. data'!AI75</f>
        <v> </v>
      </c>
      <c r="G55" t="str">
        <f>'orig. data'!AJ75</f>
        <v> </v>
      </c>
      <c r="H55" s="17">
        <f>'orig. data'!C$18</f>
        <v>0.041065557</v>
      </c>
      <c r="I55" s="3">
        <f>'orig. data'!C75</f>
        <v>0.046448608</v>
      </c>
      <c r="J55" s="3">
        <f>'orig. data'!P75</f>
        <v>0.046963056</v>
      </c>
      <c r="K55" s="17">
        <f>'orig. data'!P$18</f>
        <v>0.048835841</v>
      </c>
      <c r="L55" s="6">
        <f>'orig. data'!B75</f>
        <v>1258</v>
      </c>
      <c r="M55" s="12">
        <f>'orig. data'!F75</f>
        <v>0.432086971</v>
      </c>
      <c r="N55" s="10"/>
      <c r="O55" s="6">
        <f>'orig. data'!O75</f>
        <v>1312</v>
      </c>
      <c r="P55" s="12">
        <f>'orig. data'!S75</f>
        <v>0.794327673</v>
      </c>
      <c r="Q55" s="10"/>
      <c r="R55" s="12">
        <f>'orig. data'!AB75</f>
        <v>0.959529888</v>
      </c>
    </row>
    <row r="56" spans="1:18" ht="12.75">
      <c r="A56" s="21" t="str">
        <f ca="1" t="shared" si="0"/>
        <v>BW Gillam/Fox Lake (s)</v>
      </c>
      <c r="B56" t="s">
        <v>161</v>
      </c>
      <c r="C56" t="str">
        <f>'orig. data'!AF76</f>
        <v> </v>
      </c>
      <c r="D56" t="str">
        <f>'orig. data'!AG76</f>
        <v> </v>
      </c>
      <c r="E56" t="str">
        <f ca="1">IF(CELL("contents",F56)="s","s",IF(CELL("contents",G56)="s","s",IF(CELL("contents",'orig. data'!AH76)="t","t","")))</f>
        <v>s</v>
      </c>
      <c r="F56" t="str">
        <f>'orig. data'!AI76</f>
        <v>s</v>
      </c>
      <c r="G56" t="str">
        <f>'orig. data'!AJ76</f>
        <v> </v>
      </c>
      <c r="H56" s="17">
        <f>'orig. data'!C$18</f>
        <v>0.041065557</v>
      </c>
      <c r="I56" s="3" t="str">
        <f>'orig. data'!C76</f>
        <v> </v>
      </c>
      <c r="J56" s="3">
        <f>'orig. data'!P76</f>
        <v>0.090572299</v>
      </c>
      <c r="K56" s="17">
        <f>'orig. data'!P$18</f>
        <v>0.048835841</v>
      </c>
      <c r="L56" s="6" t="str">
        <f>'orig. data'!B76</f>
        <v> </v>
      </c>
      <c r="M56" s="12" t="str">
        <f>'orig. data'!F76</f>
        <v> </v>
      </c>
      <c r="N56" s="10"/>
      <c r="O56" s="6">
        <f>'orig. data'!O76</f>
        <v>103</v>
      </c>
      <c r="P56" s="12">
        <f>'orig. data'!S76</f>
        <v>0.102562085</v>
      </c>
      <c r="Q56" s="10"/>
      <c r="R56" s="12" t="str">
        <f>'orig. data'!AB76</f>
        <v> </v>
      </c>
    </row>
    <row r="57" spans="1:18" ht="12.75">
      <c r="A57" s="21" t="str">
        <f ca="1" t="shared" si="0"/>
        <v>BW Lynn/Leaf/SIL</v>
      </c>
      <c r="B57" t="s">
        <v>248</v>
      </c>
      <c r="C57" t="str">
        <f>'orig. data'!AF77</f>
        <v> </v>
      </c>
      <c r="D57" t="str">
        <f>'orig. data'!AG77</f>
        <v> </v>
      </c>
      <c r="E57">
        <f ca="1">IF(CELL("contents",F57)="s","s",IF(CELL("contents",G57)="s","s",IF(CELL("contents",'orig. data'!AH77)="t","t","")))</f>
      </c>
      <c r="F57" t="str">
        <f>'orig. data'!AI77</f>
        <v> </v>
      </c>
      <c r="G57" t="str">
        <f>'orig. data'!AJ77</f>
        <v> </v>
      </c>
      <c r="H57" s="17">
        <f>'orig. data'!C$18</f>
        <v>0.041065557</v>
      </c>
      <c r="I57" s="3">
        <f>'orig. data'!C77</f>
        <v>0.026694282</v>
      </c>
      <c r="J57" s="3">
        <f>'orig. data'!P77</f>
        <v>0.059549833</v>
      </c>
      <c r="K57" s="17">
        <f>'orig. data'!P$18</f>
        <v>0.048835841</v>
      </c>
      <c r="L57" s="6">
        <f>'orig. data'!B77</f>
        <v>301</v>
      </c>
      <c r="M57" s="12">
        <f>'orig. data'!F77</f>
        <v>0.291663229</v>
      </c>
      <c r="N57" s="10"/>
      <c r="O57" s="6">
        <f>'orig. data'!O77</f>
        <v>238</v>
      </c>
      <c r="P57" s="12">
        <f>'orig. data'!S77</f>
        <v>0.511653938</v>
      </c>
      <c r="Q57" s="10"/>
      <c r="R57" s="12">
        <f>'orig. data'!AB77</f>
        <v>0.113889904</v>
      </c>
    </row>
    <row r="58" spans="1:18" ht="12.75">
      <c r="A58" s="21" t="str">
        <f ca="1" t="shared" si="0"/>
        <v>BW Thick Por/Pik/Wab (s)</v>
      </c>
      <c r="B58" t="s">
        <v>211</v>
      </c>
      <c r="C58" t="str">
        <f>'orig. data'!AF78</f>
        <v> </v>
      </c>
      <c r="D58" t="str">
        <f>'orig. data'!AG78</f>
        <v> </v>
      </c>
      <c r="E58" t="str">
        <f ca="1">IF(CELL("contents",F58)="s","s",IF(CELL("contents",G58)="s","s",IF(CELL("contents",'orig. data'!AH78)="t","t","")))</f>
        <v>s</v>
      </c>
      <c r="F58" t="str">
        <f>'orig. data'!AI78</f>
        <v>s</v>
      </c>
      <c r="G58" t="str">
        <f>'orig. data'!AJ78</f>
        <v> </v>
      </c>
      <c r="H58" s="17">
        <f>'orig. data'!C$18</f>
        <v>0.041065557</v>
      </c>
      <c r="I58" s="3" t="str">
        <f>'orig. data'!C78</f>
        <v> </v>
      </c>
      <c r="J58" s="3">
        <f>'orig. data'!P78</f>
        <v>2.71E-09</v>
      </c>
      <c r="K58" s="17">
        <f>'orig. data'!P$18</f>
        <v>0.048835841</v>
      </c>
      <c r="L58" s="6" t="str">
        <f>'orig. data'!B78</f>
        <v> </v>
      </c>
      <c r="M58" s="12" t="str">
        <f>'orig. data'!F78</f>
        <v> </v>
      </c>
      <c r="N58" s="10"/>
      <c r="O58" s="6">
        <f>'orig. data'!O78</f>
        <v>86</v>
      </c>
      <c r="P58" s="12">
        <f>'orig. data'!S78</f>
        <v>0.994160439</v>
      </c>
      <c r="Q58" s="10"/>
      <c r="R58" s="12" t="str">
        <f>'orig. data'!AB78</f>
        <v> </v>
      </c>
    </row>
    <row r="59" spans="1:18" ht="12.75">
      <c r="A59" s="21" t="str">
        <f ca="1" t="shared" si="0"/>
        <v>BW Oxford H &amp; Gods</v>
      </c>
      <c r="B59" t="s">
        <v>249</v>
      </c>
      <c r="C59" t="str">
        <f>'orig. data'!AF79</f>
        <v> </v>
      </c>
      <c r="D59" t="str">
        <f>'orig. data'!AG79</f>
        <v> </v>
      </c>
      <c r="E59">
        <f ca="1">IF(CELL("contents",F59)="s","s",IF(CELL("contents",G59)="s","s",IF(CELL("contents",'orig. data'!AH79)="t","t","")))</f>
      </c>
      <c r="F59" t="str">
        <f>'orig. data'!AI79</f>
        <v> </v>
      </c>
      <c r="G59" t="str">
        <f>'orig. data'!AJ79</f>
        <v> </v>
      </c>
      <c r="H59" s="17">
        <f>'orig. data'!C$18</f>
        <v>0.041065557</v>
      </c>
      <c r="I59" s="3">
        <f>'orig. data'!C79</f>
        <v>0.07815013</v>
      </c>
      <c r="J59" s="3">
        <f>'orig. data'!P79</f>
        <v>0.081676018</v>
      </c>
      <c r="K59" s="17">
        <f>'orig. data'!P$18</f>
        <v>0.048835841</v>
      </c>
      <c r="L59" s="6">
        <f>'orig. data'!B79</f>
        <v>194</v>
      </c>
      <c r="M59" s="12">
        <f>'orig. data'!F79</f>
        <v>0.016178347</v>
      </c>
      <c r="N59" s="10"/>
      <c r="O59" s="6">
        <f>'orig. data'!O79</f>
        <v>222</v>
      </c>
      <c r="P59" s="12">
        <f>'orig. data'!S79</f>
        <v>0.034272394</v>
      </c>
      <c r="Q59" s="10"/>
      <c r="R59" s="12">
        <f>'orig. data'!AB79</f>
        <v>0.902683228</v>
      </c>
    </row>
    <row r="60" spans="1:18" ht="12.75">
      <c r="A60" s="21" t="str">
        <f ca="1" t="shared" si="0"/>
        <v>BW Cross Lake</v>
      </c>
      <c r="B60" t="s">
        <v>250</v>
      </c>
      <c r="C60" t="str">
        <f>'orig. data'!AF80</f>
        <v> </v>
      </c>
      <c r="D60" t="str">
        <f>'orig. data'!AG80</f>
        <v> </v>
      </c>
      <c r="E60">
        <f ca="1">IF(CELL("contents",F60)="s","s",IF(CELL("contents",G60)="s","s",IF(CELL("contents",'orig. data'!AH80)="t","t","")))</f>
      </c>
      <c r="F60" t="str">
        <f>'orig. data'!AI80</f>
        <v> </v>
      </c>
      <c r="G60" t="str">
        <f>'orig. data'!AJ80</f>
        <v> </v>
      </c>
      <c r="H60" s="17">
        <f>'orig. data'!C$18</f>
        <v>0.041065557</v>
      </c>
      <c r="I60" s="3">
        <f>'orig. data'!C80</f>
        <v>0.069822329</v>
      </c>
      <c r="J60" s="3">
        <f>'orig. data'!P80</f>
        <v>0.068856579</v>
      </c>
      <c r="K60" s="17">
        <f>'orig. data'!P$18</f>
        <v>0.048835841</v>
      </c>
      <c r="L60" s="6">
        <f>'orig. data'!B80</f>
        <v>223</v>
      </c>
      <c r="M60" s="12">
        <f>'orig. data'!F80</f>
        <v>0.047287052</v>
      </c>
      <c r="N60" s="10"/>
      <c r="O60" s="6">
        <f>'orig. data'!O80</f>
        <v>249</v>
      </c>
      <c r="P60" s="12">
        <f>'orig. data'!S80</f>
        <v>0.199469577</v>
      </c>
      <c r="Q60" s="10"/>
      <c r="R60" s="12">
        <f>'orig. data'!AB80</f>
        <v>0.970604795</v>
      </c>
    </row>
    <row r="61" spans="1:18" ht="12.75">
      <c r="A61" s="21" t="str">
        <f ca="1" t="shared" si="0"/>
        <v>BW Tad/Broch/Lac Br (s)</v>
      </c>
      <c r="B61" t="s">
        <v>227</v>
      </c>
      <c r="C61" t="str">
        <f>'orig. data'!AF81</f>
        <v> </v>
      </c>
      <c r="D61" t="str">
        <f>'orig. data'!AG81</f>
        <v> </v>
      </c>
      <c r="E61" t="str">
        <f ca="1">IF(CELL("contents",F61)="s","s",IF(CELL("contents",G61)="s","s",IF(CELL("contents",'orig. data'!AH81)="t","t","")))</f>
        <v>s</v>
      </c>
      <c r="F61" t="str">
        <f>'orig. data'!AI81</f>
        <v>s</v>
      </c>
      <c r="G61" t="str">
        <f>'orig. data'!AJ81</f>
        <v> </v>
      </c>
      <c r="H61" s="17">
        <f>'orig. data'!C$18</f>
        <v>0.041065557</v>
      </c>
      <c r="I61" s="3" t="str">
        <f>'orig. data'!C81</f>
        <v> </v>
      </c>
      <c r="J61" s="3">
        <f>'orig. data'!P81</f>
        <v>0.088086634</v>
      </c>
      <c r="K61" s="17">
        <f>'orig. data'!P$18</f>
        <v>0.048835841</v>
      </c>
      <c r="L61" s="6" t="str">
        <f>'orig. data'!B81</f>
        <v> </v>
      </c>
      <c r="M61" s="12" t="str">
        <f>'orig. data'!F81</f>
        <v> </v>
      </c>
      <c r="N61" s="10"/>
      <c r="O61" s="6">
        <f>'orig. data'!O81</f>
        <v>106</v>
      </c>
      <c r="P61" s="12">
        <f>'orig. data'!S81</f>
        <v>0.095601991</v>
      </c>
      <c r="Q61" s="10"/>
      <c r="R61" s="12" t="str">
        <f>'orig. data'!AB81</f>
        <v> </v>
      </c>
    </row>
    <row r="62" spans="1:18" ht="12.75">
      <c r="A62" s="21" t="str">
        <f ca="1" t="shared" si="0"/>
        <v>BW Norway House</v>
      </c>
      <c r="B62" t="s">
        <v>226</v>
      </c>
      <c r="C62" t="str">
        <f>'orig. data'!AF82</f>
        <v> </v>
      </c>
      <c r="D62" t="str">
        <f>'orig. data'!AG82</f>
        <v> </v>
      </c>
      <c r="E62">
        <f ca="1">IF(CELL("contents",F62)="s","s",IF(CELL("contents",G62)="s","s",IF(CELL("contents",'orig. data'!AH82)="t","t","")))</f>
      </c>
      <c r="F62" t="str">
        <f>'orig. data'!AI82</f>
        <v> </v>
      </c>
      <c r="G62" t="str">
        <f>'orig. data'!AJ82</f>
        <v> </v>
      </c>
      <c r="H62" s="17">
        <f>'orig. data'!C$18</f>
        <v>0.041065557</v>
      </c>
      <c r="I62" s="3">
        <f>'orig. data'!C82</f>
        <v>0.055746809</v>
      </c>
      <c r="J62" s="3">
        <f>'orig. data'!P82</f>
        <v>0.052468563</v>
      </c>
      <c r="K62" s="17">
        <f>'orig. data'!P$18</f>
        <v>0.048835841</v>
      </c>
      <c r="L62" s="6">
        <f>'orig. data'!B82</f>
        <v>273</v>
      </c>
      <c r="M62" s="12">
        <f>'orig. data'!F82</f>
        <v>0.270964473</v>
      </c>
      <c r="N62" s="10"/>
      <c r="O62" s="6">
        <f>'orig. data'!O82</f>
        <v>304</v>
      </c>
      <c r="P62" s="12">
        <f>'orig. data'!S82</f>
        <v>0.796951901</v>
      </c>
      <c r="Q62" s="10"/>
      <c r="R62" s="12">
        <f>'orig. data'!AB82</f>
        <v>0.87720359</v>
      </c>
    </row>
    <row r="63" spans="1:18" ht="12.75">
      <c r="A63" s="21" t="str">
        <f ca="1" t="shared" si="0"/>
        <v>BW Island Lake</v>
      </c>
      <c r="B63" t="s">
        <v>251</v>
      </c>
      <c r="C63" t="str">
        <f>'orig. data'!AF83</f>
        <v> </v>
      </c>
      <c r="D63" t="str">
        <f>'orig. data'!AG83</f>
        <v> </v>
      </c>
      <c r="E63">
        <f ca="1">IF(CELL("contents",F63)="s","s",IF(CELL("contents",G63)="s","s",IF(CELL("contents",'orig. data'!AH83)="t","t","")))</f>
      </c>
      <c r="F63" t="str">
        <f>'orig. data'!AI83</f>
        <v> </v>
      </c>
      <c r="G63" t="str">
        <f>'orig. data'!AJ83</f>
        <v> </v>
      </c>
      <c r="H63" s="17">
        <f>'orig. data'!C$18</f>
        <v>0.041065557</v>
      </c>
      <c r="I63" s="3">
        <f>'orig. data'!C83</f>
        <v>0.041364373</v>
      </c>
      <c r="J63" s="3">
        <f>'orig. data'!P83</f>
        <v>0.083369616</v>
      </c>
      <c r="K63" s="17">
        <f>'orig. data'!P$18</f>
        <v>0.048835841</v>
      </c>
      <c r="L63" s="6">
        <f>'orig. data'!B83</f>
        <v>319</v>
      </c>
      <c r="M63" s="12">
        <f>'orig. data'!F83</f>
        <v>0.980833428</v>
      </c>
      <c r="N63" s="10"/>
      <c r="O63" s="6">
        <f>'orig. data'!O83</f>
        <v>342</v>
      </c>
      <c r="P63" s="12">
        <f>'orig. data'!S83</f>
        <v>0.010486112</v>
      </c>
      <c r="Q63" s="10"/>
      <c r="R63" s="12">
        <f>'orig. data'!AB83</f>
        <v>0.055895267</v>
      </c>
    </row>
    <row r="64" spans="1:18" ht="12.75">
      <c r="A64" s="21" t="str">
        <f ca="1" t="shared" si="0"/>
        <v>BW Sha/York/Split/War</v>
      </c>
      <c r="B64" t="s">
        <v>225</v>
      </c>
      <c r="C64" t="str">
        <f>'orig. data'!AF84</f>
        <v> </v>
      </c>
      <c r="D64" t="str">
        <f>'orig. data'!AG84</f>
        <v> </v>
      </c>
      <c r="E64">
        <f ca="1">IF(CELL("contents",F64)="s","s",IF(CELL("contents",G64)="s","s",IF(CELL("contents",'orig. data'!AH84)="t","t","")))</f>
      </c>
      <c r="F64" t="str">
        <f>'orig. data'!AI84</f>
        <v> </v>
      </c>
      <c r="G64" t="str">
        <f>'orig. data'!AJ84</f>
        <v> </v>
      </c>
      <c r="H64" s="17">
        <f>'orig. data'!C$18</f>
        <v>0.041065557</v>
      </c>
      <c r="I64" s="3">
        <f>'orig. data'!C84</f>
        <v>0.04512136</v>
      </c>
      <c r="J64" s="3">
        <f>'orig. data'!P84</f>
        <v>0.042435278</v>
      </c>
      <c r="K64" s="17">
        <f>'orig. data'!P$18</f>
        <v>0.048835841</v>
      </c>
      <c r="L64" s="6">
        <f>'orig. data'!B84</f>
        <v>171</v>
      </c>
      <c r="M64" s="12">
        <f>'orig. data'!F84</f>
        <v>0.803322096</v>
      </c>
      <c r="N64" s="10"/>
      <c r="O64" s="6">
        <f>'orig. data'!O84</f>
        <v>211</v>
      </c>
      <c r="P64" s="12">
        <f>'orig. data'!S84</f>
        <v>0.69057914</v>
      </c>
      <c r="Q64" s="10"/>
      <c r="R64" s="12">
        <f>'orig. data'!AB84</f>
        <v>0.905601062</v>
      </c>
    </row>
    <row r="65" spans="1:18" ht="12.75">
      <c r="A65" s="21" t="str">
        <f ca="1" t="shared" si="0"/>
        <v>BW Nelson House (s)</v>
      </c>
      <c r="B65" t="s">
        <v>344</v>
      </c>
      <c r="C65" t="str">
        <f>'orig. data'!AF85</f>
        <v> </v>
      </c>
      <c r="D65" t="str">
        <f>'orig. data'!AG85</f>
        <v> </v>
      </c>
      <c r="E65" t="str">
        <f ca="1">IF(CELL("contents",F65)="s","s",IF(CELL("contents",G65)="s","s",IF(CELL("contents",'orig. data'!AH85)="t","t","")))</f>
        <v>s</v>
      </c>
      <c r="F65" t="str">
        <f>'orig. data'!AI85</f>
        <v>s</v>
      </c>
      <c r="G65" t="str">
        <f>'orig. data'!AJ85</f>
        <v> </v>
      </c>
      <c r="H65" s="17">
        <f>'orig. data'!C$18</f>
        <v>0.041065557</v>
      </c>
      <c r="I65" s="3" t="str">
        <f>'orig. data'!C85</f>
        <v> </v>
      </c>
      <c r="J65" s="3">
        <f>'orig. data'!P85</f>
        <v>0.072227072</v>
      </c>
      <c r="K65" s="17">
        <f>'orig. data'!P$18</f>
        <v>0.048835841</v>
      </c>
      <c r="L65" s="6" t="str">
        <f>'orig. data'!B85</f>
        <v> </v>
      </c>
      <c r="M65" s="12" t="str">
        <f>'orig. data'!F85</f>
        <v> </v>
      </c>
      <c r="N65" s="10"/>
      <c r="O65" s="6">
        <f>'orig. data'!O85</f>
        <v>138</v>
      </c>
      <c r="P65" s="12">
        <f>'orig. data'!S85</f>
        <v>0.241041519</v>
      </c>
      <c r="Q65" s="10"/>
      <c r="R65" s="12" t="str">
        <f>'orig. data'!AB85</f>
        <v> </v>
      </c>
    </row>
    <row r="66" spans="1:18" ht="12.75">
      <c r="A66" s="21"/>
      <c r="H66" s="17"/>
      <c r="I66" s="3"/>
      <c r="J66" s="3"/>
      <c r="K66" s="17"/>
      <c r="L66" s="6"/>
      <c r="M66" s="12"/>
      <c r="N66" s="10"/>
      <c r="O66" s="6"/>
      <c r="P66" s="12"/>
      <c r="Q66" s="10"/>
      <c r="R66" s="12"/>
    </row>
    <row r="67" spans="1:18" ht="12.75">
      <c r="A67" s="21" t="str">
        <f ca="1" t="shared" si="0"/>
        <v>Fort Garry S</v>
      </c>
      <c r="B67" t="s">
        <v>252</v>
      </c>
      <c r="C67" t="str">
        <f>'orig. data'!AF86</f>
        <v> </v>
      </c>
      <c r="D67" t="str">
        <f>'orig. data'!AG86</f>
        <v> </v>
      </c>
      <c r="E67">
        <f ca="1">IF(CELL("contents",F67)="s","s",IF(CELL("contents",G67)="s","s",IF(CELL("contents",'orig. data'!AH86)="t","t","")))</f>
      </c>
      <c r="F67" t="str">
        <f>'orig. data'!AI86</f>
        <v> </v>
      </c>
      <c r="G67" t="str">
        <f>'orig. data'!AJ86</f>
        <v> </v>
      </c>
      <c r="H67" s="17">
        <f>'orig. data'!C$18</f>
        <v>0.041065557</v>
      </c>
      <c r="I67" s="3">
        <f>'orig. data'!C86</f>
        <v>0.038989524</v>
      </c>
      <c r="J67" s="3">
        <f>'orig. data'!P86</f>
        <v>0.041586068</v>
      </c>
      <c r="K67" s="17">
        <f>'orig. data'!P$18</f>
        <v>0.048835841</v>
      </c>
      <c r="L67" s="6">
        <f>'orig. data'!B86</f>
        <v>4211</v>
      </c>
      <c r="M67" s="12">
        <f>'orig. data'!F86</f>
        <v>0.538394507</v>
      </c>
      <c r="N67" s="10"/>
      <c r="O67" s="6">
        <f>'orig. data'!O86</f>
        <v>4693</v>
      </c>
      <c r="P67" s="12">
        <f>'orig. data'!S86</f>
        <v>0.035154641</v>
      </c>
      <c r="Q67" s="10"/>
      <c r="R67" s="12">
        <f>'orig. data'!AB86</f>
        <v>0.56662599</v>
      </c>
    </row>
    <row r="68" spans="1:18" ht="12.75">
      <c r="A68" s="21" t="str">
        <f ca="1" t="shared" si="0"/>
        <v>Fort Garry N (t)</v>
      </c>
      <c r="B68" t="s">
        <v>253</v>
      </c>
      <c r="C68" t="str">
        <f>'orig. data'!AF87</f>
        <v> </v>
      </c>
      <c r="D68" t="str">
        <f>'orig. data'!AG87</f>
        <v> </v>
      </c>
      <c r="E68" t="str">
        <f ca="1">IF(CELL("contents",F68)="s","s",IF(CELL("contents",G68)="s","s",IF(CELL("contents",'orig. data'!AH87)="t","t","")))</f>
        <v>t</v>
      </c>
      <c r="F68" t="str">
        <f>'orig. data'!AI87</f>
        <v> </v>
      </c>
      <c r="G68" t="str">
        <f>'orig. data'!AJ87</f>
        <v> </v>
      </c>
      <c r="H68" s="17">
        <f>'orig. data'!C$18</f>
        <v>0.041065557</v>
      </c>
      <c r="I68" s="3">
        <f>'orig. data'!C87</f>
        <v>0.036476385</v>
      </c>
      <c r="J68" s="3">
        <f>'orig. data'!P87</f>
        <v>0.048821817</v>
      </c>
      <c r="K68" s="17">
        <f>'orig. data'!P$18</f>
        <v>0.048835841</v>
      </c>
      <c r="L68" s="6">
        <f>'orig. data'!B87</f>
        <v>3381</v>
      </c>
      <c r="M68" s="12">
        <f>'orig. data'!F87</f>
        <v>0.2041768</v>
      </c>
      <c r="N68" s="10"/>
      <c r="O68" s="6">
        <f>'orig. data'!O87</f>
        <v>4053</v>
      </c>
      <c r="P68" s="12">
        <f>'orig. data'!S87</f>
        <v>0.993187897</v>
      </c>
      <c r="Q68" s="10"/>
      <c r="R68" s="12">
        <f>'orig. data'!AB87</f>
        <v>0.012425285</v>
      </c>
    </row>
    <row r="69" spans="1:18" ht="12.75">
      <c r="A69" s="21"/>
      <c r="H69" s="17"/>
      <c r="I69" s="3"/>
      <c r="J69" s="3"/>
      <c r="K69" s="17"/>
      <c r="L69" s="6"/>
      <c r="M69" s="12"/>
      <c r="N69" s="10"/>
      <c r="O69" s="6"/>
      <c r="P69" s="12"/>
      <c r="Q69" s="10"/>
      <c r="R69" s="12"/>
    </row>
    <row r="70" spans="1:18" ht="12.75">
      <c r="A70" s="21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</v>
      </c>
      <c r="B70" t="s">
        <v>145</v>
      </c>
      <c r="C70" t="str">
        <f>'orig. data'!AF88</f>
        <v> </v>
      </c>
      <c r="D70" t="str">
        <f>'orig. data'!AG88</f>
        <v> </v>
      </c>
      <c r="E70">
        <f ca="1">IF(CELL("contents",F70)="s","s",IF(CELL("contents",G70)="s","s",IF(CELL("contents",'orig. data'!AH88)="t","t","")))</f>
      </c>
      <c r="F70" t="str">
        <f>'orig. data'!AI88</f>
        <v> </v>
      </c>
      <c r="G70" t="str">
        <f>'orig. data'!AJ88</f>
        <v> </v>
      </c>
      <c r="H70" s="17">
        <f>'orig. data'!C$18</f>
        <v>0.041065557</v>
      </c>
      <c r="I70" s="3">
        <f>'orig. data'!C88</f>
        <v>0.038764073</v>
      </c>
      <c r="J70" s="3">
        <f>'orig. data'!P88</f>
        <v>0.045928958</v>
      </c>
      <c r="K70" s="17">
        <f>'orig. data'!P$18</f>
        <v>0.048835841</v>
      </c>
      <c r="L70" s="6">
        <f>'orig. data'!B88</f>
        <v>5305</v>
      </c>
      <c r="M70" s="12">
        <f>'orig. data'!F88</f>
        <v>0.430164608</v>
      </c>
      <c r="N70" s="10"/>
      <c r="O70" s="6">
        <f>'orig. data'!O88</f>
        <v>5979</v>
      </c>
      <c r="P70" s="12">
        <f>'orig. data'!S88</f>
        <v>0.322368708</v>
      </c>
      <c r="Q70" s="10"/>
      <c r="R70" s="12">
        <f>'orig. data'!AB88</f>
        <v>0.072867714</v>
      </c>
    </row>
    <row r="71" spans="1:18" ht="12.75">
      <c r="A71" s="21"/>
      <c r="H71" s="17"/>
      <c r="I71" s="3"/>
      <c r="J71" s="3"/>
      <c r="K71" s="17"/>
      <c r="L71" s="6"/>
      <c r="M71" s="12"/>
      <c r="N71" s="10"/>
      <c r="O71" s="6"/>
      <c r="P71" s="12"/>
      <c r="Q71" s="10"/>
      <c r="R71" s="12"/>
    </row>
    <row r="72" spans="1:18" ht="12.75">
      <c r="A72" s="21" t="str">
        <f ca="1" t="shared" si="1"/>
        <v>St. Boniface E</v>
      </c>
      <c r="B72" t="s">
        <v>254</v>
      </c>
      <c r="C72" t="str">
        <f>'orig. data'!AF89</f>
        <v> </v>
      </c>
      <c r="D72" t="str">
        <f>'orig. data'!AG89</f>
        <v> </v>
      </c>
      <c r="E72">
        <f ca="1">IF(CELL("contents",F72)="s","s",IF(CELL("contents",G72)="s","s",IF(CELL("contents",'orig. data'!AH89)="t","t","")))</f>
      </c>
      <c r="F72" t="str">
        <f>'orig. data'!AI89</f>
        <v> </v>
      </c>
      <c r="G72" t="str">
        <f>'orig. data'!AJ89</f>
        <v> </v>
      </c>
      <c r="H72" s="17">
        <f>'orig. data'!C$18</f>
        <v>0.041065557</v>
      </c>
      <c r="I72" s="3">
        <f>'orig. data'!C89</f>
        <v>0.033371514</v>
      </c>
      <c r="J72" s="3">
        <f>'orig. data'!P89</f>
        <v>0.039930265</v>
      </c>
      <c r="K72" s="17">
        <f>'orig. data'!P$18</f>
        <v>0.048835841</v>
      </c>
      <c r="L72" s="6">
        <f>'orig. data'!B89</f>
        <v>4241</v>
      </c>
      <c r="M72" s="12">
        <f>'orig. data'!F89</f>
        <v>0.022204113</v>
      </c>
      <c r="N72" s="10"/>
      <c r="O72" s="6">
        <f>'orig. data'!O89</f>
        <v>4672</v>
      </c>
      <c r="P72" s="12">
        <f>'orig. data'!S89</f>
        <v>0.010152952</v>
      </c>
      <c r="Q72" s="10"/>
      <c r="R72" s="12">
        <f>'orig. data'!AB89</f>
        <v>0.130610858</v>
      </c>
    </row>
    <row r="73" spans="1:18" ht="12.75">
      <c r="A73" s="21" t="str">
        <f ca="1" t="shared" si="1"/>
        <v>St. Boniface W</v>
      </c>
      <c r="B73" t="s">
        <v>203</v>
      </c>
      <c r="C73" t="str">
        <f>'orig. data'!AF90</f>
        <v> </v>
      </c>
      <c r="D73" t="str">
        <f>'orig. data'!AG90</f>
        <v> </v>
      </c>
      <c r="E73">
        <f ca="1">IF(CELL("contents",F73)="s","s",IF(CELL("contents",G73)="s","s",IF(CELL("contents",'orig. data'!AH90)="t","t","")))</f>
      </c>
      <c r="F73" t="str">
        <f>'orig. data'!AI90</f>
        <v> </v>
      </c>
      <c r="G73" t="str">
        <f>'orig. data'!AJ90</f>
        <v> </v>
      </c>
      <c r="H73" s="17">
        <f>'orig. data'!C$18</f>
        <v>0.041065557</v>
      </c>
      <c r="I73" s="3">
        <f>'orig. data'!C90</f>
        <v>0.044828053</v>
      </c>
      <c r="J73" s="3">
        <f>'orig. data'!P90</f>
        <v>0.051062402</v>
      </c>
      <c r="K73" s="17">
        <f>'orig. data'!P$18</f>
        <v>0.048835841</v>
      </c>
      <c r="L73" s="6">
        <f>'orig. data'!B90</f>
        <v>2080</v>
      </c>
      <c r="M73" s="12">
        <f>'orig. data'!F90</f>
        <v>0.3709037</v>
      </c>
      <c r="N73" s="10"/>
      <c r="O73" s="6">
        <f>'orig. data'!O90</f>
        <v>2230</v>
      </c>
      <c r="P73" s="12">
        <f>'orig. data'!S90</f>
        <v>0.629023266</v>
      </c>
      <c r="Q73" s="10"/>
      <c r="R73" s="12">
        <f>'orig. data'!AB90</f>
        <v>0.327689432</v>
      </c>
    </row>
    <row r="74" spans="1:18" ht="12.75">
      <c r="A74" s="21"/>
      <c r="H74" s="17"/>
      <c r="I74" s="3"/>
      <c r="J74" s="3"/>
      <c r="K74" s="17"/>
      <c r="L74" s="6"/>
      <c r="M74" s="12"/>
      <c r="N74" s="10"/>
      <c r="O74" s="6"/>
      <c r="P74" s="12"/>
      <c r="Q74" s="10"/>
      <c r="R74" s="12"/>
    </row>
    <row r="75" spans="1:18" ht="12.75">
      <c r="A75" s="21" t="str">
        <f ca="1" t="shared" si="1"/>
        <v>St. Vital S</v>
      </c>
      <c r="B75" t="s">
        <v>262</v>
      </c>
      <c r="C75" t="str">
        <f>'orig. data'!AF91</f>
        <v> </v>
      </c>
      <c r="D75" t="str">
        <f>'orig. data'!AG91</f>
        <v> </v>
      </c>
      <c r="E75">
        <f ca="1">IF(CELL("contents",F75)="s","s",IF(CELL("contents",G75)="s","s",IF(CELL("contents",'orig. data'!AH91)="t","t","")))</f>
      </c>
      <c r="F75" t="str">
        <f>'orig. data'!AI91</f>
        <v> </v>
      </c>
      <c r="G75" t="str">
        <f>'orig. data'!AJ91</f>
        <v> </v>
      </c>
      <c r="H75" s="17">
        <f>'orig. data'!C$18</f>
        <v>0.041065557</v>
      </c>
      <c r="I75" s="3">
        <f>'orig. data'!C91</f>
        <v>0.036988513</v>
      </c>
      <c r="J75" s="3">
        <f>'orig. data'!P91</f>
        <v>0.045711588</v>
      </c>
      <c r="K75" s="17">
        <f>'orig. data'!P$18</f>
        <v>0.048835841</v>
      </c>
      <c r="L75" s="6">
        <f>'orig. data'!B91</f>
        <v>3576</v>
      </c>
      <c r="M75" s="12">
        <f>'orig. data'!F91</f>
        <v>0.260611929</v>
      </c>
      <c r="N75" s="10"/>
      <c r="O75" s="6">
        <f>'orig. data'!O91</f>
        <v>4482</v>
      </c>
      <c r="P75" s="12">
        <f>'orig. data'!S91</f>
        <v>0.375632686</v>
      </c>
      <c r="Q75" s="10"/>
      <c r="R75" s="12">
        <f>'orig. data'!AB91</f>
        <v>0.073206111</v>
      </c>
    </row>
    <row r="76" spans="1:18" ht="12.75">
      <c r="A76" s="21" t="str">
        <f ca="1" t="shared" si="1"/>
        <v>St. Vital N</v>
      </c>
      <c r="B76" t="s">
        <v>261</v>
      </c>
      <c r="C76" t="str">
        <f>'orig. data'!AF92</f>
        <v> </v>
      </c>
      <c r="D76" t="str">
        <f>'orig. data'!AG92</f>
        <v> </v>
      </c>
      <c r="E76">
        <f ca="1">IF(CELL("contents",F76)="s","s",IF(CELL("contents",G76)="s","s",IF(CELL("contents",'orig. data'!AH92)="t","t","")))</f>
      </c>
      <c r="F76" t="str">
        <f>'orig. data'!AI92</f>
        <v> </v>
      </c>
      <c r="G76" t="str">
        <f>'orig. data'!AJ92</f>
        <v> </v>
      </c>
      <c r="H76" s="17">
        <f>'orig. data'!C$18</f>
        <v>0.041065557</v>
      </c>
      <c r="I76" s="3">
        <f>'orig. data'!C92</f>
        <v>0.042836656</v>
      </c>
      <c r="J76" s="3">
        <f>'orig. data'!P92</f>
        <v>0.051017147</v>
      </c>
      <c r="K76" s="17">
        <f>'orig. data'!P$18</f>
        <v>0.048835841</v>
      </c>
      <c r="L76" s="6">
        <f>'orig. data'!B92</f>
        <v>3746</v>
      </c>
      <c r="M76" s="12">
        <f>'orig. data'!F92</f>
        <v>0.592480714</v>
      </c>
      <c r="N76" s="10"/>
      <c r="O76" s="6">
        <f>'orig. data'!O92</f>
        <v>3964</v>
      </c>
      <c r="P76" s="12">
        <f>'orig. data'!S92</f>
        <v>0.537955361</v>
      </c>
      <c r="Q76" s="10"/>
      <c r="R76" s="12">
        <f>'orig. data'!AB92</f>
        <v>0.094008843</v>
      </c>
    </row>
    <row r="77" spans="1:18" ht="12.75">
      <c r="A77" s="21"/>
      <c r="H77" s="17"/>
      <c r="I77" s="3"/>
      <c r="J77" s="3"/>
      <c r="K77" s="17"/>
      <c r="L77" s="6"/>
      <c r="M77" s="12"/>
      <c r="N77" s="10"/>
      <c r="O77" s="6"/>
      <c r="P77" s="12"/>
      <c r="Q77" s="10"/>
      <c r="R77" s="12"/>
    </row>
    <row r="78" spans="1:18" ht="12.75">
      <c r="A78" s="21" t="str">
        <f ca="1" t="shared" si="1"/>
        <v>Transcona (2)</v>
      </c>
      <c r="B78" t="s">
        <v>150</v>
      </c>
      <c r="C78" t="str">
        <f>'orig. data'!AF93</f>
        <v> </v>
      </c>
      <c r="D78">
        <f>'orig. data'!AG93</f>
        <v>2</v>
      </c>
      <c r="E78">
        <f ca="1">IF(CELL("contents",F78)="s","s",IF(CELL("contents",G78)="s","s",IF(CELL("contents",'orig. data'!AH93)="t","t","")))</f>
      </c>
      <c r="F78" t="str">
        <f>'orig. data'!AI93</f>
        <v> </v>
      </c>
      <c r="G78" t="str">
        <f>'orig. data'!AJ93</f>
        <v> </v>
      </c>
      <c r="H78" s="17">
        <f>'orig. data'!C$18</f>
        <v>0.041065557</v>
      </c>
      <c r="I78" s="3">
        <f>'orig. data'!C93</f>
        <v>0.033657033</v>
      </c>
      <c r="J78" s="3">
        <f>'orig. data'!P93</f>
        <v>0.034756137</v>
      </c>
      <c r="K78" s="17">
        <f>'orig. data'!P$18</f>
        <v>0.048835841</v>
      </c>
      <c r="L78" s="6">
        <f>'orig. data'!B93</f>
        <v>3862</v>
      </c>
      <c r="M78" s="12">
        <f>'orig. data'!F93</f>
        <v>0.034557956</v>
      </c>
      <c r="N78" s="10"/>
      <c r="O78" s="6">
        <f>'orig. data'!O93</f>
        <v>4122</v>
      </c>
      <c r="P78" s="12">
        <f>'orig. data'!S93</f>
        <v>0.000141622</v>
      </c>
      <c r="Q78" s="10"/>
      <c r="R78" s="12">
        <f>'orig. data'!AB93</f>
        <v>0.802867847</v>
      </c>
    </row>
    <row r="79" spans="1:18" ht="12.75">
      <c r="A79" s="21"/>
      <c r="H79" s="17"/>
      <c r="I79" s="3"/>
      <c r="J79" s="3"/>
      <c r="K79" s="17"/>
      <c r="L79" s="6"/>
      <c r="M79" s="12"/>
      <c r="N79" s="10"/>
      <c r="O79" s="6"/>
      <c r="P79" s="12"/>
      <c r="Q79" s="10"/>
      <c r="R79" s="12"/>
    </row>
    <row r="80" spans="1:18" ht="12.75">
      <c r="A80" s="21" t="str">
        <f ca="1" t="shared" si="1"/>
        <v>River Heights W (t)</v>
      </c>
      <c r="B80" t="s">
        <v>224</v>
      </c>
      <c r="C80" t="str">
        <f>'orig. data'!AF94</f>
        <v> </v>
      </c>
      <c r="D80" t="str">
        <f>'orig. data'!AG94</f>
        <v> </v>
      </c>
      <c r="E80" t="str">
        <f ca="1">IF(CELL("contents",F80)="s","s",IF(CELL("contents",G80)="s","s",IF(CELL("contents",'orig. data'!AH94)="t","t","")))</f>
        <v>t</v>
      </c>
      <c r="F80" t="str">
        <f>'orig. data'!AI94</f>
        <v> </v>
      </c>
      <c r="G80" t="str">
        <f>'orig. data'!AJ94</f>
        <v> </v>
      </c>
      <c r="H80" s="17">
        <f>'orig. data'!C$18</f>
        <v>0.041065557</v>
      </c>
      <c r="I80" s="3">
        <f>'orig. data'!C94</f>
        <v>0.044398317</v>
      </c>
      <c r="J80" s="3">
        <f>'orig. data'!P94</f>
        <v>0.054637306</v>
      </c>
      <c r="K80" s="17">
        <f>'orig. data'!P$18</f>
        <v>0.048835841</v>
      </c>
      <c r="L80" s="6">
        <f>'orig. data'!B94</f>
        <v>4814</v>
      </c>
      <c r="M80" s="12">
        <f>'orig. data'!F94</f>
        <v>0.251316473</v>
      </c>
      <c r="N80" s="10"/>
      <c r="O80" s="6">
        <f>'orig. data'!O94</f>
        <v>5051</v>
      </c>
      <c r="P80" s="12">
        <f>'orig. data'!S94</f>
        <v>0.062552569</v>
      </c>
      <c r="Q80" s="10"/>
      <c r="R80" s="12">
        <f>'orig. data'!AB94</f>
        <v>0.019936157</v>
      </c>
    </row>
    <row r="81" spans="1:18" ht="12.75">
      <c r="A81" s="21" t="str">
        <f ca="1" t="shared" si="1"/>
        <v>River Heights E</v>
      </c>
      <c r="B81" t="s">
        <v>204</v>
      </c>
      <c r="C81" t="str">
        <f>'orig. data'!AF95</f>
        <v> </v>
      </c>
      <c r="D81" t="str">
        <f>'orig. data'!AG95</f>
        <v> </v>
      </c>
      <c r="E81">
        <f ca="1">IF(CELL("contents",F81)="s","s",IF(CELL("contents",G81)="s","s",IF(CELL("contents",'orig. data'!AH95)="t","t","")))</f>
      </c>
      <c r="F81" t="str">
        <f>'orig. data'!AI95</f>
        <v> </v>
      </c>
      <c r="G81" t="str">
        <f>'orig. data'!AJ95</f>
        <v> </v>
      </c>
      <c r="H81" s="17">
        <f>'orig. data'!C$18</f>
        <v>0.041065557</v>
      </c>
      <c r="I81" s="3">
        <f>'orig. data'!C95</f>
        <v>0.040980226</v>
      </c>
      <c r="J81" s="3">
        <f>'orig. data'!P95</f>
        <v>0.048263276</v>
      </c>
      <c r="K81" s="17">
        <f>'orig. data'!P$18</f>
        <v>0.048835841</v>
      </c>
      <c r="L81" s="6">
        <f>'orig. data'!B95</f>
        <v>2651</v>
      </c>
      <c r="M81" s="12">
        <f>'orig. data'!F95</f>
        <v>0.981996799</v>
      </c>
      <c r="N81" s="10"/>
      <c r="O81" s="6">
        <f>'orig. data'!O95</f>
        <v>2812</v>
      </c>
      <c r="P81" s="12">
        <f>'orig. data'!S95</f>
        <v>0.885789556</v>
      </c>
      <c r="Q81" s="10"/>
      <c r="R81" s="12">
        <f>'orig. data'!AB95</f>
        <v>0.186394027</v>
      </c>
    </row>
    <row r="82" spans="1:18" ht="12.75">
      <c r="A82" s="21"/>
      <c r="H82" s="17"/>
      <c r="I82" s="3"/>
      <c r="J82" s="3"/>
      <c r="K82" s="17"/>
      <c r="L82" s="6"/>
      <c r="M82" s="12"/>
      <c r="N82" s="10"/>
      <c r="O82" s="6"/>
      <c r="P82" s="12"/>
      <c r="Q82" s="10"/>
      <c r="R82" s="12"/>
    </row>
    <row r="83" spans="1:18" ht="12.75">
      <c r="A83" s="21" t="str">
        <f ca="1" t="shared" si="1"/>
        <v>River East N</v>
      </c>
      <c r="B83" t="s">
        <v>232</v>
      </c>
      <c r="C83" t="str">
        <f>'orig. data'!AF96</f>
        <v> </v>
      </c>
      <c r="D83" t="str">
        <f>'orig. data'!AG96</f>
        <v> </v>
      </c>
      <c r="E83">
        <f ca="1">IF(CELL("contents",F83)="s","s",IF(CELL("contents",G83)="s","s",IF(CELL("contents",'orig. data'!AH96)="t","t","")))</f>
      </c>
      <c r="F83" t="str">
        <f>'orig. data'!AI96</f>
        <v> </v>
      </c>
      <c r="G83" t="str">
        <f>'orig. data'!AJ96</f>
        <v> </v>
      </c>
      <c r="H83" s="17">
        <f>'orig. data'!C$18</f>
        <v>0.041065557</v>
      </c>
      <c r="I83" s="3">
        <f>'orig. data'!C96</f>
        <v>0.030785459</v>
      </c>
      <c r="J83" s="3">
        <f>'orig. data'!P96</f>
        <v>0.041352767</v>
      </c>
      <c r="K83" s="17">
        <f>'orig. data'!P$18</f>
        <v>0.048835841</v>
      </c>
      <c r="L83" s="6">
        <f>'orig. data'!B96</f>
        <v>1057</v>
      </c>
      <c r="M83" s="12">
        <f>'orig. data'!F96</f>
        <v>0.142673427</v>
      </c>
      <c r="N83" s="10"/>
      <c r="O83" s="6">
        <f>'orig. data'!O96</f>
        <v>1427</v>
      </c>
      <c r="P83" s="12">
        <f>'orig. data'!S96</f>
        <v>0.244909878</v>
      </c>
      <c r="Q83" s="10"/>
      <c r="R83" s="12">
        <f>'orig. data'!AB96</f>
        <v>0.22389548</v>
      </c>
    </row>
    <row r="84" spans="1:18" ht="12.75">
      <c r="A84" s="21" t="str">
        <f ca="1" t="shared" si="1"/>
        <v>River East E</v>
      </c>
      <c r="B84" t="s">
        <v>231</v>
      </c>
      <c r="C84" t="str">
        <f>'orig. data'!AF97</f>
        <v> </v>
      </c>
      <c r="D84" t="str">
        <f>'orig. data'!AG97</f>
        <v> </v>
      </c>
      <c r="E84">
        <f ca="1">IF(CELL("contents",F84)="s","s",IF(CELL("contents",G84)="s","s",IF(CELL("contents",'orig. data'!AH97)="t","t","")))</f>
      </c>
      <c r="F84" t="str">
        <f>'orig. data'!AI97</f>
        <v> </v>
      </c>
      <c r="G84" t="str">
        <f>'orig. data'!AJ97</f>
        <v> </v>
      </c>
      <c r="H84" s="17">
        <f>'orig. data'!C$18</f>
        <v>0.041065557</v>
      </c>
      <c r="I84" s="3">
        <f>'orig. data'!C97</f>
        <v>0.041183979</v>
      </c>
      <c r="J84" s="3">
        <f>'orig. data'!P97</f>
        <v>0.048776432</v>
      </c>
      <c r="K84" s="17">
        <f>'orig. data'!P$18</f>
        <v>0.048835841</v>
      </c>
      <c r="L84" s="6">
        <f>'orig. data'!B97</f>
        <v>3031</v>
      </c>
      <c r="M84" s="12">
        <f>'orig. data'!F97</f>
        <v>0.976122155</v>
      </c>
      <c r="N84" s="10"/>
      <c r="O84" s="6">
        <f>'orig. data'!O97</f>
        <v>3479</v>
      </c>
      <c r="P84" s="12">
        <f>'orig. data'!S97</f>
        <v>0.985152055</v>
      </c>
      <c r="Q84" s="10"/>
      <c r="R84" s="12">
        <f>'orig. data'!AB97</f>
        <v>0.178938078</v>
      </c>
    </row>
    <row r="85" spans="1:18" ht="12.75">
      <c r="A85" s="21" t="str">
        <f ca="1" t="shared" si="1"/>
        <v>River East W</v>
      </c>
      <c r="B85" t="s">
        <v>233</v>
      </c>
      <c r="C85" t="str">
        <f>'orig. data'!AF98</f>
        <v> </v>
      </c>
      <c r="D85" t="str">
        <f>'orig. data'!AG98</f>
        <v> </v>
      </c>
      <c r="E85">
        <f ca="1">IF(CELL("contents",F85)="s","s",IF(CELL("contents",G85)="s","s",IF(CELL("contents",'orig. data'!AH98)="t","t","")))</f>
      </c>
      <c r="F85" t="str">
        <f>'orig. data'!AI98</f>
        <v> </v>
      </c>
      <c r="G85" t="str">
        <f>'orig. data'!AJ98</f>
        <v> </v>
      </c>
      <c r="H85" s="17">
        <f>'orig. data'!C$18</f>
        <v>0.041065557</v>
      </c>
      <c r="I85" s="3">
        <f>'orig. data'!C98</f>
        <v>0.041405855</v>
      </c>
      <c r="J85" s="3">
        <f>'orig. data'!P98</f>
        <v>0.048591925</v>
      </c>
      <c r="K85" s="17">
        <f>'orig. data'!P$18</f>
        <v>0.048835841</v>
      </c>
      <c r="L85" s="6">
        <f>'orig. data'!B98</f>
        <v>5764</v>
      </c>
      <c r="M85" s="12">
        <f>'orig. data'!F98</f>
        <v>0.898224345</v>
      </c>
      <c r="N85" s="10"/>
      <c r="O85" s="6">
        <f>'orig. data'!O98</f>
        <v>6297</v>
      </c>
      <c r="P85" s="12">
        <f>'orig. data'!S98</f>
        <v>0.924710207</v>
      </c>
      <c r="Q85" s="10"/>
      <c r="R85" s="12">
        <f>'orig. data'!AB98</f>
        <v>0.056796742</v>
      </c>
    </row>
    <row r="86" spans="1:18" ht="12.75">
      <c r="A86" s="21" t="str">
        <f ca="1" t="shared" si="1"/>
        <v>River East S</v>
      </c>
      <c r="B86" t="s">
        <v>234</v>
      </c>
      <c r="C86" t="str">
        <f>'orig. data'!AF99</f>
        <v> </v>
      </c>
      <c r="D86" t="str">
        <f>'orig. data'!AG99</f>
        <v> </v>
      </c>
      <c r="E86">
        <f ca="1">IF(CELL("contents",F86)="s","s",IF(CELL("contents",G86)="s","s",IF(CELL("contents",'orig. data'!AH99)="t","t","")))</f>
      </c>
      <c r="F86" t="str">
        <f>'orig. data'!AI99</f>
        <v> </v>
      </c>
      <c r="G86" t="str">
        <f>'orig. data'!AJ99</f>
        <v> </v>
      </c>
      <c r="H86" s="17">
        <f>'orig. data'!C$18</f>
        <v>0.041065557</v>
      </c>
      <c r="I86" s="3">
        <f>'orig. data'!C99</f>
        <v>0.044523097</v>
      </c>
      <c r="J86" s="3">
        <f>'orig. data'!P99</f>
        <v>0.04277165</v>
      </c>
      <c r="K86" s="17">
        <f>'orig. data'!P$18</f>
        <v>0.048835841</v>
      </c>
      <c r="L86" s="6">
        <f>'orig. data'!B99</f>
        <v>1902</v>
      </c>
      <c r="M86" s="12">
        <f>'orig. data'!F99</f>
        <v>0.456589283</v>
      </c>
      <c r="N86" s="10"/>
      <c r="O86" s="6">
        <f>'orig. data'!O99</f>
        <v>2046</v>
      </c>
      <c r="P86" s="12">
        <f>'orig. data'!S99</f>
        <v>0.225616026</v>
      </c>
      <c r="Q86" s="10"/>
      <c r="R86" s="12">
        <f>'orig. data'!AB99</f>
        <v>0.793624755</v>
      </c>
    </row>
    <row r="87" spans="1:18" ht="12.75">
      <c r="A87" s="21"/>
      <c r="H87" s="17"/>
      <c r="I87" s="3"/>
      <c r="J87" s="3"/>
      <c r="K87" s="17"/>
      <c r="L87" s="6"/>
      <c r="M87" s="12"/>
      <c r="N87" s="10"/>
      <c r="O87" s="6"/>
      <c r="P87" s="12"/>
      <c r="Q87" s="10"/>
      <c r="R87" s="12"/>
    </row>
    <row r="88" spans="1:18" ht="12.75">
      <c r="A88" s="21" t="str">
        <f ca="1" t="shared" si="1"/>
        <v>Seven Oaks N</v>
      </c>
      <c r="B88" t="s">
        <v>162</v>
      </c>
      <c r="C88" t="str">
        <f>'orig. data'!AF100</f>
        <v> </v>
      </c>
      <c r="D88" t="str">
        <f>'orig. data'!AG100</f>
        <v> </v>
      </c>
      <c r="E88">
        <f ca="1">IF(CELL("contents",F88)="s","s",IF(CELL("contents",G88)="s","s",IF(CELL("contents",'orig. data'!AH100)="t","t","")))</f>
      </c>
      <c r="F88" t="str">
        <f>'orig. data'!AI100</f>
        <v> </v>
      </c>
      <c r="G88" t="str">
        <f>'orig. data'!AJ100</f>
        <v> </v>
      </c>
      <c r="H88" s="17">
        <f>'orig. data'!C$18</f>
        <v>0.041065557</v>
      </c>
      <c r="I88" s="3">
        <f>'orig. data'!C100</f>
        <v>0.041587612</v>
      </c>
      <c r="J88" s="3">
        <f>'orig. data'!P100</f>
        <v>0.049081837</v>
      </c>
      <c r="K88" s="17">
        <f>'orig. data'!P$18</f>
        <v>0.048835841</v>
      </c>
      <c r="L88" s="6">
        <f>'orig. data'!B100</f>
        <v>595</v>
      </c>
      <c r="M88" s="12">
        <f>'orig. data'!F100</f>
        <v>0.95075019</v>
      </c>
      <c r="N88" s="10"/>
      <c r="O88" s="6">
        <f>'orig. data'!O100</f>
        <v>699</v>
      </c>
      <c r="P88" s="12">
        <f>'orig. data'!S100</f>
        <v>0.979175846</v>
      </c>
      <c r="Q88" s="10"/>
      <c r="R88" s="12">
        <f>'orig. data'!AB100</f>
        <v>0.542278859</v>
      </c>
    </row>
    <row r="89" spans="1:18" ht="12.75">
      <c r="A89" s="21" t="str">
        <f ca="1" t="shared" si="1"/>
        <v>Seven Oaks W (2)</v>
      </c>
      <c r="B89" t="s">
        <v>205</v>
      </c>
      <c r="C89" t="str">
        <f>'orig. data'!AF101</f>
        <v> </v>
      </c>
      <c r="D89">
        <f>'orig. data'!AG101</f>
        <v>2</v>
      </c>
      <c r="E89">
        <f ca="1">IF(CELL("contents",F89)="s","s",IF(CELL("contents",G89)="s","s",IF(CELL("contents",'orig. data'!AH101)="t","t","")))</f>
      </c>
      <c r="F89" t="str">
        <f>'orig. data'!AI101</f>
        <v> </v>
      </c>
      <c r="G89" t="str">
        <f>'orig. data'!AJ101</f>
        <v> </v>
      </c>
      <c r="H89" s="17">
        <f>'orig. data'!C$18</f>
        <v>0.041065557</v>
      </c>
      <c r="I89" s="3">
        <f>'orig. data'!C101</f>
        <v>0.035429804</v>
      </c>
      <c r="J89" s="3">
        <f>'orig. data'!P101</f>
        <v>0.035732271</v>
      </c>
      <c r="K89" s="17">
        <f>'orig. data'!P$18</f>
        <v>0.048835841</v>
      </c>
      <c r="L89" s="6">
        <f>'orig. data'!B101</f>
        <v>2494</v>
      </c>
      <c r="M89" s="12">
        <f>'orig. data'!F101</f>
        <v>0.200962547</v>
      </c>
      <c r="N89" s="10"/>
      <c r="O89" s="6">
        <f>'orig. data'!O101</f>
        <v>2888</v>
      </c>
      <c r="P89" s="12">
        <f>'orig. data'!S101</f>
        <v>0.002717451</v>
      </c>
      <c r="Q89" s="10"/>
      <c r="R89" s="12">
        <f>'orig. data'!AB101</f>
        <v>0.956158686</v>
      </c>
    </row>
    <row r="90" spans="1:18" ht="12.75">
      <c r="A90" s="21" t="str">
        <f ca="1" t="shared" si="1"/>
        <v>Seven Oaks E (t)</v>
      </c>
      <c r="B90" t="s">
        <v>206</v>
      </c>
      <c r="C90" t="str">
        <f>'orig. data'!AF102</f>
        <v> </v>
      </c>
      <c r="D90" t="str">
        <f>'orig. data'!AG102</f>
        <v> </v>
      </c>
      <c r="E90" t="str">
        <f ca="1">IF(CELL("contents",F90)="s","s",IF(CELL("contents",G90)="s","s",IF(CELL("contents",'orig. data'!AH102)="t","t","")))</f>
        <v>t</v>
      </c>
      <c r="F90" t="str">
        <f>'orig. data'!AI102</f>
        <v> </v>
      </c>
      <c r="G90" t="str">
        <f>'orig. data'!AJ102</f>
        <v> </v>
      </c>
      <c r="H90" s="17">
        <f>'orig. data'!C$18</f>
        <v>0.041065557</v>
      </c>
      <c r="I90" s="3">
        <f>'orig. data'!C102</f>
        <v>0.041643034</v>
      </c>
      <c r="J90" s="3">
        <f>'orig. data'!P102</f>
        <v>0.050795537</v>
      </c>
      <c r="K90" s="17">
        <f>'orig. data'!P$18</f>
        <v>0.048835841</v>
      </c>
      <c r="L90" s="6">
        <f>'orig. data'!B102</f>
        <v>4659</v>
      </c>
      <c r="M90" s="12">
        <f>'orig. data'!F102</f>
        <v>0.842635597</v>
      </c>
      <c r="N90" s="10"/>
      <c r="O90" s="6">
        <f>'orig. data'!O102</f>
        <v>4986</v>
      </c>
      <c r="P90" s="12">
        <f>'orig. data'!S102</f>
        <v>0.533679701</v>
      </c>
      <c r="Q90" s="10"/>
      <c r="R90" s="12">
        <f>'orig. data'!AB102</f>
        <v>0.032036388</v>
      </c>
    </row>
    <row r="91" spans="1:18" ht="12.75">
      <c r="A91" s="21"/>
      <c r="H91" s="17"/>
      <c r="I91" s="3"/>
      <c r="J91" s="3"/>
      <c r="K91" s="17"/>
      <c r="L91" s="6"/>
      <c r="M91" s="12"/>
      <c r="N91" s="10"/>
      <c r="O91" s="6"/>
      <c r="P91" s="12"/>
      <c r="Q91" s="10"/>
      <c r="R91" s="12"/>
    </row>
    <row r="92" spans="1:18" ht="12.75">
      <c r="A92" s="21" t="str">
        <f ca="1" t="shared" si="1"/>
        <v>St. James - Assiniboia W (t)</v>
      </c>
      <c r="B92" t="s">
        <v>255</v>
      </c>
      <c r="C92" t="str">
        <f>'orig. data'!AF103</f>
        <v> </v>
      </c>
      <c r="D92" t="str">
        <f>'orig. data'!AG103</f>
        <v> </v>
      </c>
      <c r="E92" t="str">
        <f ca="1">IF(CELL("contents",F92)="s","s",IF(CELL("contents",G92)="s","s",IF(CELL("contents",'orig. data'!AH103)="t","t","")))</f>
        <v>t</v>
      </c>
      <c r="F92" t="str">
        <f>'orig. data'!AI103</f>
        <v> </v>
      </c>
      <c r="G92" t="str">
        <f>'orig. data'!AJ103</f>
        <v> </v>
      </c>
      <c r="H92" s="17">
        <f>'orig. data'!C$18</f>
        <v>0.041065557</v>
      </c>
      <c r="I92" s="3">
        <f>'orig. data'!C103</f>
        <v>0.038996192</v>
      </c>
      <c r="J92" s="3">
        <f>'orig. data'!P103</f>
        <v>0.050959667</v>
      </c>
      <c r="K92" s="17">
        <f>'orig. data'!P$18</f>
        <v>0.048835841</v>
      </c>
      <c r="L92" s="6">
        <f>'orig. data'!B103</f>
        <v>5059</v>
      </c>
      <c r="M92" s="12">
        <f>'orig. data'!F103</f>
        <v>0.494192039</v>
      </c>
      <c r="N92" s="10"/>
      <c r="O92" s="6">
        <f>'orig. data'!O103</f>
        <v>5231</v>
      </c>
      <c r="P92" s="12">
        <f>'orig. data'!S103</f>
        <v>0.508474454</v>
      </c>
      <c r="Q92" s="10"/>
      <c r="R92" s="12">
        <f>'orig. data'!AB103</f>
        <v>0.006069435</v>
      </c>
    </row>
    <row r="93" spans="1:18" ht="12.75">
      <c r="A93" s="21" t="str">
        <f ca="1" t="shared" si="1"/>
        <v>St. James - Assiniboia E (t)</v>
      </c>
      <c r="B93" t="s">
        <v>207</v>
      </c>
      <c r="C93" t="str">
        <f>'orig. data'!AF104</f>
        <v> </v>
      </c>
      <c r="D93" t="str">
        <f>'orig. data'!AG104</f>
        <v> </v>
      </c>
      <c r="E93" t="str">
        <f ca="1">IF(CELL("contents",F93)="s","s",IF(CELL("contents",G93)="s","s",IF(CELL("contents",'orig. data'!AH104)="t","t","")))</f>
        <v>t</v>
      </c>
      <c r="F93" t="str">
        <f>'orig. data'!AI104</f>
        <v> </v>
      </c>
      <c r="G93" t="str">
        <f>'orig. data'!AJ104</f>
        <v> </v>
      </c>
      <c r="H93" s="17">
        <f>'orig. data'!C$18</f>
        <v>0.041065557</v>
      </c>
      <c r="I93" s="3">
        <f>'orig. data'!C104</f>
        <v>0.046158231</v>
      </c>
      <c r="J93" s="3">
        <f>'orig. data'!P104</f>
        <v>0.056774912</v>
      </c>
      <c r="K93" s="17">
        <f>'orig. data'!P$18</f>
        <v>0.048835841</v>
      </c>
      <c r="L93" s="6">
        <f>'orig. data'!B104</f>
        <v>4010</v>
      </c>
      <c r="M93" s="12">
        <f>'orig. data'!F104</f>
        <v>0.096552595</v>
      </c>
      <c r="N93" s="10"/>
      <c r="O93" s="6">
        <f>'orig. data'!O104</f>
        <v>4124</v>
      </c>
      <c r="P93" s="12">
        <f>'orig. data'!S104</f>
        <v>0.015754343</v>
      </c>
      <c r="Q93" s="10"/>
      <c r="R93" s="12">
        <f>'orig. data'!AB104</f>
        <v>0.024995296</v>
      </c>
    </row>
    <row r="94" spans="1:18" ht="12.75">
      <c r="A94" s="21"/>
      <c r="H94" s="17"/>
      <c r="I94" s="3"/>
      <c r="J94" s="3"/>
      <c r="K94" s="17"/>
      <c r="L94" s="6"/>
      <c r="M94" s="12"/>
      <c r="N94" s="10"/>
      <c r="O94" s="6"/>
      <c r="P94" s="12"/>
      <c r="Q94" s="10"/>
      <c r="R94" s="12"/>
    </row>
    <row r="95" spans="1:18" ht="12.75">
      <c r="A95" s="21" t="str">
        <f ca="1" t="shared" si="1"/>
        <v>Inkster West</v>
      </c>
      <c r="B95" t="s">
        <v>256</v>
      </c>
      <c r="C95" t="str">
        <f>'orig. data'!AF105</f>
        <v> </v>
      </c>
      <c r="D95" t="str">
        <f>'orig. data'!AG105</f>
        <v> </v>
      </c>
      <c r="E95">
        <f ca="1">IF(CELL("contents",F95)="s","s",IF(CELL("contents",G95)="s","s",IF(CELL("contents",'orig. data'!AH105)="t","t","")))</f>
      </c>
      <c r="F95" t="str">
        <f>'orig. data'!AI105</f>
        <v> </v>
      </c>
      <c r="G95" t="str">
        <f>'orig. data'!AJ105</f>
        <v> </v>
      </c>
      <c r="H95" s="17">
        <f>'orig. data'!C$18</f>
        <v>0.041065557</v>
      </c>
      <c r="I95" s="3">
        <f>'orig. data'!C105</f>
        <v>0.028673913</v>
      </c>
      <c r="J95" s="3">
        <f>'orig. data'!P105</f>
        <v>0.034806737</v>
      </c>
      <c r="K95" s="17">
        <f>'orig. data'!P$18</f>
        <v>0.048835841</v>
      </c>
      <c r="L95" s="6">
        <f>'orig. data'!B105</f>
        <v>1579</v>
      </c>
      <c r="M95" s="12">
        <f>'orig. data'!F105</f>
        <v>0.029408357</v>
      </c>
      <c r="N95" s="10"/>
      <c r="O95" s="6">
        <f>'orig. data'!O105</f>
        <v>1893</v>
      </c>
      <c r="P95" s="12">
        <f>'orig. data'!S105</f>
        <v>0.013932231</v>
      </c>
      <c r="Q95" s="10"/>
      <c r="R95" s="12">
        <f>'orig. data'!AB105</f>
        <v>0.365604108</v>
      </c>
    </row>
    <row r="96" spans="1:18" ht="12.75">
      <c r="A96" s="21" t="str">
        <f ca="1" t="shared" si="1"/>
        <v>Inkster East</v>
      </c>
      <c r="B96" t="s">
        <v>257</v>
      </c>
      <c r="C96" t="str">
        <f>'orig. data'!AF106</f>
        <v> </v>
      </c>
      <c r="D96" t="str">
        <f>'orig. data'!AG106</f>
        <v> </v>
      </c>
      <c r="E96">
        <f ca="1">IF(CELL("contents",F96)="s","s",IF(CELL("contents",G96)="s","s",IF(CELL("contents",'orig. data'!AH106)="t","t","")))</f>
      </c>
      <c r="F96" t="str">
        <f>'orig. data'!AI106</f>
        <v> </v>
      </c>
      <c r="G96" t="str">
        <f>'orig. data'!AJ106</f>
        <v> </v>
      </c>
      <c r="H96" s="17">
        <f>'orig. data'!C$18</f>
        <v>0.041065557</v>
      </c>
      <c r="I96" s="3">
        <f>'orig. data'!C106</f>
        <v>0.035234313</v>
      </c>
      <c r="J96" s="3">
        <f>'orig. data'!P106</f>
        <v>0.048408129</v>
      </c>
      <c r="K96" s="17">
        <f>'orig. data'!P$18</f>
        <v>0.048835841</v>
      </c>
      <c r="L96" s="6">
        <f>'orig. data'!B106</f>
        <v>1555</v>
      </c>
      <c r="M96" s="12">
        <f>'orig. data'!F106</f>
        <v>0.253923437</v>
      </c>
      <c r="N96" s="10"/>
      <c r="O96" s="6">
        <f>'orig. data'!O106</f>
        <v>1580</v>
      </c>
      <c r="P96" s="12">
        <f>'orig. data'!S106</f>
        <v>0.935689083</v>
      </c>
      <c r="Q96" s="10"/>
      <c r="R96" s="12">
        <f>'orig. data'!AB106</f>
        <v>0.069012708</v>
      </c>
    </row>
    <row r="97" spans="1:18" ht="12.75">
      <c r="A97" s="21"/>
      <c r="H97" s="17"/>
      <c r="I97" s="3"/>
      <c r="J97" s="3"/>
      <c r="K97" s="17"/>
      <c r="L97" s="6"/>
      <c r="M97" s="12"/>
      <c r="N97" s="10"/>
      <c r="O97" s="6"/>
      <c r="P97" s="12"/>
      <c r="Q97" s="10"/>
      <c r="R97" s="12"/>
    </row>
    <row r="98" spans="1:18" ht="12.75">
      <c r="A98" s="21" t="str">
        <f ca="1" t="shared" si="1"/>
        <v>Downtown W (t)</v>
      </c>
      <c r="B98" t="s">
        <v>208</v>
      </c>
      <c r="C98" t="str">
        <f>'orig. data'!AF107</f>
        <v> </v>
      </c>
      <c r="D98" t="str">
        <f>'orig. data'!AG107</f>
        <v> </v>
      </c>
      <c r="E98" t="str">
        <f ca="1">IF(CELL("contents",F98)="s","s",IF(CELL("contents",G98)="s","s",IF(CELL("contents",'orig. data'!AH107)="t","t","")))</f>
        <v>t</v>
      </c>
      <c r="F98" t="str">
        <f>'orig. data'!AI107</f>
        <v> </v>
      </c>
      <c r="G98" t="str">
        <f>'orig. data'!AJ107</f>
        <v> </v>
      </c>
      <c r="H98" s="17">
        <f>'orig. data'!C$18</f>
        <v>0.041065557</v>
      </c>
      <c r="I98" s="3">
        <f>'orig. data'!C107</f>
        <v>0.039321736</v>
      </c>
      <c r="J98" s="3">
        <f>'orig. data'!P107</f>
        <v>0.049625911</v>
      </c>
      <c r="K98" s="17">
        <f>'orig. data'!P$18</f>
        <v>0.048835841</v>
      </c>
      <c r="L98" s="6">
        <f>'orig. data'!B107</f>
        <v>4083</v>
      </c>
      <c r="M98" s="12">
        <f>'orig. data'!F107</f>
        <v>0.584519508</v>
      </c>
      <c r="N98" s="10"/>
      <c r="O98" s="6">
        <f>'orig. data'!O107</f>
        <v>4272</v>
      </c>
      <c r="P98" s="12">
        <f>'orig. data'!S107</f>
        <v>0.822922626</v>
      </c>
      <c r="Q98" s="10"/>
      <c r="R98" s="12">
        <f>'orig. data'!AB107</f>
        <v>0.026093397</v>
      </c>
    </row>
    <row r="99" spans="1:18" ht="12.75">
      <c r="A99" s="21" t="str">
        <f ca="1" t="shared" si="1"/>
        <v>Downtown E (1,2,t)</v>
      </c>
      <c r="B99" t="s">
        <v>258</v>
      </c>
      <c r="C99">
        <f>'orig. data'!AF108</f>
        <v>1</v>
      </c>
      <c r="D99">
        <f>'orig. data'!AG108</f>
        <v>2</v>
      </c>
      <c r="E99" t="str">
        <f ca="1">IF(CELL("contents",F99)="s","s",IF(CELL("contents",G99)="s","s",IF(CELL("contents",'orig. data'!AH108)="t","t","")))</f>
        <v>t</v>
      </c>
      <c r="F99" t="str">
        <f>'orig. data'!AI108</f>
        <v> </v>
      </c>
      <c r="G99" t="str">
        <f>'orig. data'!AJ108</f>
        <v> </v>
      </c>
      <c r="H99" s="17">
        <f>'orig. data'!C$18</f>
        <v>0.041065557</v>
      </c>
      <c r="I99" s="3">
        <f>'orig. data'!C108</f>
        <v>0.057377852</v>
      </c>
      <c r="J99" s="3">
        <f>'orig. data'!P108</f>
        <v>0.072734685</v>
      </c>
      <c r="K99" s="17">
        <f>'orig. data'!P$18</f>
        <v>0.048835841</v>
      </c>
      <c r="L99" s="6">
        <f>'orig. data'!B108</f>
        <v>3969</v>
      </c>
      <c r="M99" s="12">
        <f>'orig. data'!F108</f>
        <v>9.26E-07</v>
      </c>
      <c r="N99" s="10"/>
      <c r="O99" s="6">
        <f>'orig. data'!O108</f>
        <v>4187</v>
      </c>
      <c r="P99" s="12">
        <f>'orig. data'!S108</f>
        <v>1.79E-11</v>
      </c>
      <c r="Q99" s="10"/>
      <c r="R99" s="12">
        <f>'orig. data'!AB108</f>
        <v>0.007483305</v>
      </c>
    </row>
    <row r="100" spans="1:18" ht="12.75">
      <c r="A100" s="21"/>
      <c r="H100" s="17"/>
      <c r="I100" s="3"/>
      <c r="J100" s="3"/>
      <c r="K100" s="17"/>
      <c r="L100" s="6"/>
      <c r="M100" s="12"/>
      <c r="N100" s="10"/>
      <c r="O100" s="6"/>
      <c r="P100" s="12"/>
      <c r="Q100" s="10"/>
      <c r="R100" s="12"/>
    </row>
    <row r="101" spans="1:18" ht="12.75">
      <c r="A101" s="21" t="str">
        <f ca="1" t="shared" si="1"/>
        <v>Point Douglas N</v>
      </c>
      <c r="B101" t="s">
        <v>259</v>
      </c>
      <c r="C101" t="str">
        <f>'orig. data'!AF109</f>
        <v> </v>
      </c>
      <c r="D101" t="str">
        <f>'orig. data'!AG109</f>
        <v> </v>
      </c>
      <c r="E101">
        <f ca="1">IF(CELL("contents",F101)="s","s",IF(CELL("contents",G101)="s","s",IF(CELL("contents",'orig. data'!AH109)="t","t","")))</f>
      </c>
      <c r="F101" t="str">
        <f>'orig. data'!AI109</f>
        <v> </v>
      </c>
      <c r="G101" t="str">
        <f>'orig. data'!AJ109</f>
        <v> </v>
      </c>
      <c r="H101" s="17">
        <f>'orig. data'!C$18</f>
        <v>0.041065557</v>
      </c>
      <c r="I101" s="3">
        <f>'orig. data'!C109</f>
        <v>0.044862299</v>
      </c>
      <c r="J101" s="3">
        <f>'orig. data'!P109</f>
        <v>0.041651243</v>
      </c>
      <c r="K101" s="17">
        <f>'orig. data'!P$18</f>
        <v>0.048835841</v>
      </c>
      <c r="L101" s="6">
        <f>'orig. data'!B109</f>
        <v>3145</v>
      </c>
      <c r="M101" s="12">
        <f>'orig. data'!F109</f>
        <v>0.287763314</v>
      </c>
      <c r="N101" s="10"/>
      <c r="O101" s="6">
        <f>'orig. data'!O109</f>
        <v>3166</v>
      </c>
      <c r="P101" s="12">
        <f>'orig. data'!S109</f>
        <v>0.069236708</v>
      </c>
      <c r="Q101" s="10"/>
      <c r="R101" s="12">
        <f>'orig. data'!AB109</f>
        <v>0.535038474</v>
      </c>
    </row>
    <row r="102" spans="1:18" ht="12.75">
      <c r="A102" s="21" t="str">
        <f ca="1" t="shared" si="1"/>
        <v>Point Douglas S (1)</v>
      </c>
      <c r="B102" t="s">
        <v>260</v>
      </c>
      <c r="C102">
        <f>'orig. data'!AF110</f>
        <v>1</v>
      </c>
      <c r="D102" t="str">
        <f>'orig. data'!AG110</f>
        <v> </v>
      </c>
      <c r="E102">
        <f ca="1">IF(CELL("contents",F102)="s","s",IF(CELL("contents",G102)="s","s",IF(CELL("contents",'orig. data'!AH110)="t","t","")))</f>
      </c>
      <c r="F102" t="str">
        <f>'orig. data'!AI110</f>
        <v> </v>
      </c>
      <c r="G102" t="str">
        <f>'orig. data'!AJ110</f>
        <v> </v>
      </c>
      <c r="H102" s="17">
        <f>'orig. data'!C$18</f>
        <v>0.041065557</v>
      </c>
      <c r="I102" s="3">
        <f>'orig. data'!C110</f>
        <v>0.070080524</v>
      </c>
      <c r="J102" s="3">
        <f>'orig. data'!P110</f>
        <v>0.062943092</v>
      </c>
      <c r="K102" s="17">
        <f>'orig. data'!P$18</f>
        <v>0.048835841</v>
      </c>
      <c r="L102" s="6">
        <f>'orig. data'!B110</f>
        <v>1696</v>
      </c>
      <c r="M102" s="12">
        <f>'orig. data'!F110</f>
        <v>2.18E-09</v>
      </c>
      <c r="N102" s="10"/>
      <c r="O102" s="6">
        <f>'orig. data'!O110</f>
        <v>1756</v>
      </c>
      <c r="P102" s="12">
        <f>'orig. data'!S110</f>
        <v>0.007747419</v>
      </c>
      <c r="Q102" s="10"/>
      <c r="R102" s="12">
        <f>'orig. data'!AB110</f>
        <v>0.406447687</v>
      </c>
    </row>
    <row r="103" spans="1:18" ht="12.75">
      <c r="A103" s="21"/>
      <c r="H103" s="17"/>
      <c r="I103" s="3"/>
      <c r="J103" s="3"/>
      <c r="K103" s="17"/>
      <c r="L103" s="6"/>
      <c r="M103" s="12"/>
      <c r="N103" s="10"/>
      <c r="O103" s="6"/>
      <c r="P103" s="12"/>
      <c r="Q103" s="10"/>
      <c r="R103" s="12"/>
    </row>
    <row r="104" spans="1:18" s="25" customFormat="1" ht="12.75">
      <c r="A104" s="21" t="str">
        <f ca="1" t="shared" si="1"/>
        <v>Winnipeg (t)</v>
      </c>
      <c r="B104" s="25" t="s">
        <v>140</v>
      </c>
      <c r="C104" s="25" t="str">
        <f>'orig. data'!AF8</f>
        <v> </v>
      </c>
      <c r="D104" s="25" t="str">
        <f>'orig. data'!AG8</f>
        <v> </v>
      </c>
      <c r="E104" t="str">
        <f ca="1">IF(CELL("contents",F104)="s","s",IF(CELL("contents",G104)="s","s",IF(CELL("contents",'orig. data'!AH8)="t","t","")))</f>
        <v>t</v>
      </c>
      <c r="F104" s="25" t="str">
        <f>'orig. data'!AI8</f>
        <v> </v>
      </c>
      <c r="G104" s="25" t="str">
        <f>'orig. data'!AJ8</f>
        <v> </v>
      </c>
      <c r="H104" s="26">
        <f>'orig. data'!C$18</f>
        <v>0.041065557</v>
      </c>
      <c r="I104" s="27">
        <f>'orig. data'!C8</f>
        <v>0.041488297</v>
      </c>
      <c r="J104" s="27">
        <f>'orig. data'!P8</f>
        <v>0.048614657</v>
      </c>
      <c r="K104" s="26">
        <f>'orig. data'!P$18</f>
        <v>0.048835841</v>
      </c>
      <c r="L104" s="28">
        <f>'orig. data'!B8</f>
        <v>82465</v>
      </c>
      <c r="M104" s="29">
        <f>'orig. data'!F8</f>
        <v>0.666554783</v>
      </c>
      <c r="N104" s="10"/>
      <c r="O104" s="28">
        <f>'orig. data'!O8</f>
        <v>90089</v>
      </c>
      <c r="P104" s="29">
        <f>'orig. data'!S8</f>
        <v>0.845953553</v>
      </c>
      <c r="Q104" s="10"/>
      <c r="R104" s="29">
        <f>'orig. data'!AB8</f>
        <v>3.47E-10</v>
      </c>
    </row>
    <row r="105" spans="1:18" s="25" customFormat="1" ht="12.75">
      <c r="A105" s="21" t="str">
        <f ca="1" t="shared" si="1"/>
        <v>Manitoba (t)</v>
      </c>
      <c r="B105" s="25" t="s">
        <v>141</v>
      </c>
      <c r="C105" s="25" t="str">
        <f>'orig. data'!AF18</f>
        <v> </v>
      </c>
      <c r="D105" s="25" t="str">
        <f>'orig. data'!AG18</f>
        <v> </v>
      </c>
      <c r="E105" t="str">
        <f ca="1">IF(CELL("contents",F105)="s","s",IF(CELL("contents",G105)="s","s",IF(CELL("contents",'orig. data'!AH18)="t","t","")))</f>
        <v>t</v>
      </c>
      <c r="F105" s="25" t="str">
        <f>'orig. data'!AI18</f>
        <v> </v>
      </c>
      <c r="G105" s="25" t="str">
        <f>'orig. data'!AJ18</f>
        <v> </v>
      </c>
      <c r="H105" s="26">
        <f>'orig. data'!C$18</f>
        <v>0.041065557</v>
      </c>
      <c r="I105" s="27">
        <f>'orig. data'!C18</f>
        <v>0.041065557</v>
      </c>
      <c r="J105" s="27">
        <f>'orig. data'!P18</f>
        <v>0.048835841</v>
      </c>
      <c r="K105" s="26">
        <f>'orig. data'!P$18</f>
        <v>0.048835841</v>
      </c>
      <c r="L105" s="28">
        <f>'orig. data'!B18</f>
        <v>149931</v>
      </c>
      <c r="M105" s="29" t="str">
        <f>'orig. data'!F18</f>
        <v> </v>
      </c>
      <c r="N105" s="10"/>
      <c r="O105" s="28">
        <f>'orig. data'!O18</f>
        <v>162643</v>
      </c>
      <c r="P105" s="29" t="str">
        <f>'orig. data'!S18</f>
        <v> </v>
      </c>
      <c r="Q105" s="10"/>
      <c r="R105" s="29">
        <f>'orig. data'!AB18</f>
        <v>2.99E-21</v>
      </c>
    </row>
    <row r="106" spans="8:18" ht="12.75">
      <c r="H106" s="17"/>
      <c r="I106" s="11"/>
      <c r="J106" s="11"/>
      <c r="K106" s="17"/>
      <c r="L106" s="6"/>
      <c r="M106" s="12"/>
      <c r="N106" s="23"/>
      <c r="O106" s="6"/>
      <c r="P106" s="12"/>
      <c r="Q106" s="23"/>
      <c r="R106" s="12"/>
    </row>
    <row r="108" ht="12.75">
      <c r="S108" t="s">
        <v>214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271</v>
      </c>
    </row>
    <row r="3" spans="1:36" ht="12.75">
      <c r="A3" t="s">
        <v>0</v>
      </c>
      <c r="B3" t="s">
        <v>108</v>
      </c>
      <c r="C3" t="s">
        <v>109</v>
      </c>
      <c r="D3" t="s">
        <v>163</v>
      </c>
      <c r="E3" t="s">
        <v>164</v>
      </c>
      <c r="F3" t="s">
        <v>110</v>
      </c>
      <c r="G3" t="s">
        <v>111</v>
      </c>
      <c r="H3" t="s">
        <v>165</v>
      </c>
      <c r="I3" t="s">
        <v>166</v>
      </c>
      <c r="J3" t="s">
        <v>167</v>
      </c>
      <c r="K3" t="s">
        <v>168</v>
      </c>
      <c r="L3" t="s">
        <v>169</v>
      </c>
      <c r="M3" t="s">
        <v>170</v>
      </c>
      <c r="N3" t="s">
        <v>171</v>
      </c>
      <c r="O3" t="s">
        <v>112</v>
      </c>
      <c r="P3" t="s">
        <v>113</v>
      </c>
      <c r="Q3" t="s">
        <v>172</v>
      </c>
      <c r="R3" t="s">
        <v>173</v>
      </c>
      <c r="S3" t="s">
        <v>114</v>
      </c>
      <c r="T3" t="s">
        <v>115</v>
      </c>
      <c r="U3" t="s">
        <v>174</v>
      </c>
      <c r="V3" t="s">
        <v>175</v>
      </c>
      <c r="W3" t="s">
        <v>176</v>
      </c>
      <c r="X3" t="s">
        <v>177</v>
      </c>
      <c r="Y3" t="s">
        <v>178</v>
      </c>
      <c r="Z3" t="s">
        <v>179</v>
      </c>
      <c r="AA3" t="s">
        <v>180</v>
      </c>
      <c r="AB3" t="s">
        <v>116</v>
      </c>
      <c r="AC3" t="s">
        <v>181</v>
      </c>
      <c r="AD3" t="s">
        <v>182</v>
      </c>
      <c r="AE3" t="s">
        <v>183</v>
      </c>
      <c r="AF3" t="s">
        <v>235</v>
      </c>
      <c r="AG3" t="s">
        <v>236</v>
      </c>
      <c r="AH3" t="s">
        <v>237</v>
      </c>
      <c r="AI3" t="s">
        <v>238</v>
      </c>
      <c r="AJ3" t="s">
        <v>239</v>
      </c>
    </row>
    <row r="4" spans="1:36" ht="12.75">
      <c r="A4" t="s">
        <v>3</v>
      </c>
      <c r="B4">
        <v>6440</v>
      </c>
      <c r="C4">
        <v>0.037407217</v>
      </c>
      <c r="D4">
        <v>0.032798069</v>
      </c>
      <c r="E4">
        <v>0.042664094</v>
      </c>
      <c r="F4">
        <v>0.164298344</v>
      </c>
      <c r="G4">
        <v>0.036180124</v>
      </c>
      <c r="H4">
        <v>0.002326966</v>
      </c>
      <c r="I4">
        <v>-0.0933</v>
      </c>
      <c r="J4">
        <v>-0.2248</v>
      </c>
      <c r="K4">
        <v>0.0382</v>
      </c>
      <c r="L4">
        <v>0.910914637</v>
      </c>
      <c r="M4">
        <v>0.798675849</v>
      </c>
      <c r="N4">
        <v>1.038926465</v>
      </c>
      <c r="O4">
        <v>7195</v>
      </c>
      <c r="P4">
        <v>0.04645336</v>
      </c>
      <c r="Q4">
        <v>0.041514768</v>
      </c>
      <c r="R4">
        <v>0.051979447</v>
      </c>
      <c r="S4">
        <v>0.383128232</v>
      </c>
      <c r="T4">
        <v>0.044614316</v>
      </c>
      <c r="U4">
        <v>0.002433947</v>
      </c>
      <c r="V4">
        <v>-0.05</v>
      </c>
      <c r="W4">
        <v>-0.1624</v>
      </c>
      <c r="X4">
        <v>0.0624</v>
      </c>
      <c r="Y4">
        <v>0.951214498</v>
      </c>
      <c r="Z4">
        <v>0.850088106</v>
      </c>
      <c r="AA4">
        <v>1.064370875</v>
      </c>
      <c r="AB4" s="4">
        <v>0.012120716</v>
      </c>
      <c r="AC4">
        <v>-0.2166</v>
      </c>
      <c r="AD4">
        <v>-0.3858</v>
      </c>
      <c r="AE4">
        <v>-0.0474</v>
      </c>
      <c r="AF4" t="s">
        <v>214</v>
      </c>
      <c r="AG4" t="s">
        <v>214</v>
      </c>
      <c r="AH4" t="s">
        <v>127</v>
      </c>
      <c r="AI4" t="s">
        <v>214</v>
      </c>
      <c r="AJ4" t="s">
        <v>214</v>
      </c>
    </row>
    <row r="5" spans="1:36" ht="12.75">
      <c r="A5" t="s">
        <v>1</v>
      </c>
      <c r="B5">
        <v>12228</v>
      </c>
      <c r="C5">
        <v>0.036630129</v>
      </c>
      <c r="D5">
        <v>0.033334709</v>
      </c>
      <c r="E5">
        <v>0.040251329</v>
      </c>
      <c r="F5" s="4">
        <v>0.017485809</v>
      </c>
      <c r="G5">
        <v>0.038845273</v>
      </c>
      <c r="H5">
        <v>0.001747383</v>
      </c>
      <c r="I5">
        <v>-0.1143</v>
      </c>
      <c r="J5">
        <v>-0.2086</v>
      </c>
      <c r="K5">
        <v>-0.02</v>
      </c>
      <c r="L5">
        <v>0.89199153</v>
      </c>
      <c r="M5">
        <v>0.81174375</v>
      </c>
      <c r="N5">
        <v>0.980172487</v>
      </c>
      <c r="O5">
        <v>13237</v>
      </c>
      <c r="P5">
        <v>0.039180837</v>
      </c>
      <c r="Q5">
        <v>0.035865613</v>
      </c>
      <c r="R5">
        <v>0.042802503</v>
      </c>
      <c r="S5" s="4">
        <v>1.04E-06</v>
      </c>
      <c r="T5">
        <v>0.040568105</v>
      </c>
      <c r="U5">
        <v>0.001714765</v>
      </c>
      <c r="V5">
        <v>-0.2203</v>
      </c>
      <c r="W5">
        <v>-0.3087</v>
      </c>
      <c r="X5">
        <v>-0.1319</v>
      </c>
      <c r="Y5">
        <v>0.802296757</v>
      </c>
      <c r="Z5">
        <v>0.734411688</v>
      </c>
      <c r="AA5">
        <v>0.876456756</v>
      </c>
      <c r="AB5" s="4">
        <v>0.287889049</v>
      </c>
      <c r="AC5">
        <v>-0.0673</v>
      </c>
      <c r="AD5">
        <v>-0.1915</v>
      </c>
      <c r="AE5">
        <v>0.0568</v>
      </c>
      <c r="AF5" t="s">
        <v>214</v>
      </c>
      <c r="AG5">
        <v>2</v>
      </c>
      <c r="AH5" t="s">
        <v>214</v>
      </c>
      <c r="AI5" t="s">
        <v>214</v>
      </c>
      <c r="AJ5" t="s">
        <v>214</v>
      </c>
    </row>
    <row r="6" spans="1:36" ht="12.75">
      <c r="A6" t="s">
        <v>10</v>
      </c>
      <c r="B6">
        <v>11903</v>
      </c>
      <c r="C6">
        <v>0.039933047</v>
      </c>
      <c r="D6">
        <v>0.036516469</v>
      </c>
      <c r="E6">
        <v>0.04366929</v>
      </c>
      <c r="F6">
        <v>0.539993763</v>
      </c>
      <c r="G6">
        <v>0.04486264</v>
      </c>
      <c r="H6">
        <v>0.001897349</v>
      </c>
      <c r="I6">
        <v>-0.028</v>
      </c>
      <c r="J6">
        <v>-0.1174</v>
      </c>
      <c r="K6">
        <v>0.0615</v>
      </c>
      <c r="L6">
        <v>0.972421912</v>
      </c>
      <c r="M6">
        <v>0.889223753</v>
      </c>
      <c r="N6">
        <v>1.063404315</v>
      </c>
      <c r="O6">
        <v>12076</v>
      </c>
      <c r="P6">
        <v>0.050640507</v>
      </c>
      <c r="Q6">
        <v>0.046762214</v>
      </c>
      <c r="R6">
        <v>0.054840453</v>
      </c>
      <c r="S6">
        <v>0.372053162</v>
      </c>
      <c r="T6">
        <v>0.055978801</v>
      </c>
      <c r="U6">
        <v>0.002091901</v>
      </c>
      <c r="V6">
        <v>0.0363</v>
      </c>
      <c r="W6">
        <v>-0.0434</v>
      </c>
      <c r="X6">
        <v>0.116</v>
      </c>
      <c r="Y6">
        <v>1.03695372</v>
      </c>
      <c r="Z6">
        <v>0.957538814</v>
      </c>
      <c r="AA6">
        <v>1.12295502</v>
      </c>
      <c r="AB6" s="4">
        <v>4.58836E-05</v>
      </c>
      <c r="AC6">
        <v>-0.2375</v>
      </c>
      <c r="AD6">
        <v>-0.3518</v>
      </c>
      <c r="AE6">
        <v>-0.1233</v>
      </c>
      <c r="AF6" t="s">
        <v>214</v>
      </c>
      <c r="AG6" t="s">
        <v>214</v>
      </c>
      <c r="AH6" t="s">
        <v>127</v>
      </c>
      <c r="AI6" t="s">
        <v>214</v>
      </c>
      <c r="AJ6" t="s">
        <v>214</v>
      </c>
    </row>
    <row r="7" spans="1:36" ht="12.75">
      <c r="A7" t="s">
        <v>9</v>
      </c>
      <c r="B7">
        <v>6007</v>
      </c>
      <c r="C7">
        <v>0.046719791</v>
      </c>
      <c r="D7">
        <v>0.041465549</v>
      </c>
      <c r="E7">
        <v>0.052639814</v>
      </c>
      <c r="F7">
        <v>0.034073068</v>
      </c>
      <c r="G7">
        <v>0.04761112</v>
      </c>
      <c r="H7">
        <v>0.002747467</v>
      </c>
      <c r="I7">
        <v>0.129</v>
      </c>
      <c r="J7">
        <v>0.0097</v>
      </c>
      <c r="K7">
        <v>0.2483</v>
      </c>
      <c r="L7">
        <v>1.137687983</v>
      </c>
      <c r="M7">
        <v>1.009740343</v>
      </c>
      <c r="N7">
        <v>1.281848305</v>
      </c>
      <c r="O7">
        <v>6504</v>
      </c>
      <c r="P7">
        <v>0.059619616</v>
      </c>
      <c r="Q7">
        <v>0.053828892</v>
      </c>
      <c r="R7">
        <v>0.066033286</v>
      </c>
      <c r="S7" s="4">
        <v>0.000129553</v>
      </c>
      <c r="T7">
        <v>0.060424354</v>
      </c>
      <c r="U7">
        <v>0.002954484</v>
      </c>
      <c r="V7">
        <v>0.1995</v>
      </c>
      <c r="W7">
        <v>0.0973</v>
      </c>
      <c r="X7">
        <v>0.3017</v>
      </c>
      <c r="Y7">
        <v>1.220816815</v>
      </c>
      <c r="Z7">
        <v>1.102241527</v>
      </c>
      <c r="AA7">
        <v>1.352148018</v>
      </c>
      <c r="AB7" s="4">
        <v>0.001778378</v>
      </c>
      <c r="AC7">
        <v>-0.2438</v>
      </c>
      <c r="AD7">
        <v>-0.3967</v>
      </c>
      <c r="AE7">
        <v>-0.0909</v>
      </c>
      <c r="AF7" t="s">
        <v>214</v>
      </c>
      <c r="AG7">
        <v>2</v>
      </c>
      <c r="AH7" t="s">
        <v>127</v>
      </c>
      <c r="AI7" t="s">
        <v>214</v>
      </c>
      <c r="AJ7" t="s">
        <v>214</v>
      </c>
    </row>
    <row r="8" spans="1:36" ht="12.75">
      <c r="A8" t="s">
        <v>11</v>
      </c>
      <c r="B8">
        <v>82465</v>
      </c>
      <c r="C8">
        <v>0.041488297</v>
      </c>
      <c r="D8">
        <v>0.039599832</v>
      </c>
      <c r="E8">
        <v>0.04346682</v>
      </c>
      <c r="F8">
        <v>0.666554783</v>
      </c>
      <c r="G8">
        <v>0.040635421</v>
      </c>
      <c r="H8">
        <v>0.000687558</v>
      </c>
      <c r="I8">
        <v>0.0102</v>
      </c>
      <c r="J8">
        <v>-0.0363</v>
      </c>
      <c r="K8">
        <v>0.0568</v>
      </c>
      <c r="L8">
        <v>1.010294268</v>
      </c>
      <c r="M8">
        <v>0.964307675</v>
      </c>
      <c r="N8">
        <v>1.058473902</v>
      </c>
      <c r="O8">
        <v>90089</v>
      </c>
      <c r="P8">
        <v>0.048614657</v>
      </c>
      <c r="Q8">
        <v>0.046603275</v>
      </c>
      <c r="R8">
        <v>0.050712849</v>
      </c>
      <c r="S8">
        <v>0.845953553</v>
      </c>
      <c r="T8">
        <v>0.047364273</v>
      </c>
      <c r="U8">
        <v>0.000707706</v>
      </c>
      <c r="V8">
        <v>-0.0042</v>
      </c>
      <c r="W8">
        <v>-0.0464</v>
      </c>
      <c r="X8">
        <v>0.0381</v>
      </c>
      <c r="Y8">
        <v>0.995820253</v>
      </c>
      <c r="Z8">
        <v>0.954619207</v>
      </c>
      <c r="AA8">
        <v>1.038799523</v>
      </c>
      <c r="AB8" s="4">
        <v>3.47E-10</v>
      </c>
      <c r="AC8">
        <v>-0.1585</v>
      </c>
      <c r="AD8">
        <v>-0.208</v>
      </c>
      <c r="AE8">
        <v>-0.109</v>
      </c>
      <c r="AF8" t="s">
        <v>214</v>
      </c>
      <c r="AG8" t="s">
        <v>214</v>
      </c>
      <c r="AH8" t="s">
        <v>127</v>
      </c>
      <c r="AI8" t="s">
        <v>214</v>
      </c>
      <c r="AJ8" t="s">
        <v>214</v>
      </c>
    </row>
    <row r="9" spans="1:36" ht="12.75">
      <c r="A9" t="s">
        <v>4</v>
      </c>
      <c r="B9">
        <v>11142</v>
      </c>
      <c r="C9">
        <v>0.036536175</v>
      </c>
      <c r="D9">
        <v>0.032984813</v>
      </c>
      <c r="E9">
        <v>0.040469899</v>
      </c>
      <c r="F9">
        <v>0.025089444</v>
      </c>
      <c r="G9">
        <v>0.035720697</v>
      </c>
      <c r="H9">
        <v>0.001758247</v>
      </c>
      <c r="I9">
        <v>-0.1169</v>
      </c>
      <c r="J9">
        <v>-0.2191</v>
      </c>
      <c r="K9">
        <v>-0.0146</v>
      </c>
      <c r="L9">
        <v>0.889703623</v>
      </c>
      <c r="M9">
        <v>0.803223333</v>
      </c>
      <c r="N9">
        <v>0.985494948</v>
      </c>
      <c r="O9">
        <v>12357</v>
      </c>
      <c r="P9">
        <v>0.050977796</v>
      </c>
      <c r="Q9">
        <v>0.046881423</v>
      </c>
      <c r="R9">
        <v>0.055432099</v>
      </c>
      <c r="S9">
        <v>0.315211669</v>
      </c>
      <c r="T9">
        <v>0.048960104</v>
      </c>
      <c r="U9">
        <v>0.001941172</v>
      </c>
      <c r="V9">
        <v>0.0429</v>
      </c>
      <c r="W9">
        <v>-0.0408</v>
      </c>
      <c r="X9">
        <v>0.1267</v>
      </c>
      <c r="Y9">
        <v>1.043860298</v>
      </c>
      <c r="Z9">
        <v>0.959979835</v>
      </c>
      <c r="AA9">
        <v>1.135070011</v>
      </c>
      <c r="AB9" s="4">
        <v>2.87E-07</v>
      </c>
      <c r="AC9">
        <v>-0.3331</v>
      </c>
      <c r="AD9">
        <v>-0.4603</v>
      </c>
      <c r="AE9">
        <v>-0.2059</v>
      </c>
      <c r="AF9" t="s">
        <v>214</v>
      </c>
      <c r="AG9" t="s">
        <v>214</v>
      </c>
      <c r="AH9" t="s">
        <v>127</v>
      </c>
      <c r="AI9" t="s">
        <v>214</v>
      </c>
      <c r="AJ9" t="s">
        <v>214</v>
      </c>
    </row>
    <row r="10" spans="1:36" ht="12.75">
      <c r="A10" t="s">
        <v>2</v>
      </c>
      <c r="B10">
        <v>5642</v>
      </c>
      <c r="C10">
        <v>0.036683096</v>
      </c>
      <c r="D10">
        <v>0.031822134</v>
      </c>
      <c r="E10">
        <v>0.04228659</v>
      </c>
      <c r="F10">
        <v>0.119712148</v>
      </c>
      <c r="G10">
        <v>0.035093938</v>
      </c>
      <c r="H10">
        <v>0.002449864</v>
      </c>
      <c r="I10">
        <v>-0.1129</v>
      </c>
      <c r="J10">
        <v>-0.255</v>
      </c>
      <c r="K10">
        <v>0.0293</v>
      </c>
      <c r="L10">
        <v>0.893281352</v>
      </c>
      <c r="M10">
        <v>0.774910566</v>
      </c>
      <c r="N10">
        <v>1.029733765</v>
      </c>
      <c r="O10">
        <v>6342</v>
      </c>
      <c r="P10">
        <v>0.03659635</v>
      </c>
      <c r="Q10">
        <v>0.031966763</v>
      </c>
      <c r="R10">
        <v>0.041896417</v>
      </c>
      <c r="S10" s="4">
        <v>2.90294E-05</v>
      </c>
      <c r="T10">
        <v>0.034374015</v>
      </c>
      <c r="U10">
        <v>0.002287739</v>
      </c>
      <c r="V10">
        <v>-0.2885</v>
      </c>
      <c r="W10">
        <v>-0.4238</v>
      </c>
      <c r="X10">
        <v>-0.1533</v>
      </c>
      <c r="Y10">
        <v>0.749374817</v>
      </c>
      <c r="Z10">
        <v>0.65457586</v>
      </c>
      <c r="AA10">
        <v>0.857903035</v>
      </c>
      <c r="AB10" s="4">
        <v>0.980807414</v>
      </c>
      <c r="AC10">
        <v>0.0024</v>
      </c>
      <c r="AD10">
        <v>-0.1905</v>
      </c>
      <c r="AE10">
        <v>0.1953</v>
      </c>
      <c r="AF10" t="s">
        <v>214</v>
      </c>
      <c r="AG10">
        <v>2</v>
      </c>
      <c r="AH10" t="s">
        <v>214</v>
      </c>
      <c r="AI10" t="s">
        <v>214</v>
      </c>
      <c r="AJ10" t="s">
        <v>214</v>
      </c>
    </row>
    <row r="11" spans="1:36" ht="12.75">
      <c r="A11" t="s">
        <v>6</v>
      </c>
      <c r="B11">
        <v>7321</v>
      </c>
      <c r="C11">
        <v>0.040502673</v>
      </c>
      <c r="D11">
        <v>0.036209688</v>
      </c>
      <c r="E11">
        <v>0.045304629</v>
      </c>
      <c r="F11" s="4">
        <v>0.80921589</v>
      </c>
      <c r="G11">
        <v>0.044666029</v>
      </c>
      <c r="H11">
        <v>0.002414244</v>
      </c>
      <c r="I11">
        <v>-0.0138</v>
      </c>
      <c r="J11">
        <v>-0.1258</v>
      </c>
      <c r="K11">
        <v>0.0982</v>
      </c>
      <c r="L11">
        <v>0.986293033</v>
      </c>
      <c r="M11">
        <v>0.881753251</v>
      </c>
      <c r="N11">
        <v>1.103226947</v>
      </c>
      <c r="O11">
        <v>7465</v>
      </c>
      <c r="P11">
        <v>0.047407768</v>
      </c>
      <c r="Q11">
        <v>0.042776225</v>
      </c>
      <c r="R11">
        <v>0.052540785</v>
      </c>
      <c r="S11" s="4">
        <v>0.571514422</v>
      </c>
      <c r="T11">
        <v>0.051975888</v>
      </c>
      <c r="U11">
        <v>0.002569187</v>
      </c>
      <c r="V11">
        <v>-0.0297</v>
      </c>
      <c r="W11">
        <v>-0.1325</v>
      </c>
      <c r="X11">
        <v>0.0731</v>
      </c>
      <c r="Y11">
        <v>0.970757669</v>
      </c>
      <c r="Z11">
        <v>0.875918659</v>
      </c>
      <c r="AA11">
        <v>1.075865255</v>
      </c>
      <c r="AB11" s="4">
        <v>0.036758087</v>
      </c>
      <c r="AC11">
        <v>-0.1574</v>
      </c>
      <c r="AD11">
        <v>-0.3052</v>
      </c>
      <c r="AE11">
        <v>-0.0097</v>
      </c>
      <c r="AF11" t="s">
        <v>214</v>
      </c>
      <c r="AG11" t="s">
        <v>214</v>
      </c>
      <c r="AH11" t="s">
        <v>127</v>
      </c>
      <c r="AI11" t="s">
        <v>214</v>
      </c>
      <c r="AJ11" t="s">
        <v>214</v>
      </c>
    </row>
    <row r="12" spans="1:36" ht="12.75">
      <c r="A12" t="s">
        <v>8</v>
      </c>
      <c r="B12">
        <v>102</v>
      </c>
      <c r="C12">
        <v>0.090883659</v>
      </c>
      <c r="D12">
        <v>0.043299889</v>
      </c>
      <c r="E12">
        <v>0.190758906</v>
      </c>
      <c r="F12">
        <v>0.035727341</v>
      </c>
      <c r="G12">
        <v>0.068627451</v>
      </c>
      <c r="H12">
        <v>0.025032865</v>
      </c>
      <c r="I12">
        <v>0.7944</v>
      </c>
      <c r="J12">
        <v>0.053</v>
      </c>
      <c r="K12">
        <v>1.5358</v>
      </c>
      <c r="L12">
        <v>2.21313593</v>
      </c>
      <c r="M12">
        <v>1.05440892</v>
      </c>
      <c r="N12">
        <v>4.645228763</v>
      </c>
      <c r="O12" t="s">
        <v>214</v>
      </c>
      <c r="P12" t="s">
        <v>214</v>
      </c>
      <c r="Q12" t="s">
        <v>214</v>
      </c>
      <c r="R12" t="s">
        <v>214</v>
      </c>
      <c r="S12" t="s">
        <v>214</v>
      </c>
      <c r="T12" t="s">
        <v>214</v>
      </c>
      <c r="U12" t="s">
        <v>214</v>
      </c>
      <c r="V12" t="s">
        <v>214</v>
      </c>
      <c r="W12" t="s">
        <v>214</v>
      </c>
      <c r="X12" t="s">
        <v>214</v>
      </c>
      <c r="Y12" t="s">
        <v>214</v>
      </c>
      <c r="Z12" t="s">
        <v>214</v>
      </c>
      <c r="AA12" t="s">
        <v>214</v>
      </c>
      <c r="AB12" t="s">
        <v>214</v>
      </c>
      <c r="AC12" t="s">
        <v>214</v>
      </c>
      <c r="AD12" t="s">
        <v>214</v>
      </c>
      <c r="AE12" t="s">
        <v>214</v>
      </c>
      <c r="AF12" t="s">
        <v>214</v>
      </c>
      <c r="AG12" t="s">
        <v>214</v>
      </c>
      <c r="AH12" t="s">
        <v>214</v>
      </c>
      <c r="AI12" t="s">
        <v>214</v>
      </c>
      <c r="AJ12" t="s">
        <v>272</v>
      </c>
    </row>
    <row r="13" spans="1:36" ht="12.75">
      <c r="A13" t="s">
        <v>5</v>
      </c>
      <c r="B13">
        <v>2608</v>
      </c>
      <c r="C13">
        <v>0.036775528</v>
      </c>
      <c r="D13">
        <v>0.029712178</v>
      </c>
      <c r="E13">
        <v>0.045518017</v>
      </c>
      <c r="F13">
        <v>0.310593238</v>
      </c>
      <c r="G13">
        <v>0.03297546</v>
      </c>
      <c r="H13">
        <v>0.003496716</v>
      </c>
      <c r="I13">
        <v>-0.1103</v>
      </c>
      <c r="J13">
        <v>-0.3236</v>
      </c>
      <c r="K13">
        <v>0.1029</v>
      </c>
      <c r="L13">
        <v>0.89553218</v>
      </c>
      <c r="M13">
        <v>0.723530385</v>
      </c>
      <c r="N13">
        <v>1.10842323</v>
      </c>
      <c r="O13">
        <v>2879</v>
      </c>
      <c r="P13">
        <v>0.057936586</v>
      </c>
      <c r="Q13">
        <v>0.049102561</v>
      </c>
      <c r="R13">
        <v>0.068359937</v>
      </c>
      <c r="S13">
        <v>0.042919595</v>
      </c>
      <c r="T13">
        <v>0.050017367</v>
      </c>
      <c r="U13">
        <v>0.004062538</v>
      </c>
      <c r="V13">
        <v>0.1709</v>
      </c>
      <c r="W13">
        <v>0.0054</v>
      </c>
      <c r="X13">
        <v>0.3363</v>
      </c>
      <c r="Y13">
        <v>1.186353797</v>
      </c>
      <c r="Z13">
        <v>1.005461549</v>
      </c>
      <c r="AA13">
        <v>1.39979031</v>
      </c>
      <c r="AB13" s="4">
        <v>0.000867024</v>
      </c>
      <c r="AC13">
        <v>-0.4545</v>
      </c>
      <c r="AD13">
        <v>-0.722</v>
      </c>
      <c r="AE13">
        <v>-0.187</v>
      </c>
      <c r="AF13" t="s">
        <v>214</v>
      </c>
      <c r="AG13" t="s">
        <v>214</v>
      </c>
      <c r="AH13" t="s">
        <v>127</v>
      </c>
      <c r="AI13" t="s">
        <v>214</v>
      </c>
      <c r="AJ13" t="s">
        <v>214</v>
      </c>
    </row>
    <row r="14" spans="1:36" ht="12.75">
      <c r="A14" t="s">
        <v>7</v>
      </c>
      <c r="B14">
        <v>3143</v>
      </c>
      <c r="C14">
        <v>0.04874075</v>
      </c>
      <c r="D14">
        <v>0.040656094</v>
      </c>
      <c r="E14">
        <v>0.058433079</v>
      </c>
      <c r="F14">
        <v>0.064073128</v>
      </c>
      <c r="G14">
        <v>0.038180083</v>
      </c>
      <c r="H14">
        <v>0.003418166</v>
      </c>
      <c r="I14">
        <v>0.1713</v>
      </c>
      <c r="J14">
        <v>-0.01</v>
      </c>
      <c r="K14">
        <v>0.3527</v>
      </c>
      <c r="L14">
        <v>1.186900993</v>
      </c>
      <c r="M14">
        <v>0.990029042</v>
      </c>
      <c r="N14">
        <v>1.422921862</v>
      </c>
      <c r="O14">
        <v>3311</v>
      </c>
      <c r="P14">
        <v>0.059456552</v>
      </c>
      <c r="Q14">
        <v>0.050651864</v>
      </c>
      <c r="R14">
        <v>0.069791738</v>
      </c>
      <c r="S14">
        <v>0.01610756</v>
      </c>
      <c r="T14">
        <v>0.046511628</v>
      </c>
      <c r="U14">
        <v>0.003659813</v>
      </c>
      <c r="V14">
        <v>0.1968</v>
      </c>
      <c r="W14">
        <v>0.0365</v>
      </c>
      <c r="X14">
        <v>0.3571</v>
      </c>
      <c r="Y14">
        <v>1.217477796</v>
      </c>
      <c r="Z14">
        <v>1.037186275</v>
      </c>
      <c r="AA14">
        <v>1.429108945</v>
      </c>
      <c r="AB14" s="4">
        <v>0.103403326</v>
      </c>
      <c r="AC14">
        <v>-0.1987</v>
      </c>
      <c r="AD14">
        <v>-0.4379</v>
      </c>
      <c r="AE14">
        <v>0.0404</v>
      </c>
      <c r="AF14" t="s">
        <v>214</v>
      </c>
      <c r="AG14" t="s">
        <v>214</v>
      </c>
      <c r="AH14" t="s">
        <v>214</v>
      </c>
      <c r="AI14" t="s">
        <v>214</v>
      </c>
      <c r="AJ14" t="s">
        <v>214</v>
      </c>
    </row>
    <row r="15" spans="1:36" ht="12.75">
      <c r="A15" t="s">
        <v>14</v>
      </c>
      <c r="B15">
        <v>30571</v>
      </c>
      <c r="C15">
        <v>0.03814843</v>
      </c>
      <c r="D15">
        <v>0.035779544</v>
      </c>
      <c r="E15">
        <v>0.040674154</v>
      </c>
      <c r="F15" s="4">
        <v>0.024274599</v>
      </c>
      <c r="G15">
        <v>0.040626738</v>
      </c>
      <c r="H15">
        <v>0.001129133</v>
      </c>
      <c r="I15">
        <v>-0.0737</v>
      </c>
      <c r="J15">
        <v>-0.1378</v>
      </c>
      <c r="K15">
        <v>-0.0096</v>
      </c>
      <c r="L15">
        <v>0.928964142</v>
      </c>
      <c r="M15">
        <v>0.871278675</v>
      </c>
      <c r="N15">
        <v>0.990468839</v>
      </c>
      <c r="O15">
        <v>32508</v>
      </c>
      <c r="P15">
        <v>0.045149355</v>
      </c>
      <c r="Q15">
        <v>0.04259965</v>
      </c>
      <c r="R15">
        <v>0.047851666</v>
      </c>
      <c r="S15">
        <v>0.008424636</v>
      </c>
      <c r="T15">
        <v>0.047188384</v>
      </c>
      <c r="U15">
        <v>0.00117605</v>
      </c>
      <c r="V15">
        <v>-0.0781</v>
      </c>
      <c r="W15">
        <v>-0.1363</v>
      </c>
      <c r="X15">
        <v>-0.02</v>
      </c>
      <c r="Y15">
        <v>0.924837174</v>
      </c>
      <c r="Z15">
        <v>0.872609148</v>
      </c>
      <c r="AA15">
        <v>0.980191189</v>
      </c>
      <c r="AB15" s="4">
        <v>1.96006E-05</v>
      </c>
      <c r="AC15">
        <v>-0.1685</v>
      </c>
      <c r="AD15">
        <v>-0.2458</v>
      </c>
      <c r="AE15">
        <v>-0.0911</v>
      </c>
      <c r="AF15" t="s">
        <v>214</v>
      </c>
      <c r="AG15">
        <v>2</v>
      </c>
      <c r="AH15" t="s">
        <v>127</v>
      </c>
      <c r="AI15" t="s">
        <v>214</v>
      </c>
      <c r="AJ15" t="s">
        <v>214</v>
      </c>
    </row>
    <row r="16" spans="1:36" ht="12.75">
      <c r="A16" t="s">
        <v>12</v>
      </c>
      <c r="B16">
        <v>24105</v>
      </c>
      <c r="C16">
        <v>0.037869746</v>
      </c>
      <c r="D16">
        <v>0.035238896</v>
      </c>
      <c r="E16">
        <v>0.040697008</v>
      </c>
      <c r="F16" s="4">
        <v>0.027428481</v>
      </c>
      <c r="G16">
        <v>0.038290811</v>
      </c>
      <c r="H16">
        <v>0.001235992</v>
      </c>
      <c r="I16">
        <v>-0.081</v>
      </c>
      <c r="J16">
        <v>-0.153</v>
      </c>
      <c r="K16">
        <v>-0.009</v>
      </c>
      <c r="L16">
        <v>0.92217782</v>
      </c>
      <c r="M16">
        <v>0.858113193</v>
      </c>
      <c r="N16">
        <v>0.991025355</v>
      </c>
      <c r="O16">
        <v>26164</v>
      </c>
      <c r="P16">
        <v>0.046551765</v>
      </c>
      <c r="Q16">
        <v>0.043679848</v>
      </c>
      <c r="R16">
        <v>0.049612508</v>
      </c>
      <c r="S16">
        <v>0.143327164</v>
      </c>
      <c r="T16">
        <v>0.046284972</v>
      </c>
      <c r="U16">
        <v>0.001298905</v>
      </c>
      <c r="V16">
        <v>-0.0475</v>
      </c>
      <c r="W16">
        <v>-0.1112</v>
      </c>
      <c r="X16">
        <v>0.0161</v>
      </c>
      <c r="Y16">
        <v>0.953564078</v>
      </c>
      <c r="Z16">
        <v>0.894735876</v>
      </c>
      <c r="AA16">
        <v>1.01626019</v>
      </c>
      <c r="AB16" s="4">
        <v>4.21E-06</v>
      </c>
      <c r="AC16">
        <v>-0.2064</v>
      </c>
      <c r="AD16">
        <v>-0.2943</v>
      </c>
      <c r="AE16">
        <v>-0.1185</v>
      </c>
      <c r="AF16" t="s">
        <v>214</v>
      </c>
      <c r="AG16" t="s">
        <v>214</v>
      </c>
      <c r="AH16" t="s">
        <v>127</v>
      </c>
      <c r="AI16" t="s">
        <v>214</v>
      </c>
      <c r="AJ16" t="s">
        <v>214</v>
      </c>
    </row>
    <row r="17" spans="1:36" ht="12.75">
      <c r="A17" t="s">
        <v>13</v>
      </c>
      <c r="B17">
        <v>5853</v>
      </c>
      <c r="C17">
        <v>0.043685442</v>
      </c>
      <c r="D17">
        <v>0.038042969</v>
      </c>
      <c r="E17">
        <v>0.050164797</v>
      </c>
      <c r="F17">
        <v>0.380775769</v>
      </c>
      <c r="G17">
        <v>0.036391594</v>
      </c>
      <c r="H17">
        <v>0.002447719</v>
      </c>
      <c r="I17">
        <v>0.0618</v>
      </c>
      <c r="J17">
        <v>-0.0765</v>
      </c>
      <c r="K17">
        <v>0.2001</v>
      </c>
      <c r="L17">
        <v>1.063797617</v>
      </c>
      <c r="M17">
        <v>0.926396027</v>
      </c>
      <c r="N17">
        <v>1.221578393</v>
      </c>
      <c r="O17">
        <v>6294</v>
      </c>
      <c r="P17">
        <v>0.058824679</v>
      </c>
      <c r="Q17">
        <v>0.052339541</v>
      </c>
      <c r="R17">
        <v>0.066113358</v>
      </c>
      <c r="S17">
        <v>0.001757361</v>
      </c>
      <c r="T17">
        <v>0.048141087</v>
      </c>
      <c r="U17">
        <v>0.002698242</v>
      </c>
      <c r="V17">
        <v>0.1864</v>
      </c>
      <c r="W17">
        <v>0.0696</v>
      </c>
      <c r="X17">
        <v>0.3033</v>
      </c>
      <c r="Y17">
        <v>1.204961847</v>
      </c>
      <c r="Z17">
        <v>1.072120608</v>
      </c>
      <c r="AA17">
        <v>1.354262798</v>
      </c>
      <c r="AB17" s="4">
        <v>0.000961921</v>
      </c>
      <c r="AC17">
        <v>-0.2975</v>
      </c>
      <c r="AD17">
        <v>-0.4742</v>
      </c>
      <c r="AE17">
        <v>-0.1209</v>
      </c>
      <c r="AF17" t="s">
        <v>214</v>
      </c>
      <c r="AG17">
        <v>2</v>
      </c>
      <c r="AH17" t="s">
        <v>127</v>
      </c>
      <c r="AI17" t="s">
        <v>214</v>
      </c>
      <c r="AJ17" t="s">
        <v>214</v>
      </c>
    </row>
    <row r="18" spans="1:36" ht="12.75">
      <c r="A18" t="s">
        <v>15</v>
      </c>
      <c r="B18">
        <v>149931</v>
      </c>
      <c r="C18">
        <v>0.041065557</v>
      </c>
      <c r="D18" t="s">
        <v>214</v>
      </c>
      <c r="E18" t="s">
        <v>214</v>
      </c>
      <c r="F18" t="s">
        <v>214</v>
      </c>
      <c r="G18">
        <v>0.041065557</v>
      </c>
      <c r="H18">
        <v>0.000512493</v>
      </c>
      <c r="I18" t="s">
        <v>214</v>
      </c>
      <c r="J18" t="s">
        <v>214</v>
      </c>
      <c r="K18" t="s">
        <v>214</v>
      </c>
      <c r="L18" t="s">
        <v>214</v>
      </c>
      <c r="M18" t="s">
        <v>214</v>
      </c>
      <c r="N18" t="s">
        <v>214</v>
      </c>
      <c r="O18">
        <v>162643</v>
      </c>
      <c r="P18">
        <v>0.048835841</v>
      </c>
      <c r="Q18" t="s">
        <v>214</v>
      </c>
      <c r="R18" t="s">
        <v>214</v>
      </c>
      <c r="S18" t="s">
        <v>214</v>
      </c>
      <c r="T18">
        <v>0.048351297</v>
      </c>
      <c r="U18">
        <v>0.000531894</v>
      </c>
      <c r="V18" t="s">
        <v>214</v>
      </c>
      <c r="W18" t="s">
        <v>214</v>
      </c>
      <c r="X18" t="s">
        <v>214</v>
      </c>
      <c r="Y18" t="s">
        <v>214</v>
      </c>
      <c r="Z18" t="s">
        <v>214</v>
      </c>
      <c r="AA18" t="s">
        <v>214</v>
      </c>
      <c r="AB18" s="4">
        <v>2.99E-21</v>
      </c>
      <c r="AC18">
        <v>-0.1733</v>
      </c>
      <c r="AD18">
        <v>-0.2092</v>
      </c>
      <c r="AE18">
        <v>-0.1374</v>
      </c>
      <c r="AF18" t="s">
        <v>214</v>
      </c>
      <c r="AG18" t="s">
        <v>214</v>
      </c>
      <c r="AH18" t="s">
        <v>127</v>
      </c>
      <c r="AI18" t="s">
        <v>214</v>
      </c>
      <c r="AJ18" t="s">
        <v>214</v>
      </c>
    </row>
    <row r="19" spans="1:36" ht="12.75">
      <c r="A19" t="s">
        <v>184</v>
      </c>
      <c r="B19">
        <v>930</v>
      </c>
      <c r="C19">
        <v>0.110128027</v>
      </c>
      <c r="D19">
        <v>0.093184777</v>
      </c>
      <c r="E19">
        <v>0.13015197</v>
      </c>
      <c r="F19" s="4">
        <v>5.62E-31</v>
      </c>
      <c r="G19">
        <v>0.152688172</v>
      </c>
      <c r="H19">
        <v>0.01179459</v>
      </c>
      <c r="I19">
        <v>0.9865</v>
      </c>
      <c r="J19">
        <v>0.8194</v>
      </c>
      <c r="K19">
        <v>1.1535</v>
      </c>
      <c r="L19">
        <v>2.68176145</v>
      </c>
      <c r="M19">
        <v>2.269171165</v>
      </c>
      <c r="N19">
        <v>3.169370643</v>
      </c>
      <c r="O19">
        <v>1084</v>
      </c>
      <c r="P19">
        <v>0.107106636</v>
      </c>
      <c r="Q19">
        <v>0.091345524</v>
      </c>
      <c r="R19">
        <v>0.125587232</v>
      </c>
      <c r="S19" s="4">
        <v>4.03E-22</v>
      </c>
      <c r="T19">
        <v>0.143911439</v>
      </c>
      <c r="U19">
        <v>0.010660863</v>
      </c>
      <c r="V19">
        <v>0.7854</v>
      </c>
      <c r="W19">
        <v>0.6262</v>
      </c>
      <c r="X19">
        <v>0.9445</v>
      </c>
      <c r="Y19">
        <v>2.193197317</v>
      </c>
      <c r="Z19">
        <v>1.870460747</v>
      </c>
      <c r="AA19">
        <v>2.571620111</v>
      </c>
      <c r="AB19">
        <v>0.810809373</v>
      </c>
      <c r="AC19">
        <v>0.0278</v>
      </c>
      <c r="AD19">
        <v>-0.1999</v>
      </c>
      <c r="AE19">
        <v>0.2556</v>
      </c>
      <c r="AF19">
        <v>1</v>
      </c>
      <c r="AG19">
        <v>2</v>
      </c>
      <c r="AH19" t="s">
        <v>214</v>
      </c>
      <c r="AI19" t="s">
        <v>214</v>
      </c>
      <c r="AJ19" t="s">
        <v>214</v>
      </c>
    </row>
    <row r="20" spans="1:36" ht="12.75">
      <c r="A20" t="s">
        <v>72</v>
      </c>
      <c r="B20">
        <v>7592</v>
      </c>
      <c r="C20">
        <v>0.037777515</v>
      </c>
      <c r="D20">
        <v>0.033350403</v>
      </c>
      <c r="E20">
        <v>0.042792306</v>
      </c>
      <c r="F20">
        <v>0.189420409</v>
      </c>
      <c r="G20">
        <v>0.034378293</v>
      </c>
      <c r="H20">
        <v>0.002091065</v>
      </c>
      <c r="I20">
        <v>-0.0835</v>
      </c>
      <c r="J20">
        <v>-0.2081</v>
      </c>
      <c r="K20">
        <v>0.0412</v>
      </c>
      <c r="L20">
        <v>0.919931884</v>
      </c>
      <c r="M20">
        <v>0.812125921</v>
      </c>
      <c r="N20">
        <v>1.04204859</v>
      </c>
      <c r="O20">
        <v>8746</v>
      </c>
      <c r="P20">
        <v>0.04522053</v>
      </c>
      <c r="Q20">
        <v>0.040723872</v>
      </c>
      <c r="R20">
        <v>0.0502137</v>
      </c>
      <c r="S20">
        <v>0.150066151</v>
      </c>
      <c r="T20">
        <v>0.042648068</v>
      </c>
      <c r="U20">
        <v>0.002160632</v>
      </c>
      <c r="V20">
        <v>-0.0769</v>
      </c>
      <c r="W20">
        <v>-0.1817</v>
      </c>
      <c r="X20">
        <v>0.0278</v>
      </c>
      <c r="Y20">
        <v>0.925970115</v>
      </c>
      <c r="Z20">
        <v>0.833893121</v>
      </c>
      <c r="AA20">
        <v>1.028214086</v>
      </c>
      <c r="AB20" s="4">
        <v>0.026419204</v>
      </c>
      <c r="AC20">
        <v>-0.1798</v>
      </c>
      <c r="AD20">
        <v>-0.3386</v>
      </c>
      <c r="AE20">
        <v>-0.0211</v>
      </c>
      <c r="AF20" t="s">
        <v>214</v>
      </c>
      <c r="AG20" t="s">
        <v>214</v>
      </c>
      <c r="AH20" t="s">
        <v>127</v>
      </c>
      <c r="AI20" t="s">
        <v>214</v>
      </c>
      <c r="AJ20" t="s">
        <v>214</v>
      </c>
    </row>
    <row r="21" spans="1:36" ht="12.75">
      <c r="A21" t="s">
        <v>71</v>
      </c>
      <c r="B21">
        <v>5305</v>
      </c>
      <c r="C21">
        <v>0.038866579</v>
      </c>
      <c r="D21">
        <v>0.033656953</v>
      </c>
      <c r="E21">
        <v>0.044882582</v>
      </c>
      <c r="F21" s="4">
        <v>0.453546257</v>
      </c>
      <c r="G21">
        <v>0.036380773</v>
      </c>
      <c r="H21">
        <v>0.002570668</v>
      </c>
      <c r="I21">
        <v>-0.055</v>
      </c>
      <c r="J21">
        <v>-0.199</v>
      </c>
      <c r="K21">
        <v>0.0889</v>
      </c>
      <c r="L21">
        <v>0.94645201</v>
      </c>
      <c r="M21">
        <v>0.819590811</v>
      </c>
      <c r="N21">
        <v>1.092949549</v>
      </c>
      <c r="O21">
        <v>5979</v>
      </c>
      <c r="P21">
        <v>0.045975444</v>
      </c>
      <c r="Q21">
        <v>0.040658026</v>
      </c>
      <c r="R21">
        <v>0.051988294</v>
      </c>
      <c r="S21" s="4">
        <v>0.335816049</v>
      </c>
      <c r="T21">
        <v>0.044489045</v>
      </c>
      <c r="U21">
        <v>0.00266643</v>
      </c>
      <c r="V21">
        <v>-0.0604</v>
      </c>
      <c r="W21">
        <v>-0.1833</v>
      </c>
      <c r="X21">
        <v>0.0626</v>
      </c>
      <c r="Y21">
        <v>0.941428314</v>
      </c>
      <c r="Z21">
        <v>0.832544814</v>
      </c>
      <c r="AA21">
        <v>1.064552029</v>
      </c>
      <c r="AB21" s="4">
        <v>0.07642882</v>
      </c>
      <c r="AC21">
        <v>-0.168</v>
      </c>
      <c r="AD21">
        <v>-0.3538</v>
      </c>
      <c r="AE21">
        <v>0.0178</v>
      </c>
      <c r="AF21" t="s">
        <v>214</v>
      </c>
      <c r="AG21" t="s">
        <v>214</v>
      </c>
      <c r="AH21" t="s">
        <v>214</v>
      </c>
      <c r="AI21" t="s">
        <v>214</v>
      </c>
      <c r="AJ21" t="s">
        <v>214</v>
      </c>
    </row>
    <row r="22" spans="1:36" ht="12.75">
      <c r="A22" t="s">
        <v>74</v>
      </c>
      <c r="B22">
        <v>6321</v>
      </c>
      <c r="C22">
        <v>0.037839312</v>
      </c>
      <c r="D22">
        <v>0.033149495</v>
      </c>
      <c r="E22">
        <v>0.043192618</v>
      </c>
      <c r="F22">
        <v>0.225531288</v>
      </c>
      <c r="G22">
        <v>0.036386648</v>
      </c>
      <c r="H22">
        <v>0.002355209</v>
      </c>
      <c r="I22">
        <v>-0.0818</v>
      </c>
      <c r="J22">
        <v>-0.2141</v>
      </c>
      <c r="K22">
        <v>0.0505</v>
      </c>
      <c r="L22">
        <v>0.921436708</v>
      </c>
      <c r="M22">
        <v>0.807233555</v>
      </c>
      <c r="N22">
        <v>1.051796722</v>
      </c>
      <c r="O22">
        <v>6902</v>
      </c>
      <c r="P22">
        <v>0.043927252</v>
      </c>
      <c r="Q22">
        <v>0.039015885</v>
      </c>
      <c r="R22">
        <v>0.049456868</v>
      </c>
      <c r="S22">
        <v>0.079932722</v>
      </c>
      <c r="T22">
        <v>0.04158215</v>
      </c>
      <c r="U22">
        <v>0.002402943</v>
      </c>
      <c r="V22">
        <v>-0.1059</v>
      </c>
      <c r="W22">
        <v>-0.2245</v>
      </c>
      <c r="X22">
        <v>0.0126</v>
      </c>
      <c r="Y22">
        <v>0.899487968</v>
      </c>
      <c r="Z22">
        <v>0.798919063</v>
      </c>
      <c r="AA22">
        <v>1.01271661</v>
      </c>
      <c r="AB22" s="4">
        <v>0.092852629</v>
      </c>
      <c r="AC22">
        <v>-0.1492</v>
      </c>
      <c r="AD22">
        <v>-0.3232</v>
      </c>
      <c r="AE22">
        <v>0.0248</v>
      </c>
      <c r="AF22" t="s">
        <v>214</v>
      </c>
      <c r="AG22" t="s">
        <v>214</v>
      </c>
      <c r="AH22" t="s">
        <v>214</v>
      </c>
      <c r="AI22" t="s">
        <v>214</v>
      </c>
      <c r="AJ22" t="s">
        <v>214</v>
      </c>
    </row>
    <row r="23" spans="1:36" ht="12.75">
      <c r="A23" t="s">
        <v>73</v>
      </c>
      <c r="B23">
        <v>7322</v>
      </c>
      <c r="C23">
        <v>0.040219013</v>
      </c>
      <c r="D23">
        <v>0.035674049</v>
      </c>
      <c r="E23">
        <v>0.045343016</v>
      </c>
      <c r="F23">
        <v>0.733515534</v>
      </c>
      <c r="G23">
        <v>0.038650642</v>
      </c>
      <c r="H23">
        <v>0.002252704</v>
      </c>
      <c r="I23">
        <v>-0.0208</v>
      </c>
      <c r="J23">
        <v>-0.1407</v>
      </c>
      <c r="K23">
        <v>0.0991</v>
      </c>
      <c r="L23">
        <v>0.979385543</v>
      </c>
      <c r="M23">
        <v>0.868709731</v>
      </c>
      <c r="N23">
        <v>1.104161732</v>
      </c>
      <c r="O23">
        <v>8446</v>
      </c>
      <c r="P23">
        <v>0.048339687</v>
      </c>
      <c r="Q23">
        <v>0.043622065</v>
      </c>
      <c r="R23">
        <v>0.053567508</v>
      </c>
      <c r="S23">
        <v>0.845470209</v>
      </c>
      <c r="T23">
        <v>0.046057305</v>
      </c>
      <c r="U23">
        <v>0.002280788</v>
      </c>
      <c r="V23">
        <v>-0.0102</v>
      </c>
      <c r="W23">
        <v>-0.1129</v>
      </c>
      <c r="X23">
        <v>0.0925</v>
      </c>
      <c r="Y23">
        <v>0.989840358</v>
      </c>
      <c r="Z23">
        <v>0.893238733</v>
      </c>
      <c r="AA23">
        <v>1.096889217</v>
      </c>
      <c r="AB23" s="4">
        <v>0.019040957</v>
      </c>
      <c r="AC23">
        <v>-0.1839</v>
      </c>
      <c r="AD23">
        <v>-0.3376</v>
      </c>
      <c r="AE23">
        <v>-0.0302</v>
      </c>
      <c r="AF23" t="s">
        <v>214</v>
      </c>
      <c r="AG23" t="s">
        <v>214</v>
      </c>
      <c r="AH23" t="s">
        <v>127</v>
      </c>
      <c r="AI23" t="s">
        <v>214</v>
      </c>
      <c r="AJ23" t="s">
        <v>214</v>
      </c>
    </row>
    <row r="24" spans="1:36" ht="12.75">
      <c r="A24" t="s">
        <v>75</v>
      </c>
      <c r="B24">
        <v>3862</v>
      </c>
      <c r="C24">
        <v>0.033700135</v>
      </c>
      <c r="D24">
        <v>0.028007851</v>
      </c>
      <c r="E24">
        <v>0.040549312</v>
      </c>
      <c r="F24">
        <v>0.036261711</v>
      </c>
      <c r="G24">
        <v>0.029777318</v>
      </c>
      <c r="H24">
        <v>0.002735095</v>
      </c>
      <c r="I24">
        <v>-0.1977</v>
      </c>
      <c r="J24">
        <v>-0.3827</v>
      </c>
      <c r="K24">
        <v>-0.0127</v>
      </c>
      <c r="L24">
        <v>0.820642344</v>
      </c>
      <c r="M24">
        <v>0.682027786</v>
      </c>
      <c r="N24">
        <v>0.987428768</v>
      </c>
      <c r="O24">
        <v>4122</v>
      </c>
      <c r="P24">
        <v>0.034750489</v>
      </c>
      <c r="Q24">
        <v>0.029145662</v>
      </c>
      <c r="R24">
        <v>0.041433146</v>
      </c>
      <c r="S24">
        <v>0.0001496</v>
      </c>
      <c r="T24">
        <v>0.030810286</v>
      </c>
      <c r="U24">
        <v>0.002691524</v>
      </c>
      <c r="V24">
        <v>-0.3403</v>
      </c>
      <c r="W24">
        <v>-0.5162</v>
      </c>
      <c r="X24">
        <v>-0.1644</v>
      </c>
      <c r="Y24">
        <v>0.711577558</v>
      </c>
      <c r="Z24">
        <v>0.596808845</v>
      </c>
      <c r="AA24">
        <v>0.84841675</v>
      </c>
      <c r="AB24">
        <v>0.811839846</v>
      </c>
      <c r="AC24">
        <v>-0.0307</v>
      </c>
      <c r="AD24">
        <v>-0.2834</v>
      </c>
      <c r="AE24">
        <v>0.222</v>
      </c>
      <c r="AF24" t="s">
        <v>214</v>
      </c>
      <c r="AG24">
        <v>2</v>
      </c>
      <c r="AH24" t="s">
        <v>214</v>
      </c>
      <c r="AI24" t="s">
        <v>214</v>
      </c>
      <c r="AJ24" t="s">
        <v>214</v>
      </c>
    </row>
    <row r="25" spans="1:36" ht="12.75">
      <c r="A25" t="s">
        <v>81</v>
      </c>
      <c r="B25">
        <v>7465</v>
      </c>
      <c r="C25">
        <v>0.043218026</v>
      </c>
      <c r="D25">
        <v>0.03873886</v>
      </c>
      <c r="E25">
        <v>0.048215094</v>
      </c>
      <c r="F25" s="4">
        <v>0.360113458</v>
      </c>
      <c r="G25">
        <v>0.046081715</v>
      </c>
      <c r="H25">
        <v>0.002426638</v>
      </c>
      <c r="I25">
        <v>0.0511</v>
      </c>
      <c r="J25">
        <v>-0.0583</v>
      </c>
      <c r="K25">
        <v>0.1605</v>
      </c>
      <c r="L25">
        <v>1.052415433</v>
      </c>
      <c r="M25">
        <v>0.943341885</v>
      </c>
      <c r="N25">
        <v>1.174100569</v>
      </c>
      <c r="O25">
        <v>7863</v>
      </c>
      <c r="P25">
        <v>0.051595241</v>
      </c>
      <c r="Q25">
        <v>0.046777401</v>
      </c>
      <c r="R25">
        <v>0.056909295</v>
      </c>
      <c r="S25" s="4">
        <v>0.271789527</v>
      </c>
      <c r="T25">
        <v>0.054686506</v>
      </c>
      <c r="U25">
        <v>0.002564094</v>
      </c>
      <c r="V25">
        <v>0.055</v>
      </c>
      <c r="W25">
        <v>-0.0431</v>
      </c>
      <c r="X25">
        <v>0.153</v>
      </c>
      <c r="Y25">
        <v>1.056503577</v>
      </c>
      <c r="Z25">
        <v>0.957849803</v>
      </c>
      <c r="AA25">
        <v>1.1653182</v>
      </c>
      <c r="AB25" s="4">
        <v>0.014788485</v>
      </c>
      <c r="AC25">
        <v>-0.1772</v>
      </c>
      <c r="AD25">
        <v>-0.3196</v>
      </c>
      <c r="AE25">
        <v>-0.0347</v>
      </c>
      <c r="AF25" t="s">
        <v>214</v>
      </c>
      <c r="AG25" t="s">
        <v>214</v>
      </c>
      <c r="AH25" t="s">
        <v>127</v>
      </c>
      <c r="AI25" t="s">
        <v>214</v>
      </c>
      <c r="AJ25" t="s">
        <v>214</v>
      </c>
    </row>
    <row r="26" spans="1:36" ht="12.75">
      <c r="A26" t="s">
        <v>76</v>
      </c>
      <c r="B26">
        <v>11754</v>
      </c>
      <c r="C26">
        <v>0.04115563</v>
      </c>
      <c r="D26">
        <v>0.037441601</v>
      </c>
      <c r="E26">
        <v>0.045238072</v>
      </c>
      <c r="F26">
        <v>0.963785135</v>
      </c>
      <c r="G26">
        <v>0.040156543</v>
      </c>
      <c r="H26">
        <v>0.001810863</v>
      </c>
      <c r="I26">
        <v>0.0022</v>
      </c>
      <c r="J26">
        <v>-0.0924</v>
      </c>
      <c r="K26">
        <v>0.0968</v>
      </c>
      <c r="L26">
        <v>1.002193387</v>
      </c>
      <c r="M26">
        <v>0.911751935</v>
      </c>
      <c r="N26">
        <v>1.101606201</v>
      </c>
      <c r="O26">
        <v>13249</v>
      </c>
      <c r="P26">
        <v>0.047131698</v>
      </c>
      <c r="Q26">
        <v>0.043352251</v>
      </c>
      <c r="R26">
        <v>0.051240636</v>
      </c>
      <c r="S26">
        <v>0.404930011</v>
      </c>
      <c r="T26">
        <v>0.045890256</v>
      </c>
      <c r="U26">
        <v>0.001817891</v>
      </c>
      <c r="V26">
        <v>-0.0355</v>
      </c>
      <c r="W26">
        <v>-0.1191</v>
      </c>
      <c r="X26">
        <v>0.0481</v>
      </c>
      <c r="Y26">
        <v>0.96510465</v>
      </c>
      <c r="Z26">
        <v>0.887713808</v>
      </c>
      <c r="AA26">
        <v>1.049242421</v>
      </c>
      <c r="AB26" s="4">
        <v>0.028080938</v>
      </c>
      <c r="AC26">
        <v>-0.1356</v>
      </c>
      <c r="AD26">
        <v>-0.2566</v>
      </c>
      <c r="AE26">
        <v>-0.0146</v>
      </c>
      <c r="AF26" t="s">
        <v>214</v>
      </c>
      <c r="AG26" t="s">
        <v>214</v>
      </c>
      <c r="AH26" t="s">
        <v>127</v>
      </c>
      <c r="AI26" t="s">
        <v>214</v>
      </c>
      <c r="AJ26" t="s">
        <v>214</v>
      </c>
    </row>
    <row r="27" spans="1:36" ht="12.75">
      <c r="A27" t="s">
        <v>77</v>
      </c>
      <c r="B27">
        <v>7748</v>
      </c>
      <c r="C27">
        <v>0.039983375</v>
      </c>
      <c r="D27">
        <v>0.035638455</v>
      </c>
      <c r="E27">
        <v>0.044858013</v>
      </c>
      <c r="F27">
        <v>0.649107449</v>
      </c>
      <c r="G27">
        <v>0.03988126</v>
      </c>
      <c r="H27">
        <v>0.002223065</v>
      </c>
      <c r="I27">
        <v>-0.0267</v>
      </c>
      <c r="J27">
        <v>-0.1417</v>
      </c>
      <c r="K27">
        <v>0.0883</v>
      </c>
      <c r="L27">
        <v>0.973647451</v>
      </c>
      <c r="M27">
        <v>0.867842967</v>
      </c>
      <c r="N27">
        <v>1.09235126</v>
      </c>
      <c r="O27">
        <v>8573</v>
      </c>
      <c r="P27">
        <v>0.0461269</v>
      </c>
      <c r="Q27">
        <v>0.041615602</v>
      </c>
      <c r="R27">
        <v>0.051127241</v>
      </c>
      <c r="S27">
        <v>0.277138411</v>
      </c>
      <c r="T27">
        <v>0.045141724</v>
      </c>
      <c r="U27">
        <v>0.002242292</v>
      </c>
      <c r="V27">
        <v>-0.0571</v>
      </c>
      <c r="W27">
        <v>-0.16</v>
      </c>
      <c r="X27">
        <v>0.0459</v>
      </c>
      <c r="Y27">
        <v>0.944529644</v>
      </c>
      <c r="Z27">
        <v>0.852152861</v>
      </c>
      <c r="AA27">
        <v>1.046920441</v>
      </c>
      <c r="AB27">
        <v>0.062036533</v>
      </c>
      <c r="AC27">
        <v>-0.1429</v>
      </c>
      <c r="AD27">
        <v>-0.2931</v>
      </c>
      <c r="AE27">
        <v>0.0072</v>
      </c>
      <c r="AF27" t="s">
        <v>214</v>
      </c>
      <c r="AG27" t="s">
        <v>214</v>
      </c>
      <c r="AH27" t="s">
        <v>214</v>
      </c>
      <c r="AI27" t="s">
        <v>214</v>
      </c>
      <c r="AJ27" t="s">
        <v>214</v>
      </c>
    </row>
    <row r="28" spans="1:36" ht="12.75">
      <c r="A28" t="s">
        <v>70</v>
      </c>
      <c r="B28">
        <v>9069</v>
      </c>
      <c r="C28">
        <v>0.042426897</v>
      </c>
      <c r="D28">
        <v>0.038261236</v>
      </c>
      <c r="E28">
        <v>0.04704609</v>
      </c>
      <c r="F28">
        <v>0.536240439</v>
      </c>
      <c r="G28">
        <v>0.042893373</v>
      </c>
      <c r="H28">
        <v>0.002127627</v>
      </c>
      <c r="I28">
        <v>0.0326</v>
      </c>
      <c r="J28">
        <v>-0.0707</v>
      </c>
      <c r="K28">
        <v>0.136</v>
      </c>
      <c r="L28">
        <v>1.033150402</v>
      </c>
      <c r="M28">
        <v>0.931711131</v>
      </c>
      <c r="N28">
        <v>1.14563379</v>
      </c>
      <c r="O28">
        <v>9355</v>
      </c>
      <c r="P28">
        <v>0.053664859</v>
      </c>
      <c r="Q28">
        <v>0.049057959</v>
      </c>
      <c r="R28">
        <v>0.058704381</v>
      </c>
      <c r="S28" s="4">
        <v>0.03948878</v>
      </c>
      <c r="T28">
        <v>0.055585249</v>
      </c>
      <c r="U28">
        <v>0.002368859</v>
      </c>
      <c r="V28">
        <v>0.0943</v>
      </c>
      <c r="W28">
        <v>0.0045</v>
      </c>
      <c r="X28">
        <v>0.184</v>
      </c>
      <c r="Y28">
        <v>1.09888266</v>
      </c>
      <c r="Z28">
        <v>1.004548247</v>
      </c>
      <c r="AA28">
        <v>1.202075764</v>
      </c>
      <c r="AB28" s="4">
        <v>0.000488667</v>
      </c>
      <c r="AC28">
        <v>-0.235</v>
      </c>
      <c r="AD28">
        <v>-0.3671</v>
      </c>
      <c r="AE28">
        <v>-0.1029</v>
      </c>
      <c r="AF28" t="s">
        <v>214</v>
      </c>
      <c r="AG28" t="s">
        <v>214</v>
      </c>
      <c r="AH28" t="s">
        <v>127</v>
      </c>
      <c r="AI28" t="s">
        <v>214</v>
      </c>
      <c r="AJ28" t="s">
        <v>214</v>
      </c>
    </row>
    <row r="29" spans="1:36" ht="12.75">
      <c r="A29" t="s">
        <v>78</v>
      </c>
      <c r="B29">
        <v>3134</v>
      </c>
      <c r="C29">
        <v>0.0323949</v>
      </c>
      <c r="D29">
        <v>0.026384032</v>
      </c>
      <c r="E29">
        <v>0.039775176</v>
      </c>
      <c r="F29" s="4">
        <v>0.023521941</v>
      </c>
      <c r="G29">
        <v>0.029674537</v>
      </c>
      <c r="H29">
        <v>0.003031107</v>
      </c>
      <c r="I29">
        <v>-0.2372</v>
      </c>
      <c r="J29">
        <v>-0.4424</v>
      </c>
      <c r="K29">
        <v>-0.0319</v>
      </c>
      <c r="L29">
        <v>0.78885816</v>
      </c>
      <c r="M29">
        <v>0.64248567</v>
      </c>
      <c r="N29">
        <v>0.96857755</v>
      </c>
      <c r="O29">
        <v>3473</v>
      </c>
      <c r="P29">
        <v>0.041935052</v>
      </c>
      <c r="Q29">
        <v>0.035288242</v>
      </c>
      <c r="R29">
        <v>0.049833841</v>
      </c>
      <c r="S29" s="4">
        <v>0.083593296</v>
      </c>
      <c r="T29">
        <v>0.038007486</v>
      </c>
      <c r="U29">
        <v>0.003244651</v>
      </c>
      <c r="V29">
        <v>-0.1523</v>
      </c>
      <c r="W29">
        <v>-0.3249</v>
      </c>
      <c r="X29">
        <v>0.0202</v>
      </c>
      <c r="Y29">
        <v>0.858694174</v>
      </c>
      <c r="Z29">
        <v>0.722588995</v>
      </c>
      <c r="AA29">
        <v>1.020435808</v>
      </c>
      <c r="AB29">
        <v>0.056921425</v>
      </c>
      <c r="AC29">
        <v>-0.2581</v>
      </c>
      <c r="AD29">
        <v>-0.5238</v>
      </c>
      <c r="AE29">
        <v>0.0076</v>
      </c>
      <c r="AF29" t="s">
        <v>214</v>
      </c>
      <c r="AG29" t="s">
        <v>214</v>
      </c>
      <c r="AH29" t="s">
        <v>214</v>
      </c>
      <c r="AI29" t="s">
        <v>214</v>
      </c>
      <c r="AJ29" t="s">
        <v>214</v>
      </c>
    </row>
    <row r="30" spans="1:36" ht="12.75">
      <c r="A30" t="s">
        <v>80</v>
      </c>
      <c r="B30">
        <v>8052</v>
      </c>
      <c r="C30">
        <v>0.047946927</v>
      </c>
      <c r="D30">
        <v>0.043224219</v>
      </c>
      <c r="E30">
        <v>0.053185642</v>
      </c>
      <c r="F30">
        <v>0.00340811</v>
      </c>
      <c r="G30">
        <v>0.0479384</v>
      </c>
      <c r="H30">
        <v>0.002380797</v>
      </c>
      <c r="I30">
        <v>0.1549</v>
      </c>
      <c r="J30">
        <v>0.0512</v>
      </c>
      <c r="K30">
        <v>0.2586</v>
      </c>
      <c r="L30">
        <v>1.167570361</v>
      </c>
      <c r="M30">
        <v>1.052566239</v>
      </c>
      <c r="N30">
        <v>1.295139915</v>
      </c>
      <c r="O30">
        <v>8459</v>
      </c>
      <c r="P30">
        <v>0.060950012</v>
      </c>
      <c r="Q30">
        <v>0.055646794</v>
      </c>
      <c r="R30">
        <v>0.066758633</v>
      </c>
      <c r="S30" s="4">
        <v>1.83E-06</v>
      </c>
      <c r="T30">
        <v>0.059581511</v>
      </c>
      <c r="U30">
        <v>0.002573694</v>
      </c>
      <c r="V30">
        <v>0.2216</v>
      </c>
      <c r="W30">
        <v>0.1306</v>
      </c>
      <c r="X30">
        <v>0.3126</v>
      </c>
      <c r="Y30">
        <v>1.248059006</v>
      </c>
      <c r="Z30">
        <v>1.139466268</v>
      </c>
      <c r="AA30">
        <v>1.367000786</v>
      </c>
      <c r="AB30" s="4">
        <v>0.000415466</v>
      </c>
      <c r="AC30">
        <v>-0.24</v>
      </c>
      <c r="AD30">
        <v>-0.3732</v>
      </c>
      <c r="AE30">
        <v>-0.1067</v>
      </c>
      <c r="AF30">
        <v>1</v>
      </c>
      <c r="AG30">
        <v>2</v>
      </c>
      <c r="AH30" t="s">
        <v>127</v>
      </c>
      <c r="AI30" t="s">
        <v>214</v>
      </c>
      <c r="AJ30" t="s">
        <v>214</v>
      </c>
    </row>
    <row r="31" spans="1:36" ht="12.75">
      <c r="A31" t="s">
        <v>79</v>
      </c>
      <c r="B31">
        <v>4841</v>
      </c>
      <c r="C31">
        <v>0.053697027</v>
      </c>
      <c r="D31">
        <v>0.047561924</v>
      </c>
      <c r="E31">
        <v>0.060623508</v>
      </c>
      <c r="F31" s="4">
        <v>1.47439E-05</v>
      </c>
      <c r="G31">
        <v>0.057013014</v>
      </c>
      <c r="H31">
        <v>0.003332517</v>
      </c>
      <c r="I31">
        <v>0.2682</v>
      </c>
      <c r="J31">
        <v>0.1469</v>
      </c>
      <c r="K31">
        <v>0.3895</v>
      </c>
      <c r="L31">
        <v>1.30759281</v>
      </c>
      <c r="M31">
        <v>1.15819504</v>
      </c>
      <c r="N31">
        <v>1.476261681</v>
      </c>
      <c r="O31">
        <v>4922</v>
      </c>
      <c r="P31">
        <v>0.049213873</v>
      </c>
      <c r="Q31">
        <v>0.04329692</v>
      </c>
      <c r="R31">
        <v>0.055939438</v>
      </c>
      <c r="S31">
        <v>0.906078093</v>
      </c>
      <c r="T31">
        <v>0.049573344</v>
      </c>
      <c r="U31">
        <v>0.003093945</v>
      </c>
      <c r="V31">
        <v>0.0077</v>
      </c>
      <c r="W31">
        <v>-0.1204</v>
      </c>
      <c r="X31">
        <v>0.1358</v>
      </c>
      <c r="Y31">
        <v>1.007740874</v>
      </c>
      <c r="Z31">
        <v>0.886580808</v>
      </c>
      <c r="AA31">
        <v>1.145458665</v>
      </c>
      <c r="AB31" s="4">
        <v>0.322575035</v>
      </c>
      <c r="AC31">
        <v>0.0872</v>
      </c>
      <c r="AD31">
        <v>-0.0856</v>
      </c>
      <c r="AE31">
        <v>0.2599</v>
      </c>
      <c r="AF31">
        <v>1</v>
      </c>
      <c r="AG31" t="s">
        <v>214</v>
      </c>
      <c r="AH31" t="s">
        <v>214</v>
      </c>
      <c r="AI31" t="s">
        <v>214</v>
      </c>
      <c r="AJ31" t="s">
        <v>214</v>
      </c>
    </row>
    <row r="32" spans="1:36" ht="12.75">
      <c r="A32" t="s">
        <v>32</v>
      </c>
      <c r="B32">
        <v>1889</v>
      </c>
      <c r="C32">
        <v>0.046125352</v>
      </c>
      <c r="D32">
        <v>0.036893025</v>
      </c>
      <c r="E32">
        <v>0.05766803</v>
      </c>
      <c r="F32">
        <v>0.307883361</v>
      </c>
      <c r="G32">
        <v>0.041291689</v>
      </c>
      <c r="H32">
        <v>0.004577819</v>
      </c>
      <c r="I32">
        <v>0.1162</v>
      </c>
      <c r="J32">
        <v>-0.1071</v>
      </c>
      <c r="K32">
        <v>0.3395</v>
      </c>
      <c r="L32">
        <v>1.123212627</v>
      </c>
      <c r="M32">
        <v>0.898393401</v>
      </c>
      <c r="N32">
        <v>1.404291934</v>
      </c>
      <c r="O32">
        <v>2029</v>
      </c>
      <c r="P32">
        <v>0.049597979</v>
      </c>
      <c r="Q32">
        <v>0.040292171</v>
      </c>
      <c r="R32">
        <v>0.06105304</v>
      </c>
      <c r="S32">
        <v>0.88630668</v>
      </c>
      <c r="T32">
        <v>0.044356826</v>
      </c>
      <c r="U32">
        <v>0.004570746</v>
      </c>
      <c r="V32">
        <v>0.0152</v>
      </c>
      <c r="W32">
        <v>-0.1926</v>
      </c>
      <c r="X32">
        <v>0.223</v>
      </c>
      <c r="Y32">
        <v>1.015273937</v>
      </c>
      <c r="Z32">
        <v>0.824783426</v>
      </c>
      <c r="AA32">
        <v>1.249759796</v>
      </c>
      <c r="AB32">
        <v>0.638913703</v>
      </c>
      <c r="AC32">
        <v>-0.0726</v>
      </c>
      <c r="AD32">
        <v>-0.3758</v>
      </c>
      <c r="AE32">
        <v>0.2306</v>
      </c>
      <c r="AF32" t="s">
        <v>214</v>
      </c>
      <c r="AG32" t="s">
        <v>214</v>
      </c>
      <c r="AH32" t="s">
        <v>214</v>
      </c>
      <c r="AI32" t="s">
        <v>214</v>
      </c>
      <c r="AJ32" t="s">
        <v>214</v>
      </c>
    </row>
    <row r="33" spans="1:36" ht="12.75">
      <c r="A33" t="s">
        <v>31</v>
      </c>
      <c r="B33">
        <v>2258</v>
      </c>
      <c r="C33">
        <v>0.033293184</v>
      </c>
      <c r="D33">
        <v>0.026553085</v>
      </c>
      <c r="E33">
        <v>0.041744156</v>
      </c>
      <c r="F33">
        <v>0.069070937</v>
      </c>
      <c r="G33">
        <v>0.033658105</v>
      </c>
      <c r="H33">
        <v>0.003795319</v>
      </c>
      <c r="I33">
        <v>-0.2098</v>
      </c>
      <c r="J33">
        <v>-0.436</v>
      </c>
      <c r="K33">
        <v>0.0164</v>
      </c>
      <c r="L33">
        <v>0.810732567</v>
      </c>
      <c r="M33">
        <v>0.646602334</v>
      </c>
      <c r="N33">
        <v>1.01652478</v>
      </c>
      <c r="O33">
        <v>2650</v>
      </c>
      <c r="P33">
        <v>0.048431987</v>
      </c>
      <c r="Q33">
        <v>0.040751544</v>
      </c>
      <c r="R33">
        <v>0.057559963</v>
      </c>
      <c r="S33">
        <v>0.92195353</v>
      </c>
      <c r="T33">
        <v>0.049433962</v>
      </c>
      <c r="U33">
        <v>0.004210958</v>
      </c>
      <c r="V33">
        <v>-0.0086</v>
      </c>
      <c r="W33">
        <v>-0.1813</v>
      </c>
      <c r="X33">
        <v>0.164</v>
      </c>
      <c r="Y33">
        <v>0.991406001</v>
      </c>
      <c r="Z33">
        <v>0.834186814</v>
      </c>
      <c r="AA33">
        <v>1.178256287</v>
      </c>
      <c r="AB33">
        <v>0.009340386</v>
      </c>
      <c r="AC33">
        <v>-0.3748</v>
      </c>
      <c r="AD33">
        <v>-0.6574</v>
      </c>
      <c r="AE33">
        <v>-0.0922</v>
      </c>
      <c r="AF33" t="s">
        <v>214</v>
      </c>
      <c r="AG33" t="s">
        <v>214</v>
      </c>
      <c r="AH33" t="s">
        <v>127</v>
      </c>
      <c r="AI33" t="s">
        <v>214</v>
      </c>
      <c r="AJ33" t="s">
        <v>214</v>
      </c>
    </row>
    <row r="34" spans="1:36" ht="12.75">
      <c r="A34" t="s">
        <v>34</v>
      </c>
      <c r="B34">
        <v>1210</v>
      </c>
      <c r="C34">
        <v>0.032460653</v>
      </c>
      <c r="D34">
        <v>0.023392317</v>
      </c>
      <c r="E34">
        <v>0.045044449</v>
      </c>
      <c r="F34">
        <v>0.159513264</v>
      </c>
      <c r="G34">
        <v>0.029752066</v>
      </c>
      <c r="H34">
        <v>0.004884355</v>
      </c>
      <c r="I34">
        <v>-0.2351</v>
      </c>
      <c r="J34">
        <v>-0.5628</v>
      </c>
      <c r="K34">
        <v>0.0925</v>
      </c>
      <c r="L34">
        <v>0.790459349</v>
      </c>
      <c r="M34">
        <v>0.569633494</v>
      </c>
      <c r="N34">
        <v>1.096891228</v>
      </c>
      <c r="O34">
        <v>1406</v>
      </c>
      <c r="P34">
        <v>0.037262494</v>
      </c>
      <c r="Q34">
        <v>0.027972833</v>
      </c>
      <c r="R34">
        <v>0.049637212</v>
      </c>
      <c r="S34">
        <v>0.064176583</v>
      </c>
      <c r="T34">
        <v>0.033428165</v>
      </c>
      <c r="U34">
        <v>0.004793808</v>
      </c>
      <c r="V34">
        <v>-0.2708</v>
      </c>
      <c r="W34">
        <v>-0.5576</v>
      </c>
      <c r="X34">
        <v>0.0159</v>
      </c>
      <c r="Y34">
        <v>0.76276573</v>
      </c>
      <c r="Z34">
        <v>0.57260575</v>
      </c>
      <c r="AA34">
        <v>1.016077046</v>
      </c>
      <c r="AB34">
        <v>0.533358751</v>
      </c>
      <c r="AC34">
        <v>-0.138</v>
      </c>
      <c r="AD34">
        <v>-0.5721</v>
      </c>
      <c r="AE34">
        <v>0.2961</v>
      </c>
      <c r="AF34" t="s">
        <v>214</v>
      </c>
      <c r="AG34" t="s">
        <v>214</v>
      </c>
      <c r="AH34" t="s">
        <v>214</v>
      </c>
      <c r="AI34" t="s">
        <v>214</v>
      </c>
      <c r="AJ34" t="s">
        <v>214</v>
      </c>
    </row>
    <row r="35" spans="1:36" ht="12.75">
      <c r="A35" t="s">
        <v>33</v>
      </c>
      <c r="B35">
        <v>1083</v>
      </c>
      <c r="C35">
        <v>0.037563478</v>
      </c>
      <c r="D35">
        <v>0.027829439</v>
      </c>
      <c r="E35">
        <v>0.050702238</v>
      </c>
      <c r="F35">
        <v>0.56024678</v>
      </c>
      <c r="G35">
        <v>0.039704525</v>
      </c>
      <c r="H35">
        <v>0.005933463</v>
      </c>
      <c r="I35">
        <v>-0.0891</v>
      </c>
      <c r="J35">
        <v>-0.3891</v>
      </c>
      <c r="K35">
        <v>0.2108</v>
      </c>
      <c r="L35">
        <v>0.914719797</v>
      </c>
      <c r="M35">
        <v>0.677683233</v>
      </c>
      <c r="N35">
        <v>1.234665794</v>
      </c>
      <c r="O35">
        <v>1110</v>
      </c>
      <c r="P35">
        <v>0.046066282</v>
      </c>
      <c r="Q35">
        <v>0.03516134</v>
      </c>
      <c r="R35">
        <v>0.060353283</v>
      </c>
      <c r="S35">
        <v>0.670126524</v>
      </c>
      <c r="T35">
        <v>0.047747748</v>
      </c>
      <c r="U35">
        <v>0.006400162</v>
      </c>
      <c r="V35">
        <v>-0.0587</v>
      </c>
      <c r="W35">
        <v>-0.3288</v>
      </c>
      <c r="X35">
        <v>0.2114</v>
      </c>
      <c r="Y35">
        <v>0.942979853</v>
      </c>
      <c r="Z35">
        <v>0.71975497</v>
      </c>
      <c r="AA35">
        <v>1.235435724</v>
      </c>
      <c r="AB35">
        <v>0.320129029</v>
      </c>
      <c r="AC35">
        <v>-0.204</v>
      </c>
      <c r="AD35">
        <v>-0.6063</v>
      </c>
      <c r="AE35">
        <v>0.1982</v>
      </c>
      <c r="AF35" t="s">
        <v>214</v>
      </c>
      <c r="AG35" t="s">
        <v>214</v>
      </c>
      <c r="AH35" t="s">
        <v>214</v>
      </c>
      <c r="AI35" t="s">
        <v>214</v>
      </c>
      <c r="AJ35" t="s">
        <v>214</v>
      </c>
    </row>
    <row r="36" spans="1:36" ht="12.75">
      <c r="A36" t="s">
        <v>23</v>
      </c>
      <c r="B36">
        <v>949</v>
      </c>
      <c r="C36">
        <v>0.035353941</v>
      </c>
      <c r="D36">
        <v>0.025477348</v>
      </c>
      <c r="E36">
        <v>0.049059312</v>
      </c>
      <c r="F36" s="4">
        <v>0.370291426</v>
      </c>
      <c r="G36">
        <v>0.037934668</v>
      </c>
      <c r="H36">
        <v>0.006201365</v>
      </c>
      <c r="I36">
        <v>-0.1498</v>
      </c>
      <c r="J36">
        <v>-0.4774</v>
      </c>
      <c r="K36">
        <v>0.1779</v>
      </c>
      <c r="L36">
        <v>0.860914691</v>
      </c>
      <c r="M36">
        <v>0.620406727</v>
      </c>
      <c r="N36">
        <v>1.194658396</v>
      </c>
      <c r="O36">
        <v>1023</v>
      </c>
      <c r="P36">
        <v>0.039498056</v>
      </c>
      <c r="Q36">
        <v>0.029166255</v>
      </c>
      <c r="R36">
        <v>0.053489777</v>
      </c>
      <c r="S36">
        <v>0.169523035</v>
      </c>
      <c r="T36">
        <v>0.041055719</v>
      </c>
      <c r="U36">
        <v>0.006203627</v>
      </c>
      <c r="V36">
        <v>-0.2125</v>
      </c>
      <c r="W36">
        <v>-0.5158</v>
      </c>
      <c r="X36">
        <v>0.0907</v>
      </c>
      <c r="Y36">
        <v>0.808527847</v>
      </c>
      <c r="Z36">
        <v>0.597035178</v>
      </c>
      <c r="AA36">
        <v>1.094939299</v>
      </c>
      <c r="AB36">
        <v>0.625541139</v>
      </c>
      <c r="AC36">
        <v>-0.1108</v>
      </c>
      <c r="AD36">
        <v>-0.556</v>
      </c>
      <c r="AE36">
        <v>0.3343</v>
      </c>
      <c r="AF36" t="s">
        <v>214</v>
      </c>
      <c r="AG36" t="s">
        <v>214</v>
      </c>
      <c r="AH36" t="s">
        <v>214</v>
      </c>
      <c r="AI36" t="s">
        <v>214</v>
      </c>
      <c r="AJ36" t="s">
        <v>214</v>
      </c>
    </row>
    <row r="37" spans="1:36" ht="12.75">
      <c r="A37" t="s">
        <v>16</v>
      </c>
      <c r="B37">
        <v>727</v>
      </c>
      <c r="C37">
        <v>0.022369114</v>
      </c>
      <c r="D37">
        <v>0.013240101</v>
      </c>
      <c r="E37">
        <v>0.037792555</v>
      </c>
      <c r="F37">
        <v>0.023184751</v>
      </c>
      <c r="G37">
        <v>0.019257222</v>
      </c>
      <c r="H37">
        <v>0.005096912</v>
      </c>
      <c r="I37">
        <v>-0.6075</v>
      </c>
      <c r="J37">
        <v>-1.1319</v>
      </c>
      <c r="K37">
        <v>-0.0831</v>
      </c>
      <c r="L37">
        <v>0.544717161</v>
      </c>
      <c r="M37">
        <v>0.322413767</v>
      </c>
      <c r="N37">
        <v>0.920298127</v>
      </c>
      <c r="O37">
        <v>882</v>
      </c>
      <c r="P37">
        <v>0.043491441</v>
      </c>
      <c r="Q37">
        <v>0.030733545</v>
      </c>
      <c r="R37">
        <v>0.061545304</v>
      </c>
      <c r="S37">
        <v>0.511764281</v>
      </c>
      <c r="T37">
        <v>0.036281179</v>
      </c>
      <c r="U37">
        <v>0.006296244</v>
      </c>
      <c r="V37">
        <v>-0.1162</v>
      </c>
      <c r="W37">
        <v>-0.4634</v>
      </c>
      <c r="X37">
        <v>0.231</v>
      </c>
      <c r="Y37">
        <v>0.890272686</v>
      </c>
      <c r="Z37">
        <v>0.629117724</v>
      </c>
      <c r="AA37">
        <v>1.259836475</v>
      </c>
      <c r="AB37">
        <v>0.03799247</v>
      </c>
      <c r="AC37">
        <v>-0.6649</v>
      </c>
      <c r="AD37">
        <v>-1.2929</v>
      </c>
      <c r="AE37">
        <v>-0.0368</v>
      </c>
      <c r="AF37" t="s">
        <v>214</v>
      </c>
      <c r="AG37" t="s">
        <v>214</v>
      </c>
      <c r="AH37" t="s">
        <v>127</v>
      </c>
      <c r="AI37" t="s">
        <v>214</v>
      </c>
      <c r="AJ37" t="s">
        <v>214</v>
      </c>
    </row>
    <row r="38" spans="1:36" ht="12.75">
      <c r="A38" t="s">
        <v>21</v>
      </c>
      <c r="B38">
        <v>792</v>
      </c>
      <c r="C38">
        <v>0.050449084</v>
      </c>
      <c r="D38">
        <v>0.037626665</v>
      </c>
      <c r="E38">
        <v>0.067641129</v>
      </c>
      <c r="F38">
        <v>0.168994549</v>
      </c>
      <c r="G38">
        <v>0.056818182</v>
      </c>
      <c r="H38">
        <v>0.008225812</v>
      </c>
      <c r="I38">
        <v>0.2058</v>
      </c>
      <c r="J38">
        <v>-0.0875</v>
      </c>
      <c r="K38">
        <v>0.499</v>
      </c>
      <c r="L38">
        <v>1.228501158</v>
      </c>
      <c r="M38">
        <v>0.916258486</v>
      </c>
      <c r="N38">
        <v>1.647149923</v>
      </c>
      <c r="O38">
        <v>811</v>
      </c>
      <c r="P38">
        <v>0.0403716</v>
      </c>
      <c r="Q38">
        <v>0.029099204</v>
      </c>
      <c r="R38">
        <v>0.056010676</v>
      </c>
      <c r="S38">
        <v>0.253723455</v>
      </c>
      <c r="T38">
        <v>0.044389642</v>
      </c>
      <c r="U38">
        <v>0.007232207</v>
      </c>
      <c r="V38">
        <v>-0.1907</v>
      </c>
      <c r="W38">
        <v>-0.5181</v>
      </c>
      <c r="X38">
        <v>0.1368</v>
      </c>
      <c r="Y38">
        <v>0.826409349</v>
      </c>
      <c r="Z38">
        <v>0.595662651</v>
      </c>
      <c r="AA38">
        <v>1.146542276</v>
      </c>
      <c r="AB38">
        <v>0.318979312</v>
      </c>
      <c r="AC38">
        <v>0.2228</v>
      </c>
      <c r="AD38">
        <v>-0.2154</v>
      </c>
      <c r="AE38">
        <v>0.6611</v>
      </c>
      <c r="AF38" t="s">
        <v>214</v>
      </c>
      <c r="AG38" t="s">
        <v>214</v>
      </c>
      <c r="AH38" t="s">
        <v>214</v>
      </c>
      <c r="AI38" t="s">
        <v>214</v>
      </c>
      <c r="AJ38" t="s">
        <v>214</v>
      </c>
    </row>
    <row r="39" spans="1:36" ht="12.75">
      <c r="A39" t="s">
        <v>22</v>
      </c>
      <c r="B39">
        <v>2273</v>
      </c>
      <c r="C39">
        <v>0.033741783</v>
      </c>
      <c r="D39">
        <v>0.027305868</v>
      </c>
      <c r="E39">
        <v>0.041694626</v>
      </c>
      <c r="F39">
        <v>0.068885066</v>
      </c>
      <c r="G39">
        <v>0.038275407</v>
      </c>
      <c r="H39">
        <v>0.004024256</v>
      </c>
      <c r="I39">
        <v>-0.1964</v>
      </c>
      <c r="J39">
        <v>-0.4081</v>
      </c>
      <c r="K39">
        <v>0.0152</v>
      </c>
      <c r="L39">
        <v>0.821656542</v>
      </c>
      <c r="M39">
        <v>0.664933582</v>
      </c>
      <c r="N39">
        <v>1.01531866</v>
      </c>
      <c r="O39">
        <v>2612</v>
      </c>
      <c r="P39">
        <v>0.035110322</v>
      </c>
      <c r="Q39">
        <v>0.028879846</v>
      </c>
      <c r="R39">
        <v>0.042684947</v>
      </c>
      <c r="S39">
        <v>0.00092013</v>
      </c>
      <c r="T39">
        <v>0.039050536</v>
      </c>
      <c r="U39">
        <v>0.003790331</v>
      </c>
      <c r="V39">
        <v>-0.3303</v>
      </c>
      <c r="W39">
        <v>-0.5256</v>
      </c>
      <c r="X39">
        <v>-0.1349</v>
      </c>
      <c r="Y39">
        <v>0.71871063</v>
      </c>
      <c r="Z39">
        <v>0.591172376</v>
      </c>
      <c r="AA39">
        <v>0.873763711</v>
      </c>
      <c r="AB39" s="4">
        <v>0.785292246</v>
      </c>
      <c r="AC39">
        <v>-0.0398</v>
      </c>
      <c r="AD39">
        <v>-0.3258</v>
      </c>
      <c r="AE39">
        <v>0.2463</v>
      </c>
      <c r="AF39" t="s">
        <v>214</v>
      </c>
      <c r="AG39">
        <v>2</v>
      </c>
      <c r="AH39" t="s">
        <v>214</v>
      </c>
      <c r="AI39" t="s">
        <v>214</v>
      </c>
      <c r="AJ39" t="s">
        <v>214</v>
      </c>
    </row>
    <row r="40" spans="1:36" ht="12.75">
      <c r="A40" t="s">
        <v>19</v>
      </c>
      <c r="B40">
        <v>1555</v>
      </c>
      <c r="C40">
        <v>0.026572887</v>
      </c>
      <c r="D40">
        <v>0.019819029</v>
      </c>
      <c r="E40">
        <v>0.0356283</v>
      </c>
      <c r="F40">
        <v>0.003623146</v>
      </c>
      <c r="G40">
        <v>0.028938907</v>
      </c>
      <c r="H40">
        <v>0.004251079</v>
      </c>
      <c r="I40">
        <v>-0.4353</v>
      </c>
      <c r="J40">
        <v>-0.7285</v>
      </c>
      <c r="K40">
        <v>-0.142</v>
      </c>
      <c r="L40">
        <v>0.647084533</v>
      </c>
      <c r="M40">
        <v>0.482619259</v>
      </c>
      <c r="N40">
        <v>0.867595698</v>
      </c>
      <c r="O40">
        <v>1600</v>
      </c>
      <c r="P40">
        <v>0.039617882</v>
      </c>
      <c r="Q40">
        <v>0.031149867</v>
      </c>
      <c r="R40">
        <v>0.050387906</v>
      </c>
      <c r="S40">
        <v>0.087705575</v>
      </c>
      <c r="T40">
        <v>0.041875</v>
      </c>
      <c r="U40">
        <v>0.005007587</v>
      </c>
      <c r="V40">
        <v>-0.2095</v>
      </c>
      <c r="W40">
        <v>-0.45</v>
      </c>
      <c r="X40">
        <v>0.031</v>
      </c>
      <c r="Y40">
        <v>0.810980684</v>
      </c>
      <c r="Z40">
        <v>0.637639853</v>
      </c>
      <c r="AA40">
        <v>1.031443794</v>
      </c>
      <c r="AB40">
        <v>0.038248294</v>
      </c>
      <c r="AC40">
        <v>-0.3994</v>
      </c>
      <c r="AD40">
        <v>-0.7771</v>
      </c>
      <c r="AE40">
        <v>-0.0216</v>
      </c>
      <c r="AF40">
        <v>1</v>
      </c>
      <c r="AG40" t="s">
        <v>214</v>
      </c>
      <c r="AH40" t="s">
        <v>127</v>
      </c>
      <c r="AI40" t="s">
        <v>214</v>
      </c>
      <c r="AJ40" t="s">
        <v>214</v>
      </c>
    </row>
    <row r="41" spans="1:36" ht="12.75">
      <c r="A41" t="s">
        <v>24</v>
      </c>
      <c r="B41">
        <v>1552</v>
      </c>
      <c r="C41">
        <v>0.033081779</v>
      </c>
      <c r="D41">
        <v>0.025113317</v>
      </c>
      <c r="E41">
        <v>0.043578635</v>
      </c>
      <c r="F41">
        <v>0.124163845</v>
      </c>
      <c r="G41">
        <v>0.032860825</v>
      </c>
      <c r="H41">
        <v>0.004525201</v>
      </c>
      <c r="I41">
        <v>-0.2162</v>
      </c>
      <c r="J41">
        <v>-0.4918</v>
      </c>
      <c r="K41">
        <v>0.0594</v>
      </c>
      <c r="L41">
        <v>0.80558456</v>
      </c>
      <c r="M41">
        <v>0.611542102</v>
      </c>
      <c r="N41">
        <v>1.061196739</v>
      </c>
      <c r="O41">
        <v>1668</v>
      </c>
      <c r="P41">
        <v>0.037616794</v>
      </c>
      <c r="Q41">
        <v>0.029179184</v>
      </c>
      <c r="R41">
        <v>0.04849427</v>
      </c>
      <c r="S41">
        <v>0.043732094</v>
      </c>
      <c r="T41">
        <v>0.035971223</v>
      </c>
      <c r="U41">
        <v>0.004559577</v>
      </c>
      <c r="V41">
        <v>-0.2613</v>
      </c>
      <c r="W41">
        <v>-0.5153</v>
      </c>
      <c r="X41">
        <v>-0.0073</v>
      </c>
      <c r="Y41">
        <v>0.770018289</v>
      </c>
      <c r="Z41">
        <v>0.597299844</v>
      </c>
      <c r="AA41">
        <v>0.992680933</v>
      </c>
      <c r="AB41">
        <v>0.499982668</v>
      </c>
      <c r="AC41">
        <v>-0.1285</v>
      </c>
      <c r="AD41">
        <v>-0.5018</v>
      </c>
      <c r="AE41">
        <v>0.2448</v>
      </c>
      <c r="AF41" t="s">
        <v>214</v>
      </c>
      <c r="AG41" t="s">
        <v>214</v>
      </c>
      <c r="AH41" t="s">
        <v>214</v>
      </c>
      <c r="AI41" t="s">
        <v>214</v>
      </c>
      <c r="AJ41" t="s">
        <v>214</v>
      </c>
    </row>
    <row r="42" spans="1:36" ht="12.75">
      <c r="A42" t="s">
        <v>20</v>
      </c>
      <c r="B42">
        <v>480</v>
      </c>
      <c r="C42">
        <v>0.045940554</v>
      </c>
      <c r="D42">
        <v>0.030768376</v>
      </c>
      <c r="E42">
        <v>0.068594278</v>
      </c>
      <c r="F42">
        <v>0.583359428</v>
      </c>
      <c r="G42">
        <v>0.05</v>
      </c>
      <c r="H42">
        <v>0.00994778</v>
      </c>
      <c r="I42">
        <v>0.1122</v>
      </c>
      <c r="J42">
        <v>-0.2887</v>
      </c>
      <c r="K42">
        <v>0.513</v>
      </c>
      <c r="L42">
        <v>1.118712564</v>
      </c>
      <c r="M42">
        <v>0.749250184</v>
      </c>
      <c r="N42">
        <v>1.670360351</v>
      </c>
      <c r="O42">
        <v>507</v>
      </c>
      <c r="P42">
        <v>0.05133812</v>
      </c>
      <c r="Q42">
        <v>0.035423357</v>
      </c>
      <c r="R42">
        <v>0.074402958</v>
      </c>
      <c r="S42">
        <v>0.793159164</v>
      </c>
      <c r="T42">
        <v>0.055226825</v>
      </c>
      <c r="U42">
        <v>0.010144598</v>
      </c>
      <c r="V42">
        <v>0.0496</v>
      </c>
      <c r="W42">
        <v>-0.3214</v>
      </c>
      <c r="X42">
        <v>0.4207</v>
      </c>
      <c r="Y42">
        <v>1.050894732</v>
      </c>
      <c r="Z42">
        <v>0.725118475</v>
      </c>
      <c r="AA42">
        <v>1.523033514</v>
      </c>
      <c r="AB42">
        <v>0.689645829</v>
      </c>
      <c r="AC42">
        <v>-0.1111</v>
      </c>
      <c r="AD42">
        <v>-0.6563</v>
      </c>
      <c r="AE42">
        <v>0.4341</v>
      </c>
      <c r="AF42" t="s">
        <v>214</v>
      </c>
      <c r="AG42" t="s">
        <v>214</v>
      </c>
      <c r="AH42" t="s">
        <v>214</v>
      </c>
      <c r="AI42" t="s">
        <v>214</v>
      </c>
      <c r="AJ42" t="s">
        <v>214</v>
      </c>
    </row>
    <row r="43" spans="1:36" ht="12.75">
      <c r="A43" t="s">
        <v>17</v>
      </c>
      <c r="B43">
        <v>3210</v>
      </c>
      <c r="C43">
        <v>0.039413788</v>
      </c>
      <c r="D43">
        <v>0.033150533</v>
      </c>
      <c r="E43">
        <v>0.046860383</v>
      </c>
      <c r="F43">
        <v>0.641960521</v>
      </c>
      <c r="G43">
        <v>0.040809969</v>
      </c>
      <c r="H43">
        <v>0.00349207</v>
      </c>
      <c r="I43">
        <v>-0.0411</v>
      </c>
      <c r="J43">
        <v>-0.2141</v>
      </c>
      <c r="K43">
        <v>0.132</v>
      </c>
      <c r="L43">
        <v>0.959777263</v>
      </c>
      <c r="M43">
        <v>0.807258816</v>
      </c>
      <c r="N43">
        <v>1.141111593</v>
      </c>
      <c r="O43">
        <v>3455</v>
      </c>
      <c r="P43">
        <v>0.037690524</v>
      </c>
      <c r="Q43">
        <v>0.031734013</v>
      </c>
      <c r="R43">
        <v>0.04476508</v>
      </c>
      <c r="S43" s="4">
        <v>0.003122975</v>
      </c>
      <c r="T43">
        <v>0.038205499</v>
      </c>
      <c r="U43">
        <v>0.00326122</v>
      </c>
      <c r="V43">
        <v>-0.2594</v>
      </c>
      <c r="W43">
        <v>-0.4314</v>
      </c>
      <c r="X43">
        <v>-0.0874</v>
      </c>
      <c r="Y43">
        <v>0.771527537</v>
      </c>
      <c r="Z43">
        <v>0.649597352</v>
      </c>
      <c r="AA43">
        <v>0.916344161</v>
      </c>
      <c r="AB43">
        <v>0.71697142</v>
      </c>
      <c r="AC43">
        <v>0.0447</v>
      </c>
      <c r="AD43">
        <v>-0.197</v>
      </c>
      <c r="AE43">
        <v>0.2864</v>
      </c>
      <c r="AF43" t="s">
        <v>214</v>
      </c>
      <c r="AG43">
        <v>2</v>
      </c>
      <c r="AH43" t="s">
        <v>214</v>
      </c>
      <c r="AI43" t="s">
        <v>214</v>
      </c>
      <c r="AJ43" t="s">
        <v>214</v>
      </c>
    </row>
    <row r="44" spans="1:36" ht="12.75">
      <c r="A44" t="s">
        <v>18</v>
      </c>
      <c r="B44">
        <v>690</v>
      </c>
      <c r="C44">
        <v>0.059360727</v>
      </c>
      <c r="D44">
        <v>0.043823585</v>
      </c>
      <c r="E44">
        <v>0.080406383</v>
      </c>
      <c r="F44">
        <v>0.017322248</v>
      </c>
      <c r="G44">
        <v>0.060869565</v>
      </c>
      <c r="H44">
        <v>0.009102035</v>
      </c>
      <c r="I44">
        <v>0.3685</v>
      </c>
      <c r="J44">
        <v>0.065</v>
      </c>
      <c r="K44">
        <v>0.6719</v>
      </c>
      <c r="L44">
        <v>1.445511319</v>
      </c>
      <c r="M44">
        <v>1.06716159</v>
      </c>
      <c r="N44">
        <v>1.958000542</v>
      </c>
      <c r="O44">
        <v>679</v>
      </c>
      <c r="P44">
        <v>0.053393169</v>
      </c>
      <c r="Q44">
        <v>0.03882101</v>
      </c>
      <c r="R44">
        <v>0.073435247</v>
      </c>
      <c r="S44">
        <v>0.584630918</v>
      </c>
      <c r="T44">
        <v>0.055964654</v>
      </c>
      <c r="U44">
        <v>0.008820966</v>
      </c>
      <c r="V44">
        <v>0.0889</v>
      </c>
      <c r="W44">
        <v>-0.2298</v>
      </c>
      <c r="X44">
        <v>0.4076</v>
      </c>
      <c r="Y44">
        <v>1.09296172</v>
      </c>
      <c r="Z44">
        <v>0.79466866</v>
      </c>
      <c r="AA44">
        <v>1.503224403</v>
      </c>
      <c r="AB44">
        <v>0.636055448</v>
      </c>
      <c r="AC44">
        <v>0.106</v>
      </c>
      <c r="AD44">
        <v>-0.3329</v>
      </c>
      <c r="AE44">
        <v>0.5448</v>
      </c>
      <c r="AF44" t="s">
        <v>214</v>
      </c>
      <c r="AG44" t="s">
        <v>214</v>
      </c>
      <c r="AH44" t="s">
        <v>214</v>
      </c>
      <c r="AI44" t="s">
        <v>214</v>
      </c>
      <c r="AJ44" t="s">
        <v>214</v>
      </c>
    </row>
    <row r="45" spans="1:36" ht="12.75">
      <c r="A45" t="s">
        <v>67</v>
      </c>
      <c r="B45">
        <v>2264</v>
      </c>
      <c r="C45">
        <v>0.032356587</v>
      </c>
      <c r="D45">
        <v>0.02598722</v>
      </c>
      <c r="E45">
        <v>0.040287061</v>
      </c>
      <c r="F45" s="4">
        <v>0.033081912</v>
      </c>
      <c r="G45">
        <v>0.035777385</v>
      </c>
      <c r="H45">
        <v>0.003903505</v>
      </c>
      <c r="I45">
        <v>-0.2384</v>
      </c>
      <c r="J45">
        <v>-0.4576</v>
      </c>
      <c r="K45">
        <v>-0.0191</v>
      </c>
      <c r="L45">
        <v>0.7879252</v>
      </c>
      <c r="M45">
        <v>0.632822791</v>
      </c>
      <c r="N45">
        <v>0.981042607</v>
      </c>
      <c r="O45">
        <v>2291</v>
      </c>
      <c r="P45">
        <v>0.048868271</v>
      </c>
      <c r="Q45">
        <v>0.040806438</v>
      </c>
      <c r="R45">
        <v>0.058522821</v>
      </c>
      <c r="S45">
        <v>0.997079428</v>
      </c>
      <c r="T45">
        <v>0.052378874</v>
      </c>
      <c r="U45">
        <v>0.004654606</v>
      </c>
      <c r="V45">
        <v>0.0003</v>
      </c>
      <c r="W45">
        <v>-0.18</v>
      </c>
      <c r="X45">
        <v>0.1806</v>
      </c>
      <c r="Y45">
        <v>1.000336761</v>
      </c>
      <c r="Z45">
        <v>0.835310511</v>
      </c>
      <c r="AA45">
        <v>1.197966052</v>
      </c>
      <c r="AB45" s="4">
        <v>0.004141202</v>
      </c>
      <c r="AC45">
        <v>-0.4123</v>
      </c>
      <c r="AD45">
        <v>-0.6942</v>
      </c>
      <c r="AE45">
        <v>-0.1305</v>
      </c>
      <c r="AF45" t="s">
        <v>214</v>
      </c>
      <c r="AG45" t="s">
        <v>214</v>
      </c>
      <c r="AH45" t="s">
        <v>127</v>
      </c>
      <c r="AI45" t="s">
        <v>214</v>
      </c>
      <c r="AJ45" t="s">
        <v>214</v>
      </c>
    </row>
    <row r="46" spans="1:36" ht="12.75">
      <c r="A46" t="s">
        <v>68</v>
      </c>
      <c r="B46">
        <v>1553</v>
      </c>
      <c r="C46">
        <v>0.043173375</v>
      </c>
      <c r="D46">
        <v>0.034482411</v>
      </c>
      <c r="E46">
        <v>0.054054814</v>
      </c>
      <c r="F46">
        <v>0.662504961</v>
      </c>
      <c r="G46">
        <v>0.049581455</v>
      </c>
      <c r="H46">
        <v>0.005508475</v>
      </c>
      <c r="I46">
        <v>0.0501</v>
      </c>
      <c r="J46">
        <v>-0.1747</v>
      </c>
      <c r="K46">
        <v>0.2748</v>
      </c>
      <c r="L46">
        <v>1.051328131</v>
      </c>
      <c r="M46">
        <v>0.839691789</v>
      </c>
      <c r="N46">
        <v>1.316305403</v>
      </c>
      <c r="O46">
        <v>1619</v>
      </c>
      <c r="P46">
        <v>0.049610852</v>
      </c>
      <c r="Q46">
        <v>0.040302448</v>
      </c>
      <c r="R46">
        <v>0.061069161</v>
      </c>
      <c r="S46">
        <v>0.884376262</v>
      </c>
      <c r="T46">
        <v>0.05558987</v>
      </c>
      <c r="U46">
        <v>0.005694489</v>
      </c>
      <c r="V46">
        <v>0.0154</v>
      </c>
      <c r="W46">
        <v>-0.1924</v>
      </c>
      <c r="X46">
        <v>0.2232</v>
      </c>
      <c r="Y46">
        <v>1.015537453</v>
      </c>
      <c r="Z46">
        <v>0.824993794</v>
      </c>
      <c r="AA46">
        <v>1.25008979</v>
      </c>
      <c r="AB46" s="4">
        <v>0.370616827</v>
      </c>
      <c r="AC46">
        <v>-0.139</v>
      </c>
      <c r="AD46">
        <v>-0.4432</v>
      </c>
      <c r="AE46">
        <v>0.1653</v>
      </c>
      <c r="AF46" t="s">
        <v>214</v>
      </c>
      <c r="AG46" t="s">
        <v>214</v>
      </c>
      <c r="AH46" t="s">
        <v>214</v>
      </c>
      <c r="AI46" t="s">
        <v>214</v>
      </c>
      <c r="AJ46" t="s">
        <v>214</v>
      </c>
    </row>
    <row r="47" spans="1:36" ht="12.75">
      <c r="A47" t="s">
        <v>64</v>
      </c>
      <c r="B47">
        <v>2235</v>
      </c>
      <c r="C47">
        <v>0.043045557</v>
      </c>
      <c r="D47">
        <v>0.035556682</v>
      </c>
      <c r="E47">
        <v>0.052111725</v>
      </c>
      <c r="F47">
        <v>0.62918089</v>
      </c>
      <c r="G47">
        <v>0.04787472</v>
      </c>
      <c r="H47">
        <v>0.004516078</v>
      </c>
      <c r="I47">
        <v>0.0471</v>
      </c>
      <c r="J47">
        <v>-0.144</v>
      </c>
      <c r="K47">
        <v>0.2382</v>
      </c>
      <c r="L47">
        <v>1.048215603</v>
      </c>
      <c r="M47">
        <v>0.865851695</v>
      </c>
      <c r="N47">
        <v>1.268988624</v>
      </c>
      <c r="O47">
        <v>2220</v>
      </c>
      <c r="P47">
        <v>0.045370838</v>
      </c>
      <c r="Q47">
        <v>0.037710991</v>
      </c>
      <c r="R47">
        <v>0.054586551</v>
      </c>
      <c r="S47">
        <v>0.433329254</v>
      </c>
      <c r="T47">
        <v>0.051351351</v>
      </c>
      <c r="U47">
        <v>0.00468438</v>
      </c>
      <c r="V47">
        <v>-0.0739</v>
      </c>
      <c r="W47">
        <v>-0.2588</v>
      </c>
      <c r="X47">
        <v>0.111</v>
      </c>
      <c r="Y47">
        <v>0.928744076</v>
      </c>
      <c r="Z47">
        <v>0.771946506</v>
      </c>
      <c r="AA47">
        <v>1.117390327</v>
      </c>
      <c r="AB47">
        <v>0.695904795</v>
      </c>
      <c r="AC47">
        <v>-0.0526</v>
      </c>
      <c r="AD47">
        <v>-0.3164</v>
      </c>
      <c r="AE47">
        <v>0.2112</v>
      </c>
      <c r="AF47" t="s">
        <v>214</v>
      </c>
      <c r="AG47" t="s">
        <v>214</v>
      </c>
      <c r="AH47" t="s">
        <v>214</v>
      </c>
      <c r="AI47" t="s">
        <v>214</v>
      </c>
      <c r="AJ47" t="s">
        <v>214</v>
      </c>
    </row>
    <row r="48" spans="1:36" ht="12.75">
      <c r="A48" t="s">
        <v>69</v>
      </c>
      <c r="B48">
        <v>2397</v>
      </c>
      <c r="C48">
        <v>0.037106231</v>
      </c>
      <c r="D48">
        <v>0.030539635</v>
      </c>
      <c r="E48">
        <v>0.045084769</v>
      </c>
      <c r="F48">
        <v>0.307592422</v>
      </c>
      <c r="G48">
        <v>0.04297038</v>
      </c>
      <c r="H48">
        <v>0.00414203</v>
      </c>
      <c r="I48">
        <v>-0.1014</v>
      </c>
      <c r="J48">
        <v>-0.2961</v>
      </c>
      <c r="K48">
        <v>0.0934</v>
      </c>
      <c r="L48">
        <v>0.903585234</v>
      </c>
      <c r="M48">
        <v>0.743680035</v>
      </c>
      <c r="N48">
        <v>1.09787306</v>
      </c>
      <c r="O48">
        <v>2377</v>
      </c>
      <c r="P48">
        <v>0.050309586</v>
      </c>
      <c r="Q48">
        <v>0.042437724</v>
      </c>
      <c r="R48">
        <v>0.059641616</v>
      </c>
      <c r="S48">
        <v>0.734843277</v>
      </c>
      <c r="T48">
        <v>0.056794279</v>
      </c>
      <c r="U48">
        <v>0.004747237</v>
      </c>
      <c r="V48">
        <v>0.0294</v>
      </c>
      <c r="W48">
        <v>-0.1408</v>
      </c>
      <c r="X48">
        <v>0.1996</v>
      </c>
      <c r="Y48">
        <v>1.029840574</v>
      </c>
      <c r="Z48">
        <v>0.868703036</v>
      </c>
      <c r="AA48">
        <v>1.220867849</v>
      </c>
      <c r="AB48">
        <v>0.019976859</v>
      </c>
      <c r="AC48">
        <v>-0.3044</v>
      </c>
      <c r="AD48">
        <v>-0.5608</v>
      </c>
      <c r="AE48">
        <v>-0.048</v>
      </c>
      <c r="AF48" t="s">
        <v>214</v>
      </c>
      <c r="AG48" t="s">
        <v>214</v>
      </c>
      <c r="AH48" t="s">
        <v>127</v>
      </c>
      <c r="AI48" t="s">
        <v>214</v>
      </c>
      <c r="AJ48" t="s">
        <v>214</v>
      </c>
    </row>
    <row r="49" spans="1:36" ht="12.75">
      <c r="A49" t="s">
        <v>66</v>
      </c>
      <c r="B49">
        <v>1688</v>
      </c>
      <c r="C49">
        <v>0.049994996</v>
      </c>
      <c r="D49">
        <v>0.040823958</v>
      </c>
      <c r="E49">
        <v>0.061226294</v>
      </c>
      <c r="F49">
        <v>0.057054086</v>
      </c>
      <c r="G49">
        <v>0.056279621</v>
      </c>
      <c r="H49">
        <v>0.005609331</v>
      </c>
      <c r="I49">
        <v>0.1968</v>
      </c>
      <c r="J49">
        <v>-0.0059</v>
      </c>
      <c r="K49">
        <v>0.3994</v>
      </c>
      <c r="L49">
        <v>1.217443525</v>
      </c>
      <c r="M49">
        <v>0.994116758</v>
      </c>
      <c r="N49">
        <v>1.490940299</v>
      </c>
      <c r="O49">
        <v>1770</v>
      </c>
      <c r="P49">
        <v>0.061190636</v>
      </c>
      <c r="Q49">
        <v>0.051019088</v>
      </c>
      <c r="R49">
        <v>0.07339006</v>
      </c>
      <c r="S49">
        <v>0.01518413</v>
      </c>
      <c r="T49">
        <v>0.066666667</v>
      </c>
      <c r="U49">
        <v>0.005929064</v>
      </c>
      <c r="V49">
        <v>0.2252</v>
      </c>
      <c r="W49">
        <v>0.0434</v>
      </c>
      <c r="X49">
        <v>0.407</v>
      </c>
      <c r="Y49">
        <v>1.252576401</v>
      </c>
      <c r="Z49">
        <v>1.044364133</v>
      </c>
      <c r="AA49">
        <v>1.502299427</v>
      </c>
      <c r="AB49">
        <v>0.14266497</v>
      </c>
      <c r="AC49">
        <v>-0.2021</v>
      </c>
      <c r="AD49">
        <v>-0.4722</v>
      </c>
      <c r="AE49">
        <v>0.0681</v>
      </c>
      <c r="AF49" t="s">
        <v>214</v>
      </c>
      <c r="AG49" t="s">
        <v>214</v>
      </c>
      <c r="AH49" t="s">
        <v>214</v>
      </c>
      <c r="AI49" t="s">
        <v>214</v>
      </c>
      <c r="AJ49" t="s">
        <v>214</v>
      </c>
    </row>
    <row r="50" spans="1:36" ht="12.75">
      <c r="A50" t="s">
        <v>65</v>
      </c>
      <c r="B50">
        <v>1766</v>
      </c>
      <c r="C50">
        <v>0.037047553</v>
      </c>
      <c r="D50">
        <v>0.029319486</v>
      </c>
      <c r="E50">
        <v>0.046812593</v>
      </c>
      <c r="F50" s="4">
        <v>0.38834042</v>
      </c>
      <c r="G50">
        <v>0.040203851</v>
      </c>
      <c r="H50">
        <v>0.004674423</v>
      </c>
      <c r="I50">
        <v>-0.103</v>
      </c>
      <c r="J50">
        <v>-0.3369</v>
      </c>
      <c r="K50">
        <v>0.131</v>
      </c>
      <c r="L50">
        <v>0.902156355</v>
      </c>
      <c r="M50">
        <v>0.713967829</v>
      </c>
      <c r="N50">
        <v>1.139947846</v>
      </c>
      <c r="O50">
        <v>1799</v>
      </c>
      <c r="P50">
        <v>0.050198151</v>
      </c>
      <c r="Q50">
        <v>0.041171331</v>
      </c>
      <c r="R50">
        <v>0.061204103</v>
      </c>
      <c r="S50">
        <v>0.788087999</v>
      </c>
      <c r="T50">
        <v>0.055030573</v>
      </c>
      <c r="U50">
        <v>0.005376446</v>
      </c>
      <c r="V50">
        <v>0.0272</v>
      </c>
      <c r="W50">
        <v>-0.171</v>
      </c>
      <c r="X50">
        <v>0.2254</v>
      </c>
      <c r="Y50">
        <v>1.027559502</v>
      </c>
      <c r="Z50">
        <v>0.842779899</v>
      </c>
      <c r="AA50">
        <v>1.252852057</v>
      </c>
      <c r="AB50">
        <v>0.050785066</v>
      </c>
      <c r="AC50">
        <v>-0.3038</v>
      </c>
      <c r="AD50">
        <v>-0.6086</v>
      </c>
      <c r="AE50">
        <v>0.001</v>
      </c>
      <c r="AF50" t="s">
        <v>214</v>
      </c>
      <c r="AG50" t="s">
        <v>214</v>
      </c>
      <c r="AH50" t="s">
        <v>214</v>
      </c>
      <c r="AI50" t="s">
        <v>214</v>
      </c>
      <c r="AJ50" t="s">
        <v>214</v>
      </c>
    </row>
    <row r="51" spans="1:36" ht="12.75">
      <c r="A51" t="s">
        <v>57</v>
      </c>
      <c r="B51">
        <v>645</v>
      </c>
      <c r="C51">
        <v>0.03197336</v>
      </c>
      <c r="D51">
        <v>0.020380043</v>
      </c>
      <c r="E51">
        <v>0.050161609</v>
      </c>
      <c r="F51">
        <v>0.27606979</v>
      </c>
      <c r="G51">
        <v>0.029457364</v>
      </c>
      <c r="H51">
        <v>0.006657703</v>
      </c>
      <c r="I51">
        <v>-0.2503</v>
      </c>
      <c r="J51">
        <v>-0.7006</v>
      </c>
      <c r="K51">
        <v>0.2001</v>
      </c>
      <c r="L51">
        <v>0.77859312</v>
      </c>
      <c r="M51">
        <v>0.496280695</v>
      </c>
      <c r="N51">
        <v>1.22150076</v>
      </c>
      <c r="O51">
        <v>677</v>
      </c>
      <c r="P51">
        <v>0.061146101</v>
      </c>
      <c r="Q51">
        <v>0.044458</v>
      </c>
      <c r="R51">
        <v>0.084098378</v>
      </c>
      <c r="S51">
        <v>0.167464313</v>
      </c>
      <c r="T51">
        <v>0.056129985</v>
      </c>
      <c r="U51">
        <v>0.00884625</v>
      </c>
      <c r="V51">
        <v>0.2245</v>
      </c>
      <c r="W51">
        <v>-0.0942</v>
      </c>
      <c r="X51">
        <v>0.5432</v>
      </c>
      <c r="Y51">
        <v>1.251664769</v>
      </c>
      <c r="Z51">
        <v>0.910058223</v>
      </c>
      <c r="AA51">
        <v>1.72149941</v>
      </c>
      <c r="AB51">
        <v>0.021025099</v>
      </c>
      <c r="AC51">
        <v>-0.6484</v>
      </c>
      <c r="AD51">
        <v>-1.1991</v>
      </c>
      <c r="AE51">
        <v>-0.0977</v>
      </c>
      <c r="AF51" t="s">
        <v>214</v>
      </c>
      <c r="AG51" t="s">
        <v>214</v>
      </c>
      <c r="AH51" t="s">
        <v>127</v>
      </c>
      <c r="AI51" t="s">
        <v>214</v>
      </c>
      <c r="AJ51" t="s">
        <v>214</v>
      </c>
    </row>
    <row r="52" spans="1:36" ht="12.75">
      <c r="A52" t="s">
        <v>61</v>
      </c>
      <c r="B52">
        <v>503</v>
      </c>
      <c r="C52">
        <v>0.033537119</v>
      </c>
      <c r="D52">
        <v>0.020205746</v>
      </c>
      <c r="E52">
        <v>0.055664283</v>
      </c>
      <c r="F52">
        <v>0.433406036</v>
      </c>
      <c r="G52">
        <v>0.029821074</v>
      </c>
      <c r="H52">
        <v>0.007584092</v>
      </c>
      <c r="I52">
        <v>-0.2025</v>
      </c>
      <c r="J52">
        <v>-0.7092</v>
      </c>
      <c r="K52">
        <v>0.3042</v>
      </c>
      <c r="L52">
        <v>0.816672696</v>
      </c>
      <c r="M52">
        <v>0.492036331</v>
      </c>
      <c r="N52">
        <v>1.355498061</v>
      </c>
      <c r="O52">
        <v>524</v>
      </c>
      <c r="P52">
        <v>0.053771783</v>
      </c>
      <c r="Q52">
        <v>0.036311118</v>
      </c>
      <c r="R52">
        <v>0.079628631</v>
      </c>
      <c r="S52">
        <v>0.631928855</v>
      </c>
      <c r="T52">
        <v>0.047709924</v>
      </c>
      <c r="U52">
        <v>0.009311579</v>
      </c>
      <c r="V52">
        <v>0.096</v>
      </c>
      <c r="W52">
        <v>-0.2967</v>
      </c>
      <c r="X52">
        <v>0.4886</v>
      </c>
      <c r="Y52">
        <v>1.10071198</v>
      </c>
      <c r="Z52">
        <v>0.743291011</v>
      </c>
      <c r="AA52">
        <v>1.630003384</v>
      </c>
      <c r="AB52">
        <v>0.148319898</v>
      </c>
      <c r="AC52">
        <v>-0.4721</v>
      </c>
      <c r="AD52">
        <v>-1.1122</v>
      </c>
      <c r="AE52">
        <v>0.168</v>
      </c>
      <c r="AF52" t="s">
        <v>214</v>
      </c>
      <c r="AG52" t="s">
        <v>214</v>
      </c>
      <c r="AH52" t="s">
        <v>214</v>
      </c>
      <c r="AI52" t="s">
        <v>214</v>
      </c>
      <c r="AJ52" t="s">
        <v>214</v>
      </c>
    </row>
    <row r="53" spans="1:36" ht="12.75">
      <c r="A53" t="s">
        <v>59</v>
      </c>
      <c r="B53">
        <v>1692</v>
      </c>
      <c r="C53">
        <v>0.045636495</v>
      </c>
      <c r="D53">
        <v>0.036653255</v>
      </c>
      <c r="E53">
        <v>0.05682141</v>
      </c>
      <c r="F53">
        <v>0.345354608</v>
      </c>
      <c r="G53">
        <v>0.04787234</v>
      </c>
      <c r="H53">
        <v>0.005190268</v>
      </c>
      <c r="I53">
        <v>0.1055</v>
      </c>
      <c r="J53">
        <v>-0.1137</v>
      </c>
      <c r="K53">
        <v>0.3247</v>
      </c>
      <c r="L53">
        <v>1.111308312</v>
      </c>
      <c r="M53">
        <v>0.892554687</v>
      </c>
      <c r="N53">
        <v>1.383675624</v>
      </c>
      <c r="O53">
        <v>1757</v>
      </c>
      <c r="P53">
        <v>0.060167044</v>
      </c>
      <c r="Q53">
        <v>0.049929096</v>
      </c>
      <c r="R53">
        <v>0.072504282</v>
      </c>
      <c r="S53" s="4">
        <v>0.028584642</v>
      </c>
      <c r="T53">
        <v>0.06374502</v>
      </c>
      <c r="U53">
        <v>0.005828198</v>
      </c>
      <c r="V53">
        <v>0.2083</v>
      </c>
      <c r="W53">
        <v>0.0218</v>
      </c>
      <c r="X53">
        <v>0.3949</v>
      </c>
      <c r="Y53">
        <v>1.231623409</v>
      </c>
      <c r="Z53">
        <v>1.022051917</v>
      </c>
      <c r="AA53">
        <v>1.484167483</v>
      </c>
      <c r="AB53" s="4">
        <v>0.058076201</v>
      </c>
      <c r="AC53">
        <v>-0.2764</v>
      </c>
      <c r="AD53">
        <v>-0.5623</v>
      </c>
      <c r="AE53">
        <v>0.0095</v>
      </c>
      <c r="AF53" t="s">
        <v>214</v>
      </c>
      <c r="AG53" t="s">
        <v>214</v>
      </c>
      <c r="AH53" t="s">
        <v>214</v>
      </c>
      <c r="AI53" t="s">
        <v>214</v>
      </c>
      <c r="AJ53" t="s">
        <v>214</v>
      </c>
    </row>
    <row r="54" spans="1:36" ht="12.75">
      <c r="A54" t="s">
        <v>58</v>
      </c>
      <c r="B54">
        <v>689</v>
      </c>
      <c r="C54">
        <v>0.04591543</v>
      </c>
      <c r="D54">
        <v>0.032612645</v>
      </c>
      <c r="E54">
        <v>0.064644455</v>
      </c>
      <c r="F54">
        <v>0.522459676</v>
      </c>
      <c r="G54">
        <v>0.047895501</v>
      </c>
      <c r="H54">
        <v>0.008135422</v>
      </c>
      <c r="I54">
        <v>0.1116</v>
      </c>
      <c r="J54">
        <v>-0.2305</v>
      </c>
      <c r="K54">
        <v>0.4537</v>
      </c>
      <c r="L54">
        <v>1.11810074</v>
      </c>
      <c r="M54">
        <v>0.794160544</v>
      </c>
      <c r="N54">
        <v>1.574177001</v>
      </c>
      <c r="O54">
        <v>902</v>
      </c>
      <c r="P54">
        <v>0.042871808</v>
      </c>
      <c r="Q54">
        <v>0.03142261</v>
      </c>
      <c r="R54">
        <v>0.058492654</v>
      </c>
      <c r="S54">
        <v>0.410084593</v>
      </c>
      <c r="T54">
        <v>0.044345898</v>
      </c>
      <c r="U54">
        <v>0.006854469</v>
      </c>
      <c r="V54">
        <v>-0.1306</v>
      </c>
      <c r="W54">
        <v>-0.4413</v>
      </c>
      <c r="X54">
        <v>0.1801</v>
      </c>
      <c r="Y54">
        <v>0.877588757</v>
      </c>
      <c r="Z54">
        <v>0.643222928</v>
      </c>
      <c r="AA54">
        <v>1.197348528</v>
      </c>
      <c r="AB54">
        <v>0.770552387</v>
      </c>
      <c r="AC54">
        <v>0.0686</v>
      </c>
      <c r="AD54">
        <v>-0.3923</v>
      </c>
      <c r="AE54">
        <v>0.5295</v>
      </c>
      <c r="AF54" t="s">
        <v>214</v>
      </c>
      <c r="AG54" t="s">
        <v>214</v>
      </c>
      <c r="AH54" t="s">
        <v>214</v>
      </c>
      <c r="AI54" t="s">
        <v>214</v>
      </c>
      <c r="AJ54" t="s">
        <v>214</v>
      </c>
    </row>
    <row r="55" spans="1:36" ht="12.75">
      <c r="A55" t="s">
        <v>63</v>
      </c>
      <c r="B55">
        <v>617</v>
      </c>
      <c r="C55">
        <v>0.034931089</v>
      </c>
      <c r="D55">
        <v>0.02226512</v>
      </c>
      <c r="E55">
        <v>0.054802354</v>
      </c>
      <c r="F55">
        <v>0.481354095</v>
      </c>
      <c r="G55">
        <v>0.030794165</v>
      </c>
      <c r="H55">
        <v>0.00695504</v>
      </c>
      <c r="I55">
        <v>-0.1618</v>
      </c>
      <c r="J55">
        <v>-0.6121</v>
      </c>
      <c r="K55">
        <v>0.2886</v>
      </c>
      <c r="L55">
        <v>0.850617694</v>
      </c>
      <c r="M55">
        <v>0.542184784</v>
      </c>
      <c r="N55">
        <v>1.334508977</v>
      </c>
      <c r="O55">
        <v>796</v>
      </c>
      <c r="P55">
        <v>0.051547358</v>
      </c>
      <c r="Q55">
        <v>0.037319444</v>
      </c>
      <c r="R55">
        <v>0.071199618</v>
      </c>
      <c r="S55">
        <v>0.74448346</v>
      </c>
      <c r="T55">
        <v>0.046482412</v>
      </c>
      <c r="U55">
        <v>0.007461947</v>
      </c>
      <c r="V55">
        <v>0.0537</v>
      </c>
      <c r="W55">
        <v>-0.2693</v>
      </c>
      <c r="X55">
        <v>0.3767</v>
      </c>
      <c r="Y55">
        <v>1.055177855</v>
      </c>
      <c r="Z55">
        <v>0.763931502</v>
      </c>
      <c r="AA55">
        <v>1.457460916</v>
      </c>
      <c r="AB55">
        <v>0.167986376</v>
      </c>
      <c r="AC55">
        <v>-0.3891</v>
      </c>
      <c r="AD55">
        <v>-0.9423</v>
      </c>
      <c r="AE55">
        <v>0.1641</v>
      </c>
      <c r="AF55" t="s">
        <v>214</v>
      </c>
      <c r="AG55" t="s">
        <v>214</v>
      </c>
      <c r="AH55" t="s">
        <v>214</v>
      </c>
      <c r="AI55" t="s">
        <v>214</v>
      </c>
      <c r="AJ55" t="s">
        <v>214</v>
      </c>
    </row>
    <row r="56" spans="1:36" ht="12.75">
      <c r="A56" t="s">
        <v>62</v>
      </c>
      <c r="B56">
        <v>781</v>
      </c>
      <c r="C56">
        <v>0.046643652</v>
      </c>
      <c r="D56">
        <v>0.033762502</v>
      </c>
      <c r="E56">
        <v>0.064439248</v>
      </c>
      <c r="F56">
        <v>0.439866534</v>
      </c>
      <c r="G56">
        <v>0.04737516</v>
      </c>
      <c r="H56">
        <v>0.007601701</v>
      </c>
      <c r="I56">
        <v>0.1274</v>
      </c>
      <c r="J56">
        <v>-0.1958</v>
      </c>
      <c r="K56">
        <v>0.4506</v>
      </c>
      <c r="L56">
        <v>1.135833902</v>
      </c>
      <c r="M56">
        <v>0.822161068</v>
      </c>
      <c r="N56">
        <v>1.569179938</v>
      </c>
      <c r="O56">
        <v>761</v>
      </c>
      <c r="P56">
        <v>0.070697237</v>
      </c>
      <c r="Q56">
        <v>0.05460333</v>
      </c>
      <c r="R56">
        <v>0.091534699</v>
      </c>
      <c r="S56">
        <v>0.005039659</v>
      </c>
      <c r="T56">
        <v>0.076215506</v>
      </c>
      <c r="U56">
        <v>0.009618662</v>
      </c>
      <c r="V56">
        <v>0.3696</v>
      </c>
      <c r="W56">
        <v>0.1113</v>
      </c>
      <c r="X56">
        <v>0.6279</v>
      </c>
      <c r="Y56">
        <v>1.447177158</v>
      </c>
      <c r="Z56">
        <v>1.117733795</v>
      </c>
      <c r="AA56">
        <v>1.873721396</v>
      </c>
      <c r="AB56">
        <v>0.048093023</v>
      </c>
      <c r="AC56">
        <v>-0.4159</v>
      </c>
      <c r="AD56">
        <v>-0.8283</v>
      </c>
      <c r="AE56">
        <v>-0.0035</v>
      </c>
      <c r="AF56" t="s">
        <v>214</v>
      </c>
      <c r="AG56" t="s">
        <v>214</v>
      </c>
      <c r="AH56" t="s">
        <v>127</v>
      </c>
      <c r="AI56" t="s">
        <v>214</v>
      </c>
      <c r="AJ56" t="s">
        <v>214</v>
      </c>
    </row>
    <row r="57" spans="1:36" ht="12.75">
      <c r="A57" t="s">
        <v>60</v>
      </c>
      <c r="B57">
        <v>1080</v>
      </c>
      <c r="C57">
        <v>0.065210357</v>
      </c>
      <c r="D57">
        <v>0.05244153</v>
      </c>
      <c r="E57">
        <v>0.081088226</v>
      </c>
      <c r="F57" s="4">
        <v>3.19288E-05</v>
      </c>
      <c r="G57">
        <v>0.075925926</v>
      </c>
      <c r="H57">
        <v>0.008060028</v>
      </c>
      <c r="I57">
        <v>0.4624</v>
      </c>
      <c r="J57">
        <v>0.2445</v>
      </c>
      <c r="K57">
        <v>0.6804</v>
      </c>
      <c r="L57">
        <v>1.58795744</v>
      </c>
      <c r="M57">
        <v>1.277019813</v>
      </c>
      <c r="N57">
        <v>1.974604314</v>
      </c>
      <c r="O57">
        <v>1087</v>
      </c>
      <c r="P57">
        <v>0.070409008</v>
      </c>
      <c r="Q57">
        <v>0.056715007</v>
      </c>
      <c r="R57">
        <v>0.087409464</v>
      </c>
      <c r="S57">
        <v>0.000924822</v>
      </c>
      <c r="T57">
        <v>0.076356946</v>
      </c>
      <c r="U57">
        <v>0.008054927</v>
      </c>
      <c r="V57">
        <v>0.3655</v>
      </c>
      <c r="W57">
        <v>0.1492</v>
      </c>
      <c r="X57">
        <v>0.5818</v>
      </c>
      <c r="Y57">
        <v>1.44127708</v>
      </c>
      <c r="Z57">
        <v>1.160959968</v>
      </c>
      <c r="AA57">
        <v>1.789277562</v>
      </c>
      <c r="AB57">
        <v>0.622283003</v>
      </c>
      <c r="AC57">
        <v>-0.0767</v>
      </c>
      <c r="AD57">
        <v>-0.3819</v>
      </c>
      <c r="AE57">
        <v>0.2285</v>
      </c>
      <c r="AF57">
        <v>1</v>
      </c>
      <c r="AG57">
        <v>2</v>
      </c>
      <c r="AH57" t="s">
        <v>214</v>
      </c>
      <c r="AI57" t="s">
        <v>214</v>
      </c>
      <c r="AJ57" t="s">
        <v>214</v>
      </c>
    </row>
    <row r="58" spans="1:36" ht="12.75">
      <c r="A58" t="s">
        <v>38</v>
      </c>
      <c r="B58">
        <v>2634</v>
      </c>
      <c r="C58">
        <v>0.035247147</v>
      </c>
      <c r="D58">
        <v>0.028689246</v>
      </c>
      <c r="E58">
        <v>0.043304078</v>
      </c>
      <c r="F58">
        <v>0.145771664</v>
      </c>
      <c r="G58">
        <v>0.034927866</v>
      </c>
      <c r="H58">
        <v>0.003577322</v>
      </c>
      <c r="I58">
        <v>-0.1528</v>
      </c>
      <c r="J58">
        <v>-0.3586</v>
      </c>
      <c r="K58">
        <v>0.0531</v>
      </c>
      <c r="L58">
        <v>0.858314103</v>
      </c>
      <c r="M58">
        <v>0.698620653</v>
      </c>
      <c r="N58">
        <v>1.054510908</v>
      </c>
      <c r="O58">
        <v>2946</v>
      </c>
      <c r="P58">
        <v>0.05858963</v>
      </c>
      <c r="Q58">
        <v>0.050286375</v>
      </c>
      <c r="R58">
        <v>0.068263915</v>
      </c>
      <c r="S58">
        <v>0.019745329</v>
      </c>
      <c r="T58">
        <v>0.057026477</v>
      </c>
      <c r="U58">
        <v>0.004272398</v>
      </c>
      <c r="V58">
        <v>0.1818</v>
      </c>
      <c r="W58">
        <v>0.0289</v>
      </c>
      <c r="X58">
        <v>0.3346</v>
      </c>
      <c r="Y58">
        <v>1.199333637</v>
      </c>
      <c r="Z58">
        <v>1.02936544</v>
      </c>
      <c r="AA58">
        <v>1.39736688</v>
      </c>
      <c r="AB58" s="4">
        <v>8.92619E-05</v>
      </c>
      <c r="AC58">
        <v>-0.5082</v>
      </c>
      <c r="AD58">
        <v>-0.7624</v>
      </c>
      <c r="AE58">
        <v>-0.254</v>
      </c>
      <c r="AF58" t="s">
        <v>214</v>
      </c>
      <c r="AG58" t="s">
        <v>214</v>
      </c>
      <c r="AH58" t="s">
        <v>127</v>
      </c>
      <c r="AI58" t="s">
        <v>214</v>
      </c>
      <c r="AJ58" t="s">
        <v>214</v>
      </c>
    </row>
    <row r="59" spans="1:36" ht="12.75">
      <c r="A59" t="s">
        <v>35</v>
      </c>
      <c r="B59">
        <v>2863</v>
      </c>
      <c r="C59">
        <v>0.037602896</v>
      </c>
      <c r="D59">
        <v>0.031141229</v>
      </c>
      <c r="E59">
        <v>0.045405331</v>
      </c>
      <c r="F59">
        <v>0.359833181</v>
      </c>
      <c r="G59">
        <v>0.038421237</v>
      </c>
      <c r="H59">
        <v>0.003592257</v>
      </c>
      <c r="I59">
        <v>-0.0881</v>
      </c>
      <c r="J59">
        <v>-0.2766</v>
      </c>
      <c r="K59">
        <v>0.1005</v>
      </c>
      <c r="L59">
        <v>0.915679686</v>
      </c>
      <c r="M59">
        <v>0.758329639</v>
      </c>
      <c r="N59">
        <v>1.105679173</v>
      </c>
      <c r="O59">
        <v>3213</v>
      </c>
      <c r="P59">
        <v>0.053834168</v>
      </c>
      <c r="Q59">
        <v>0.046344416</v>
      </c>
      <c r="R59">
        <v>0.062534344</v>
      </c>
      <c r="S59">
        <v>0.203871366</v>
      </c>
      <c r="T59">
        <v>0.054466231</v>
      </c>
      <c r="U59">
        <v>0.004003564</v>
      </c>
      <c r="V59">
        <v>0.0971</v>
      </c>
      <c r="W59">
        <v>-0.0527</v>
      </c>
      <c r="X59">
        <v>0.2469</v>
      </c>
      <c r="Y59">
        <v>1.101989009</v>
      </c>
      <c r="Z59">
        <v>0.94867329</v>
      </c>
      <c r="AA59">
        <v>1.280082182</v>
      </c>
      <c r="AB59" s="4">
        <v>0.003187991</v>
      </c>
      <c r="AC59">
        <v>-0.3588</v>
      </c>
      <c r="AD59">
        <v>-0.5973</v>
      </c>
      <c r="AE59">
        <v>-0.1203</v>
      </c>
      <c r="AF59" t="s">
        <v>214</v>
      </c>
      <c r="AG59" t="s">
        <v>214</v>
      </c>
      <c r="AH59" t="s">
        <v>127</v>
      </c>
      <c r="AI59" t="s">
        <v>214</v>
      </c>
      <c r="AJ59" t="s">
        <v>214</v>
      </c>
    </row>
    <row r="60" spans="1:36" ht="12.75">
      <c r="A60" t="s">
        <v>37</v>
      </c>
      <c r="B60">
        <v>4289</v>
      </c>
      <c r="C60">
        <v>0.033033183</v>
      </c>
      <c r="D60">
        <v>0.027801571</v>
      </c>
      <c r="E60">
        <v>0.039249264</v>
      </c>
      <c r="F60">
        <v>0.013353847</v>
      </c>
      <c r="G60">
        <v>0.030776405</v>
      </c>
      <c r="H60">
        <v>0.002637199</v>
      </c>
      <c r="I60">
        <v>-0.2177</v>
      </c>
      <c r="J60">
        <v>-0.3901</v>
      </c>
      <c r="K60">
        <v>-0.0452</v>
      </c>
      <c r="L60">
        <v>0.804401195</v>
      </c>
      <c r="M60">
        <v>0.67700459</v>
      </c>
      <c r="N60">
        <v>0.955770894</v>
      </c>
      <c r="O60">
        <v>4733</v>
      </c>
      <c r="P60">
        <v>0.043066107</v>
      </c>
      <c r="Q60">
        <v>0.037237682</v>
      </c>
      <c r="R60">
        <v>0.049806796</v>
      </c>
      <c r="S60">
        <v>0.08931455</v>
      </c>
      <c r="T60">
        <v>0.039298542</v>
      </c>
      <c r="U60">
        <v>0.002824322</v>
      </c>
      <c r="V60">
        <v>-0.1261</v>
      </c>
      <c r="W60">
        <v>-0.2715</v>
      </c>
      <c r="X60">
        <v>0.0194</v>
      </c>
      <c r="Y60">
        <v>0.881566088</v>
      </c>
      <c r="Z60">
        <v>0.762257826</v>
      </c>
      <c r="AA60">
        <v>1.019548427</v>
      </c>
      <c r="AB60" s="4">
        <v>0.019782029</v>
      </c>
      <c r="AC60">
        <v>-0.2652</v>
      </c>
      <c r="AD60">
        <v>-0.4883</v>
      </c>
      <c r="AE60">
        <v>-0.0422</v>
      </c>
      <c r="AF60" t="s">
        <v>214</v>
      </c>
      <c r="AG60" t="s">
        <v>214</v>
      </c>
      <c r="AH60" t="s">
        <v>127</v>
      </c>
      <c r="AI60" t="s">
        <v>214</v>
      </c>
      <c r="AJ60" t="s">
        <v>214</v>
      </c>
    </row>
    <row r="61" spans="1:36" ht="12.75">
      <c r="A61" t="s">
        <v>36</v>
      </c>
      <c r="B61">
        <v>1356</v>
      </c>
      <c r="C61">
        <v>0.046489763</v>
      </c>
      <c r="D61">
        <v>0.03634169</v>
      </c>
      <c r="E61">
        <v>0.059471589</v>
      </c>
      <c r="F61">
        <v>0.323458069</v>
      </c>
      <c r="G61">
        <v>0.04719764</v>
      </c>
      <c r="H61">
        <v>0.005758796</v>
      </c>
      <c r="I61">
        <v>0.1241</v>
      </c>
      <c r="J61">
        <v>-0.1222</v>
      </c>
      <c r="K61">
        <v>0.3703</v>
      </c>
      <c r="L61">
        <v>1.132086508</v>
      </c>
      <c r="M61">
        <v>0.884967672</v>
      </c>
      <c r="N61">
        <v>1.448210938</v>
      </c>
      <c r="O61">
        <v>1465</v>
      </c>
      <c r="P61">
        <v>0.052684091</v>
      </c>
      <c r="Q61">
        <v>0.042030888</v>
      </c>
      <c r="R61">
        <v>0.06603747</v>
      </c>
      <c r="S61">
        <v>0.512325287</v>
      </c>
      <c r="T61">
        <v>0.051877133</v>
      </c>
      <c r="U61">
        <v>0.005794307</v>
      </c>
      <c r="V61">
        <v>0.0755</v>
      </c>
      <c r="W61">
        <v>-0.1504</v>
      </c>
      <c r="X61">
        <v>0.3014</v>
      </c>
      <c r="Y61">
        <v>1.078446862</v>
      </c>
      <c r="Z61">
        <v>0.860375075</v>
      </c>
      <c r="AA61">
        <v>1.35179141</v>
      </c>
      <c r="AB61">
        <v>0.460960312</v>
      </c>
      <c r="AC61">
        <v>-0.1251</v>
      </c>
      <c r="AD61">
        <v>-0.4576</v>
      </c>
      <c r="AE61">
        <v>0.2074</v>
      </c>
      <c r="AF61" t="s">
        <v>214</v>
      </c>
      <c r="AG61" t="s">
        <v>214</v>
      </c>
      <c r="AH61" t="s">
        <v>214</v>
      </c>
      <c r="AI61" t="s">
        <v>214</v>
      </c>
      <c r="AJ61" t="s">
        <v>214</v>
      </c>
    </row>
    <row r="62" spans="1:36" ht="12.75">
      <c r="A62" t="s">
        <v>27</v>
      </c>
      <c r="B62">
        <v>550</v>
      </c>
      <c r="C62">
        <v>0.024177296</v>
      </c>
      <c r="D62">
        <v>0.014310517</v>
      </c>
      <c r="E62">
        <v>0.040846995999999997</v>
      </c>
      <c r="F62">
        <v>0.047713815</v>
      </c>
      <c r="G62">
        <v>0.025454546</v>
      </c>
      <c r="H62">
        <v>0.006715872</v>
      </c>
      <c r="I62">
        <v>-0.5298</v>
      </c>
      <c r="J62">
        <v>-1.0542</v>
      </c>
      <c r="K62">
        <v>-0.0053</v>
      </c>
      <c r="L62">
        <v>0.588748764</v>
      </c>
      <c r="M62">
        <v>0.348479803</v>
      </c>
      <c r="N62">
        <v>0.994677754</v>
      </c>
      <c r="O62">
        <v>566</v>
      </c>
      <c r="P62">
        <v>0.037312066</v>
      </c>
      <c r="Q62">
        <v>0.024313774</v>
      </c>
      <c r="R62">
        <v>0.057259322</v>
      </c>
      <c r="S62">
        <v>0.217489048</v>
      </c>
      <c r="T62">
        <v>0.037102474</v>
      </c>
      <c r="U62">
        <v>0.007944805</v>
      </c>
      <c r="V62">
        <v>-0.2695</v>
      </c>
      <c r="W62">
        <v>-0.6977</v>
      </c>
      <c r="X62">
        <v>0.1588</v>
      </c>
      <c r="Y62">
        <v>0.76378047</v>
      </c>
      <c r="Z62">
        <v>0.497704581</v>
      </c>
      <c r="AA62">
        <v>1.172102145</v>
      </c>
      <c r="AB62">
        <v>0.208548766</v>
      </c>
      <c r="AC62">
        <v>-0.4339</v>
      </c>
      <c r="AD62">
        <v>-1.1102</v>
      </c>
      <c r="AE62">
        <v>0.2424</v>
      </c>
      <c r="AF62" t="s">
        <v>214</v>
      </c>
      <c r="AG62" t="s">
        <v>214</v>
      </c>
      <c r="AH62" t="s">
        <v>214</v>
      </c>
      <c r="AI62" t="s">
        <v>214</v>
      </c>
      <c r="AJ62" t="s">
        <v>214</v>
      </c>
    </row>
    <row r="63" spans="1:36" ht="12.75">
      <c r="A63" t="s">
        <v>28</v>
      </c>
      <c r="B63">
        <v>1606</v>
      </c>
      <c r="C63">
        <v>0.036898739</v>
      </c>
      <c r="D63">
        <v>0.028084393</v>
      </c>
      <c r="E63">
        <v>0.048479485</v>
      </c>
      <c r="F63">
        <v>0.442344968</v>
      </c>
      <c r="G63">
        <v>0.03237858</v>
      </c>
      <c r="H63">
        <v>0.004416812</v>
      </c>
      <c r="I63">
        <v>-0.107</v>
      </c>
      <c r="J63">
        <v>-0.38</v>
      </c>
      <c r="K63">
        <v>0.166</v>
      </c>
      <c r="L63">
        <v>0.898532527</v>
      </c>
      <c r="M63">
        <v>0.683891695</v>
      </c>
      <c r="N63">
        <v>1.180538831</v>
      </c>
      <c r="O63">
        <v>1826</v>
      </c>
      <c r="P63">
        <v>0.032856932</v>
      </c>
      <c r="Q63">
        <v>0.025078747</v>
      </c>
      <c r="R63">
        <v>0.043047525</v>
      </c>
      <c r="S63">
        <v>0.004006294</v>
      </c>
      <c r="T63">
        <v>0.029025192</v>
      </c>
      <c r="U63">
        <v>0.00392863</v>
      </c>
      <c r="V63">
        <v>-0.3966</v>
      </c>
      <c r="W63">
        <v>-0.6668</v>
      </c>
      <c r="X63">
        <v>-0.1265</v>
      </c>
      <c r="Y63">
        <v>0.672583589</v>
      </c>
      <c r="Z63">
        <v>0.513363626</v>
      </c>
      <c r="AA63">
        <v>0.881185695</v>
      </c>
      <c r="AB63">
        <v>0.552264675</v>
      </c>
      <c r="AC63">
        <v>0.116</v>
      </c>
      <c r="AD63">
        <v>-0.2665</v>
      </c>
      <c r="AE63">
        <v>0.4986</v>
      </c>
      <c r="AF63" t="s">
        <v>214</v>
      </c>
      <c r="AG63">
        <v>2</v>
      </c>
      <c r="AH63" t="s">
        <v>214</v>
      </c>
      <c r="AI63" t="s">
        <v>214</v>
      </c>
      <c r="AJ63" t="s">
        <v>214</v>
      </c>
    </row>
    <row r="64" spans="1:36" ht="12.75">
      <c r="A64" t="s">
        <v>30</v>
      </c>
      <c r="B64">
        <v>1130</v>
      </c>
      <c r="C64">
        <v>0.03702209</v>
      </c>
      <c r="D64">
        <v>0.026912016</v>
      </c>
      <c r="E64">
        <v>0.050930229</v>
      </c>
      <c r="F64">
        <v>0.524136999</v>
      </c>
      <c r="G64">
        <v>0.033628319</v>
      </c>
      <c r="H64">
        <v>0.005362724</v>
      </c>
      <c r="I64">
        <v>-0.1037</v>
      </c>
      <c r="J64">
        <v>-0.4226</v>
      </c>
      <c r="K64">
        <v>0.2153</v>
      </c>
      <c r="L64">
        <v>0.901536293</v>
      </c>
      <c r="M64">
        <v>0.655342776</v>
      </c>
      <c r="N64">
        <v>1.240217665</v>
      </c>
      <c r="O64">
        <v>1309</v>
      </c>
      <c r="P64">
        <v>0.032212025</v>
      </c>
      <c r="Q64">
        <v>0.023516512</v>
      </c>
      <c r="R64">
        <v>0.044122808</v>
      </c>
      <c r="S64">
        <v>0.009481201</v>
      </c>
      <c r="T64">
        <v>0.029793736</v>
      </c>
      <c r="U64">
        <v>0.004699208</v>
      </c>
      <c r="V64">
        <v>-0.4165</v>
      </c>
      <c r="W64">
        <v>-0.7311</v>
      </c>
      <c r="X64">
        <v>-0.1018</v>
      </c>
      <c r="Y64">
        <v>0.659382292</v>
      </c>
      <c r="Z64">
        <v>0.481384567</v>
      </c>
      <c r="AA64">
        <v>0.903196814</v>
      </c>
      <c r="AB64">
        <v>0.541480526</v>
      </c>
      <c r="AC64">
        <v>0.1392</v>
      </c>
      <c r="AD64">
        <v>-0.3076</v>
      </c>
      <c r="AE64">
        <v>0.5859</v>
      </c>
      <c r="AF64" t="s">
        <v>214</v>
      </c>
      <c r="AG64" t="s">
        <v>214</v>
      </c>
      <c r="AH64" t="s">
        <v>214</v>
      </c>
      <c r="AI64" t="s">
        <v>214</v>
      </c>
      <c r="AJ64" t="s">
        <v>214</v>
      </c>
    </row>
    <row r="65" spans="1:36" ht="12.75">
      <c r="A65" t="s">
        <v>26</v>
      </c>
      <c r="B65">
        <v>1071</v>
      </c>
      <c r="C65">
        <v>0.024881522</v>
      </c>
      <c r="D65">
        <v>0.017275794</v>
      </c>
      <c r="E65">
        <v>0.035835698</v>
      </c>
      <c r="F65">
        <v>0.007106246</v>
      </c>
      <c r="G65">
        <v>0.027077498</v>
      </c>
      <c r="H65">
        <v>0.004959623</v>
      </c>
      <c r="I65">
        <v>-0.501</v>
      </c>
      <c r="J65">
        <v>-0.8659</v>
      </c>
      <c r="K65">
        <v>-0.1362</v>
      </c>
      <c r="L65">
        <v>0.605897599</v>
      </c>
      <c r="M65">
        <v>0.420688182</v>
      </c>
      <c r="N65">
        <v>0.872646099</v>
      </c>
      <c r="O65">
        <v>1238</v>
      </c>
      <c r="P65">
        <v>0.032372929</v>
      </c>
      <c r="Q65">
        <v>0.0238177</v>
      </c>
      <c r="R65">
        <v>0.044001165</v>
      </c>
      <c r="S65">
        <v>0.008593108</v>
      </c>
      <c r="T65">
        <v>0.033117932</v>
      </c>
      <c r="U65">
        <v>0.005085786</v>
      </c>
      <c r="V65">
        <v>-0.4115</v>
      </c>
      <c r="W65">
        <v>-0.7184</v>
      </c>
      <c r="X65">
        <v>-0.1046</v>
      </c>
      <c r="Y65">
        <v>0.662676017</v>
      </c>
      <c r="Z65">
        <v>0.4875499</v>
      </c>
      <c r="AA65">
        <v>0.900706787</v>
      </c>
      <c r="AB65">
        <v>0.278041686</v>
      </c>
      <c r="AC65">
        <v>-0.2632</v>
      </c>
      <c r="AD65">
        <v>-0.7388</v>
      </c>
      <c r="AE65">
        <v>0.2124</v>
      </c>
      <c r="AF65" t="s">
        <v>214</v>
      </c>
      <c r="AG65" t="s">
        <v>214</v>
      </c>
      <c r="AH65" t="s">
        <v>214</v>
      </c>
      <c r="AI65" t="s">
        <v>214</v>
      </c>
      <c r="AJ65" t="s">
        <v>214</v>
      </c>
    </row>
    <row r="66" spans="1:36" ht="12.75">
      <c r="A66" t="s">
        <v>25</v>
      </c>
      <c r="B66">
        <v>1088</v>
      </c>
      <c r="C66">
        <v>0.047637377</v>
      </c>
      <c r="D66">
        <v>0.035963387</v>
      </c>
      <c r="E66">
        <v>0.063100832</v>
      </c>
      <c r="F66">
        <v>0.300673459</v>
      </c>
      <c r="G66">
        <v>0.045036765</v>
      </c>
      <c r="H66">
        <v>0.006287275</v>
      </c>
      <c r="I66">
        <v>0.1484</v>
      </c>
      <c r="J66">
        <v>-0.1327</v>
      </c>
      <c r="K66">
        <v>0.4296</v>
      </c>
      <c r="L66">
        <v>1.160032404</v>
      </c>
      <c r="M66">
        <v>0.875755495</v>
      </c>
      <c r="N66">
        <v>1.536587764</v>
      </c>
      <c r="O66">
        <v>1173</v>
      </c>
      <c r="P66">
        <v>0.052414778</v>
      </c>
      <c r="Q66">
        <v>0.040392038</v>
      </c>
      <c r="R66">
        <v>0.068016101</v>
      </c>
      <c r="S66">
        <v>0.596429027</v>
      </c>
      <c r="T66">
        <v>0.04859335</v>
      </c>
      <c r="U66">
        <v>0.006278017</v>
      </c>
      <c r="V66">
        <v>0.0704</v>
      </c>
      <c r="W66">
        <v>-0.1902</v>
      </c>
      <c r="X66">
        <v>0.331</v>
      </c>
      <c r="Y66">
        <v>1.072933989</v>
      </c>
      <c r="Z66">
        <v>0.826827703</v>
      </c>
      <c r="AA66">
        <v>1.392294113</v>
      </c>
      <c r="AB66">
        <v>0.623725185</v>
      </c>
      <c r="AC66">
        <v>-0.0956</v>
      </c>
      <c r="AD66">
        <v>-0.4774</v>
      </c>
      <c r="AE66">
        <v>0.2863</v>
      </c>
      <c r="AF66" t="s">
        <v>214</v>
      </c>
      <c r="AG66" t="s">
        <v>214</v>
      </c>
      <c r="AH66" t="s">
        <v>214</v>
      </c>
      <c r="AI66" t="s">
        <v>214</v>
      </c>
      <c r="AJ66" t="s">
        <v>214</v>
      </c>
    </row>
    <row r="67" spans="1:36" ht="12.75">
      <c r="A67" t="s">
        <v>29</v>
      </c>
      <c r="B67">
        <v>197</v>
      </c>
      <c r="C67">
        <v>0.085506427</v>
      </c>
      <c r="D67">
        <v>0.052350535</v>
      </c>
      <c r="E67">
        <v>0.139661401</v>
      </c>
      <c r="F67">
        <v>0.003391038</v>
      </c>
      <c r="G67">
        <v>0.081218274</v>
      </c>
      <c r="H67">
        <v>0.019462559</v>
      </c>
      <c r="I67">
        <v>0.7334</v>
      </c>
      <c r="J67">
        <v>0.2428</v>
      </c>
      <c r="K67">
        <v>1.2241</v>
      </c>
      <c r="L67">
        <v>2.082193295</v>
      </c>
      <c r="M67">
        <v>1.274803973</v>
      </c>
      <c r="N67">
        <v>3.400937718</v>
      </c>
      <c r="O67">
        <v>230</v>
      </c>
      <c r="P67">
        <v>0.035627551</v>
      </c>
      <c r="Q67">
        <v>0.016979097</v>
      </c>
      <c r="R67">
        <v>0.074757944</v>
      </c>
      <c r="S67">
        <v>0.403825795</v>
      </c>
      <c r="T67">
        <v>0.030434783</v>
      </c>
      <c r="U67">
        <v>0.011326864</v>
      </c>
      <c r="V67">
        <v>-0.3157</v>
      </c>
      <c r="W67">
        <v>-1.0568</v>
      </c>
      <c r="X67">
        <v>0.4255</v>
      </c>
      <c r="Y67">
        <v>0.729298342</v>
      </c>
      <c r="Z67">
        <v>0.347563247</v>
      </c>
      <c r="AA67">
        <v>1.530300103</v>
      </c>
      <c r="AB67">
        <v>0.053371838</v>
      </c>
      <c r="AC67">
        <v>0.8755</v>
      </c>
      <c r="AD67">
        <v>-0.0127</v>
      </c>
      <c r="AE67">
        <v>1.7637</v>
      </c>
      <c r="AF67">
        <v>1</v>
      </c>
      <c r="AG67" t="s">
        <v>214</v>
      </c>
      <c r="AH67" t="s">
        <v>214</v>
      </c>
      <c r="AI67" t="s">
        <v>214</v>
      </c>
      <c r="AJ67" t="s">
        <v>214</v>
      </c>
    </row>
    <row r="68" spans="1:36" ht="12.75">
      <c r="A68" t="s">
        <v>45</v>
      </c>
      <c r="B68">
        <v>1086</v>
      </c>
      <c r="C68">
        <v>0.039953748</v>
      </c>
      <c r="D68">
        <v>0.03016261</v>
      </c>
      <c r="E68">
        <v>0.052923205</v>
      </c>
      <c r="F68">
        <v>0.848241887</v>
      </c>
      <c r="G68">
        <v>0.045119705</v>
      </c>
      <c r="H68">
        <v>0.00629858</v>
      </c>
      <c r="I68">
        <v>-0.0274</v>
      </c>
      <c r="J68">
        <v>-0.3086</v>
      </c>
      <c r="K68">
        <v>0.2537</v>
      </c>
      <c r="L68">
        <v>0.97292601</v>
      </c>
      <c r="M68">
        <v>0.734498999</v>
      </c>
      <c r="N68">
        <v>1.288749232</v>
      </c>
      <c r="O68">
        <v>1112</v>
      </c>
      <c r="P68">
        <v>0.058333726</v>
      </c>
      <c r="Q68">
        <v>0.046397603</v>
      </c>
      <c r="R68">
        <v>0.073340505</v>
      </c>
      <c r="S68">
        <v>0.128842798</v>
      </c>
      <c r="T68">
        <v>0.066546763</v>
      </c>
      <c r="U68">
        <v>0.007474073</v>
      </c>
      <c r="V68">
        <v>0.1774</v>
      </c>
      <c r="W68">
        <v>-0.0515</v>
      </c>
      <c r="X68">
        <v>0.4063</v>
      </c>
      <c r="Y68">
        <v>1.19409526</v>
      </c>
      <c r="Z68">
        <v>0.949762016</v>
      </c>
      <c r="AA68">
        <v>1.501285023</v>
      </c>
      <c r="AB68">
        <v>0.039895509</v>
      </c>
      <c r="AC68">
        <v>-0.3785</v>
      </c>
      <c r="AD68">
        <v>-0.7394</v>
      </c>
      <c r="AE68">
        <v>-0.0175</v>
      </c>
      <c r="AF68" t="s">
        <v>214</v>
      </c>
      <c r="AG68" t="s">
        <v>214</v>
      </c>
      <c r="AH68" t="s">
        <v>127</v>
      </c>
      <c r="AI68" t="s">
        <v>214</v>
      </c>
      <c r="AJ68" t="s">
        <v>214</v>
      </c>
    </row>
    <row r="69" spans="1:36" ht="12.75">
      <c r="A69" t="s">
        <v>43</v>
      </c>
      <c r="B69">
        <v>1294</v>
      </c>
      <c r="C69">
        <v>0.068499406</v>
      </c>
      <c r="D69">
        <v>0.05587556</v>
      </c>
      <c r="E69">
        <v>0.08397533</v>
      </c>
      <c r="F69" s="4">
        <v>8.52E-07</v>
      </c>
      <c r="G69">
        <v>0.072642968</v>
      </c>
      <c r="H69">
        <v>0.007215279</v>
      </c>
      <c r="I69">
        <v>0.5117</v>
      </c>
      <c r="J69">
        <v>0.308</v>
      </c>
      <c r="K69">
        <v>0.7154</v>
      </c>
      <c r="L69">
        <v>1.668050094</v>
      </c>
      <c r="M69">
        <v>1.360642947</v>
      </c>
      <c r="N69">
        <v>2.044909079</v>
      </c>
      <c r="O69">
        <v>1314</v>
      </c>
      <c r="P69">
        <v>0.058778429</v>
      </c>
      <c r="Q69">
        <v>0.047222847</v>
      </c>
      <c r="R69">
        <v>0.073161699</v>
      </c>
      <c r="S69">
        <v>0.097659837</v>
      </c>
      <c r="T69">
        <v>0.061643836</v>
      </c>
      <c r="U69">
        <v>0.006634848</v>
      </c>
      <c r="V69">
        <v>0.185</v>
      </c>
      <c r="W69">
        <v>-0.0339</v>
      </c>
      <c r="X69">
        <v>0.4039</v>
      </c>
      <c r="Y69">
        <v>1.203198363</v>
      </c>
      <c r="Z69">
        <v>0.966654828</v>
      </c>
      <c r="AA69">
        <v>1.49762486</v>
      </c>
      <c r="AB69">
        <v>0.31271854</v>
      </c>
      <c r="AC69">
        <v>0.1531</v>
      </c>
      <c r="AD69">
        <v>-0.1441</v>
      </c>
      <c r="AE69">
        <v>0.4502</v>
      </c>
      <c r="AF69">
        <v>1</v>
      </c>
      <c r="AG69" t="s">
        <v>214</v>
      </c>
      <c r="AH69" t="s">
        <v>214</v>
      </c>
      <c r="AI69" t="s">
        <v>214</v>
      </c>
      <c r="AJ69" t="s">
        <v>214</v>
      </c>
    </row>
    <row r="70" spans="1:36" ht="12.75">
      <c r="A70" t="s">
        <v>42</v>
      </c>
      <c r="B70">
        <v>2611</v>
      </c>
      <c r="C70">
        <v>0.03116555</v>
      </c>
      <c r="D70">
        <v>0.025394301</v>
      </c>
      <c r="E70">
        <v>0.038248404</v>
      </c>
      <c r="F70" s="4">
        <v>0.008287386</v>
      </c>
      <c r="G70">
        <v>0.035618537</v>
      </c>
      <c r="H70">
        <v>0.003627096</v>
      </c>
      <c r="I70">
        <v>-0.2759</v>
      </c>
      <c r="J70">
        <v>-0.4806</v>
      </c>
      <c r="K70">
        <v>-0.0711</v>
      </c>
      <c r="L70">
        <v>0.758921881</v>
      </c>
      <c r="M70">
        <v>0.618384425</v>
      </c>
      <c r="N70">
        <v>0.931398655</v>
      </c>
      <c r="O70">
        <v>2712</v>
      </c>
      <c r="P70">
        <v>0.045234751</v>
      </c>
      <c r="Q70">
        <v>0.038294299</v>
      </c>
      <c r="R70">
        <v>0.053433089</v>
      </c>
      <c r="S70" s="4">
        <v>0.36536596</v>
      </c>
      <c r="T70">
        <v>0.05199115</v>
      </c>
      <c r="U70">
        <v>0.004263105</v>
      </c>
      <c r="V70">
        <v>-0.0769</v>
      </c>
      <c r="W70">
        <v>-0.2435</v>
      </c>
      <c r="X70">
        <v>0.0896</v>
      </c>
      <c r="Y70">
        <v>0.925958361</v>
      </c>
      <c r="Z70">
        <v>0.783886847</v>
      </c>
      <c r="AA70">
        <v>1.093778891</v>
      </c>
      <c r="AB70">
        <v>0.005289356</v>
      </c>
      <c r="AC70">
        <v>-0.3726</v>
      </c>
      <c r="AD70">
        <v>-0.6344</v>
      </c>
      <c r="AE70">
        <v>-0.1107</v>
      </c>
      <c r="AF70" t="s">
        <v>214</v>
      </c>
      <c r="AG70" t="s">
        <v>214</v>
      </c>
      <c r="AH70" t="s">
        <v>127</v>
      </c>
      <c r="AI70" t="s">
        <v>214</v>
      </c>
      <c r="AJ70" t="s">
        <v>214</v>
      </c>
    </row>
    <row r="71" spans="1:36" ht="12.75">
      <c r="A71" t="s">
        <v>44</v>
      </c>
      <c r="B71">
        <v>2330</v>
      </c>
      <c r="C71">
        <v>0.036791922</v>
      </c>
      <c r="D71">
        <v>0.029913217</v>
      </c>
      <c r="E71">
        <v>0.045252423</v>
      </c>
      <c r="F71">
        <v>0.298056672</v>
      </c>
      <c r="G71">
        <v>0.039055794</v>
      </c>
      <c r="H71">
        <v>0.004013413</v>
      </c>
      <c r="I71">
        <v>-0.1099</v>
      </c>
      <c r="J71">
        <v>-0.3169</v>
      </c>
      <c r="K71">
        <v>0.0971</v>
      </c>
      <c r="L71">
        <v>0.895931411</v>
      </c>
      <c r="M71">
        <v>0.728425949</v>
      </c>
      <c r="N71">
        <v>1.101955655</v>
      </c>
      <c r="O71">
        <v>2327</v>
      </c>
      <c r="P71">
        <v>0.037585533</v>
      </c>
      <c r="Q71">
        <v>0.030602483</v>
      </c>
      <c r="R71">
        <v>0.046162015</v>
      </c>
      <c r="S71" s="4">
        <v>0.012418766</v>
      </c>
      <c r="T71">
        <v>0.039535883</v>
      </c>
      <c r="U71">
        <v>0.004039598</v>
      </c>
      <c r="V71">
        <v>-0.2622</v>
      </c>
      <c r="W71">
        <v>-0.4677</v>
      </c>
      <c r="X71">
        <v>-0.0566</v>
      </c>
      <c r="Y71">
        <v>0.76937837</v>
      </c>
      <c r="Z71">
        <v>0.626434873</v>
      </c>
      <c r="AA71">
        <v>0.944939533</v>
      </c>
      <c r="AB71">
        <v>0.885228064</v>
      </c>
      <c r="AC71">
        <v>-0.0213</v>
      </c>
      <c r="AD71">
        <v>-0.3111</v>
      </c>
      <c r="AE71">
        <v>0.2684</v>
      </c>
      <c r="AF71" t="s">
        <v>214</v>
      </c>
      <c r="AG71" t="s">
        <v>214</v>
      </c>
      <c r="AH71" t="s">
        <v>214</v>
      </c>
      <c r="AI71" t="s">
        <v>214</v>
      </c>
      <c r="AJ71" t="s">
        <v>214</v>
      </c>
    </row>
    <row r="72" spans="1:36" ht="12.75">
      <c r="A72" t="s">
        <v>39</v>
      </c>
      <c r="B72">
        <v>1101</v>
      </c>
      <c r="C72">
        <v>0.032359801</v>
      </c>
      <c r="D72">
        <v>0.022984324</v>
      </c>
      <c r="E72">
        <v>0.045559606</v>
      </c>
      <c r="F72">
        <v>0.172258398</v>
      </c>
      <c r="G72">
        <v>0.029972752</v>
      </c>
      <c r="H72">
        <v>0.005138799</v>
      </c>
      <c r="I72">
        <v>-0.2383</v>
      </c>
      <c r="J72">
        <v>-0.5804</v>
      </c>
      <c r="K72">
        <v>0.1039</v>
      </c>
      <c r="L72">
        <v>0.788003466</v>
      </c>
      <c r="M72">
        <v>0.559698327</v>
      </c>
      <c r="N72">
        <v>1.109435979</v>
      </c>
      <c r="O72">
        <v>1211</v>
      </c>
      <c r="P72">
        <v>0.049699508</v>
      </c>
      <c r="Q72">
        <v>0.038029112</v>
      </c>
      <c r="R72">
        <v>0.064951322</v>
      </c>
      <c r="S72">
        <v>0.899746613</v>
      </c>
      <c r="T72">
        <v>0.044591247</v>
      </c>
      <c r="U72">
        <v>0.005931265</v>
      </c>
      <c r="V72">
        <v>0.0172</v>
      </c>
      <c r="W72">
        <v>-0.2504</v>
      </c>
      <c r="X72">
        <v>0.2848</v>
      </c>
      <c r="Y72">
        <v>1.017352239</v>
      </c>
      <c r="Z72">
        <v>0.778458448</v>
      </c>
      <c r="AA72">
        <v>1.3295579</v>
      </c>
      <c r="AB72">
        <v>0.052147658</v>
      </c>
      <c r="AC72">
        <v>-0.4291</v>
      </c>
      <c r="AD72">
        <v>-0.8621</v>
      </c>
      <c r="AE72">
        <v>0.004</v>
      </c>
      <c r="AF72" t="s">
        <v>214</v>
      </c>
      <c r="AG72" t="s">
        <v>214</v>
      </c>
      <c r="AH72" t="s">
        <v>214</v>
      </c>
      <c r="AI72" t="s">
        <v>214</v>
      </c>
      <c r="AJ72" t="s">
        <v>214</v>
      </c>
    </row>
    <row r="73" spans="1:36" ht="12.75">
      <c r="A73" t="s">
        <v>40</v>
      </c>
      <c r="B73">
        <v>1162</v>
      </c>
      <c r="C73">
        <v>0.032485576</v>
      </c>
      <c r="D73">
        <v>0.023073285</v>
      </c>
      <c r="E73">
        <v>0.045737426</v>
      </c>
      <c r="F73">
        <v>0.179370806</v>
      </c>
      <c r="G73">
        <v>0.028399312</v>
      </c>
      <c r="H73">
        <v>0.004872981</v>
      </c>
      <c r="I73">
        <v>-0.2344</v>
      </c>
      <c r="J73">
        <v>-0.5765</v>
      </c>
      <c r="K73">
        <v>0.1077</v>
      </c>
      <c r="L73">
        <v>0.791066253</v>
      </c>
      <c r="M73">
        <v>0.561864658</v>
      </c>
      <c r="N73">
        <v>1.113766112</v>
      </c>
      <c r="O73">
        <v>1281</v>
      </c>
      <c r="P73">
        <v>0.058653475</v>
      </c>
      <c r="Q73">
        <v>0.045772867</v>
      </c>
      <c r="R73">
        <v>0.075158721</v>
      </c>
      <c r="S73">
        <v>0.148351261</v>
      </c>
      <c r="T73">
        <v>0.049180328</v>
      </c>
      <c r="U73">
        <v>0.006041854</v>
      </c>
      <c r="V73">
        <v>0.1829</v>
      </c>
      <c r="W73">
        <v>-0.0651</v>
      </c>
      <c r="X73">
        <v>0.4308</v>
      </c>
      <c r="Y73">
        <v>1.200640544</v>
      </c>
      <c r="Z73">
        <v>0.936973636</v>
      </c>
      <c r="AA73">
        <v>1.538504031</v>
      </c>
      <c r="AB73" s="4">
        <v>0.005967258</v>
      </c>
      <c r="AC73">
        <v>-0.5909</v>
      </c>
      <c r="AD73">
        <v>-1.012</v>
      </c>
      <c r="AE73">
        <v>-0.1697</v>
      </c>
      <c r="AF73" t="s">
        <v>214</v>
      </c>
      <c r="AG73" t="s">
        <v>214</v>
      </c>
      <c r="AH73" t="s">
        <v>127</v>
      </c>
      <c r="AI73" t="s">
        <v>214</v>
      </c>
      <c r="AJ73" t="s">
        <v>214</v>
      </c>
    </row>
    <row r="74" spans="1:36" ht="12.75">
      <c r="A74" t="s">
        <v>41</v>
      </c>
      <c r="B74">
        <v>345</v>
      </c>
      <c r="C74">
        <v>0.06582632</v>
      </c>
      <c r="D74">
        <v>0.042437634</v>
      </c>
      <c r="E74">
        <v>0.10210523</v>
      </c>
      <c r="F74">
        <v>0.03514339</v>
      </c>
      <c r="G74">
        <v>0.057971015</v>
      </c>
      <c r="H74">
        <v>0.012581373</v>
      </c>
      <c r="I74">
        <v>0.4719</v>
      </c>
      <c r="J74">
        <v>0.0329</v>
      </c>
      <c r="K74">
        <v>0.9108</v>
      </c>
      <c r="L74">
        <v>1.602956945</v>
      </c>
      <c r="M74">
        <v>1.033411864</v>
      </c>
      <c r="N74">
        <v>2.486395848</v>
      </c>
      <c r="O74">
        <v>387</v>
      </c>
      <c r="P74">
        <v>0.082910531</v>
      </c>
      <c r="Q74">
        <v>0.05682042</v>
      </c>
      <c r="R74">
        <v>0.120980383</v>
      </c>
      <c r="S74">
        <v>0.006074552</v>
      </c>
      <c r="T74">
        <v>0.069767442</v>
      </c>
      <c r="U74">
        <v>0.012949908</v>
      </c>
      <c r="V74">
        <v>0.529</v>
      </c>
      <c r="W74">
        <v>0.1511</v>
      </c>
      <c r="X74">
        <v>0.9068</v>
      </c>
      <c r="Y74">
        <v>1.697184102</v>
      </c>
      <c r="Z74">
        <v>1.16311779</v>
      </c>
      <c r="AA74">
        <v>2.476476502</v>
      </c>
      <c r="AB74">
        <v>0.434143151</v>
      </c>
      <c r="AC74">
        <v>-0.2307</v>
      </c>
      <c r="AD74">
        <v>-0.809</v>
      </c>
      <c r="AE74">
        <v>0.3475</v>
      </c>
      <c r="AF74" t="s">
        <v>214</v>
      </c>
      <c r="AG74" t="s">
        <v>214</v>
      </c>
      <c r="AH74" t="s">
        <v>214</v>
      </c>
      <c r="AI74" t="s">
        <v>214</v>
      </c>
      <c r="AJ74" t="s">
        <v>214</v>
      </c>
    </row>
    <row r="75" spans="1:36" ht="12.75">
      <c r="A75" t="s">
        <v>46</v>
      </c>
      <c r="B75">
        <v>1258</v>
      </c>
      <c r="C75">
        <v>0.046448608</v>
      </c>
      <c r="D75">
        <v>0.034159726</v>
      </c>
      <c r="E75">
        <v>0.063158387</v>
      </c>
      <c r="F75">
        <v>0.432086971</v>
      </c>
      <c r="G75">
        <v>0.032591415</v>
      </c>
      <c r="H75">
        <v>0.005006293</v>
      </c>
      <c r="I75">
        <v>0.1232</v>
      </c>
      <c r="J75">
        <v>-0.1841</v>
      </c>
      <c r="K75">
        <v>0.4305</v>
      </c>
      <c r="L75">
        <v>1.131084341</v>
      </c>
      <c r="M75">
        <v>0.831833991</v>
      </c>
      <c r="N75">
        <v>1.537989311</v>
      </c>
      <c r="O75">
        <v>1312</v>
      </c>
      <c r="P75">
        <v>0.046963056</v>
      </c>
      <c r="Q75">
        <v>0.034914943</v>
      </c>
      <c r="R75">
        <v>0.063168617</v>
      </c>
      <c r="S75">
        <v>0.794327673</v>
      </c>
      <c r="T75">
        <v>0.033536585</v>
      </c>
      <c r="U75">
        <v>0.00497033</v>
      </c>
      <c r="V75">
        <v>-0.0394</v>
      </c>
      <c r="W75">
        <v>-0.3359</v>
      </c>
      <c r="X75">
        <v>0.257</v>
      </c>
      <c r="Y75">
        <v>0.961336891</v>
      </c>
      <c r="Z75">
        <v>0.714711203</v>
      </c>
      <c r="AA75">
        <v>1.293065806</v>
      </c>
      <c r="AB75">
        <v>0.959529888</v>
      </c>
      <c r="AC75">
        <v>-0.011</v>
      </c>
      <c r="AD75">
        <v>-0.4365</v>
      </c>
      <c r="AE75">
        <v>0.4144</v>
      </c>
      <c r="AF75" t="s">
        <v>214</v>
      </c>
      <c r="AG75" t="s">
        <v>214</v>
      </c>
      <c r="AH75" t="s">
        <v>214</v>
      </c>
      <c r="AI75" t="s">
        <v>214</v>
      </c>
      <c r="AJ75" t="s">
        <v>214</v>
      </c>
    </row>
    <row r="76" spans="1:36" ht="12.75">
      <c r="A76" t="s">
        <v>48</v>
      </c>
      <c r="B76" t="s">
        <v>214</v>
      </c>
      <c r="C76" t="s">
        <v>214</v>
      </c>
      <c r="D76" t="s">
        <v>214</v>
      </c>
      <c r="E76" t="s">
        <v>214</v>
      </c>
      <c r="F76" t="s">
        <v>214</v>
      </c>
      <c r="G76" t="s">
        <v>214</v>
      </c>
      <c r="H76" t="s">
        <v>214</v>
      </c>
      <c r="I76" t="s">
        <v>214</v>
      </c>
      <c r="J76" t="s">
        <v>214</v>
      </c>
      <c r="K76" t="s">
        <v>214</v>
      </c>
      <c r="L76" t="s">
        <v>214</v>
      </c>
      <c r="M76" t="s">
        <v>214</v>
      </c>
      <c r="N76" t="s">
        <v>214</v>
      </c>
      <c r="O76">
        <v>103</v>
      </c>
      <c r="P76">
        <v>0.090572299</v>
      </c>
      <c r="Q76">
        <v>0.043162922</v>
      </c>
      <c r="R76">
        <v>0.190055281</v>
      </c>
      <c r="S76">
        <v>0.102562085</v>
      </c>
      <c r="T76">
        <v>0.067961165</v>
      </c>
      <c r="U76">
        <v>0.024798693</v>
      </c>
      <c r="V76">
        <v>0.6174</v>
      </c>
      <c r="W76">
        <v>-0.1238</v>
      </c>
      <c r="X76">
        <v>1.3585</v>
      </c>
      <c r="Y76">
        <v>1.854020997</v>
      </c>
      <c r="Z76">
        <v>0.883547897</v>
      </c>
      <c r="AA76">
        <v>3.890444277</v>
      </c>
      <c r="AB76" t="s">
        <v>214</v>
      </c>
      <c r="AC76" t="s">
        <v>214</v>
      </c>
      <c r="AD76" t="s">
        <v>214</v>
      </c>
      <c r="AE76" t="s">
        <v>214</v>
      </c>
      <c r="AF76" t="s">
        <v>214</v>
      </c>
      <c r="AG76" t="s">
        <v>214</v>
      </c>
      <c r="AH76" t="s">
        <v>214</v>
      </c>
      <c r="AI76" t="s">
        <v>272</v>
      </c>
      <c r="AJ76" t="s">
        <v>214</v>
      </c>
    </row>
    <row r="77" spans="1:36" ht="12.75">
      <c r="A77" t="s">
        <v>47</v>
      </c>
      <c r="B77">
        <v>301</v>
      </c>
      <c r="C77">
        <v>0.026694282</v>
      </c>
      <c r="D77">
        <v>0.01198755</v>
      </c>
      <c r="E77">
        <v>0.059443731</v>
      </c>
      <c r="F77">
        <v>0.291663229</v>
      </c>
      <c r="G77">
        <v>0.019933555</v>
      </c>
      <c r="H77">
        <v>0.008056323</v>
      </c>
      <c r="I77">
        <v>-0.4307</v>
      </c>
      <c r="J77">
        <v>-1.2313</v>
      </c>
      <c r="K77">
        <v>0.3699</v>
      </c>
      <c r="L77">
        <v>0.650040656</v>
      </c>
      <c r="M77">
        <v>0.291912503</v>
      </c>
      <c r="N77">
        <v>1.447532567</v>
      </c>
      <c r="O77">
        <v>238</v>
      </c>
      <c r="P77">
        <v>0.059549833</v>
      </c>
      <c r="Q77">
        <v>0.03296387</v>
      </c>
      <c r="R77">
        <v>0.107577861</v>
      </c>
      <c r="S77">
        <v>0.511653938</v>
      </c>
      <c r="T77">
        <v>0.046218487</v>
      </c>
      <c r="U77">
        <v>0.013609552</v>
      </c>
      <c r="V77">
        <v>0.198</v>
      </c>
      <c r="W77">
        <v>-0.3934</v>
      </c>
      <c r="X77">
        <v>0.7894</v>
      </c>
      <c r="Y77">
        <v>1.218989059</v>
      </c>
      <c r="Z77">
        <v>0.674772623</v>
      </c>
      <c r="AA77">
        <v>2.202125984</v>
      </c>
      <c r="AB77">
        <v>0.113889904</v>
      </c>
      <c r="AC77">
        <v>-0.8024</v>
      </c>
      <c r="AD77">
        <v>-1.7971</v>
      </c>
      <c r="AE77">
        <v>0.1924</v>
      </c>
      <c r="AF77" t="s">
        <v>214</v>
      </c>
      <c r="AG77" t="s">
        <v>214</v>
      </c>
      <c r="AH77" t="s">
        <v>214</v>
      </c>
      <c r="AI77" t="s">
        <v>214</v>
      </c>
      <c r="AJ77" t="s">
        <v>214</v>
      </c>
    </row>
    <row r="78" spans="1:36" ht="12.75">
      <c r="A78" t="s">
        <v>53</v>
      </c>
      <c r="B78" t="s">
        <v>214</v>
      </c>
      <c r="C78" t="s">
        <v>214</v>
      </c>
      <c r="D78" t="s">
        <v>214</v>
      </c>
      <c r="E78" t="s">
        <v>214</v>
      </c>
      <c r="F78" t="s">
        <v>214</v>
      </c>
      <c r="G78" t="s">
        <v>214</v>
      </c>
      <c r="H78" t="s">
        <v>214</v>
      </c>
      <c r="I78" t="s">
        <v>214</v>
      </c>
      <c r="J78" t="s">
        <v>214</v>
      </c>
      <c r="K78" t="s">
        <v>214</v>
      </c>
      <c r="L78" t="s">
        <v>214</v>
      </c>
      <c r="M78" t="s">
        <v>214</v>
      </c>
      <c r="N78" t="s">
        <v>214</v>
      </c>
      <c r="O78">
        <v>86</v>
      </c>
      <c r="P78" s="4">
        <v>2.71E-09</v>
      </c>
      <c r="Q78">
        <v>0</v>
      </c>
      <c r="R78" t="s">
        <v>214</v>
      </c>
      <c r="S78">
        <v>0.994160439</v>
      </c>
      <c r="T78">
        <v>0</v>
      </c>
      <c r="U78">
        <v>0</v>
      </c>
      <c r="V78">
        <v>-16.7058</v>
      </c>
      <c r="W78">
        <v>-4490.45</v>
      </c>
      <c r="X78">
        <v>4457.038</v>
      </c>
      <c r="Y78" s="4">
        <v>5.56E-08</v>
      </c>
      <c r="Z78">
        <v>0</v>
      </c>
      <c r="AA78" t="s">
        <v>214</v>
      </c>
      <c r="AB78" t="s">
        <v>214</v>
      </c>
      <c r="AC78" t="s">
        <v>214</v>
      </c>
      <c r="AD78" t="s">
        <v>214</v>
      </c>
      <c r="AE78" t="s">
        <v>214</v>
      </c>
      <c r="AF78" t="s">
        <v>214</v>
      </c>
      <c r="AG78" t="s">
        <v>214</v>
      </c>
      <c r="AH78" t="s">
        <v>214</v>
      </c>
      <c r="AI78" t="s">
        <v>272</v>
      </c>
      <c r="AJ78" t="s">
        <v>214</v>
      </c>
    </row>
    <row r="79" spans="1:36" ht="12.75">
      <c r="A79" t="s">
        <v>55</v>
      </c>
      <c r="B79">
        <v>194</v>
      </c>
      <c r="C79">
        <v>0.07815013</v>
      </c>
      <c r="D79">
        <v>0.046256913</v>
      </c>
      <c r="E79">
        <v>0.132033081</v>
      </c>
      <c r="F79">
        <v>0.016178347</v>
      </c>
      <c r="G79">
        <v>0.072164949</v>
      </c>
      <c r="H79">
        <v>0.018577945</v>
      </c>
      <c r="I79">
        <v>0.6435</v>
      </c>
      <c r="J79">
        <v>0.119</v>
      </c>
      <c r="K79">
        <v>1.1679</v>
      </c>
      <c r="L79">
        <v>1.903057839</v>
      </c>
      <c r="M79">
        <v>1.126416321</v>
      </c>
      <c r="N79">
        <v>3.215178149</v>
      </c>
      <c r="O79">
        <v>222</v>
      </c>
      <c r="P79">
        <v>0.081676018</v>
      </c>
      <c r="Q79">
        <v>0.050748592</v>
      </c>
      <c r="R79">
        <v>0.131451371</v>
      </c>
      <c r="S79">
        <v>0.034272394</v>
      </c>
      <c r="T79">
        <v>0.076576577</v>
      </c>
      <c r="U79">
        <v>0.017847276</v>
      </c>
      <c r="V79">
        <v>0.514</v>
      </c>
      <c r="W79">
        <v>0.0381</v>
      </c>
      <c r="X79">
        <v>0.9898</v>
      </c>
      <c r="Y79">
        <v>1.671913531</v>
      </c>
      <c r="Z79">
        <v>1.03882705</v>
      </c>
      <c r="AA79">
        <v>2.690818316</v>
      </c>
      <c r="AB79">
        <v>0.902683228</v>
      </c>
      <c r="AC79">
        <v>-0.0441</v>
      </c>
      <c r="AD79">
        <v>-0.7515</v>
      </c>
      <c r="AE79">
        <v>0.6632</v>
      </c>
      <c r="AF79" t="s">
        <v>214</v>
      </c>
      <c r="AG79" t="s">
        <v>214</v>
      </c>
      <c r="AH79" t="s">
        <v>214</v>
      </c>
      <c r="AI79" t="s">
        <v>214</v>
      </c>
      <c r="AJ79" t="s">
        <v>214</v>
      </c>
    </row>
    <row r="80" spans="1:36" ht="12.75">
      <c r="A80" t="s">
        <v>51</v>
      </c>
      <c r="B80">
        <v>223</v>
      </c>
      <c r="C80">
        <v>0.069822329</v>
      </c>
      <c r="D80">
        <v>0.041327418</v>
      </c>
      <c r="E80">
        <v>0.117964241</v>
      </c>
      <c r="F80">
        <v>0.047287052</v>
      </c>
      <c r="G80">
        <v>0.062780269</v>
      </c>
      <c r="H80">
        <v>0.01624351</v>
      </c>
      <c r="I80">
        <v>0.5308</v>
      </c>
      <c r="J80">
        <v>0.0064</v>
      </c>
      <c r="K80">
        <v>1.0552</v>
      </c>
      <c r="L80">
        <v>1.700264988</v>
      </c>
      <c r="M80">
        <v>1.006376671</v>
      </c>
      <c r="N80">
        <v>2.872583511</v>
      </c>
      <c r="O80">
        <v>249</v>
      </c>
      <c r="P80">
        <v>0.068856579</v>
      </c>
      <c r="Q80">
        <v>0.040760493</v>
      </c>
      <c r="R80">
        <v>0.116319212</v>
      </c>
      <c r="S80">
        <v>0.199469577</v>
      </c>
      <c r="T80">
        <v>0.0562249</v>
      </c>
      <c r="U80">
        <v>0.014598187</v>
      </c>
      <c r="V80">
        <v>0.3432</v>
      </c>
      <c r="W80">
        <v>-0.1811</v>
      </c>
      <c r="X80">
        <v>0.8675</v>
      </c>
      <c r="Y80">
        <v>1.409498753</v>
      </c>
      <c r="Z80">
        <v>0.834370009</v>
      </c>
      <c r="AA80">
        <v>2.381062015</v>
      </c>
      <c r="AB80">
        <v>0.970604795</v>
      </c>
      <c r="AC80">
        <v>0.0139</v>
      </c>
      <c r="AD80">
        <v>-0.7269</v>
      </c>
      <c r="AE80">
        <v>0.7547</v>
      </c>
      <c r="AF80" t="s">
        <v>214</v>
      </c>
      <c r="AG80" t="s">
        <v>214</v>
      </c>
      <c r="AH80" t="s">
        <v>214</v>
      </c>
      <c r="AI80" t="s">
        <v>214</v>
      </c>
      <c r="AJ80" t="s">
        <v>214</v>
      </c>
    </row>
    <row r="81" spans="1:36" ht="12.75">
      <c r="A81" t="s">
        <v>54</v>
      </c>
      <c r="B81" t="s">
        <v>214</v>
      </c>
      <c r="C81" t="s">
        <v>214</v>
      </c>
      <c r="D81" t="s">
        <v>214</v>
      </c>
      <c r="E81" t="s">
        <v>214</v>
      </c>
      <c r="F81" t="s">
        <v>214</v>
      </c>
      <c r="G81" t="s">
        <v>214</v>
      </c>
      <c r="H81" t="s">
        <v>214</v>
      </c>
      <c r="I81" t="s">
        <v>214</v>
      </c>
      <c r="J81" t="s">
        <v>214</v>
      </c>
      <c r="K81" t="s">
        <v>214</v>
      </c>
      <c r="L81" t="s">
        <v>214</v>
      </c>
      <c r="M81" t="s">
        <v>214</v>
      </c>
      <c r="N81" t="s">
        <v>214</v>
      </c>
      <c r="O81">
        <v>106</v>
      </c>
      <c r="P81">
        <v>0.088086634</v>
      </c>
      <c r="Q81">
        <v>0.04403579</v>
      </c>
      <c r="R81">
        <v>0.176203379</v>
      </c>
      <c r="S81">
        <v>0.095601991</v>
      </c>
      <c r="T81">
        <v>0.075471698</v>
      </c>
      <c r="U81">
        <v>0.025656608</v>
      </c>
      <c r="V81">
        <v>0.5895</v>
      </c>
      <c r="W81">
        <v>-0.1038</v>
      </c>
      <c r="X81">
        <v>1.2828</v>
      </c>
      <c r="Y81">
        <v>1.803139269</v>
      </c>
      <c r="Z81">
        <v>0.901415565</v>
      </c>
      <c r="AA81">
        <v>3.606894918</v>
      </c>
      <c r="AB81" t="s">
        <v>214</v>
      </c>
      <c r="AC81" t="s">
        <v>214</v>
      </c>
      <c r="AD81" t="s">
        <v>214</v>
      </c>
      <c r="AE81" t="s">
        <v>214</v>
      </c>
      <c r="AF81" t="s">
        <v>214</v>
      </c>
      <c r="AG81" t="s">
        <v>214</v>
      </c>
      <c r="AH81" t="s">
        <v>214</v>
      </c>
      <c r="AI81" t="s">
        <v>272</v>
      </c>
      <c r="AJ81" t="s">
        <v>214</v>
      </c>
    </row>
    <row r="82" spans="1:36" ht="12.75">
      <c r="A82" t="s">
        <v>50</v>
      </c>
      <c r="B82">
        <v>273</v>
      </c>
      <c r="C82">
        <v>0.055746809</v>
      </c>
      <c r="D82">
        <v>0.032350657</v>
      </c>
      <c r="E82">
        <v>0.096063173</v>
      </c>
      <c r="F82">
        <v>0.270964473</v>
      </c>
      <c r="G82">
        <v>0.047619048</v>
      </c>
      <c r="H82">
        <v>0.012888856</v>
      </c>
      <c r="I82">
        <v>0.3057</v>
      </c>
      <c r="J82">
        <v>-0.2385</v>
      </c>
      <c r="K82">
        <v>0.8498</v>
      </c>
      <c r="L82">
        <v>1.357507685</v>
      </c>
      <c r="M82">
        <v>0.787780782</v>
      </c>
      <c r="N82">
        <v>2.339263862</v>
      </c>
      <c r="O82">
        <v>304</v>
      </c>
      <c r="P82">
        <v>0.052468563</v>
      </c>
      <c r="Q82">
        <v>0.0304518</v>
      </c>
      <c r="R82">
        <v>0.090403526</v>
      </c>
      <c r="S82">
        <v>0.796951901</v>
      </c>
      <c r="T82">
        <v>0.042763158</v>
      </c>
      <c r="U82">
        <v>0.011604002</v>
      </c>
      <c r="V82">
        <v>0.0714</v>
      </c>
      <c r="W82">
        <v>-0.4726</v>
      </c>
      <c r="X82">
        <v>0.6155</v>
      </c>
      <c r="Y82">
        <v>1.07403498</v>
      </c>
      <c r="Z82">
        <v>0.623350377</v>
      </c>
      <c r="AA82">
        <v>1.8505662</v>
      </c>
      <c r="AB82">
        <v>0.87720359</v>
      </c>
      <c r="AC82">
        <v>0.0606</v>
      </c>
      <c r="AD82">
        <v>-0.7082</v>
      </c>
      <c r="AE82">
        <v>0.8294</v>
      </c>
      <c r="AF82" t="s">
        <v>214</v>
      </c>
      <c r="AG82" t="s">
        <v>214</v>
      </c>
      <c r="AH82" t="s">
        <v>214</v>
      </c>
      <c r="AI82" t="s">
        <v>214</v>
      </c>
      <c r="AJ82" t="s">
        <v>214</v>
      </c>
    </row>
    <row r="83" spans="1:36" ht="12.75">
      <c r="A83" t="s">
        <v>52</v>
      </c>
      <c r="B83">
        <v>319</v>
      </c>
      <c r="C83">
        <v>0.041364373</v>
      </c>
      <c r="D83">
        <v>0.02289507</v>
      </c>
      <c r="E83">
        <v>0.074732744</v>
      </c>
      <c r="F83">
        <v>0.980833428</v>
      </c>
      <c r="G83">
        <v>0.034482759</v>
      </c>
      <c r="H83">
        <v>0.010216113</v>
      </c>
      <c r="I83">
        <v>0.0073</v>
      </c>
      <c r="J83">
        <v>-0.5842</v>
      </c>
      <c r="K83">
        <v>0.5987</v>
      </c>
      <c r="L83">
        <v>1.007276574</v>
      </c>
      <c r="M83">
        <v>0.557524879</v>
      </c>
      <c r="N83">
        <v>1.819840035</v>
      </c>
      <c r="O83">
        <v>342</v>
      </c>
      <c r="P83">
        <v>0.083369616</v>
      </c>
      <c r="Q83">
        <v>0.055366269</v>
      </c>
      <c r="R83">
        <v>0.125536594</v>
      </c>
      <c r="S83">
        <v>0.010486112</v>
      </c>
      <c r="T83">
        <v>0.067251462</v>
      </c>
      <c r="U83">
        <v>0.013543163</v>
      </c>
      <c r="V83">
        <v>0.5345</v>
      </c>
      <c r="W83">
        <v>0.1252</v>
      </c>
      <c r="X83">
        <v>0.9438</v>
      </c>
      <c r="Y83">
        <v>1.706581594</v>
      </c>
      <c r="Z83">
        <v>1.133351222</v>
      </c>
      <c r="AA83">
        <v>2.569742443</v>
      </c>
      <c r="AB83">
        <v>0.055895267</v>
      </c>
      <c r="AC83">
        <v>-0.7009</v>
      </c>
      <c r="AD83">
        <v>-1.4194</v>
      </c>
      <c r="AE83">
        <v>0.0176</v>
      </c>
      <c r="AF83" t="s">
        <v>214</v>
      </c>
      <c r="AG83" t="s">
        <v>214</v>
      </c>
      <c r="AH83" t="s">
        <v>214</v>
      </c>
      <c r="AI83" t="s">
        <v>214</v>
      </c>
      <c r="AJ83" t="s">
        <v>214</v>
      </c>
    </row>
    <row r="84" spans="1:36" ht="12.75">
      <c r="A84" t="s">
        <v>56</v>
      </c>
      <c r="B84">
        <v>171</v>
      </c>
      <c r="C84">
        <v>0.04512136</v>
      </c>
      <c r="D84">
        <v>0.021501752</v>
      </c>
      <c r="E84">
        <v>0.094687034</v>
      </c>
      <c r="F84">
        <v>0.803322096</v>
      </c>
      <c r="G84">
        <v>0.040935673</v>
      </c>
      <c r="H84">
        <v>0.015152238</v>
      </c>
      <c r="I84">
        <v>0.0942</v>
      </c>
      <c r="J84">
        <v>-0.647</v>
      </c>
      <c r="K84">
        <v>0.8354</v>
      </c>
      <c r="L84">
        <v>1.098764104</v>
      </c>
      <c r="M84">
        <v>0.523595772</v>
      </c>
      <c r="N84">
        <v>2.305753067</v>
      </c>
      <c r="O84">
        <v>211</v>
      </c>
      <c r="P84">
        <v>0.042435278</v>
      </c>
      <c r="Q84">
        <v>0.021214172</v>
      </c>
      <c r="R84">
        <v>0.084884427</v>
      </c>
      <c r="S84">
        <v>0.69057914</v>
      </c>
      <c r="T84">
        <v>0.037914692</v>
      </c>
      <c r="U84">
        <v>0.013148292</v>
      </c>
      <c r="V84">
        <v>-0.1408</v>
      </c>
      <c r="W84">
        <v>-0.8341</v>
      </c>
      <c r="X84">
        <v>0.5525</v>
      </c>
      <c r="Y84">
        <v>0.868652965</v>
      </c>
      <c r="Z84">
        <v>0.434255509</v>
      </c>
      <c r="AA84">
        <v>1.73758987</v>
      </c>
      <c r="AB84">
        <v>0.905601062</v>
      </c>
      <c r="AC84">
        <v>0.0614</v>
      </c>
      <c r="AD84">
        <v>-0.953</v>
      </c>
      <c r="AE84">
        <v>1.0758</v>
      </c>
      <c r="AF84" t="s">
        <v>214</v>
      </c>
      <c r="AG84" t="s">
        <v>214</v>
      </c>
      <c r="AH84" t="s">
        <v>214</v>
      </c>
      <c r="AI84" t="s">
        <v>214</v>
      </c>
      <c r="AJ84" t="s">
        <v>214</v>
      </c>
    </row>
    <row r="85" spans="1:36" ht="12.75">
      <c r="A85" t="s">
        <v>49</v>
      </c>
      <c r="B85" t="s">
        <v>214</v>
      </c>
      <c r="C85" t="s">
        <v>214</v>
      </c>
      <c r="D85" t="s">
        <v>214</v>
      </c>
      <c r="E85" t="s">
        <v>214</v>
      </c>
      <c r="F85" t="s">
        <v>214</v>
      </c>
      <c r="G85" t="s">
        <v>214</v>
      </c>
      <c r="H85" t="s">
        <v>214</v>
      </c>
      <c r="I85" t="s">
        <v>214</v>
      </c>
      <c r="J85" t="s">
        <v>214</v>
      </c>
      <c r="K85" t="s">
        <v>214</v>
      </c>
      <c r="L85" t="s">
        <v>214</v>
      </c>
      <c r="M85" t="s">
        <v>214</v>
      </c>
      <c r="N85" t="s">
        <v>214</v>
      </c>
      <c r="O85">
        <v>138</v>
      </c>
      <c r="P85">
        <v>0.072227072</v>
      </c>
      <c r="Q85">
        <v>0.037566523</v>
      </c>
      <c r="R85">
        <v>0.138866987</v>
      </c>
      <c r="S85">
        <v>0.241041519</v>
      </c>
      <c r="T85">
        <v>0.065217391</v>
      </c>
      <c r="U85">
        <v>0.021018295</v>
      </c>
      <c r="V85">
        <v>0.391</v>
      </c>
      <c r="W85">
        <v>-0.2627</v>
      </c>
      <c r="X85">
        <v>1.0447</v>
      </c>
      <c r="Y85">
        <v>1.478492971</v>
      </c>
      <c r="Z85">
        <v>0.768989235</v>
      </c>
      <c r="AA85">
        <v>2.842616473</v>
      </c>
      <c r="AB85" t="s">
        <v>214</v>
      </c>
      <c r="AC85" t="s">
        <v>214</v>
      </c>
      <c r="AD85" t="s">
        <v>214</v>
      </c>
      <c r="AE85" t="s">
        <v>214</v>
      </c>
      <c r="AF85" t="s">
        <v>214</v>
      </c>
      <c r="AG85" t="s">
        <v>214</v>
      </c>
      <c r="AH85" t="s">
        <v>214</v>
      </c>
      <c r="AI85" t="s">
        <v>272</v>
      </c>
      <c r="AJ85" t="s">
        <v>214</v>
      </c>
    </row>
    <row r="86" spans="1:36" ht="12.75">
      <c r="A86" t="s">
        <v>87</v>
      </c>
      <c r="B86">
        <v>4211</v>
      </c>
      <c r="C86">
        <v>0.038989524</v>
      </c>
      <c r="D86">
        <v>0.033050293</v>
      </c>
      <c r="E86">
        <v>0.045996051</v>
      </c>
      <c r="F86">
        <v>0.538394507</v>
      </c>
      <c r="G86">
        <v>0.034196153</v>
      </c>
      <c r="H86">
        <v>0.002800532</v>
      </c>
      <c r="I86">
        <v>-0.0519</v>
      </c>
      <c r="J86">
        <v>-0.2171</v>
      </c>
      <c r="K86">
        <v>0.1134</v>
      </c>
      <c r="L86">
        <v>0.949445878</v>
      </c>
      <c r="M86">
        <v>0.804817849</v>
      </c>
      <c r="N86">
        <v>1.12006397</v>
      </c>
      <c r="O86">
        <v>4693</v>
      </c>
      <c r="P86">
        <v>0.041586068</v>
      </c>
      <c r="Q86">
        <v>0.035799916</v>
      </c>
      <c r="R86">
        <v>0.048307405</v>
      </c>
      <c r="S86">
        <v>0.035154641</v>
      </c>
      <c r="T86">
        <v>0.03728958</v>
      </c>
      <c r="U86">
        <v>0.002765772</v>
      </c>
      <c r="V86">
        <v>-0.161</v>
      </c>
      <c r="W86">
        <v>-0.3108</v>
      </c>
      <c r="X86">
        <v>-0.0112</v>
      </c>
      <c r="Y86">
        <v>0.851269585</v>
      </c>
      <c r="Z86">
        <v>0.732826676</v>
      </c>
      <c r="AA86">
        <v>0.988855797</v>
      </c>
      <c r="AB86" s="4">
        <v>0.56662599</v>
      </c>
      <c r="AC86">
        <v>-0.0645</v>
      </c>
      <c r="AD86">
        <v>-0.285</v>
      </c>
      <c r="AE86">
        <v>0.156</v>
      </c>
      <c r="AF86" t="s">
        <v>214</v>
      </c>
      <c r="AG86" t="s">
        <v>214</v>
      </c>
      <c r="AH86" t="s">
        <v>214</v>
      </c>
      <c r="AI86" t="s">
        <v>214</v>
      </c>
      <c r="AJ86" t="s">
        <v>214</v>
      </c>
    </row>
    <row r="87" spans="1:36" ht="12.75">
      <c r="A87" t="s">
        <v>86</v>
      </c>
      <c r="B87">
        <v>3381</v>
      </c>
      <c r="C87">
        <v>0.036476385</v>
      </c>
      <c r="D87">
        <v>0.03037871</v>
      </c>
      <c r="E87">
        <v>0.043797997</v>
      </c>
      <c r="F87">
        <v>0.2041768</v>
      </c>
      <c r="G87">
        <v>0.034605146</v>
      </c>
      <c r="H87">
        <v>0.003143404</v>
      </c>
      <c r="I87">
        <v>-0.1185</v>
      </c>
      <c r="J87">
        <v>-0.3014</v>
      </c>
      <c r="K87">
        <v>0.0644</v>
      </c>
      <c r="L87">
        <v>0.888247654</v>
      </c>
      <c r="M87">
        <v>0.739761302</v>
      </c>
      <c r="N87">
        <v>1.066538479</v>
      </c>
      <c r="O87">
        <v>4053</v>
      </c>
      <c r="P87">
        <v>0.048821817</v>
      </c>
      <c r="Q87">
        <v>0.042399883</v>
      </c>
      <c r="R87">
        <v>0.056216423</v>
      </c>
      <c r="S87" s="4">
        <v>0.993187897</v>
      </c>
      <c r="T87">
        <v>0.048852702</v>
      </c>
      <c r="U87">
        <v>0.003385945</v>
      </c>
      <c r="V87">
        <v>-0.0006</v>
      </c>
      <c r="W87">
        <v>-0.1416</v>
      </c>
      <c r="X87">
        <v>0.1404</v>
      </c>
      <c r="Y87">
        <v>0.99938584</v>
      </c>
      <c r="Z87">
        <v>0.86792844</v>
      </c>
      <c r="AA87">
        <v>1.150753923</v>
      </c>
      <c r="AB87" s="4">
        <v>0.012425285</v>
      </c>
      <c r="AC87">
        <v>-0.2915</v>
      </c>
      <c r="AD87">
        <v>-0.5201</v>
      </c>
      <c r="AE87">
        <v>-0.063</v>
      </c>
      <c r="AF87" t="s">
        <v>214</v>
      </c>
      <c r="AG87" t="s">
        <v>214</v>
      </c>
      <c r="AH87" t="s">
        <v>127</v>
      </c>
      <c r="AI87" t="s">
        <v>214</v>
      </c>
      <c r="AJ87" t="s">
        <v>214</v>
      </c>
    </row>
    <row r="88" spans="1:36" ht="12.75">
      <c r="A88" t="s">
        <v>82</v>
      </c>
      <c r="B88">
        <v>5305</v>
      </c>
      <c r="C88">
        <v>0.038764073</v>
      </c>
      <c r="D88">
        <v>0.033589188</v>
      </c>
      <c r="E88">
        <v>0.044736222</v>
      </c>
      <c r="F88" s="4">
        <v>0.430164608</v>
      </c>
      <c r="G88">
        <v>0.036380773</v>
      </c>
      <c r="H88">
        <v>0.002570668</v>
      </c>
      <c r="I88">
        <v>-0.0577</v>
      </c>
      <c r="J88">
        <v>-0.201</v>
      </c>
      <c r="K88">
        <v>0.0856</v>
      </c>
      <c r="L88">
        <v>0.943955858</v>
      </c>
      <c r="M88">
        <v>0.817940632</v>
      </c>
      <c r="N88">
        <v>1.089385497</v>
      </c>
      <c r="O88">
        <v>5979</v>
      </c>
      <c r="P88">
        <v>0.045928958</v>
      </c>
      <c r="Q88">
        <v>0.040646133</v>
      </c>
      <c r="R88">
        <v>0.051898399</v>
      </c>
      <c r="S88" s="4">
        <v>0.322368708</v>
      </c>
      <c r="T88">
        <v>0.044489045</v>
      </c>
      <c r="U88">
        <v>0.00266643</v>
      </c>
      <c r="V88">
        <v>-0.0617</v>
      </c>
      <c r="W88">
        <v>-0.1839</v>
      </c>
      <c r="X88">
        <v>0.0605</v>
      </c>
      <c r="Y88">
        <v>0.940168836</v>
      </c>
      <c r="Z88">
        <v>0.83202905</v>
      </c>
      <c r="AA88">
        <v>1.062363677</v>
      </c>
      <c r="AB88" s="4">
        <v>0.072867714</v>
      </c>
      <c r="AC88">
        <v>-0.1696</v>
      </c>
      <c r="AD88">
        <v>-0.3549</v>
      </c>
      <c r="AE88">
        <v>0.0157</v>
      </c>
      <c r="AF88" t="s">
        <v>214</v>
      </c>
      <c r="AG88" t="s">
        <v>214</v>
      </c>
      <c r="AH88" t="s">
        <v>214</v>
      </c>
      <c r="AI88" t="s">
        <v>214</v>
      </c>
      <c r="AJ88" t="s">
        <v>214</v>
      </c>
    </row>
    <row r="89" spans="1:36" ht="12.75">
      <c r="A89" t="s">
        <v>91</v>
      </c>
      <c r="B89">
        <v>4241</v>
      </c>
      <c r="C89">
        <v>0.033371514</v>
      </c>
      <c r="D89">
        <v>0.027935322</v>
      </c>
      <c r="E89">
        <v>0.039865586</v>
      </c>
      <c r="F89">
        <v>0.022204113</v>
      </c>
      <c r="G89">
        <v>0.029238387</v>
      </c>
      <c r="H89">
        <v>0.002587015</v>
      </c>
      <c r="I89">
        <v>-0.2075</v>
      </c>
      <c r="J89">
        <v>-0.3853</v>
      </c>
      <c r="K89">
        <v>-0.0297</v>
      </c>
      <c r="L89">
        <v>0.812640005</v>
      </c>
      <c r="M89">
        <v>0.68026161</v>
      </c>
      <c r="N89">
        <v>0.970779135</v>
      </c>
      <c r="O89">
        <v>4672</v>
      </c>
      <c r="P89">
        <v>0.039930265</v>
      </c>
      <c r="Q89">
        <v>0.034239465</v>
      </c>
      <c r="R89">
        <v>0.04656691</v>
      </c>
      <c r="S89">
        <v>0.010152952</v>
      </c>
      <c r="T89">
        <v>0.035530822</v>
      </c>
      <c r="U89">
        <v>0.002708291</v>
      </c>
      <c r="V89">
        <v>-0.2017</v>
      </c>
      <c r="W89">
        <v>-0.3554</v>
      </c>
      <c r="X89">
        <v>-0.0479</v>
      </c>
      <c r="Y89">
        <v>0.817375185</v>
      </c>
      <c r="Z89">
        <v>0.70088412</v>
      </c>
      <c r="AA89">
        <v>0.953227751</v>
      </c>
      <c r="AB89">
        <v>0.130610858</v>
      </c>
      <c r="AC89">
        <v>-0.1794</v>
      </c>
      <c r="AD89">
        <v>-0.4121</v>
      </c>
      <c r="AE89">
        <v>0.0532</v>
      </c>
      <c r="AF89" t="s">
        <v>214</v>
      </c>
      <c r="AG89" t="s">
        <v>214</v>
      </c>
      <c r="AH89" t="s">
        <v>214</v>
      </c>
      <c r="AI89" t="s">
        <v>214</v>
      </c>
      <c r="AJ89" t="s">
        <v>214</v>
      </c>
    </row>
    <row r="90" spans="1:36" ht="12.75">
      <c r="A90" t="s">
        <v>90</v>
      </c>
      <c r="B90">
        <v>2080</v>
      </c>
      <c r="C90">
        <v>0.044828053</v>
      </c>
      <c r="D90">
        <v>0.036996035</v>
      </c>
      <c r="E90">
        <v>0.054318101</v>
      </c>
      <c r="F90">
        <v>0.3709037</v>
      </c>
      <c r="G90">
        <v>0.050961539</v>
      </c>
      <c r="H90">
        <v>0.004822048</v>
      </c>
      <c r="I90">
        <v>0.0877</v>
      </c>
      <c r="J90">
        <v>-0.1044</v>
      </c>
      <c r="K90">
        <v>0.2797</v>
      </c>
      <c r="L90">
        <v>1.091621705</v>
      </c>
      <c r="M90">
        <v>0.900901814</v>
      </c>
      <c r="N90">
        <v>1.322716781</v>
      </c>
      <c r="O90">
        <v>2230</v>
      </c>
      <c r="P90">
        <v>0.051062402</v>
      </c>
      <c r="Q90">
        <v>0.042670028</v>
      </c>
      <c r="R90">
        <v>0.061105395</v>
      </c>
      <c r="S90">
        <v>0.629023266</v>
      </c>
      <c r="T90">
        <v>0.05426009</v>
      </c>
      <c r="U90">
        <v>0.004797044</v>
      </c>
      <c r="V90">
        <v>0.0443</v>
      </c>
      <c r="W90">
        <v>-0.1353</v>
      </c>
      <c r="X90">
        <v>0.2238</v>
      </c>
      <c r="Y90">
        <v>1.045250776</v>
      </c>
      <c r="Z90">
        <v>0.873458317</v>
      </c>
      <c r="AA90">
        <v>1.250831508</v>
      </c>
      <c r="AB90">
        <v>0.327689432</v>
      </c>
      <c r="AC90">
        <v>-0.1302</v>
      </c>
      <c r="AD90">
        <v>-0.391</v>
      </c>
      <c r="AE90">
        <v>0.1305</v>
      </c>
      <c r="AF90" t="s">
        <v>214</v>
      </c>
      <c r="AG90" t="s">
        <v>214</v>
      </c>
      <c r="AH90" t="s">
        <v>214</v>
      </c>
      <c r="AI90" t="s">
        <v>214</v>
      </c>
      <c r="AJ90" t="s">
        <v>214</v>
      </c>
    </row>
    <row r="91" spans="1:36" ht="12.75">
      <c r="A91" t="s">
        <v>89</v>
      </c>
      <c r="B91">
        <v>3576</v>
      </c>
      <c r="C91">
        <v>0.036988513</v>
      </c>
      <c r="D91">
        <v>0.030828241</v>
      </c>
      <c r="E91">
        <v>0.044379765</v>
      </c>
      <c r="F91">
        <v>0.260611929</v>
      </c>
      <c r="G91">
        <v>0.032997763</v>
      </c>
      <c r="H91">
        <v>0.002987151</v>
      </c>
      <c r="I91">
        <v>-0.1046</v>
      </c>
      <c r="J91">
        <v>-0.2867</v>
      </c>
      <c r="K91">
        <v>0.0776</v>
      </c>
      <c r="L91">
        <v>0.900718654</v>
      </c>
      <c r="M91">
        <v>0.750707979</v>
      </c>
      <c r="N91">
        <v>1.080705303</v>
      </c>
      <c r="O91">
        <v>4482</v>
      </c>
      <c r="P91">
        <v>0.045711588</v>
      </c>
      <c r="Q91">
        <v>0.039463352</v>
      </c>
      <c r="R91">
        <v>0.052949108</v>
      </c>
      <c r="S91">
        <v>0.375632686</v>
      </c>
      <c r="T91">
        <v>0.040606872</v>
      </c>
      <c r="U91">
        <v>0.002948235</v>
      </c>
      <c r="V91">
        <v>-0.0664</v>
      </c>
      <c r="W91">
        <v>-0.2134</v>
      </c>
      <c r="X91">
        <v>0.0805</v>
      </c>
      <c r="Y91">
        <v>0.935719247</v>
      </c>
      <c r="Z91">
        <v>0.807817436</v>
      </c>
      <c r="AA91">
        <v>1.083871765</v>
      </c>
      <c r="AB91">
        <v>0.073206111</v>
      </c>
      <c r="AC91">
        <v>-0.2117</v>
      </c>
      <c r="AD91">
        <v>-0.4434</v>
      </c>
      <c r="AE91">
        <v>0.0199</v>
      </c>
      <c r="AF91" t="s">
        <v>214</v>
      </c>
      <c r="AG91" t="s">
        <v>214</v>
      </c>
      <c r="AH91" t="s">
        <v>214</v>
      </c>
      <c r="AI91" t="s">
        <v>214</v>
      </c>
      <c r="AJ91" t="s">
        <v>214</v>
      </c>
    </row>
    <row r="92" spans="1:36" ht="12.75">
      <c r="A92" t="s">
        <v>88</v>
      </c>
      <c r="B92">
        <v>3746</v>
      </c>
      <c r="C92">
        <v>0.042836656</v>
      </c>
      <c r="D92">
        <v>0.036699983</v>
      </c>
      <c r="E92">
        <v>0.049999454</v>
      </c>
      <c r="F92">
        <v>0.592480714</v>
      </c>
      <c r="G92">
        <v>0.044046983</v>
      </c>
      <c r="H92">
        <v>0.003352683</v>
      </c>
      <c r="I92">
        <v>0.0422</v>
      </c>
      <c r="J92">
        <v>-0.1124</v>
      </c>
      <c r="K92">
        <v>0.1968</v>
      </c>
      <c r="L92">
        <v>1.04312858</v>
      </c>
      <c r="M92">
        <v>0.893692569</v>
      </c>
      <c r="N92">
        <v>1.217552067</v>
      </c>
      <c r="O92">
        <v>3964</v>
      </c>
      <c r="P92">
        <v>0.051017147</v>
      </c>
      <c r="Q92">
        <v>0.044440343</v>
      </c>
      <c r="R92">
        <v>0.058567264</v>
      </c>
      <c r="S92">
        <v>0.537955361</v>
      </c>
      <c r="T92">
        <v>0.05221998</v>
      </c>
      <c r="U92">
        <v>0.003533502</v>
      </c>
      <c r="V92">
        <v>0.0434</v>
      </c>
      <c r="W92">
        <v>-0.0946</v>
      </c>
      <c r="X92">
        <v>0.1814</v>
      </c>
      <c r="Y92">
        <v>1.044324403</v>
      </c>
      <c r="Z92">
        <v>0.909696777</v>
      </c>
      <c r="AA92">
        <v>1.198875807</v>
      </c>
      <c r="AB92" s="4">
        <v>0.094008843</v>
      </c>
      <c r="AC92">
        <v>-0.1748</v>
      </c>
      <c r="AD92">
        <v>-0.3793</v>
      </c>
      <c r="AE92">
        <v>0.0298</v>
      </c>
      <c r="AF92" t="s">
        <v>214</v>
      </c>
      <c r="AG92" t="s">
        <v>214</v>
      </c>
      <c r="AH92" t="s">
        <v>214</v>
      </c>
      <c r="AI92" t="s">
        <v>214</v>
      </c>
      <c r="AJ92" t="s">
        <v>214</v>
      </c>
    </row>
    <row r="93" spans="1:36" ht="12.75">
      <c r="A93" t="s">
        <v>83</v>
      </c>
      <c r="B93">
        <v>3862</v>
      </c>
      <c r="C93">
        <v>0.033657033</v>
      </c>
      <c r="D93">
        <v>0.027986634</v>
      </c>
      <c r="E93">
        <v>0.040476318</v>
      </c>
      <c r="F93">
        <v>0.034557956</v>
      </c>
      <c r="G93">
        <v>0.029777318</v>
      </c>
      <c r="H93">
        <v>0.002735095</v>
      </c>
      <c r="I93">
        <v>-0.1989</v>
      </c>
      <c r="J93">
        <v>-0.3834</v>
      </c>
      <c r="K93">
        <v>-0.0145</v>
      </c>
      <c r="L93">
        <v>0.819592763</v>
      </c>
      <c r="M93">
        <v>0.681511117</v>
      </c>
      <c r="N93">
        <v>0.985651267</v>
      </c>
      <c r="O93">
        <v>4122</v>
      </c>
      <c r="P93">
        <v>0.034756137</v>
      </c>
      <c r="Q93">
        <v>0.029166237</v>
      </c>
      <c r="R93">
        <v>0.041417379</v>
      </c>
      <c r="S93">
        <v>0.000141622</v>
      </c>
      <c r="T93">
        <v>0.030810286</v>
      </c>
      <c r="U93">
        <v>0.002691524</v>
      </c>
      <c r="V93">
        <v>-0.3404</v>
      </c>
      <c r="W93">
        <v>-0.5158</v>
      </c>
      <c r="X93">
        <v>-0.1651</v>
      </c>
      <c r="Y93">
        <v>0.711460445</v>
      </c>
      <c r="Z93">
        <v>0.597034811</v>
      </c>
      <c r="AA93">
        <v>0.847816503</v>
      </c>
      <c r="AB93">
        <v>0.802867847</v>
      </c>
      <c r="AC93">
        <v>-0.0321</v>
      </c>
      <c r="AD93">
        <v>-0.2844</v>
      </c>
      <c r="AE93">
        <v>0.2202</v>
      </c>
      <c r="AF93" t="s">
        <v>214</v>
      </c>
      <c r="AG93">
        <v>2</v>
      </c>
      <c r="AH93" t="s">
        <v>214</v>
      </c>
      <c r="AI93" t="s">
        <v>214</v>
      </c>
      <c r="AJ93" t="s">
        <v>214</v>
      </c>
    </row>
    <row r="94" spans="1:36" ht="12.75">
      <c r="A94" t="s">
        <v>105</v>
      </c>
      <c r="B94">
        <v>4814</v>
      </c>
      <c r="C94">
        <v>0.044398317</v>
      </c>
      <c r="D94">
        <v>0.038856723</v>
      </c>
      <c r="E94">
        <v>0.050730231</v>
      </c>
      <c r="F94" s="4">
        <v>0.251316473</v>
      </c>
      <c r="G94">
        <v>0.046530951</v>
      </c>
      <c r="H94">
        <v>0.003035787</v>
      </c>
      <c r="I94">
        <v>0.078</v>
      </c>
      <c r="J94">
        <v>-0.0553</v>
      </c>
      <c r="K94">
        <v>0.2114</v>
      </c>
      <c r="L94">
        <v>1.081157063</v>
      </c>
      <c r="M94">
        <v>0.946212016</v>
      </c>
      <c r="N94">
        <v>1.235347444</v>
      </c>
      <c r="O94">
        <v>5051</v>
      </c>
      <c r="P94">
        <v>0.054637306</v>
      </c>
      <c r="Q94">
        <v>0.048566096</v>
      </c>
      <c r="R94">
        <v>0.061467473</v>
      </c>
      <c r="S94" s="4">
        <v>0.062552569</v>
      </c>
      <c r="T94">
        <v>0.056820432</v>
      </c>
      <c r="U94">
        <v>0.003257323</v>
      </c>
      <c r="V94">
        <v>0.1119</v>
      </c>
      <c r="W94">
        <v>-0.0059</v>
      </c>
      <c r="X94">
        <v>0.2297</v>
      </c>
      <c r="Y94">
        <v>1.118429285</v>
      </c>
      <c r="Z94">
        <v>0.994151214</v>
      </c>
      <c r="AA94">
        <v>1.258243262</v>
      </c>
      <c r="AB94" s="4">
        <v>0.019936157</v>
      </c>
      <c r="AC94">
        <v>-0.2075</v>
      </c>
      <c r="AD94">
        <v>-0.3823</v>
      </c>
      <c r="AE94">
        <v>-0.0328</v>
      </c>
      <c r="AF94" t="s">
        <v>214</v>
      </c>
      <c r="AG94" t="s">
        <v>214</v>
      </c>
      <c r="AH94" t="s">
        <v>127</v>
      </c>
      <c r="AI94" t="s">
        <v>214</v>
      </c>
      <c r="AJ94" t="s">
        <v>214</v>
      </c>
    </row>
    <row r="95" spans="1:36" ht="12.75">
      <c r="A95" t="s">
        <v>106</v>
      </c>
      <c r="B95">
        <v>2651</v>
      </c>
      <c r="C95">
        <v>0.040980226</v>
      </c>
      <c r="D95">
        <v>0.03420668</v>
      </c>
      <c r="E95">
        <v>0.049095057</v>
      </c>
      <c r="F95" s="4">
        <v>0.981996799</v>
      </c>
      <c r="G95">
        <v>0.045265937</v>
      </c>
      <c r="H95">
        <v>0.004037589</v>
      </c>
      <c r="I95">
        <v>-0.0021</v>
      </c>
      <c r="J95">
        <v>-0.1827</v>
      </c>
      <c r="K95">
        <v>0.1786</v>
      </c>
      <c r="L95">
        <v>0.997922076</v>
      </c>
      <c r="M95">
        <v>0.832977377</v>
      </c>
      <c r="N95">
        <v>1.19552883</v>
      </c>
      <c r="O95">
        <v>2812</v>
      </c>
      <c r="P95">
        <v>0.048263276</v>
      </c>
      <c r="Q95">
        <v>0.040906029</v>
      </c>
      <c r="R95">
        <v>0.056943776</v>
      </c>
      <c r="S95">
        <v>0.885789556</v>
      </c>
      <c r="T95">
        <v>0.050853485</v>
      </c>
      <c r="U95">
        <v>0.004143042</v>
      </c>
      <c r="V95">
        <v>-0.0121</v>
      </c>
      <c r="W95">
        <v>-0.1775</v>
      </c>
      <c r="X95">
        <v>0.1533</v>
      </c>
      <c r="Y95">
        <v>0.987952472</v>
      </c>
      <c r="Z95">
        <v>0.837349148</v>
      </c>
      <c r="AA95">
        <v>1.165642897</v>
      </c>
      <c r="AB95">
        <v>0.186394027</v>
      </c>
      <c r="AC95">
        <v>-0.1636</v>
      </c>
      <c r="AD95">
        <v>-0.4062</v>
      </c>
      <c r="AE95">
        <v>0.0791</v>
      </c>
      <c r="AF95" t="s">
        <v>214</v>
      </c>
      <c r="AG95" t="s">
        <v>214</v>
      </c>
      <c r="AH95" t="s">
        <v>214</v>
      </c>
      <c r="AI95" t="s">
        <v>214</v>
      </c>
      <c r="AJ95" t="s">
        <v>214</v>
      </c>
    </row>
    <row r="96" spans="1:36" ht="12.75">
      <c r="A96" t="s">
        <v>95</v>
      </c>
      <c r="B96">
        <v>1057</v>
      </c>
      <c r="C96">
        <v>0.030785459</v>
      </c>
      <c r="D96">
        <v>0.020943062</v>
      </c>
      <c r="E96">
        <v>0.045253388</v>
      </c>
      <c r="F96">
        <v>0.142673427</v>
      </c>
      <c r="G96">
        <v>0.024597919</v>
      </c>
      <c r="H96">
        <v>0.004764349</v>
      </c>
      <c r="I96">
        <v>-0.2881</v>
      </c>
      <c r="J96">
        <v>-0.6734</v>
      </c>
      <c r="K96">
        <v>0.0971</v>
      </c>
      <c r="L96">
        <v>0.749666179</v>
      </c>
      <c r="M96">
        <v>0.509990932</v>
      </c>
      <c r="N96">
        <v>1.101979165</v>
      </c>
      <c r="O96">
        <v>1427</v>
      </c>
      <c r="P96">
        <v>0.041352767</v>
      </c>
      <c r="Q96">
        <v>0.031225594</v>
      </c>
      <c r="R96">
        <v>0.054764412</v>
      </c>
      <c r="S96">
        <v>0.244909878</v>
      </c>
      <c r="T96">
        <v>0.034337772</v>
      </c>
      <c r="U96">
        <v>0.00482044</v>
      </c>
      <c r="V96">
        <v>-0.1667</v>
      </c>
      <c r="W96">
        <v>-0.4476</v>
      </c>
      <c r="X96">
        <v>0.1142</v>
      </c>
      <c r="Y96">
        <v>0.846493888</v>
      </c>
      <c r="Z96">
        <v>0.639189994</v>
      </c>
      <c r="AA96">
        <v>1.121031163</v>
      </c>
      <c r="AB96">
        <v>0.22389548</v>
      </c>
      <c r="AC96">
        <v>-0.2951</v>
      </c>
      <c r="AD96">
        <v>-0.7706</v>
      </c>
      <c r="AE96">
        <v>0.1805</v>
      </c>
      <c r="AF96" t="s">
        <v>214</v>
      </c>
      <c r="AG96" t="s">
        <v>214</v>
      </c>
      <c r="AH96" t="s">
        <v>214</v>
      </c>
      <c r="AI96" t="s">
        <v>214</v>
      </c>
      <c r="AJ96" t="s">
        <v>214</v>
      </c>
    </row>
    <row r="97" spans="1:36" ht="12.75">
      <c r="A97" t="s">
        <v>94</v>
      </c>
      <c r="B97">
        <v>3031</v>
      </c>
      <c r="C97">
        <v>0.041183979</v>
      </c>
      <c r="D97">
        <v>0.034106401</v>
      </c>
      <c r="E97">
        <v>0.049730259</v>
      </c>
      <c r="F97">
        <v>0.976122155</v>
      </c>
      <c r="G97">
        <v>0.036291653</v>
      </c>
      <c r="H97">
        <v>0.003396904</v>
      </c>
      <c r="I97">
        <v>0.0029</v>
      </c>
      <c r="J97">
        <v>-0.1857</v>
      </c>
      <c r="K97">
        <v>0.1914</v>
      </c>
      <c r="L97">
        <v>1.002883744</v>
      </c>
      <c r="M97">
        <v>0.830535455</v>
      </c>
      <c r="N97">
        <v>1.210996829</v>
      </c>
      <c r="O97">
        <v>3479</v>
      </c>
      <c r="P97">
        <v>0.048776432</v>
      </c>
      <c r="Q97">
        <v>0.041454592</v>
      </c>
      <c r="R97">
        <v>0.057391479</v>
      </c>
      <c r="S97">
        <v>0.985152055</v>
      </c>
      <c r="T97">
        <v>0.04254096</v>
      </c>
      <c r="U97">
        <v>0.003421658</v>
      </c>
      <c r="V97">
        <v>-0.0015</v>
      </c>
      <c r="W97">
        <v>-0.1642</v>
      </c>
      <c r="X97">
        <v>0.1611</v>
      </c>
      <c r="Y97">
        <v>0.998456814</v>
      </c>
      <c r="Z97">
        <v>0.848578251</v>
      </c>
      <c r="AA97">
        <v>1.174807401</v>
      </c>
      <c r="AB97">
        <v>0.178938078</v>
      </c>
      <c r="AC97">
        <v>-0.1692</v>
      </c>
      <c r="AD97">
        <v>-0.4159</v>
      </c>
      <c r="AE97">
        <v>0.0775</v>
      </c>
      <c r="AF97" t="s">
        <v>214</v>
      </c>
      <c r="AG97" t="s">
        <v>214</v>
      </c>
      <c r="AH97" t="s">
        <v>214</v>
      </c>
      <c r="AI97" t="s">
        <v>214</v>
      </c>
      <c r="AJ97" t="s">
        <v>214</v>
      </c>
    </row>
    <row r="98" spans="1:36" ht="12.75">
      <c r="A98" t="s">
        <v>93</v>
      </c>
      <c r="B98">
        <v>5764</v>
      </c>
      <c r="C98">
        <v>0.041405855</v>
      </c>
      <c r="D98">
        <v>0.036487262</v>
      </c>
      <c r="E98">
        <v>0.046987489</v>
      </c>
      <c r="F98">
        <v>0.898224345</v>
      </c>
      <c r="G98">
        <v>0.043372658</v>
      </c>
      <c r="H98">
        <v>0.00268298</v>
      </c>
      <c r="I98">
        <v>0.0083</v>
      </c>
      <c r="J98">
        <v>-0.1182</v>
      </c>
      <c r="K98">
        <v>0.1347</v>
      </c>
      <c r="L98">
        <v>1.008286705</v>
      </c>
      <c r="M98">
        <v>0.888512537</v>
      </c>
      <c r="N98">
        <v>1.144206792</v>
      </c>
      <c r="O98">
        <v>6297</v>
      </c>
      <c r="P98">
        <v>0.048591925</v>
      </c>
      <c r="Q98">
        <v>0.043502805</v>
      </c>
      <c r="R98">
        <v>0.054276389</v>
      </c>
      <c r="S98">
        <v>0.924710207</v>
      </c>
      <c r="T98">
        <v>0.05192949</v>
      </c>
      <c r="U98">
        <v>0.00279615</v>
      </c>
      <c r="V98">
        <v>-0.0053</v>
      </c>
      <c r="W98">
        <v>-0.116</v>
      </c>
      <c r="X98">
        <v>0.1053</v>
      </c>
      <c r="Y98">
        <v>0.994679938</v>
      </c>
      <c r="Z98">
        <v>0.890505316</v>
      </c>
      <c r="AA98">
        <v>1.111041294</v>
      </c>
      <c r="AB98" s="4">
        <v>0.056796742</v>
      </c>
      <c r="AC98">
        <v>-0.16</v>
      </c>
      <c r="AD98">
        <v>-0.3247</v>
      </c>
      <c r="AE98">
        <v>0.0046</v>
      </c>
      <c r="AF98" t="s">
        <v>214</v>
      </c>
      <c r="AG98" t="s">
        <v>214</v>
      </c>
      <c r="AH98" t="s">
        <v>214</v>
      </c>
      <c r="AI98" t="s">
        <v>214</v>
      </c>
      <c r="AJ98" t="s">
        <v>214</v>
      </c>
    </row>
    <row r="99" spans="1:36" ht="12.75">
      <c r="A99" t="s">
        <v>92</v>
      </c>
      <c r="B99">
        <v>1902</v>
      </c>
      <c r="C99">
        <v>0.044523097</v>
      </c>
      <c r="D99">
        <v>0.035988036</v>
      </c>
      <c r="E99">
        <v>0.055082367</v>
      </c>
      <c r="F99">
        <v>0.456589283</v>
      </c>
      <c r="G99">
        <v>0.045215563</v>
      </c>
      <c r="H99">
        <v>0.004764215</v>
      </c>
      <c r="I99">
        <v>0.0808</v>
      </c>
      <c r="J99">
        <v>-0.132</v>
      </c>
      <c r="K99">
        <v>0.2937</v>
      </c>
      <c r="L99">
        <v>1.084195634</v>
      </c>
      <c r="M99">
        <v>0.876355733</v>
      </c>
      <c r="N99">
        <v>1.341327646</v>
      </c>
      <c r="O99">
        <v>2046</v>
      </c>
      <c r="P99">
        <v>0.04277165</v>
      </c>
      <c r="Q99">
        <v>0.034497422</v>
      </c>
      <c r="R99">
        <v>0.053030458</v>
      </c>
      <c r="S99">
        <v>0.225616026</v>
      </c>
      <c r="T99">
        <v>0.041055719</v>
      </c>
      <c r="U99">
        <v>0.004386627</v>
      </c>
      <c r="V99">
        <v>-0.1329</v>
      </c>
      <c r="W99">
        <v>-0.3479</v>
      </c>
      <c r="X99">
        <v>0.0821</v>
      </c>
      <c r="Y99">
        <v>0.875538535</v>
      </c>
      <c r="Z99">
        <v>0.706164522</v>
      </c>
      <c r="AA99">
        <v>1.085537014</v>
      </c>
      <c r="AB99">
        <v>0.793624755</v>
      </c>
      <c r="AC99">
        <v>0.0401</v>
      </c>
      <c r="AD99">
        <v>-0.2605</v>
      </c>
      <c r="AE99">
        <v>0.3408</v>
      </c>
      <c r="AF99" t="s">
        <v>214</v>
      </c>
      <c r="AG99" t="s">
        <v>214</v>
      </c>
      <c r="AH99" t="s">
        <v>214</v>
      </c>
      <c r="AI99" t="s">
        <v>214</v>
      </c>
      <c r="AJ99" t="s">
        <v>214</v>
      </c>
    </row>
    <row r="100" spans="1:36" ht="12.75">
      <c r="A100" t="s">
        <v>98</v>
      </c>
      <c r="B100">
        <v>595</v>
      </c>
      <c r="C100">
        <v>0.041587612</v>
      </c>
      <c r="D100">
        <v>0.027852858</v>
      </c>
      <c r="E100">
        <v>0.062095223</v>
      </c>
      <c r="F100">
        <v>0.95075019</v>
      </c>
      <c r="G100">
        <v>0.040336135</v>
      </c>
      <c r="H100">
        <v>0.008065814</v>
      </c>
      <c r="I100">
        <v>0.0126</v>
      </c>
      <c r="J100">
        <v>-0.3882</v>
      </c>
      <c r="K100">
        <v>0.4135</v>
      </c>
      <c r="L100">
        <v>1.012712721</v>
      </c>
      <c r="M100">
        <v>0.678253516</v>
      </c>
      <c r="N100">
        <v>1.512099873</v>
      </c>
      <c r="O100">
        <v>699</v>
      </c>
      <c r="P100">
        <v>0.049081837</v>
      </c>
      <c r="Q100">
        <v>0.034493387</v>
      </c>
      <c r="R100">
        <v>0.069840249</v>
      </c>
      <c r="S100">
        <v>0.979175846</v>
      </c>
      <c r="T100">
        <v>0.04434907</v>
      </c>
      <c r="U100">
        <v>0.007786698</v>
      </c>
      <c r="V100">
        <v>0.0047</v>
      </c>
      <c r="W100">
        <v>-0.348</v>
      </c>
      <c r="X100">
        <v>0.3574</v>
      </c>
      <c r="Y100">
        <v>1.004708481</v>
      </c>
      <c r="Z100">
        <v>0.706081938</v>
      </c>
      <c r="AA100">
        <v>1.429634548</v>
      </c>
      <c r="AB100">
        <v>0.542278859</v>
      </c>
      <c r="AC100">
        <v>-0.1657</v>
      </c>
      <c r="AD100">
        <v>-0.6986</v>
      </c>
      <c r="AE100">
        <v>0.3672</v>
      </c>
      <c r="AF100" t="s">
        <v>214</v>
      </c>
      <c r="AG100" t="s">
        <v>214</v>
      </c>
      <c r="AH100" t="s">
        <v>214</v>
      </c>
      <c r="AI100" t="s">
        <v>214</v>
      </c>
      <c r="AJ100" t="s">
        <v>214</v>
      </c>
    </row>
    <row r="101" spans="1:36" ht="12.75">
      <c r="A101" t="s">
        <v>96</v>
      </c>
      <c r="B101">
        <v>2494</v>
      </c>
      <c r="C101">
        <v>0.035429804</v>
      </c>
      <c r="D101">
        <v>0.028256128</v>
      </c>
      <c r="E101">
        <v>0.044424734</v>
      </c>
      <c r="F101">
        <v>0.200962547</v>
      </c>
      <c r="G101">
        <v>0.030473136</v>
      </c>
      <c r="H101">
        <v>0.003441837</v>
      </c>
      <c r="I101">
        <v>-0.1476</v>
      </c>
      <c r="J101">
        <v>-0.3739</v>
      </c>
      <c r="K101">
        <v>0.0786</v>
      </c>
      <c r="L101">
        <v>0.862762044</v>
      </c>
      <c r="M101">
        <v>0.688073668</v>
      </c>
      <c r="N101">
        <v>1.081800364</v>
      </c>
      <c r="O101">
        <v>2888</v>
      </c>
      <c r="P101">
        <v>0.035732271</v>
      </c>
      <c r="Q101">
        <v>0.029125115</v>
      </c>
      <c r="R101">
        <v>0.043838287</v>
      </c>
      <c r="S101">
        <v>0.002717451</v>
      </c>
      <c r="T101">
        <v>0.032202216</v>
      </c>
      <c r="U101">
        <v>0.003285009</v>
      </c>
      <c r="V101">
        <v>-0.3127</v>
      </c>
      <c r="W101">
        <v>-0.5172</v>
      </c>
      <c r="X101">
        <v>-0.1083</v>
      </c>
      <c r="Y101">
        <v>0.731441959</v>
      </c>
      <c r="Z101">
        <v>0.596193044</v>
      </c>
      <c r="AA101">
        <v>0.897372661</v>
      </c>
      <c r="AB101">
        <v>0.956158686</v>
      </c>
      <c r="AC101">
        <v>-0.0085</v>
      </c>
      <c r="AD101">
        <v>-0.3116</v>
      </c>
      <c r="AE101">
        <v>0.2946</v>
      </c>
      <c r="AF101" t="s">
        <v>214</v>
      </c>
      <c r="AG101">
        <v>2</v>
      </c>
      <c r="AH101" t="s">
        <v>214</v>
      </c>
      <c r="AI101" t="s">
        <v>214</v>
      </c>
      <c r="AJ101" t="s">
        <v>214</v>
      </c>
    </row>
    <row r="102" spans="1:36" ht="12.75">
      <c r="A102" t="s">
        <v>97</v>
      </c>
      <c r="B102">
        <v>4659</v>
      </c>
      <c r="C102">
        <v>0.041643034</v>
      </c>
      <c r="D102">
        <v>0.036280051</v>
      </c>
      <c r="E102">
        <v>0.047798782</v>
      </c>
      <c r="F102">
        <v>0.842635597</v>
      </c>
      <c r="G102">
        <v>0.044859412</v>
      </c>
      <c r="H102">
        <v>0.003032593</v>
      </c>
      <c r="I102">
        <v>0.014</v>
      </c>
      <c r="J102">
        <v>-0.1239</v>
      </c>
      <c r="K102">
        <v>0.1518</v>
      </c>
      <c r="L102">
        <v>1.014062314</v>
      </c>
      <c r="M102">
        <v>0.883466674</v>
      </c>
      <c r="N102">
        <v>1.163962838</v>
      </c>
      <c r="O102">
        <v>4986</v>
      </c>
      <c r="P102">
        <v>0.050795537</v>
      </c>
      <c r="Q102">
        <v>0.044922666</v>
      </c>
      <c r="R102">
        <v>0.057436186</v>
      </c>
      <c r="S102">
        <v>0.533679701</v>
      </c>
      <c r="T102">
        <v>0.052747694</v>
      </c>
      <c r="U102">
        <v>0.003165618</v>
      </c>
      <c r="V102">
        <v>0.039</v>
      </c>
      <c r="W102">
        <v>-0.0838</v>
      </c>
      <c r="X102">
        <v>0.1619</v>
      </c>
      <c r="Y102">
        <v>1.039788025</v>
      </c>
      <c r="Z102">
        <v>0.919569959</v>
      </c>
      <c r="AA102">
        <v>1.17572255</v>
      </c>
      <c r="AB102">
        <v>0.032036388</v>
      </c>
      <c r="AC102">
        <v>-0.1987</v>
      </c>
      <c r="AD102">
        <v>-0.3803</v>
      </c>
      <c r="AE102">
        <v>-0.0171</v>
      </c>
      <c r="AF102" t="s">
        <v>214</v>
      </c>
      <c r="AG102" t="s">
        <v>214</v>
      </c>
      <c r="AH102" t="s">
        <v>127</v>
      </c>
      <c r="AI102" t="s">
        <v>214</v>
      </c>
      <c r="AJ102" t="s">
        <v>214</v>
      </c>
    </row>
    <row r="103" spans="1:36" ht="12.75">
      <c r="A103" t="s">
        <v>84</v>
      </c>
      <c r="B103">
        <v>5059</v>
      </c>
      <c r="C103">
        <v>0.038996192</v>
      </c>
      <c r="D103">
        <v>0.033623648</v>
      </c>
      <c r="E103">
        <v>0.045227186</v>
      </c>
      <c r="F103">
        <v>0.494192039</v>
      </c>
      <c r="G103">
        <v>0.035580154</v>
      </c>
      <c r="H103">
        <v>0.002604382</v>
      </c>
      <c r="I103">
        <v>-0.0517</v>
      </c>
      <c r="J103">
        <v>-0.1999</v>
      </c>
      <c r="K103">
        <v>0.0965</v>
      </c>
      <c r="L103">
        <v>0.949608249</v>
      </c>
      <c r="M103">
        <v>0.818779778</v>
      </c>
      <c r="N103">
        <v>1.101341105</v>
      </c>
      <c r="O103">
        <v>5231</v>
      </c>
      <c r="P103">
        <v>0.050959667</v>
      </c>
      <c r="Q103">
        <v>0.044962051</v>
      </c>
      <c r="R103">
        <v>0.057757323</v>
      </c>
      <c r="S103">
        <v>0.508474454</v>
      </c>
      <c r="T103">
        <v>0.048365513</v>
      </c>
      <c r="U103">
        <v>0.00296627</v>
      </c>
      <c r="V103">
        <v>0.0422</v>
      </c>
      <c r="W103">
        <v>-0.083</v>
      </c>
      <c r="X103">
        <v>0.1675</v>
      </c>
      <c r="Y103">
        <v>1.043147781</v>
      </c>
      <c r="Z103">
        <v>0.920376172</v>
      </c>
      <c r="AA103">
        <v>1.182296247</v>
      </c>
      <c r="AB103" s="4">
        <v>0.006069435</v>
      </c>
      <c r="AC103">
        <v>-0.2676</v>
      </c>
      <c r="AD103">
        <v>-0.4587</v>
      </c>
      <c r="AE103">
        <v>-0.0765</v>
      </c>
      <c r="AF103" t="s">
        <v>214</v>
      </c>
      <c r="AG103" t="s">
        <v>214</v>
      </c>
      <c r="AH103" t="s">
        <v>127</v>
      </c>
      <c r="AI103" t="s">
        <v>214</v>
      </c>
      <c r="AJ103" t="s">
        <v>214</v>
      </c>
    </row>
    <row r="104" spans="1:36" ht="12.75">
      <c r="A104" t="s">
        <v>85</v>
      </c>
      <c r="B104">
        <v>4010</v>
      </c>
      <c r="C104">
        <v>0.046158231</v>
      </c>
      <c r="D104">
        <v>0.040213164</v>
      </c>
      <c r="E104">
        <v>0.05298221</v>
      </c>
      <c r="F104">
        <v>0.096552595</v>
      </c>
      <c r="G104">
        <v>0.052119701</v>
      </c>
      <c r="H104">
        <v>0.003509987</v>
      </c>
      <c r="I104">
        <v>0.1169</v>
      </c>
      <c r="J104">
        <v>-0.021</v>
      </c>
      <c r="K104">
        <v>0.2548</v>
      </c>
      <c r="L104">
        <v>1.124013267</v>
      </c>
      <c r="M104">
        <v>0.979243107</v>
      </c>
      <c r="N104">
        <v>1.290186078</v>
      </c>
      <c r="O104">
        <v>4124</v>
      </c>
      <c r="P104">
        <v>0.056774912</v>
      </c>
      <c r="Q104">
        <v>0.050253965</v>
      </c>
      <c r="R104">
        <v>0.064142017</v>
      </c>
      <c r="S104" s="4">
        <v>0.015754343</v>
      </c>
      <c r="T104">
        <v>0.064742968</v>
      </c>
      <c r="U104">
        <v>0.003831797</v>
      </c>
      <c r="V104">
        <v>0.1503</v>
      </c>
      <c r="W104">
        <v>0.0283</v>
      </c>
      <c r="X104">
        <v>0.2723</v>
      </c>
      <c r="Y104">
        <v>1.162186239</v>
      </c>
      <c r="Z104">
        <v>1.028702007</v>
      </c>
      <c r="AA104">
        <v>1.312991367</v>
      </c>
      <c r="AB104" s="4">
        <v>0.024995296</v>
      </c>
      <c r="AC104">
        <v>-0.207</v>
      </c>
      <c r="AD104">
        <v>-0.388</v>
      </c>
      <c r="AE104">
        <v>-0.026</v>
      </c>
      <c r="AF104" t="s">
        <v>214</v>
      </c>
      <c r="AG104" t="s">
        <v>214</v>
      </c>
      <c r="AH104" t="s">
        <v>127</v>
      </c>
      <c r="AI104" t="s">
        <v>214</v>
      </c>
      <c r="AJ104" t="s">
        <v>214</v>
      </c>
    </row>
    <row r="105" spans="1:36" ht="12.75">
      <c r="A105" t="s">
        <v>99</v>
      </c>
      <c r="B105">
        <v>1579</v>
      </c>
      <c r="C105">
        <v>0.028673913</v>
      </c>
      <c r="D105">
        <v>0.0207544</v>
      </c>
      <c r="E105">
        <v>0.039615373</v>
      </c>
      <c r="F105">
        <v>0.029408357</v>
      </c>
      <c r="G105">
        <v>0.023432552</v>
      </c>
      <c r="H105">
        <v>0.003806886</v>
      </c>
      <c r="I105">
        <v>-0.3592</v>
      </c>
      <c r="J105">
        <v>-0.6824</v>
      </c>
      <c r="K105">
        <v>-0.036</v>
      </c>
      <c r="L105">
        <v>0.698247274</v>
      </c>
      <c r="M105">
        <v>0.505396778</v>
      </c>
      <c r="N105">
        <v>0.964686119</v>
      </c>
      <c r="O105">
        <v>1893</v>
      </c>
      <c r="P105">
        <v>0.034806737</v>
      </c>
      <c r="Q105">
        <v>0.026565798</v>
      </c>
      <c r="R105">
        <v>0.045604087</v>
      </c>
      <c r="S105" s="4">
        <v>0.013932231</v>
      </c>
      <c r="T105">
        <v>0.027997887</v>
      </c>
      <c r="U105">
        <v>0.003791586</v>
      </c>
      <c r="V105">
        <v>-0.339</v>
      </c>
      <c r="W105">
        <v>-0.6092</v>
      </c>
      <c r="X105">
        <v>-0.0688</v>
      </c>
      <c r="Y105">
        <v>0.712496228</v>
      </c>
      <c r="Z105">
        <v>0.543803653</v>
      </c>
      <c r="AA105">
        <v>0.933518692</v>
      </c>
      <c r="AB105">
        <v>0.365604108</v>
      </c>
      <c r="AC105">
        <v>-0.1938</v>
      </c>
      <c r="AD105">
        <v>-0.6137</v>
      </c>
      <c r="AE105">
        <v>0.2261</v>
      </c>
      <c r="AF105" t="s">
        <v>214</v>
      </c>
      <c r="AG105" t="s">
        <v>214</v>
      </c>
      <c r="AH105" t="s">
        <v>214</v>
      </c>
      <c r="AI105" t="s">
        <v>214</v>
      </c>
      <c r="AJ105" t="s">
        <v>214</v>
      </c>
    </row>
    <row r="106" spans="1:36" ht="12.75">
      <c r="A106" t="s">
        <v>100</v>
      </c>
      <c r="B106">
        <v>1555</v>
      </c>
      <c r="C106">
        <v>0.035234313</v>
      </c>
      <c r="D106">
        <v>0.027083292</v>
      </c>
      <c r="E106">
        <v>0.045838476</v>
      </c>
      <c r="F106">
        <v>0.253923437</v>
      </c>
      <c r="G106">
        <v>0.036012862</v>
      </c>
      <c r="H106">
        <v>0.004724972</v>
      </c>
      <c r="I106">
        <v>-0.1531</v>
      </c>
      <c r="J106">
        <v>-0.4163</v>
      </c>
      <c r="K106">
        <v>0.11</v>
      </c>
      <c r="L106">
        <v>0.858001593</v>
      </c>
      <c r="M106">
        <v>0.659513571</v>
      </c>
      <c r="N106">
        <v>1.116226818</v>
      </c>
      <c r="O106">
        <v>1580</v>
      </c>
      <c r="P106">
        <v>0.048408129</v>
      </c>
      <c r="Q106">
        <v>0.038785497</v>
      </c>
      <c r="R106">
        <v>0.060418123</v>
      </c>
      <c r="S106">
        <v>0.935689083</v>
      </c>
      <c r="T106">
        <v>0.05</v>
      </c>
      <c r="U106">
        <v>0.005483</v>
      </c>
      <c r="V106">
        <v>-0.0091</v>
      </c>
      <c r="W106">
        <v>-0.2307</v>
      </c>
      <c r="X106">
        <v>0.2125</v>
      </c>
      <c r="Y106">
        <v>0.990917624</v>
      </c>
      <c r="Z106">
        <v>0.793941714</v>
      </c>
      <c r="AA106">
        <v>1.236763001</v>
      </c>
      <c r="AB106">
        <v>0.069012708</v>
      </c>
      <c r="AC106">
        <v>-0.3176</v>
      </c>
      <c r="AD106">
        <v>-0.66</v>
      </c>
      <c r="AE106">
        <v>0.0247</v>
      </c>
      <c r="AF106" t="s">
        <v>214</v>
      </c>
      <c r="AG106" t="s">
        <v>214</v>
      </c>
      <c r="AH106" t="s">
        <v>214</v>
      </c>
      <c r="AI106" t="s">
        <v>214</v>
      </c>
      <c r="AJ106" t="s">
        <v>214</v>
      </c>
    </row>
    <row r="107" spans="1:36" ht="12.75">
      <c r="A107" t="s">
        <v>103</v>
      </c>
      <c r="B107">
        <v>4083</v>
      </c>
      <c r="C107">
        <v>0.039321736</v>
      </c>
      <c r="D107">
        <v>0.033657624</v>
      </c>
      <c r="E107">
        <v>0.045939039</v>
      </c>
      <c r="F107">
        <v>0.584519508</v>
      </c>
      <c r="G107">
        <v>0.039921626</v>
      </c>
      <c r="H107">
        <v>0.003063852</v>
      </c>
      <c r="I107">
        <v>-0.0434</v>
      </c>
      <c r="J107">
        <v>-0.1989</v>
      </c>
      <c r="K107">
        <v>0.1121</v>
      </c>
      <c r="L107">
        <v>0.957535683</v>
      </c>
      <c r="M107">
        <v>0.819607158</v>
      </c>
      <c r="N107">
        <v>1.118675669</v>
      </c>
      <c r="O107">
        <v>4272</v>
      </c>
      <c r="P107">
        <v>0.049625911</v>
      </c>
      <c r="Q107">
        <v>0.043242426</v>
      </c>
      <c r="R107">
        <v>0.056951733</v>
      </c>
      <c r="S107">
        <v>0.822922626</v>
      </c>
      <c r="T107">
        <v>0.048689139</v>
      </c>
      <c r="U107">
        <v>0.003292772</v>
      </c>
      <c r="V107">
        <v>0.0157</v>
      </c>
      <c r="W107">
        <v>-0.122</v>
      </c>
      <c r="X107">
        <v>0.1534</v>
      </c>
      <c r="Y107">
        <v>1.015845712</v>
      </c>
      <c r="Z107">
        <v>0.885175338</v>
      </c>
      <c r="AA107">
        <v>1.165805763</v>
      </c>
      <c r="AB107" s="4">
        <v>0.026093397</v>
      </c>
      <c r="AC107">
        <v>-0.2327</v>
      </c>
      <c r="AD107">
        <v>-0.4378</v>
      </c>
      <c r="AE107">
        <v>-0.0277</v>
      </c>
      <c r="AF107" t="s">
        <v>214</v>
      </c>
      <c r="AG107" t="s">
        <v>214</v>
      </c>
      <c r="AH107" t="s">
        <v>127</v>
      </c>
      <c r="AI107" t="s">
        <v>214</v>
      </c>
      <c r="AJ107" t="s">
        <v>214</v>
      </c>
    </row>
    <row r="108" spans="1:36" ht="12.75">
      <c r="A108" t="s">
        <v>104</v>
      </c>
      <c r="B108">
        <v>3969</v>
      </c>
      <c r="C108">
        <v>0.057377852</v>
      </c>
      <c r="D108">
        <v>0.050201846</v>
      </c>
      <c r="E108">
        <v>0.065579618</v>
      </c>
      <c r="F108" s="4">
        <v>9.26E-07</v>
      </c>
      <c r="G108">
        <v>0.056185437</v>
      </c>
      <c r="H108">
        <v>0.00365523</v>
      </c>
      <c r="I108">
        <v>0.3345</v>
      </c>
      <c r="J108">
        <v>0.2009</v>
      </c>
      <c r="K108">
        <v>0.4681</v>
      </c>
      <c r="L108">
        <v>1.397225717</v>
      </c>
      <c r="M108">
        <v>1.222480597</v>
      </c>
      <c r="N108">
        <v>1.596949441</v>
      </c>
      <c r="O108">
        <v>4187</v>
      </c>
      <c r="P108">
        <v>0.072734685</v>
      </c>
      <c r="Q108">
        <v>0.064765092</v>
      </c>
      <c r="R108">
        <v>0.081684967</v>
      </c>
      <c r="S108" s="4">
        <v>1.79E-11</v>
      </c>
      <c r="T108">
        <v>0.070695008</v>
      </c>
      <c r="U108">
        <v>0.003961157</v>
      </c>
      <c r="V108">
        <v>0.398</v>
      </c>
      <c r="W108">
        <v>0.282</v>
      </c>
      <c r="X108">
        <v>0.5141</v>
      </c>
      <c r="Y108">
        <v>1.488883847</v>
      </c>
      <c r="Z108">
        <v>1.325745753</v>
      </c>
      <c r="AA108">
        <v>1.672096709</v>
      </c>
      <c r="AB108">
        <v>0.007483305</v>
      </c>
      <c r="AC108">
        <v>-0.2372</v>
      </c>
      <c r="AD108">
        <v>-0.411</v>
      </c>
      <c r="AE108">
        <v>-0.0634</v>
      </c>
      <c r="AF108">
        <v>1</v>
      </c>
      <c r="AG108">
        <v>2</v>
      </c>
      <c r="AH108" t="s">
        <v>127</v>
      </c>
      <c r="AI108" t="s">
        <v>214</v>
      </c>
      <c r="AJ108" t="s">
        <v>214</v>
      </c>
    </row>
    <row r="109" spans="1:36" ht="12.75">
      <c r="A109" t="s">
        <v>101</v>
      </c>
      <c r="B109">
        <v>3145</v>
      </c>
      <c r="C109">
        <v>0.044862299</v>
      </c>
      <c r="D109">
        <v>0.038113178</v>
      </c>
      <c r="E109">
        <v>0.052806561</v>
      </c>
      <c r="F109">
        <v>0.287763314</v>
      </c>
      <c r="G109">
        <v>0.047058824</v>
      </c>
      <c r="H109">
        <v>0.003776098</v>
      </c>
      <c r="I109">
        <v>0.0884</v>
      </c>
      <c r="J109">
        <v>-0.0746</v>
      </c>
      <c r="K109">
        <v>0.2515</v>
      </c>
      <c r="L109">
        <v>1.092455625</v>
      </c>
      <c r="M109">
        <v>0.928105702</v>
      </c>
      <c r="N109">
        <v>1.285908803</v>
      </c>
      <c r="O109">
        <v>3166</v>
      </c>
      <c r="P109">
        <v>0.041651243</v>
      </c>
      <c r="Q109">
        <v>0.03506881</v>
      </c>
      <c r="R109">
        <v>0.049469202</v>
      </c>
      <c r="S109">
        <v>0.069236708</v>
      </c>
      <c r="T109">
        <v>0.041692988</v>
      </c>
      <c r="U109">
        <v>0.003552453</v>
      </c>
      <c r="V109">
        <v>-0.1595</v>
      </c>
      <c r="W109">
        <v>-0.3315</v>
      </c>
      <c r="X109">
        <v>0.0126</v>
      </c>
      <c r="Y109">
        <v>0.852603723</v>
      </c>
      <c r="Z109">
        <v>0.717860881</v>
      </c>
      <c r="AA109">
        <v>1.012637863</v>
      </c>
      <c r="AB109" s="4">
        <v>0.535038474</v>
      </c>
      <c r="AC109">
        <v>0.0743</v>
      </c>
      <c r="AD109">
        <v>-0.1604</v>
      </c>
      <c r="AE109">
        <v>0.3089</v>
      </c>
      <c r="AF109" t="s">
        <v>214</v>
      </c>
      <c r="AG109" t="s">
        <v>214</v>
      </c>
      <c r="AH109" t="s">
        <v>214</v>
      </c>
      <c r="AI109" t="s">
        <v>214</v>
      </c>
      <c r="AJ109" t="s">
        <v>214</v>
      </c>
    </row>
    <row r="110" spans="1:36" ht="12.75">
      <c r="A110" t="s">
        <v>102</v>
      </c>
      <c r="B110">
        <v>1696</v>
      </c>
      <c r="C110">
        <v>0.070080524</v>
      </c>
      <c r="D110">
        <v>0.058825739</v>
      </c>
      <c r="E110">
        <v>0.083488622</v>
      </c>
      <c r="F110" s="4">
        <v>2.18E-09</v>
      </c>
      <c r="G110">
        <v>0.075471698</v>
      </c>
      <c r="H110">
        <v>0.006414152</v>
      </c>
      <c r="I110">
        <v>0.5345</v>
      </c>
      <c r="J110">
        <v>0.3594</v>
      </c>
      <c r="K110">
        <v>0.7095</v>
      </c>
      <c r="L110">
        <v>1.706552395</v>
      </c>
      <c r="M110">
        <v>1.432483654</v>
      </c>
      <c r="N110">
        <v>2.033057109</v>
      </c>
      <c r="O110">
        <v>1756</v>
      </c>
      <c r="P110">
        <v>0.062943092</v>
      </c>
      <c r="Q110">
        <v>0.052231818</v>
      </c>
      <c r="R110">
        <v>0.075850946</v>
      </c>
      <c r="S110">
        <v>0.007747419</v>
      </c>
      <c r="T110">
        <v>0.063781321</v>
      </c>
      <c r="U110">
        <v>0.005831404</v>
      </c>
      <c r="V110">
        <v>0.2534</v>
      </c>
      <c r="W110">
        <v>0.0669</v>
      </c>
      <c r="X110">
        <v>0.44</v>
      </c>
      <c r="Y110">
        <v>1.288449292</v>
      </c>
      <c r="Z110">
        <v>1.069188804</v>
      </c>
      <c r="AA110">
        <v>1.552673926</v>
      </c>
      <c r="AB110">
        <v>0.406447687</v>
      </c>
      <c r="AC110">
        <v>0.1074</v>
      </c>
      <c r="AD110">
        <v>-0.1462</v>
      </c>
      <c r="AE110">
        <v>0.361</v>
      </c>
      <c r="AF110">
        <v>1</v>
      </c>
      <c r="AG110" t="s">
        <v>214</v>
      </c>
      <c r="AH110" t="s">
        <v>214</v>
      </c>
      <c r="AI110" t="s">
        <v>214</v>
      </c>
      <c r="AJ110" t="s">
        <v>214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B16" sqref="B16:B27"/>
    </sheetView>
  </sheetViews>
  <sheetFormatPr defaultColWidth="9.140625" defaultRowHeight="12.75"/>
  <cols>
    <col min="1" max="1" width="26.57421875" style="0" customWidth="1"/>
    <col min="2" max="2" width="15.140625" style="45" customWidth="1"/>
    <col min="3" max="3" width="14.421875" style="49" customWidth="1"/>
    <col min="4" max="4" width="1.28515625" style="50" customWidth="1"/>
    <col min="5" max="5" width="9.57421875" style="43" customWidth="1"/>
    <col min="6" max="6" width="9.28125" style="44" bestFit="1" customWidth="1"/>
    <col min="7" max="7" width="9.28125" style="31" bestFit="1" customWidth="1"/>
    <col min="8" max="8" width="10.57421875" style="32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33" customFormat="1" ht="12.75">
      <c r="B1" s="34" t="s">
        <v>240</v>
      </c>
      <c r="C1" s="35" t="s">
        <v>241</v>
      </c>
      <c r="D1" s="36"/>
      <c r="E1" s="37" t="s">
        <v>240</v>
      </c>
      <c r="F1" s="38" t="s">
        <v>240</v>
      </c>
      <c r="G1" s="39" t="s">
        <v>240</v>
      </c>
      <c r="H1" s="40" t="s">
        <v>240</v>
      </c>
      <c r="I1" s="41"/>
      <c r="J1" s="38" t="s">
        <v>241</v>
      </c>
      <c r="K1" s="38" t="s">
        <v>241</v>
      </c>
      <c r="L1" s="38" t="s">
        <v>241</v>
      </c>
      <c r="M1" s="38" t="s">
        <v>241</v>
      </c>
    </row>
    <row r="2" spans="2:13" s="33" customFormat="1" ht="12.75">
      <c r="B2" s="34" t="s">
        <v>341</v>
      </c>
      <c r="C2" s="35" t="s">
        <v>341</v>
      </c>
      <c r="D2" s="36"/>
      <c r="E2" s="38" t="s">
        <v>276</v>
      </c>
      <c r="F2" s="42" t="s">
        <v>277</v>
      </c>
      <c r="G2" s="39" t="s">
        <v>278</v>
      </c>
      <c r="H2" s="40" t="s">
        <v>279</v>
      </c>
      <c r="I2" s="41"/>
      <c r="J2" s="33" t="s">
        <v>276</v>
      </c>
      <c r="K2" s="33" t="s">
        <v>277</v>
      </c>
      <c r="L2" s="33" t="s">
        <v>278</v>
      </c>
      <c r="M2" s="33" t="s">
        <v>279</v>
      </c>
    </row>
    <row r="3" spans="2:9" ht="12.75">
      <c r="B3" s="34" t="str">
        <f>'orig inc data'!A4</f>
        <v>1998/99-2000/01</v>
      </c>
      <c r="C3" s="35" t="str">
        <f>'orig inc data'!A16</f>
        <v>2003/04-2005/06</v>
      </c>
      <c r="D3" s="36"/>
      <c r="I3" s="41"/>
    </row>
    <row r="4" spans="1:13" ht="12.75">
      <c r="A4" t="s">
        <v>280</v>
      </c>
      <c r="B4" s="45">
        <f>'orig inc data'!E4</f>
        <v>0.087599323</v>
      </c>
      <c r="C4" s="46">
        <f>'orig inc data'!E16</f>
        <v>0.0828156663</v>
      </c>
      <c r="D4" s="47"/>
      <c r="E4" s="43">
        <f>'orig inc data'!C4</f>
        <v>342</v>
      </c>
      <c r="F4" s="43">
        <f>'orig inc data'!D4</f>
        <v>2153</v>
      </c>
      <c r="G4" s="31">
        <f>'orig inc data'!H4</f>
        <v>3.530043E-40</v>
      </c>
      <c r="H4" s="32">
        <f>'orig inc data'!I4</f>
        <v>0.1588481189</v>
      </c>
      <c r="I4" s="48"/>
      <c r="J4">
        <f>'orig inc data'!C16</f>
        <v>383</v>
      </c>
      <c r="K4">
        <f>'orig inc data'!D16</f>
        <v>2696</v>
      </c>
      <c r="L4" s="4">
        <f>'orig inc data'!H16</f>
        <v>1.063055E-22</v>
      </c>
      <c r="M4">
        <f>'orig inc data'!I16</f>
        <v>0.1420623145</v>
      </c>
    </row>
    <row r="5" spans="1:12" ht="12.75">
      <c r="C5" s="46"/>
      <c r="D5" s="47"/>
      <c r="I5" s="48"/>
      <c r="L5" s="4"/>
    </row>
    <row r="6" spans="1:13" ht="12.75">
      <c r="A6" t="s">
        <v>281</v>
      </c>
      <c r="B6" s="45">
        <f>'orig inc data'!E5</f>
        <v>0.0448119083</v>
      </c>
      <c r="C6" s="46">
        <f>'orig inc data'!E17</f>
        <v>0.0501505624</v>
      </c>
      <c r="D6" s="47"/>
      <c r="E6" s="43">
        <f>'orig inc data'!C5</f>
        <v>469</v>
      </c>
      <c r="F6" s="43">
        <f>'orig inc data'!D5</f>
        <v>10112</v>
      </c>
      <c r="G6" s="31">
        <f>'orig inc data'!H5</f>
        <v>0.0750195967</v>
      </c>
      <c r="H6" s="32">
        <f>'orig inc data'!I5</f>
        <v>0.046380538</v>
      </c>
      <c r="I6" s="48"/>
      <c r="J6">
        <f>'orig inc data'!C17</f>
        <v>539</v>
      </c>
      <c r="K6">
        <f>'orig inc data'!D17</f>
        <v>10587</v>
      </c>
      <c r="L6" s="4">
        <f>'orig inc data'!H17</f>
        <v>0.5640064655</v>
      </c>
      <c r="M6">
        <f>'orig inc data'!I17</f>
        <v>0.0509114952</v>
      </c>
    </row>
    <row r="7" spans="1:13" ht="12.75">
      <c r="A7" t="s">
        <v>282</v>
      </c>
      <c r="B7" s="45">
        <f>'orig inc data'!E6</f>
        <v>0.0388511266</v>
      </c>
      <c r="C7" s="46">
        <f>'orig inc data'!E18</f>
        <v>0.0458579409</v>
      </c>
      <c r="D7" s="47"/>
      <c r="E7" s="43">
        <f>'orig inc data'!C6</f>
        <v>570</v>
      </c>
      <c r="F7" s="43">
        <f>'orig inc data'!D6</f>
        <v>13406</v>
      </c>
      <c r="G7" s="31">
        <f>'orig inc data'!H6</f>
        <v>0.2182316553</v>
      </c>
      <c r="H7" s="32">
        <f>'orig inc data'!I6</f>
        <v>0.0425182754</v>
      </c>
      <c r="I7" s="48"/>
      <c r="J7">
        <f>'orig inc data'!C18</f>
        <v>724</v>
      </c>
      <c r="K7">
        <f>'orig inc data'!D18</f>
        <v>14669</v>
      </c>
      <c r="L7" s="4">
        <f>'orig inc data'!H18</f>
        <v>0.116478016</v>
      </c>
      <c r="M7">
        <f>'orig inc data'!I18</f>
        <v>0.0493557843</v>
      </c>
    </row>
    <row r="8" spans="1:13" ht="12.75">
      <c r="A8" t="s">
        <v>283</v>
      </c>
      <c r="B8" s="45">
        <f>'orig inc data'!E7</f>
        <v>0.0374044072</v>
      </c>
      <c r="C8" s="46">
        <f>'orig inc data'!E19</f>
        <v>0.0477144988</v>
      </c>
      <c r="D8" s="47"/>
      <c r="E8" s="43">
        <f>'orig inc data'!C7</f>
        <v>533</v>
      </c>
      <c r="F8" s="43">
        <f>'orig inc data'!D7</f>
        <v>13566</v>
      </c>
      <c r="G8" s="31">
        <f>'orig inc data'!H7</f>
        <v>0.0439179394</v>
      </c>
      <c r="H8" s="32">
        <f>'orig inc data'!I7</f>
        <v>0.0392894</v>
      </c>
      <c r="I8" s="48"/>
      <c r="J8">
        <f>'orig inc data'!C19</f>
        <v>705</v>
      </c>
      <c r="K8">
        <f>'orig inc data'!D19</f>
        <v>14359</v>
      </c>
      <c r="L8" s="4">
        <f>'orig inc data'!H19</f>
        <v>0.5647399892</v>
      </c>
      <c r="M8">
        <f>'orig inc data'!I19</f>
        <v>0.0490981266</v>
      </c>
    </row>
    <row r="9" spans="1:13" ht="12.75">
      <c r="A9" t="s">
        <v>284</v>
      </c>
      <c r="B9" s="45">
        <f>'orig inc data'!E8</f>
        <v>0.0359021219</v>
      </c>
      <c r="C9" s="46">
        <f>'orig inc data'!E20</f>
        <v>0.0456497835</v>
      </c>
      <c r="D9" s="47"/>
      <c r="E9" s="43">
        <f>'orig inc data'!C8</f>
        <v>435</v>
      </c>
      <c r="F9" s="43">
        <f>'orig inc data'!D8</f>
        <v>11929</v>
      </c>
      <c r="G9" s="31">
        <f>'orig inc data'!H8</f>
        <v>0.0080478606</v>
      </c>
      <c r="H9" s="32">
        <f>'orig inc data'!I8</f>
        <v>0.0364657557</v>
      </c>
      <c r="I9" s="48"/>
      <c r="J9">
        <f>'orig inc data'!C20</f>
        <v>547</v>
      </c>
      <c r="K9">
        <f>'orig inc data'!D20</f>
        <v>12083</v>
      </c>
      <c r="L9" s="4">
        <f>'orig inc data'!H20</f>
        <v>0.1365296146</v>
      </c>
      <c r="M9">
        <f>'orig inc data'!I20</f>
        <v>0.0452702144</v>
      </c>
    </row>
    <row r="10" spans="1:13" ht="12.75">
      <c r="A10" t="s">
        <v>285</v>
      </c>
      <c r="B10" s="45">
        <f>'orig inc data'!E9</f>
        <v>0.0341666489</v>
      </c>
      <c r="C10" s="46">
        <f>'orig inc data'!E21</f>
        <v>0.0441284241</v>
      </c>
      <c r="D10" s="47"/>
      <c r="E10" s="43">
        <f>'orig inc data'!C9</f>
        <v>335</v>
      </c>
      <c r="F10" s="43">
        <f>'orig inc data'!D9</f>
        <v>11238</v>
      </c>
      <c r="G10" s="31">
        <f>'orig inc data'!H9</f>
        <v>0.0012980011</v>
      </c>
      <c r="H10" s="32">
        <f>'orig inc data'!I9</f>
        <v>0.0298095747</v>
      </c>
      <c r="I10" s="48"/>
      <c r="J10">
        <f>'orig inc data'!C21</f>
        <v>490</v>
      </c>
      <c r="K10">
        <f>'orig inc data'!D21</f>
        <v>12791</v>
      </c>
      <c r="L10" s="4">
        <f>'orig inc data'!H21</f>
        <v>0.0338344751</v>
      </c>
      <c r="M10">
        <f>'orig inc data'!I21</f>
        <v>0.0383081854</v>
      </c>
    </row>
    <row r="11" spans="1:12" ht="12.75">
      <c r="C11" s="46"/>
      <c r="D11" s="47"/>
      <c r="I11" s="48"/>
      <c r="L11" s="4"/>
    </row>
    <row r="12" spans="1:13" ht="12.75">
      <c r="A12" t="s">
        <v>286</v>
      </c>
      <c r="B12" s="45">
        <f>'orig inc data'!E10</f>
        <v>0.0502312741</v>
      </c>
      <c r="C12" s="46">
        <f>'orig inc data'!E22</f>
        <v>0.058067044</v>
      </c>
      <c r="D12" s="47"/>
      <c r="E12" s="43">
        <f>'orig inc data'!C10</f>
        <v>864</v>
      </c>
      <c r="F12" s="43">
        <f>'orig inc data'!D10</f>
        <v>15794</v>
      </c>
      <c r="G12" s="31">
        <f>'orig inc data'!H10</f>
        <v>9.9816168E-08</v>
      </c>
      <c r="H12" s="32">
        <f>'orig inc data'!I10</f>
        <v>0.0547043181</v>
      </c>
      <c r="I12" s="48"/>
      <c r="J12">
        <f>'orig inc data'!C22</f>
        <v>1062</v>
      </c>
      <c r="K12">
        <f>'orig inc data'!D22</f>
        <v>17058</v>
      </c>
      <c r="L12" s="4">
        <f>'orig inc data'!H22</f>
        <v>4.6297978E-07</v>
      </c>
      <c r="M12">
        <f>'orig inc data'!I22</f>
        <v>0.062258178</v>
      </c>
    </row>
    <row r="13" spans="1:13" ht="12.75">
      <c r="A13" t="s">
        <v>287</v>
      </c>
      <c r="B13" s="45">
        <f>'orig inc data'!E11</f>
        <v>0.0417444708</v>
      </c>
      <c r="C13" s="46">
        <f>'orig inc data'!E23</f>
        <v>0.0463964234</v>
      </c>
      <c r="D13" s="47"/>
      <c r="E13" s="43">
        <f>'orig inc data'!C11</f>
        <v>737</v>
      </c>
      <c r="F13" s="43">
        <f>'orig inc data'!D11</f>
        <v>17115</v>
      </c>
      <c r="G13" s="31">
        <f>'orig inc data'!H11</f>
        <v>0.6848598524</v>
      </c>
      <c r="H13" s="32">
        <f>'orig inc data'!I11</f>
        <v>0.0430616418</v>
      </c>
      <c r="I13" s="48"/>
      <c r="J13">
        <f>'orig inc data'!C23</f>
        <v>834</v>
      </c>
      <c r="K13">
        <f>'orig inc data'!D23</f>
        <v>17883</v>
      </c>
      <c r="L13" s="4">
        <f>'orig inc data'!H23</f>
        <v>0.1749728341</v>
      </c>
      <c r="M13">
        <f>'orig inc data'!I23</f>
        <v>0.0466364704</v>
      </c>
    </row>
    <row r="14" spans="1:13" ht="12.75">
      <c r="A14" t="s">
        <v>288</v>
      </c>
      <c r="B14" s="45">
        <f>'orig inc data'!E12</f>
        <v>0.0376992036</v>
      </c>
      <c r="C14" s="46">
        <f>'orig inc data'!E24</f>
        <v>0.0482193294</v>
      </c>
      <c r="D14" s="47"/>
      <c r="E14" s="43">
        <f>'orig inc data'!C12</f>
        <v>706</v>
      </c>
      <c r="F14" s="43">
        <f>'orig inc data'!D12</f>
        <v>18941</v>
      </c>
      <c r="G14" s="31">
        <f>'orig inc data'!H12</f>
        <v>0.0376809854</v>
      </c>
      <c r="H14" s="32">
        <f>'orig inc data'!I12</f>
        <v>0.0372736392</v>
      </c>
      <c r="I14" s="48"/>
      <c r="J14">
        <f>'orig inc data'!C24</f>
        <v>933</v>
      </c>
      <c r="K14">
        <f>'orig inc data'!D24</f>
        <v>19630</v>
      </c>
      <c r="L14" s="4">
        <f>'orig inc data'!H24</f>
        <v>0.7218552444</v>
      </c>
      <c r="M14">
        <f>'orig inc data'!I24</f>
        <v>0.0475292919</v>
      </c>
    </row>
    <row r="15" spans="1:13" ht="12.75">
      <c r="A15" t="s">
        <v>289</v>
      </c>
      <c r="B15" s="45">
        <f>'orig inc data'!E13</f>
        <v>0.0392744311</v>
      </c>
      <c r="C15" s="46">
        <f>'orig inc data'!E25</f>
        <v>0.0459248956</v>
      </c>
      <c r="D15" s="47"/>
      <c r="E15" s="43">
        <f>'orig inc data'!C13</f>
        <v>616</v>
      </c>
      <c r="F15" s="43">
        <f>'orig inc data'!D13</f>
        <v>17577</v>
      </c>
      <c r="G15" s="31">
        <f>'orig inc data'!H13</f>
        <v>0.3071905367</v>
      </c>
      <c r="H15" s="32">
        <f>'orig inc data'!I13</f>
        <v>0.0350457985</v>
      </c>
      <c r="I15" s="48"/>
      <c r="J15">
        <f>'orig inc data'!C25</f>
        <v>821</v>
      </c>
      <c r="K15">
        <f>'orig inc data'!D25</f>
        <v>19871</v>
      </c>
      <c r="L15" s="4">
        <f>'orig inc data'!H25</f>
        <v>0.1070433578</v>
      </c>
      <c r="M15">
        <f>'orig inc data'!I25</f>
        <v>0.0413164914</v>
      </c>
    </row>
    <row r="16" spans="1:13" ht="12.75">
      <c r="A16" t="s">
        <v>290</v>
      </c>
      <c r="B16" s="51">
        <f>'orig inc data'!E14</f>
        <v>0.0350991649</v>
      </c>
      <c r="C16" s="46">
        <f>'orig inc data'!E26</f>
        <v>0.0444200472</v>
      </c>
      <c r="D16" s="47"/>
      <c r="E16" s="43">
        <f>'orig inc data'!C14</f>
        <v>550</v>
      </c>
      <c r="F16" s="43">
        <f>'orig inc data'!D14</f>
        <v>18100</v>
      </c>
      <c r="G16" s="31">
        <f>'orig inc data'!H14</f>
        <v>0.0006204424</v>
      </c>
      <c r="H16" s="32">
        <f>'orig inc data'!I14</f>
        <v>0.0303867403</v>
      </c>
      <c r="I16" s="48"/>
      <c r="J16">
        <f>'orig inc data'!C26</f>
        <v>826</v>
      </c>
      <c r="K16">
        <f>'orig inc data'!D26</f>
        <v>21016</v>
      </c>
      <c r="L16" s="4">
        <f>'orig inc data'!H26</f>
        <v>0.0128344082</v>
      </c>
      <c r="M16">
        <f>'orig inc data'!I26</f>
        <v>0.0393033879</v>
      </c>
    </row>
    <row r="17" ht="12.75">
      <c r="B17" s="51"/>
    </row>
    <row r="18" spans="1:2" ht="12.75">
      <c r="A18" t="s">
        <v>329</v>
      </c>
      <c r="B18" s="51">
        <f>'orig inc data'!L5</f>
        <v>8.86853E-05</v>
      </c>
    </row>
    <row r="19" spans="1:2" ht="12.75">
      <c r="A19" t="s">
        <v>330</v>
      </c>
      <c r="B19" s="51">
        <f>'orig inc data'!L17</f>
        <v>0.0615373358</v>
      </c>
    </row>
    <row r="20" spans="1:2" ht="12.75">
      <c r="A20" t="s">
        <v>291</v>
      </c>
      <c r="B20" s="94">
        <f>'orig inc data'!L15</f>
        <v>0.0869448513</v>
      </c>
    </row>
    <row r="21" ht="12.75">
      <c r="B21" s="51"/>
    </row>
    <row r="22" spans="1:2" ht="12.75">
      <c r="A22" t="s">
        <v>331</v>
      </c>
      <c r="B22" s="51">
        <f>'orig inc data'!L10</f>
        <v>4.359969E-10</v>
      </c>
    </row>
    <row r="23" spans="1:2" ht="12.75">
      <c r="A23" t="s">
        <v>332</v>
      </c>
      <c r="B23" s="51">
        <f>'orig inc data'!L22</f>
        <v>4.205473E-07</v>
      </c>
    </row>
    <row r="24" spans="1:2" ht="12.75">
      <c r="A24" t="s">
        <v>292</v>
      </c>
      <c r="B24" s="94">
        <f>'orig inc data'!L27</f>
        <v>0.1588866176</v>
      </c>
    </row>
    <row r="25" ht="12.75">
      <c r="B25" s="51"/>
    </row>
    <row r="26" ht="12.75">
      <c r="B26" s="51"/>
    </row>
    <row r="27" spans="2:7" ht="12.75">
      <c r="B27" s="51"/>
      <c r="C27" s="52"/>
      <c r="D27" s="44"/>
      <c r="F27" s="43"/>
      <c r="G27" s="4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0.57421875" style="0" customWidth="1"/>
    <col min="10" max="10" width="9.140625" style="5" customWidth="1"/>
    <col min="11" max="11" width="42.28125" style="0" customWidth="1"/>
  </cols>
  <sheetData>
    <row r="1" spans="1:10" ht="12.75">
      <c r="A1" t="s">
        <v>293</v>
      </c>
      <c r="J1"/>
    </row>
    <row r="2" ht="12.75">
      <c r="J2"/>
    </row>
    <row r="3" spans="1:24" ht="12.75">
      <c r="A3" t="s">
        <v>294</v>
      </c>
      <c r="B3" t="s">
        <v>295</v>
      </c>
      <c r="C3" t="s">
        <v>276</v>
      </c>
      <c r="D3" t="s">
        <v>277</v>
      </c>
      <c r="E3" t="s">
        <v>296</v>
      </c>
      <c r="F3" t="s">
        <v>297</v>
      </c>
      <c r="G3" t="s">
        <v>298</v>
      </c>
      <c r="H3" t="s">
        <v>278</v>
      </c>
      <c r="I3" t="s">
        <v>299</v>
      </c>
      <c r="J3" t="s">
        <v>300</v>
      </c>
      <c r="K3" t="s">
        <v>301</v>
      </c>
      <c r="L3" t="s">
        <v>302</v>
      </c>
      <c r="M3" t="s">
        <v>303</v>
      </c>
      <c r="N3" t="s">
        <v>304</v>
      </c>
      <c r="O3" t="s">
        <v>305</v>
      </c>
      <c r="P3" t="s">
        <v>306</v>
      </c>
      <c r="Q3" t="s">
        <v>307</v>
      </c>
      <c r="R3" t="s">
        <v>308</v>
      </c>
      <c r="S3" t="s">
        <v>309</v>
      </c>
      <c r="T3" t="s">
        <v>310</v>
      </c>
      <c r="U3" t="s">
        <v>311</v>
      </c>
      <c r="V3" t="s">
        <v>312</v>
      </c>
      <c r="W3" t="s">
        <v>313</v>
      </c>
      <c r="X3" t="s">
        <v>314</v>
      </c>
    </row>
    <row r="4" spans="1:24" ht="12.75">
      <c r="A4" t="s">
        <v>265</v>
      </c>
      <c r="B4" t="s">
        <v>315</v>
      </c>
      <c r="C4">
        <v>342</v>
      </c>
      <c r="D4">
        <v>2153</v>
      </c>
      <c r="E4">
        <v>0.087599323</v>
      </c>
      <c r="F4">
        <v>0.0783246723</v>
      </c>
      <c r="G4">
        <v>0.097972212</v>
      </c>
      <c r="H4" s="4">
        <v>3.530043E-40</v>
      </c>
      <c r="I4">
        <v>0.1588481189</v>
      </c>
      <c r="J4">
        <v>0.0078778233</v>
      </c>
      <c r="K4" t="s">
        <v>214</v>
      </c>
      <c r="L4" t="s">
        <v>214</v>
      </c>
      <c r="M4" t="s">
        <v>214</v>
      </c>
      <c r="N4" t="s">
        <v>214</v>
      </c>
      <c r="O4" t="s">
        <v>214</v>
      </c>
      <c r="P4">
        <v>0.7576</v>
      </c>
      <c r="Q4">
        <v>0.6457</v>
      </c>
      <c r="R4">
        <v>0.8695</v>
      </c>
      <c r="S4">
        <v>2.1331580481</v>
      </c>
      <c r="T4">
        <v>1.9073081761</v>
      </c>
      <c r="U4">
        <v>2.385751456</v>
      </c>
      <c r="V4" t="s">
        <v>316</v>
      </c>
      <c r="W4" t="s">
        <v>214</v>
      </c>
      <c r="X4" t="s">
        <v>214</v>
      </c>
    </row>
    <row r="5" spans="1:24" ht="12.75">
      <c r="A5" t="s">
        <v>265</v>
      </c>
      <c r="B5" t="s">
        <v>317</v>
      </c>
      <c r="C5">
        <v>469</v>
      </c>
      <c r="D5">
        <v>10112</v>
      </c>
      <c r="E5">
        <v>0.0448119083</v>
      </c>
      <c r="F5">
        <v>0.0407054338</v>
      </c>
      <c r="G5">
        <v>0.049332655</v>
      </c>
      <c r="H5">
        <v>0.0750195967</v>
      </c>
      <c r="I5">
        <v>0.046380538</v>
      </c>
      <c r="J5">
        <v>0.0020913991</v>
      </c>
      <c r="K5" t="s">
        <v>318</v>
      </c>
      <c r="L5">
        <v>8.86853E-05</v>
      </c>
      <c r="M5">
        <v>-0.6214</v>
      </c>
      <c r="N5">
        <v>-0.9321</v>
      </c>
      <c r="O5">
        <v>-0.3107</v>
      </c>
      <c r="P5">
        <v>0.0873</v>
      </c>
      <c r="Q5">
        <v>-0.0088</v>
      </c>
      <c r="R5">
        <v>0.1834</v>
      </c>
      <c r="S5">
        <v>1.0912285567</v>
      </c>
      <c r="T5">
        <v>0.9912305343</v>
      </c>
      <c r="U5">
        <v>1.2013146506</v>
      </c>
      <c r="V5" t="s">
        <v>214</v>
      </c>
      <c r="W5" t="s">
        <v>316</v>
      </c>
      <c r="X5" t="s">
        <v>214</v>
      </c>
    </row>
    <row r="6" spans="1:24" ht="12.75">
      <c r="A6" t="s">
        <v>265</v>
      </c>
      <c r="B6" t="s">
        <v>282</v>
      </c>
      <c r="C6">
        <v>570</v>
      </c>
      <c r="D6">
        <v>13406</v>
      </c>
      <c r="E6">
        <v>0.0388511266</v>
      </c>
      <c r="F6">
        <v>0.0355697735</v>
      </c>
      <c r="G6">
        <v>0.0424351884</v>
      </c>
      <c r="H6">
        <v>0.2182316553</v>
      </c>
      <c r="I6">
        <v>0.0425182754</v>
      </c>
      <c r="J6">
        <v>0.0017426231</v>
      </c>
      <c r="K6" t="s">
        <v>214</v>
      </c>
      <c r="L6" t="s">
        <v>214</v>
      </c>
      <c r="M6" t="s">
        <v>214</v>
      </c>
      <c r="N6" t="s">
        <v>214</v>
      </c>
      <c r="O6" t="s">
        <v>214</v>
      </c>
      <c r="P6">
        <v>-0.0554</v>
      </c>
      <c r="Q6">
        <v>-0.1437</v>
      </c>
      <c r="R6">
        <v>0.0328</v>
      </c>
      <c r="S6">
        <v>0.9460757298</v>
      </c>
      <c r="T6">
        <v>0.8661704907</v>
      </c>
      <c r="U6">
        <v>1.0333523204</v>
      </c>
      <c r="V6" t="s">
        <v>214</v>
      </c>
      <c r="W6" t="s">
        <v>214</v>
      </c>
      <c r="X6" t="s">
        <v>214</v>
      </c>
    </row>
    <row r="7" spans="1:24" ht="12.75">
      <c r="A7" t="s">
        <v>265</v>
      </c>
      <c r="B7" t="s">
        <v>283</v>
      </c>
      <c r="C7">
        <v>533</v>
      </c>
      <c r="D7">
        <v>13566</v>
      </c>
      <c r="E7">
        <v>0.0374044072</v>
      </c>
      <c r="F7">
        <v>0.0341564745</v>
      </c>
      <c r="G7">
        <v>0.0409611853</v>
      </c>
      <c r="H7">
        <v>0.0439179394</v>
      </c>
      <c r="I7">
        <v>0.0392894</v>
      </c>
      <c r="J7">
        <v>0.0016680462</v>
      </c>
      <c r="K7" t="s">
        <v>214</v>
      </c>
      <c r="L7" t="s">
        <v>214</v>
      </c>
      <c r="M7" t="s">
        <v>214</v>
      </c>
      <c r="N7" t="s">
        <v>214</v>
      </c>
      <c r="O7" t="s">
        <v>214</v>
      </c>
      <c r="P7">
        <v>-0.0934</v>
      </c>
      <c r="Q7">
        <v>-0.1842</v>
      </c>
      <c r="R7">
        <v>-0.0025</v>
      </c>
      <c r="S7">
        <v>0.9108462209</v>
      </c>
      <c r="T7">
        <v>0.831754812</v>
      </c>
      <c r="U7">
        <v>0.9974584171</v>
      </c>
      <c r="V7" t="s">
        <v>214</v>
      </c>
      <c r="W7" t="s">
        <v>214</v>
      </c>
      <c r="X7" t="s">
        <v>214</v>
      </c>
    </row>
    <row r="8" spans="1:24" ht="12.75">
      <c r="A8" t="s">
        <v>265</v>
      </c>
      <c r="B8" t="s">
        <v>284</v>
      </c>
      <c r="C8">
        <v>435</v>
      </c>
      <c r="D8">
        <v>11929</v>
      </c>
      <c r="E8">
        <v>0.0359021219</v>
      </c>
      <c r="F8">
        <v>0.0325056766</v>
      </c>
      <c r="G8">
        <v>0.0396534543</v>
      </c>
      <c r="H8">
        <v>0.0080478606</v>
      </c>
      <c r="I8">
        <v>0.0364657557</v>
      </c>
      <c r="J8">
        <v>0.0017162248</v>
      </c>
      <c r="K8" t="s">
        <v>214</v>
      </c>
      <c r="L8" t="s">
        <v>214</v>
      </c>
      <c r="M8" t="s">
        <v>214</v>
      </c>
      <c r="N8" t="s">
        <v>214</v>
      </c>
      <c r="O8" t="s">
        <v>214</v>
      </c>
      <c r="P8">
        <v>-0.1344</v>
      </c>
      <c r="Q8">
        <v>-0.2338</v>
      </c>
      <c r="R8">
        <v>-0.035</v>
      </c>
      <c r="S8">
        <v>0.8742636098</v>
      </c>
      <c r="T8">
        <v>0.7915557243</v>
      </c>
      <c r="U8">
        <v>0.965613457</v>
      </c>
      <c r="V8" t="s">
        <v>316</v>
      </c>
      <c r="W8" t="s">
        <v>214</v>
      </c>
      <c r="X8" t="s">
        <v>214</v>
      </c>
    </row>
    <row r="9" spans="1:24" ht="12.75">
      <c r="A9" t="s">
        <v>265</v>
      </c>
      <c r="B9" t="s">
        <v>319</v>
      </c>
      <c r="C9">
        <v>335</v>
      </c>
      <c r="D9">
        <v>11238</v>
      </c>
      <c r="E9">
        <v>0.0341666489</v>
      </c>
      <c r="F9">
        <v>0.0305442465</v>
      </c>
      <c r="G9">
        <v>0.0382186509</v>
      </c>
      <c r="H9">
        <v>0.0012980011</v>
      </c>
      <c r="I9">
        <v>0.0298095747</v>
      </c>
      <c r="J9">
        <v>0.0016042124</v>
      </c>
      <c r="K9" t="s">
        <v>214</v>
      </c>
      <c r="L9" t="s">
        <v>214</v>
      </c>
      <c r="M9" t="s">
        <v>214</v>
      </c>
      <c r="N9" t="s">
        <v>214</v>
      </c>
      <c r="O9" t="s">
        <v>214</v>
      </c>
      <c r="P9">
        <v>-0.1839</v>
      </c>
      <c r="Q9">
        <v>-0.296</v>
      </c>
      <c r="R9">
        <v>-0.0718</v>
      </c>
      <c r="S9">
        <v>0.8320025712</v>
      </c>
      <c r="T9">
        <v>0.7437923381</v>
      </c>
      <c r="U9">
        <v>0.9306741185</v>
      </c>
      <c r="V9" t="s">
        <v>316</v>
      </c>
      <c r="W9" t="s">
        <v>214</v>
      </c>
      <c r="X9" t="s">
        <v>214</v>
      </c>
    </row>
    <row r="10" spans="1:24" ht="12.75">
      <c r="A10" t="s">
        <v>265</v>
      </c>
      <c r="B10" t="s">
        <v>320</v>
      </c>
      <c r="C10">
        <v>864</v>
      </c>
      <c r="D10">
        <v>15794</v>
      </c>
      <c r="E10">
        <v>0.0502312741</v>
      </c>
      <c r="F10">
        <v>0.0466425142</v>
      </c>
      <c r="G10">
        <v>0.0540961597</v>
      </c>
      <c r="H10" s="4">
        <v>9.9816168E-08</v>
      </c>
      <c r="I10">
        <v>0.0547043181</v>
      </c>
      <c r="J10">
        <v>0.0018094583</v>
      </c>
      <c r="K10" t="s">
        <v>321</v>
      </c>
      <c r="L10" s="4">
        <v>4.359969E-10</v>
      </c>
      <c r="M10">
        <v>-0.7779</v>
      </c>
      <c r="N10">
        <v>-1.0222</v>
      </c>
      <c r="O10">
        <v>-0.5336</v>
      </c>
      <c r="P10">
        <v>0.2015</v>
      </c>
      <c r="Q10">
        <v>0.1273</v>
      </c>
      <c r="R10">
        <v>0.2756</v>
      </c>
      <c r="S10">
        <v>1.2231971989</v>
      </c>
      <c r="T10">
        <v>1.1358062034</v>
      </c>
      <c r="U10">
        <v>1.3173122165</v>
      </c>
      <c r="V10" t="s">
        <v>316</v>
      </c>
      <c r="W10" t="s">
        <v>316</v>
      </c>
      <c r="X10" t="s">
        <v>214</v>
      </c>
    </row>
    <row r="11" spans="1:24" ht="12.75">
      <c r="A11" t="s">
        <v>265</v>
      </c>
      <c r="B11" t="s">
        <v>287</v>
      </c>
      <c r="C11">
        <v>737</v>
      </c>
      <c r="D11">
        <v>17115</v>
      </c>
      <c r="E11">
        <v>0.0417444708</v>
      </c>
      <c r="F11">
        <v>0.0385662715</v>
      </c>
      <c r="G11">
        <v>0.0451845817</v>
      </c>
      <c r="H11">
        <v>0.6848598524</v>
      </c>
      <c r="I11">
        <v>0.0430616418</v>
      </c>
      <c r="J11">
        <v>0.0015516681</v>
      </c>
      <c r="K11" t="s">
        <v>214</v>
      </c>
      <c r="L11" t="s">
        <v>214</v>
      </c>
      <c r="M11" t="s">
        <v>214</v>
      </c>
      <c r="N11" t="s">
        <v>214</v>
      </c>
      <c r="O11" t="s">
        <v>214</v>
      </c>
      <c r="P11">
        <v>0.0164</v>
      </c>
      <c r="Q11">
        <v>-0.0628</v>
      </c>
      <c r="R11">
        <v>0.0956</v>
      </c>
      <c r="S11">
        <v>1.0165324441</v>
      </c>
      <c r="T11">
        <v>0.9391391343</v>
      </c>
      <c r="U11">
        <v>1.100303642</v>
      </c>
      <c r="V11" t="s">
        <v>214</v>
      </c>
      <c r="W11" t="s">
        <v>214</v>
      </c>
      <c r="X11" t="s">
        <v>214</v>
      </c>
    </row>
    <row r="12" spans="1:24" ht="12.75">
      <c r="A12" t="s">
        <v>265</v>
      </c>
      <c r="B12" t="s">
        <v>288</v>
      </c>
      <c r="C12">
        <v>706</v>
      </c>
      <c r="D12">
        <v>18941</v>
      </c>
      <c r="E12">
        <v>0.0376992036</v>
      </c>
      <c r="F12">
        <v>0.0347777753</v>
      </c>
      <c r="G12">
        <v>0.0408660398</v>
      </c>
      <c r="H12">
        <v>0.0376809854</v>
      </c>
      <c r="I12">
        <v>0.0372736392</v>
      </c>
      <c r="J12">
        <v>0.0013764197</v>
      </c>
      <c r="K12" t="s">
        <v>214</v>
      </c>
      <c r="L12" t="s">
        <v>214</v>
      </c>
      <c r="M12" t="s">
        <v>214</v>
      </c>
      <c r="N12" t="s">
        <v>214</v>
      </c>
      <c r="O12" t="s">
        <v>214</v>
      </c>
      <c r="P12">
        <v>-0.0855</v>
      </c>
      <c r="Q12">
        <v>-0.1662</v>
      </c>
      <c r="R12">
        <v>-0.0049</v>
      </c>
      <c r="S12">
        <v>0.9180248975</v>
      </c>
      <c r="T12">
        <v>0.8468842993</v>
      </c>
      <c r="U12">
        <v>0.9951415005</v>
      </c>
      <c r="V12" t="s">
        <v>214</v>
      </c>
      <c r="W12" t="s">
        <v>214</v>
      </c>
      <c r="X12" t="s">
        <v>214</v>
      </c>
    </row>
    <row r="13" spans="1:24" ht="12.75">
      <c r="A13" t="s">
        <v>265</v>
      </c>
      <c r="B13" t="s">
        <v>289</v>
      </c>
      <c r="C13">
        <v>616</v>
      </c>
      <c r="D13">
        <v>17577</v>
      </c>
      <c r="E13">
        <v>0.0392744311</v>
      </c>
      <c r="F13">
        <v>0.0360524983</v>
      </c>
      <c r="G13">
        <v>0.0427843009</v>
      </c>
      <c r="H13">
        <v>0.3071905367</v>
      </c>
      <c r="I13">
        <v>0.0350457985</v>
      </c>
      <c r="J13">
        <v>0.0013870718</v>
      </c>
      <c r="K13" t="s">
        <v>214</v>
      </c>
      <c r="L13" t="s">
        <v>214</v>
      </c>
      <c r="M13" t="s">
        <v>214</v>
      </c>
      <c r="N13" t="s">
        <v>214</v>
      </c>
      <c r="O13" t="s">
        <v>214</v>
      </c>
      <c r="P13">
        <v>-0.0446</v>
      </c>
      <c r="Q13">
        <v>-0.1302</v>
      </c>
      <c r="R13">
        <v>0.041</v>
      </c>
      <c r="S13">
        <v>0.956383746</v>
      </c>
      <c r="T13">
        <v>0.8779254713</v>
      </c>
      <c r="U13">
        <v>1.0418536648</v>
      </c>
      <c r="V13" t="s">
        <v>214</v>
      </c>
      <c r="W13" t="s">
        <v>214</v>
      </c>
      <c r="X13" t="s">
        <v>214</v>
      </c>
    </row>
    <row r="14" spans="1:24" ht="12.75">
      <c r="A14" t="s">
        <v>265</v>
      </c>
      <c r="B14" t="s">
        <v>322</v>
      </c>
      <c r="C14">
        <v>550</v>
      </c>
      <c r="D14">
        <v>18100</v>
      </c>
      <c r="E14">
        <v>0.0350991649</v>
      </c>
      <c r="F14">
        <v>0.0320812871</v>
      </c>
      <c r="G14">
        <v>0.0384009336</v>
      </c>
      <c r="H14">
        <v>0.0006204424</v>
      </c>
      <c r="I14">
        <v>0.0303867403</v>
      </c>
      <c r="J14">
        <v>0.0012758571</v>
      </c>
      <c r="K14" t="s">
        <v>214</v>
      </c>
      <c r="L14" t="s">
        <v>214</v>
      </c>
      <c r="M14" t="s">
        <v>214</v>
      </c>
      <c r="N14" t="s">
        <v>214</v>
      </c>
      <c r="O14" t="s">
        <v>214</v>
      </c>
      <c r="P14">
        <v>-0.157</v>
      </c>
      <c r="Q14">
        <v>-0.2469</v>
      </c>
      <c r="R14">
        <v>-0.0671</v>
      </c>
      <c r="S14">
        <v>0.8547105565</v>
      </c>
      <c r="T14">
        <v>0.7812212865</v>
      </c>
      <c r="U14">
        <v>0.9351129418</v>
      </c>
      <c r="V14" t="s">
        <v>316</v>
      </c>
      <c r="W14" t="s">
        <v>214</v>
      </c>
      <c r="X14" t="s">
        <v>214</v>
      </c>
    </row>
    <row r="15" spans="1:24" ht="12.75">
      <c r="A15" t="s">
        <v>265</v>
      </c>
      <c r="B15" t="s">
        <v>323</v>
      </c>
      <c r="C15">
        <v>6157</v>
      </c>
      <c r="D15">
        <v>149931</v>
      </c>
      <c r="E15">
        <v>0.0410655568</v>
      </c>
      <c r="F15" t="s">
        <v>214</v>
      </c>
      <c r="G15" t="s">
        <v>214</v>
      </c>
      <c r="H15" t="s">
        <v>214</v>
      </c>
      <c r="I15">
        <v>0.0410655568</v>
      </c>
      <c r="J15">
        <v>0.0005124926</v>
      </c>
      <c r="K15" t="s">
        <v>324</v>
      </c>
      <c r="L15">
        <v>0.0869448513</v>
      </c>
      <c r="M15">
        <v>-0.361</v>
      </c>
      <c r="N15">
        <v>-0.7743</v>
      </c>
      <c r="O15">
        <v>0.0523</v>
      </c>
      <c r="P15" t="s">
        <v>214</v>
      </c>
      <c r="Q15" t="s">
        <v>214</v>
      </c>
      <c r="R15" t="s">
        <v>214</v>
      </c>
      <c r="S15" t="s">
        <v>214</v>
      </c>
      <c r="T15" t="s">
        <v>214</v>
      </c>
      <c r="U15" t="s">
        <v>214</v>
      </c>
      <c r="V15" t="s">
        <v>214</v>
      </c>
      <c r="W15" t="s">
        <v>214</v>
      </c>
      <c r="X15" t="s">
        <v>214</v>
      </c>
    </row>
    <row r="16" spans="1:24" ht="12.75">
      <c r="A16" t="s">
        <v>325</v>
      </c>
      <c r="B16" t="s">
        <v>315</v>
      </c>
      <c r="C16">
        <v>383</v>
      </c>
      <c r="D16">
        <v>2696</v>
      </c>
      <c r="E16">
        <v>0.0828156663</v>
      </c>
      <c r="F16">
        <v>0.0745215205</v>
      </c>
      <c r="G16">
        <v>0.0920329394</v>
      </c>
      <c r="H16" s="4">
        <v>1.063055E-22</v>
      </c>
      <c r="I16">
        <v>0.1420623145</v>
      </c>
      <c r="J16">
        <v>0.0067236852</v>
      </c>
      <c r="K16" t="s">
        <v>214</v>
      </c>
      <c r="L16" t="s">
        <v>214</v>
      </c>
      <c r="M16" t="s">
        <v>214</v>
      </c>
      <c r="N16" t="s">
        <v>214</v>
      </c>
      <c r="O16" t="s">
        <v>214</v>
      </c>
      <c r="P16">
        <v>0.528</v>
      </c>
      <c r="Q16">
        <v>0.4224</v>
      </c>
      <c r="R16">
        <v>0.6335</v>
      </c>
      <c r="S16">
        <v>1.6954840369</v>
      </c>
      <c r="T16">
        <v>1.5256781012</v>
      </c>
      <c r="U16">
        <v>1.8841891465</v>
      </c>
      <c r="V16" t="s">
        <v>316</v>
      </c>
      <c r="W16" t="s">
        <v>214</v>
      </c>
      <c r="X16" t="s">
        <v>214</v>
      </c>
    </row>
    <row r="17" spans="1:24" ht="12.75">
      <c r="A17" t="s">
        <v>325</v>
      </c>
      <c r="B17" t="s">
        <v>317</v>
      </c>
      <c r="C17">
        <v>539</v>
      </c>
      <c r="D17">
        <v>10587</v>
      </c>
      <c r="E17">
        <v>0.0501505624</v>
      </c>
      <c r="F17">
        <v>0.045851308</v>
      </c>
      <c r="G17">
        <v>0.054852937</v>
      </c>
      <c r="H17">
        <v>0.5640064655</v>
      </c>
      <c r="I17">
        <v>0.0509114952</v>
      </c>
      <c r="J17">
        <v>0.0021363619</v>
      </c>
      <c r="K17" t="s">
        <v>326</v>
      </c>
      <c r="L17">
        <v>0.0615373358</v>
      </c>
      <c r="M17">
        <v>-0.2604</v>
      </c>
      <c r="N17">
        <v>-0.5334</v>
      </c>
      <c r="O17">
        <v>0.0126</v>
      </c>
      <c r="P17">
        <v>0.0264</v>
      </c>
      <c r="Q17">
        <v>-0.0632</v>
      </c>
      <c r="R17">
        <v>0.116</v>
      </c>
      <c r="S17">
        <v>1.0267317986</v>
      </c>
      <c r="T17">
        <v>0.9387132205</v>
      </c>
      <c r="U17">
        <v>1.1230034512</v>
      </c>
      <c r="V17" t="s">
        <v>214</v>
      </c>
      <c r="W17" t="s">
        <v>214</v>
      </c>
      <c r="X17" t="s">
        <v>214</v>
      </c>
    </row>
    <row r="18" spans="1:24" ht="12.75">
      <c r="A18" t="s">
        <v>325</v>
      </c>
      <c r="B18" t="s">
        <v>282</v>
      </c>
      <c r="C18">
        <v>724</v>
      </c>
      <c r="D18">
        <v>14669</v>
      </c>
      <c r="E18">
        <v>0.0458579409</v>
      </c>
      <c r="F18">
        <v>0.0423835782</v>
      </c>
      <c r="G18">
        <v>0.049617112</v>
      </c>
      <c r="H18">
        <v>0.116478016</v>
      </c>
      <c r="I18">
        <v>0.0493557843</v>
      </c>
      <c r="J18">
        <v>0.001788454</v>
      </c>
      <c r="K18" t="s">
        <v>214</v>
      </c>
      <c r="L18" t="s">
        <v>214</v>
      </c>
      <c r="M18" t="s">
        <v>214</v>
      </c>
      <c r="N18" t="s">
        <v>214</v>
      </c>
      <c r="O18" t="s">
        <v>214</v>
      </c>
      <c r="P18">
        <v>-0.0631</v>
      </c>
      <c r="Q18">
        <v>-0.1419</v>
      </c>
      <c r="R18">
        <v>0.0157</v>
      </c>
      <c r="S18">
        <v>0.9388490161</v>
      </c>
      <c r="T18">
        <v>0.8677184346</v>
      </c>
      <c r="U18">
        <v>1.0158104747</v>
      </c>
      <c r="V18" t="s">
        <v>214</v>
      </c>
      <c r="W18" t="s">
        <v>214</v>
      </c>
      <c r="X18" t="s">
        <v>214</v>
      </c>
    </row>
    <row r="19" spans="1:24" ht="12.75">
      <c r="A19" t="s">
        <v>325</v>
      </c>
      <c r="B19" t="s">
        <v>283</v>
      </c>
      <c r="C19">
        <v>705</v>
      </c>
      <c r="D19">
        <v>14359</v>
      </c>
      <c r="E19">
        <v>0.0477144988</v>
      </c>
      <c r="F19">
        <v>0.0440594432</v>
      </c>
      <c r="G19">
        <v>0.0516727682</v>
      </c>
      <c r="H19">
        <v>0.5647399892</v>
      </c>
      <c r="I19">
        <v>0.0490981266</v>
      </c>
      <c r="J19">
        <v>0.0018031764</v>
      </c>
      <c r="K19" t="s">
        <v>214</v>
      </c>
      <c r="L19" t="s">
        <v>214</v>
      </c>
      <c r="M19" t="s">
        <v>214</v>
      </c>
      <c r="N19" t="s">
        <v>214</v>
      </c>
      <c r="O19" t="s">
        <v>214</v>
      </c>
      <c r="P19">
        <v>-0.0234</v>
      </c>
      <c r="Q19">
        <v>-0.1031</v>
      </c>
      <c r="R19">
        <v>0.0563</v>
      </c>
      <c r="S19">
        <v>0.9768583012</v>
      </c>
      <c r="T19">
        <v>0.9020283966</v>
      </c>
      <c r="U19">
        <v>1.057895898</v>
      </c>
      <c r="V19" t="s">
        <v>214</v>
      </c>
      <c r="W19" t="s">
        <v>214</v>
      </c>
      <c r="X19" t="s">
        <v>214</v>
      </c>
    </row>
    <row r="20" spans="1:24" ht="12.75">
      <c r="A20" t="s">
        <v>325</v>
      </c>
      <c r="B20" t="s">
        <v>284</v>
      </c>
      <c r="C20">
        <v>547</v>
      </c>
      <c r="D20">
        <v>12083</v>
      </c>
      <c r="E20">
        <v>0.0456497835</v>
      </c>
      <c r="F20">
        <v>0.0417601162</v>
      </c>
      <c r="G20">
        <v>0.0499017466</v>
      </c>
      <c r="H20">
        <v>0.1365296146</v>
      </c>
      <c r="I20">
        <v>0.0452702144</v>
      </c>
      <c r="J20">
        <v>0.0018912943</v>
      </c>
      <c r="K20" t="s">
        <v>214</v>
      </c>
      <c r="L20" t="s">
        <v>214</v>
      </c>
      <c r="M20" t="s">
        <v>214</v>
      </c>
      <c r="N20" t="s">
        <v>214</v>
      </c>
      <c r="O20" t="s">
        <v>214</v>
      </c>
      <c r="P20">
        <v>-0.0677</v>
      </c>
      <c r="Q20">
        <v>-0.1567</v>
      </c>
      <c r="R20">
        <v>0.0214</v>
      </c>
      <c r="S20">
        <v>0.9345874118</v>
      </c>
      <c r="T20">
        <v>0.8549543039</v>
      </c>
      <c r="U20">
        <v>1.0216377954</v>
      </c>
      <c r="V20" t="s">
        <v>214</v>
      </c>
      <c r="W20" t="s">
        <v>214</v>
      </c>
      <c r="X20" t="s">
        <v>214</v>
      </c>
    </row>
    <row r="21" spans="1:24" ht="12.75">
      <c r="A21" t="s">
        <v>325</v>
      </c>
      <c r="B21" t="s">
        <v>319</v>
      </c>
      <c r="C21">
        <v>490</v>
      </c>
      <c r="D21">
        <v>12791</v>
      </c>
      <c r="E21">
        <v>0.0441284241</v>
      </c>
      <c r="F21">
        <v>0.0401778131</v>
      </c>
      <c r="G21">
        <v>0.0484674915</v>
      </c>
      <c r="H21">
        <v>0.0338344751</v>
      </c>
      <c r="I21">
        <v>0.0383081854</v>
      </c>
      <c r="J21">
        <v>0.0016971159</v>
      </c>
      <c r="K21" t="s">
        <v>214</v>
      </c>
      <c r="L21" t="s">
        <v>214</v>
      </c>
      <c r="M21" t="s">
        <v>214</v>
      </c>
      <c r="N21" t="s">
        <v>214</v>
      </c>
      <c r="O21" t="s">
        <v>214</v>
      </c>
      <c r="P21">
        <v>-0.1015</v>
      </c>
      <c r="Q21">
        <v>-0.1953</v>
      </c>
      <c r="R21">
        <v>-0.0078</v>
      </c>
      <c r="S21">
        <v>0.9034406405</v>
      </c>
      <c r="T21">
        <v>0.8225598336</v>
      </c>
      <c r="U21">
        <v>0.9922743094</v>
      </c>
      <c r="V21" t="s">
        <v>214</v>
      </c>
      <c r="W21" t="s">
        <v>214</v>
      </c>
      <c r="X21" t="s">
        <v>214</v>
      </c>
    </row>
    <row r="22" spans="1:24" ht="12.75">
      <c r="A22" t="s">
        <v>325</v>
      </c>
      <c r="B22" t="s">
        <v>320</v>
      </c>
      <c r="C22">
        <v>1062</v>
      </c>
      <c r="D22">
        <v>17058</v>
      </c>
      <c r="E22">
        <v>0.058067044</v>
      </c>
      <c r="F22">
        <v>0.0542908382</v>
      </c>
      <c r="G22">
        <v>0.0621059042</v>
      </c>
      <c r="H22" s="4">
        <v>4.6297978E-07</v>
      </c>
      <c r="I22">
        <v>0.062258178</v>
      </c>
      <c r="J22">
        <v>0.0018500173</v>
      </c>
      <c r="K22" t="s">
        <v>327</v>
      </c>
      <c r="L22" s="4">
        <v>4.205473E-07</v>
      </c>
      <c r="M22">
        <v>-0.546</v>
      </c>
      <c r="N22">
        <v>-0.7576</v>
      </c>
      <c r="O22">
        <v>-0.3345</v>
      </c>
      <c r="P22">
        <v>0.1729</v>
      </c>
      <c r="Q22">
        <v>0.1057</v>
      </c>
      <c r="R22">
        <v>0.2402</v>
      </c>
      <c r="S22">
        <v>1.1888058204</v>
      </c>
      <c r="T22">
        <v>1.1114956092</v>
      </c>
      <c r="U22">
        <v>1.2714933527</v>
      </c>
      <c r="V22" t="s">
        <v>316</v>
      </c>
      <c r="W22" t="s">
        <v>316</v>
      </c>
      <c r="X22" t="s">
        <v>214</v>
      </c>
    </row>
    <row r="23" spans="1:24" ht="12.75">
      <c r="A23" t="s">
        <v>325</v>
      </c>
      <c r="B23" t="s">
        <v>287</v>
      </c>
      <c r="C23">
        <v>834</v>
      </c>
      <c r="D23">
        <v>17883</v>
      </c>
      <c r="E23">
        <v>0.0463964234</v>
      </c>
      <c r="F23">
        <v>0.0430736766</v>
      </c>
      <c r="G23">
        <v>0.0499754902</v>
      </c>
      <c r="H23">
        <v>0.1749728341</v>
      </c>
      <c r="I23">
        <v>0.0466364704</v>
      </c>
      <c r="J23">
        <v>0.001576783</v>
      </c>
      <c r="K23" t="s">
        <v>214</v>
      </c>
      <c r="L23" t="s">
        <v>214</v>
      </c>
      <c r="M23" t="s">
        <v>214</v>
      </c>
      <c r="N23" t="s">
        <v>214</v>
      </c>
      <c r="O23" t="s">
        <v>214</v>
      </c>
      <c r="P23">
        <v>-0.0514</v>
      </c>
      <c r="Q23">
        <v>-0.1257</v>
      </c>
      <c r="R23">
        <v>0.0229</v>
      </c>
      <c r="S23">
        <v>0.9498733599</v>
      </c>
      <c r="T23">
        <v>0.8818468094</v>
      </c>
      <c r="U23">
        <v>1.0231475471</v>
      </c>
      <c r="V23" t="s">
        <v>214</v>
      </c>
      <c r="W23" t="s">
        <v>214</v>
      </c>
      <c r="X23" t="s">
        <v>214</v>
      </c>
    </row>
    <row r="24" spans="1:24" ht="12.75">
      <c r="A24" t="s">
        <v>325</v>
      </c>
      <c r="B24" t="s">
        <v>288</v>
      </c>
      <c r="C24">
        <v>933</v>
      </c>
      <c r="D24">
        <v>19630</v>
      </c>
      <c r="E24">
        <v>0.0482193294</v>
      </c>
      <c r="F24">
        <v>0.0449160575</v>
      </c>
      <c r="G24">
        <v>0.0517655345</v>
      </c>
      <c r="H24">
        <v>0.7218552444</v>
      </c>
      <c r="I24">
        <v>0.0475292919</v>
      </c>
      <c r="J24">
        <v>0.0015186103</v>
      </c>
      <c r="K24" t="s">
        <v>214</v>
      </c>
      <c r="L24" t="s">
        <v>214</v>
      </c>
      <c r="M24" t="s">
        <v>214</v>
      </c>
      <c r="N24" t="s">
        <v>214</v>
      </c>
      <c r="O24" t="s">
        <v>214</v>
      </c>
      <c r="P24">
        <v>-0.0129</v>
      </c>
      <c r="Q24">
        <v>-0.0839</v>
      </c>
      <c r="R24">
        <v>0.0581</v>
      </c>
      <c r="S24">
        <v>0.9871936909</v>
      </c>
      <c r="T24">
        <v>0.9195658498</v>
      </c>
      <c r="U24">
        <v>1.0597951017</v>
      </c>
      <c r="V24" t="s">
        <v>214</v>
      </c>
      <c r="W24" t="s">
        <v>214</v>
      </c>
      <c r="X24" t="s">
        <v>214</v>
      </c>
    </row>
    <row r="25" spans="1:24" ht="12.75">
      <c r="A25" t="s">
        <v>325</v>
      </c>
      <c r="B25" t="s">
        <v>289</v>
      </c>
      <c r="C25">
        <v>821</v>
      </c>
      <c r="D25">
        <v>19871</v>
      </c>
      <c r="E25">
        <v>0.0459248956</v>
      </c>
      <c r="F25">
        <v>0.0426080186</v>
      </c>
      <c r="G25">
        <v>0.0494999792</v>
      </c>
      <c r="H25">
        <v>0.1070433578</v>
      </c>
      <c r="I25">
        <v>0.0413164914</v>
      </c>
      <c r="J25">
        <v>0.001411853</v>
      </c>
      <c r="K25" t="s">
        <v>214</v>
      </c>
      <c r="L25" t="s">
        <v>214</v>
      </c>
      <c r="M25" t="s">
        <v>214</v>
      </c>
      <c r="N25" t="s">
        <v>214</v>
      </c>
      <c r="O25" t="s">
        <v>214</v>
      </c>
      <c r="P25">
        <v>-0.0616</v>
      </c>
      <c r="Q25">
        <v>-0.1366</v>
      </c>
      <c r="R25">
        <v>0.0133</v>
      </c>
      <c r="S25">
        <v>0.9402197775</v>
      </c>
      <c r="T25">
        <v>0.8723133994</v>
      </c>
      <c r="U25">
        <v>1.0134124165</v>
      </c>
      <c r="V25" t="s">
        <v>214</v>
      </c>
      <c r="W25" t="s">
        <v>214</v>
      </c>
      <c r="X25" t="s">
        <v>214</v>
      </c>
    </row>
    <row r="26" spans="1:24" ht="12.75">
      <c r="A26" t="s">
        <v>325</v>
      </c>
      <c r="B26" t="s">
        <v>322</v>
      </c>
      <c r="C26">
        <v>826</v>
      </c>
      <c r="D26">
        <v>21016</v>
      </c>
      <c r="E26">
        <v>0.0444200472</v>
      </c>
      <c r="F26">
        <v>0.0412188632</v>
      </c>
      <c r="G26">
        <v>0.047869845</v>
      </c>
      <c r="H26">
        <v>0.0128344082</v>
      </c>
      <c r="I26">
        <v>0.0393033879</v>
      </c>
      <c r="J26">
        <v>0.0013403959</v>
      </c>
      <c r="K26" t="s">
        <v>214</v>
      </c>
      <c r="L26" t="s">
        <v>214</v>
      </c>
      <c r="M26" t="s">
        <v>214</v>
      </c>
      <c r="N26" t="s">
        <v>214</v>
      </c>
      <c r="O26" t="s">
        <v>214</v>
      </c>
      <c r="P26">
        <v>-0.095</v>
      </c>
      <c r="Q26">
        <v>-0.1698</v>
      </c>
      <c r="R26">
        <v>-0.0202</v>
      </c>
      <c r="S26">
        <v>0.9094110363</v>
      </c>
      <c r="T26">
        <v>0.8438732387</v>
      </c>
      <c r="U26">
        <v>0.9800387014</v>
      </c>
      <c r="V26" t="s">
        <v>214</v>
      </c>
      <c r="W26" t="s">
        <v>214</v>
      </c>
      <c r="X26" t="s">
        <v>214</v>
      </c>
    </row>
    <row r="27" spans="1:24" ht="12.75">
      <c r="A27" t="s">
        <v>325</v>
      </c>
      <c r="B27" t="s">
        <v>323</v>
      </c>
      <c r="C27">
        <v>7864</v>
      </c>
      <c r="D27">
        <v>162643</v>
      </c>
      <c r="E27">
        <v>0.0488448517</v>
      </c>
      <c r="F27" t="s">
        <v>214</v>
      </c>
      <c r="G27" t="s">
        <v>214</v>
      </c>
      <c r="H27" t="s">
        <v>214</v>
      </c>
      <c r="I27">
        <v>0.048351297</v>
      </c>
      <c r="J27">
        <v>0.0005318935</v>
      </c>
      <c r="K27" t="s">
        <v>328</v>
      </c>
      <c r="L27">
        <v>0.1588866176</v>
      </c>
      <c r="M27">
        <v>-0.2319</v>
      </c>
      <c r="N27">
        <v>-0.5545</v>
      </c>
      <c r="O27">
        <v>0.0907</v>
      </c>
      <c r="P27" t="s">
        <v>214</v>
      </c>
      <c r="Q27" t="s">
        <v>214</v>
      </c>
      <c r="R27" t="s">
        <v>214</v>
      </c>
      <c r="S27" t="s">
        <v>214</v>
      </c>
      <c r="T27" t="s">
        <v>214</v>
      </c>
      <c r="U27" t="s">
        <v>214</v>
      </c>
      <c r="V27" t="s">
        <v>214</v>
      </c>
      <c r="W27" t="s">
        <v>214</v>
      </c>
      <c r="X27" t="s">
        <v>214</v>
      </c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spans="8:10" ht="12.75">
      <c r="H58" s="4"/>
      <c r="J58"/>
    </row>
    <row r="59" ht="12.75">
      <c r="J59"/>
    </row>
    <row r="60" ht="12.75">
      <c r="J60"/>
    </row>
    <row r="61" ht="12.75">
      <c r="J61"/>
    </row>
    <row r="62" ht="12.75">
      <c r="J6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2009-08-07T16:16:37Z</cp:lastPrinted>
  <dcterms:created xsi:type="dcterms:W3CDTF">2006-01-23T20:42:54Z</dcterms:created>
  <dcterms:modified xsi:type="dcterms:W3CDTF">2009-10-09T13:55:42Z</dcterms:modified>
  <cp:category/>
  <cp:version/>
  <cp:contentType/>
  <cp:contentStatus/>
</cp:coreProperties>
</file>