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45" windowWidth="10635" windowHeight="10305" tabRatio="708" activeTab="0"/>
  </bookViews>
  <sheets>
    <sheet name="all-rha " sheetId="1" r:id="rId1"/>
    <sheet name="districts " sheetId="2" r:id="rId2"/>
    <sheet name="wpg nbhd clus" sheetId="3" r:id="rId3"/>
    <sheet name="wpg comm areas " sheetId="4" r:id="rId4"/>
    <sheet name="crude rate table" sheetId="5" r:id="rId5"/>
    <sheet name="rha graph data" sheetId="6" r:id="rId6"/>
    <sheet name="district graph data" sheetId="7" r:id="rId7"/>
    <sheet name="orig. data" sheetId="8" r:id="rId8"/>
    <sheet name="agg rha " sheetId="9" r:id="rId9"/>
    <sheet name="inc graph" sheetId="10" r:id="rId10"/>
    <sheet name="ordered inc data" sheetId="11" r:id="rId11"/>
    <sheet name="orig inc data" sheetId="12" r:id="rId12"/>
  </sheets>
  <definedNames>
    <definedName name="Criteria1">IF((CELL("contents",'district graph data'!E1))="2"," (2)")</definedName>
    <definedName name="_xlnm.Print_Area" localSheetId="11">'orig inc data'!$A$4:$A$14</definedName>
  </definedNames>
  <calcPr fullCalcOnLoad="1"/>
</workbook>
</file>

<file path=xl/sharedStrings.xml><?xml version="1.0" encoding="utf-8"?>
<sst xmlns="http://schemas.openxmlformats.org/spreadsheetml/2006/main" count="1328" uniqueCount="353">
  <si>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</si>
  <si>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</si>
  <si>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</si>
  <si>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</si>
  <si>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</si>
  <si>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</si>
  <si>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</si>
  <si>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</si>
  <si>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</si>
  <si>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</si>
  <si>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</si>
  <si>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</si>
  <si>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</si>
  <si>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</si>
  <si>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</si>
  <si>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</si>
  <si>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A1C-40 Cent Cartier/SFX</t>
  </si>
  <si>
    <t>A1P-40 Cent Portage</t>
  </si>
  <si>
    <t>A1S-40 Cent Seven Regions</t>
  </si>
  <si>
    <t>A2C-40 Cent Carman</t>
  </si>
  <si>
    <t>A2L-40 Cent Swan Lake</t>
  </si>
  <si>
    <t>A3L-40 Cent Louise/Pembina</t>
  </si>
  <si>
    <t>A3M-40 Cent Morden/Winkler</t>
  </si>
  <si>
    <t>A4A-40 Cent Altona</t>
  </si>
  <si>
    <t>A4R-40 Cent Red River</t>
  </si>
  <si>
    <t>BN1-20 Blue Water</t>
  </si>
  <si>
    <t>BN2-20 Brokenhead</t>
  </si>
  <si>
    <t>BN4-20 Iron Rose</t>
  </si>
  <si>
    <t>BN5-20 Springfield</t>
  </si>
  <si>
    <t>BN6-20 Northern Remote</t>
  </si>
  <si>
    <t>BN7-20 Winnipeg River</t>
  </si>
  <si>
    <t>BS1-25 SE Central</t>
  </si>
  <si>
    <t>BS2-25 SE Northern</t>
  </si>
  <si>
    <t>BS3-25 SE Southern</t>
  </si>
  <si>
    <t>BS4-25 SE Western</t>
  </si>
  <si>
    <t>C1-30 IL Northeast</t>
  </si>
  <si>
    <t>C2-30 IL Northwest</t>
  </si>
  <si>
    <t>C3-30 IL Southeast</t>
  </si>
  <si>
    <t>C4-30 IL Southwest</t>
  </si>
  <si>
    <t>D1-70 F Flon/Snow L/Cran</t>
  </si>
  <si>
    <t>D2-70 The Pas/OCN/Kelsey</t>
  </si>
  <si>
    <t>D4-70 Nor-Man Other</t>
  </si>
  <si>
    <t>E1-60 PL Central</t>
  </si>
  <si>
    <t>E2-60 PL East</t>
  </si>
  <si>
    <t>E3-60 PL North</t>
  </si>
  <si>
    <t>E4-60 PL West</t>
  </si>
  <si>
    <t>FB2-80 Thompson</t>
  </si>
  <si>
    <t>FB3-80 Lynn/Leaf/SIL</t>
  </si>
  <si>
    <t>FB4-80 Gillam/Fox Lake</t>
  </si>
  <si>
    <t>FB5-80 Nelson House</t>
  </si>
  <si>
    <t>FB6-80 Norway House</t>
  </si>
  <si>
    <t>FB7-80 Cross Lake</t>
  </si>
  <si>
    <t>FB8-80 Island Lake</t>
  </si>
  <si>
    <t>FB9-80 Thick Por/Pik/Wab</t>
  </si>
  <si>
    <t>FBA-80 Tad/Broch/Lac Br</t>
  </si>
  <si>
    <t>FBB-80 Oxford H &amp; Gods</t>
  </si>
  <si>
    <t>FBC-80 Sha/York/Split/War</t>
  </si>
  <si>
    <t>G1-15 Bdn Rural</t>
  </si>
  <si>
    <t>G21-15 Southwest</t>
  </si>
  <si>
    <t>G22-15 West</t>
  </si>
  <si>
    <t>G23-15 Central</t>
  </si>
  <si>
    <t>G24-15 Southeast</t>
  </si>
  <si>
    <t>G25-15 East</t>
  </si>
  <si>
    <t>G26-15 North End</t>
  </si>
  <si>
    <t>GA11-45 Assin North 1</t>
  </si>
  <si>
    <t>GA12-45 Assin North 2</t>
  </si>
  <si>
    <t>GA21-45 Assin East 1</t>
  </si>
  <si>
    <t>GA22-45 Assin East 2</t>
  </si>
  <si>
    <t>GA31-45 Assin West 1</t>
  </si>
  <si>
    <t>GA32-45 Assin West 2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</si>
  <si>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</si>
  <si>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</si>
  <si>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</si>
  <si>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</si>
  <si>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</si>
  <si>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</si>
  <si>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</si>
  <si>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</si>
  <si>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</si>
  <si>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</si>
  <si>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</si>
  <si>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</si>
  <si>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W002 Assiniboine South</t>
  </si>
  <si>
    <t>W006 Transcona</t>
  </si>
  <si>
    <t>W01A St. James - Assiniboia W</t>
  </si>
  <si>
    <t>W01B St. James - Assiniboia E</t>
  </si>
  <si>
    <t>W03A Fort Garry N</t>
  </si>
  <si>
    <t>W03B Fort Garry S</t>
  </si>
  <si>
    <t>W04A St. Vital North</t>
  </si>
  <si>
    <t>W04B St. Vital South</t>
  </si>
  <si>
    <t>W05A St. Boniface W</t>
  </si>
  <si>
    <t>W05B St. Boniface E</t>
  </si>
  <si>
    <t>W07A River East S</t>
  </si>
  <si>
    <t>W07B River East W</t>
  </si>
  <si>
    <t>W07C River East E</t>
  </si>
  <si>
    <t>W07D River East N</t>
  </si>
  <si>
    <t>W08A Seven Oaks W</t>
  </si>
  <si>
    <t>W08B Seven Oaks E</t>
  </si>
  <si>
    <t>W08C Seven Oaks N</t>
  </si>
  <si>
    <t>W09A Inkster West</t>
  </si>
  <si>
    <t>W09B Inkster East</t>
  </si>
  <si>
    <t>W10A Point Douglas N</t>
  </si>
  <si>
    <t>W10B Point Douglas S</t>
  </si>
  <si>
    <t>W11A Downtown W</t>
  </si>
  <si>
    <t>W11B Downtown E</t>
  </si>
  <si>
    <t>W12A River Heights W</t>
  </si>
  <si>
    <t>W12B River Heights E</t>
  </si>
  <si>
    <t>Brandon</t>
  </si>
  <si>
    <t>CI work</t>
  </si>
  <si>
    <t>BDN Southeast</t>
  </si>
  <si>
    <t>Suppression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</si>
  <si>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</si>
  <si>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</si>
  <si>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</si>
  <si>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</si>
  <si>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</si>
  <si>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</si>
  <si>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</si>
  <si>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</si>
  <si>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</si>
  <si>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</si>
  <si>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</si>
  <si>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</si>
  <si>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</si>
  <si>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</si>
  <si>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</si>
  <si>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</si>
  <si>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</si>
  <si>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</si>
  <si>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</si>
  <si>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</si>
  <si>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</si>
  <si>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</si>
  <si>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</si>
  <si>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</si>
  <si>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</si>
  <si>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</si>
  <si>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BDN East</t>
  </si>
  <si>
    <t>PL Central</t>
  </si>
  <si>
    <t>NE Iron Rose</t>
  </si>
  <si>
    <t>NE Winnipeg River</t>
  </si>
  <si>
    <t>NE Brokenhead</t>
  </si>
  <si>
    <t>BW Gillam/Fox Lake</t>
  </si>
  <si>
    <t>Seven Oaks N</t>
  </si>
  <si>
    <t>PT Public Trustee</t>
  </si>
  <si>
    <t>Public Trustee</t>
  </si>
  <si>
    <t>SE Southern</t>
  </si>
  <si>
    <t>CE Red River</t>
  </si>
  <si>
    <t>CE Swan Lake</t>
  </si>
  <si>
    <t>CE Portage</t>
  </si>
  <si>
    <t>CE Seven Regions</t>
  </si>
  <si>
    <t>AS West 2</t>
  </si>
  <si>
    <t>AS East 1</t>
  </si>
  <si>
    <t>AS North 2</t>
  </si>
  <si>
    <t>BDN Southwest</t>
  </si>
  <si>
    <t>BDN North End</t>
  </si>
  <si>
    <t>IL Northeast</t>
  </si>
  <si>
    <t>IL Southeast</t>
  </si>
  <si>
    <t>IL Northwest</t>
  </si>
  <si>
    <t>PL West</t>
  </si>
  <si>
    <t>PL East</t>
  </si>
  <si>
    <t>NM F Flon/Snow L/Cran</t>
  </si>
  <si>
    <t>BW Thompson</t>
  </si>
  <si>
    <t>St. Boniface W</t>
  </si>
  <si>
    <t>River Heights E</t>
  </si>
  <si>
    <t>Seven Oaks W</t>
  </si>
  <si>
    <t>Seven Oaks E</t>
  </si>
  <si>
    <t>St. James - Assiniboia E</t>
  </si>
  <si>
    <t>Downtown W</t>
  </si>
  <si>
    <t>BDN Central</t>
  </si>
  <si>
    <t>IL Southwest</t>
  </si>
  <si>
    <t>BW Thick Por/Pik/Wab</t>
  </si>
  <si>
    <t>RHAs &amp; CAs</t>
  </si>
  <si>
    <t>districts &amp; NCs</t>
  </si>
  <si>
    <t xml:space="preserve"> </t>
  </si>
  <si>
    <t>SE Central</t>
  </si>
  <si>
    <t>SE Western</t>
  </si>
  <si>
    <t>CE Altona</t>
  </si>
  <si>
    <t>CE Louise/Pembina</t>
  </si>
  <si>
    <t>SE Northern</t>
  </si>
  <si>
    <t>BDN West</t>
  </si>
  <si>
    <t>NE Springfield</t>
  </si>
  <si>
    <t>NE Blue Water</t>
  </si>
  <si>
    <t>NE Northern Remote</t>
  </si>
  <si>
    <t>River Heights W</t>
  </si>
  <si>
    <t>BW Sha/York/Split/War</t>
  </si>
  <si>
    <t>BW Norway House</t>
  </si>
  <si>
    <t>BW Tad/Broch/Lac Br</t>
  </si>
  <si>
    <t>NM Nor-Man Other</t>
  </si>
  <si>
    <t>NM The Pas/OCN/Kelsey</t>
  </si>
  <si>
    <t>PL North</t>
  </si>
  <si>
    <t>River East E</t>
  </si>
  <si>
    <t>River East N</t>
  </si>
  <si>
    <t>River East W</t>
  </si>
  <si>
    <t>River East S</t>
  </si>
  <si>
    <t>T1</t>
  </si>
  <si>
    <t>T2</t>
  </si>
  <si>
    <t>CE Cartier/SFX</t>
  </si>
  <si>
    <t>CE Carman</t>
  </si>
  <si>
    <t>AS East 2</t>
  </si>
  <si>
    <t>AS West 1</t>
  </si>
  <si>
    <t>AS North 1</t>
  </si>
  <si>
    <t>BDN Rural</t>
  </si>
  <si>
    <t>BW Lynn/Leaf/SIL</t>
  </si>
  <si>
    <t>BW Oxford H &amp; Gods</t>
  </si>
  <si>
    <t>BW Cross Lake</t>
  </si>
  <si>
    <t>BW Island Lake</t>
  </si>
  <si>
    <t>Fort Garry S</t>
  </si>
  <si>
    <t>Fort Garry N</t>
  </si>
  <si>
    <t>St. Boniface E</t>
  </si>
  <si>
    <t>St. James - Assiniboia W</t>
  </si>
  <si>
    <t>Inkster West</t>
  </si>
  <si>
    <t>Inkster East</t>
  </si>
  <si>
    <t>Downtown E</t>
  </si>
  <si>
    <t>Point Douglas N</t>
  </si>
  <si>
    <t>Point Douglas S</t>
  </si>
  <si>
    <t>St. Vital N</t>
  </si>
  <si>
    <t>St. Vital S</t>
  </si>
  <si>
    <t>*RHAs &amp; CAs testing @ .01</t>
  </si>
  <si>
    <t>*districts &amp; NCs testing @ .005</t>
  </si>
  <si>
    <t>Ypop</t>
  </si>
  <si>
    <t>Y_adj_rate</t>
  </si>
  <si>
    <t>Y_Lci_adj</t>
  </si>
  <si>
    <t>Y_Uci_adj</t>
  </si>
  <si>
    <t>Yprob</t>
  </si>
  <si>
    <t>Y_crd_rate</t>
  </si>
  <si>
    <t>Y_std_error</t>
  </si>
  <si>
    <t>Y_estimate</t>
  </si>
  <si>
    <t>Y_Lci_est</t>
  </si>
  <si>
    <t>Y_Uci_est</t>
  </si>
  <si>
    <t>Y_rate_ratio</t>
  </si>
  <si>
    <t>Y_Lci_ratio</t>
  </si>
  <si>
    <t>Y_Uci_ratio</t>
  </si>
  <si>
    <t>Npop</t>
  </si>
  <si>
    <t>N_adj_rate</t>
  </si>
  <si>
    <t>N_Lci_adj</t>
  </si>
  <si>
    <t>N_Uci_adj</t>
  </si>
  <si>
    <t>Nprob</t>
  </si>
  <si>
    <t>N_crd_rate</t>
  </si>
  <si>
    <t>N_std_error</t>
  </si>
  <si>
    <t>N_estimate</t>
  </si>
  <si>
    <t>N_Lci_est</t>
  </si>
  <si>
    <t>N_Uci_est</t>
  </si>
  <si>
    <t>N_rate_ratio</t>
  </si>
  <si>
    <t>N_Lci_ratio</t>
  </si>
  <si>
    <t>N_Uci_ratio</t>
  </si>
  <si>
    <t>YNprob</t>
  </si>
  <si>
    <t>YN_estimate</t>
  </si>
  <si>
    <t>YN_Lci_est</t>
  </si>
  <si>
    <t>YN_Uci_est</t>
  </si>
  <si>
    <t>Ysign</t>
  </si>
  <si>
    <t>Nsign</t>
  </si>
  <si>
    <t>YNsign</t>
  </si>
  <si>
    <t>Ysuppress</t>
  </si>
  <si>
    <t>Nsuppress</t>
  </si>
  <si>
    <t>percent</t>
  </si>
  <si>
    <t>(%)</t>
  </si>
  <si>
    <t>w avg</t>
  </si>
  <si>
    <t>w adj</t>
  </si>
  <si>
    <t>w/o adj</t>
  </si>
  <si>
    <t>w/o avg</t>
  </si>
  <si>
    <t>w pop</t>
  </si>
  <si>
    <t>w prob</t>
  </si>
  <si>
    <t>w/o pop</t>
  </si>
  <si>
    <t>w/o prob</t>
  </si>
  <si>
    <t>w &amp; w/o prob</t>
  </si>
  <si>
    <t>Source: Manitoba Centre for Health Policy, 2009</t>
  </si>
  <si>
    <t>Rural South</t>
  </si>
  <si>
    <t>y</t>
  </si>
  <si>
    <t>n</t>
  </si>
  <si>
    <t>d</t>
  </si>
  <si>
    <t>Crude and Adjusted Mortality Rates for Individuals with (Y) and without (N) Osteoporosis, 2001/02-2005/06, age 50+</t>
  </si>
  <si>
    <t>s</t>
  </si>
  <si>
    <t>osteoporosis mort</t>
  </si>
  <si>
    <t>with osteoporosis</t>
  </si>
  <si>
    <t>without osteoporosis</t>
  </si>
  <si>
    <t>MB Avg with osteoporosis</t>
  </si>
  <si>
    <t>MB Avg without osteoporosis</t>
  </si>
  <si>
    <t xml:space="preserve">osteoporosis mort </t>
  </si>
  <si>
    <t>count</t>
  </si>
  <si>
    <t>pop</t>
  </si>
  <si>
    <t>prob</t>
  </si>
  <si>
    <t>crude</t>
  </si>
  <si>
    <t>Income Not Found</t>
  </si>
  <si>
    <t>Lowest  Rural R1</t>
  </si>
  <si>
    <t>R2</t>
  </si>
  <si>
    <t>R3</t>
  </si>
  <si>
    <t>R4</t>
  </si>
  <si>
    <t>Highest  Rural R5</t>
  </si>
  <si>
    <t>Lowest  Urban U1</t>
  </si>
  <si>
    <t>U2</t>
  </si>
  <si>
    <t>U3</t>
  </si>
  <si>
    <t>U4</t>
  </si>
  <si>
    <t>Highest  Urban U5</t>
  </si>
  <si>
    <t>compare rural trends over time</t>
  </si>
  <si>
    <t>compare urban trends over time</t>
  </si>
  <si>
    <t>Crude and Adjusted Mortality Rates for Individuals with (Y) and without (N) Osteoporosis by Income Quintile, 2001/02-2005/06, age 50+</t>
  </si>
  <si>
    <t>chronic</t>
  </si>
  <si>
    <t>income</t>
  </si>
  <si>
    <t>adj_rate</t>
  </si>
  <si>
    <t>Lci_adj</t>
  </si>
  <si>
    <t>Uci_adj</t>
  </si>
  <si>
    <t>crd_rate</t>
  </si>
  <si>
    <t>std_error</t>
  </si>
  <si>
    <t>income_trend</t>
  </si>
  <si>
    <t>prob_trend</t>
  </si>
  <si>
    <t>est_trend</t>
  </si>
  <si>
    <t>Lci_est_trend</t>
  </si>
  <si>
    <t>Uci_est_trend</t>
  </si>
  <si>
    <t>Estimate</t>
  </si>
  <si>
    <t>Lci_est</t>
  </si>
  <si>
    <t>Uci_est</t>
  </si>
  <si>
    <t>rate_ratio</t>
  </si>
  <si>
    <t>Lci_ratio</t>
  </si>
  <si>
    <t>Uci_ratio</t>
  </si>
  <si>
    <t>sign</t>
  </si>
  <si>
    <t>trendsign</t>
  </si>
  <si>
    <t>suppress</t>
  </si>
  <si>
    <t>Osteoporosis</t>
  </si>
  <si>
    <t>NF</t>
  </si>
  <si>
    <t>*</t>
  </si>
  <si>
    <t>R1</t>
  </si>
  <si>
    <t>Linear Trend For Rural Non-Diabetics</t>
  </si>
  <si>
    <t>R5</t>
  </si>
  <si>
    <t>U1</t>
  </si>
  <si>
    <t>Linear Trend For Urban Non-Diabetics</t>
  </si>
  <si>
    <t>U5</t>
  </si>
  <si>
    <t>Z</t>
  </si>
  <si>
    <t>Compare Rural Trends</t>
  </si>
  <si>
    <t>No Osteoporosis</t>
  </si>
  <si>
    <t>Linear Trend For Rural Diabetics</t>
  </si>
  <si>
    <t>Linear Trend For Urban Diabetics</t>
  </si>
  <si>
    <t>Compare Urban Trends</t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</si>
  <si>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  <family val="0"/>
      </rPr>
      <t xml:space="preserve"> T1</t>
    </r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</si>
  <si>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  <family val="0"/>
      </rPr>
      <t xml:space="preserve"> T2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</si>
  <si>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  <family val="0"/>
      </rPr>
      <t xml:space="preserve"> T1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</si>
  <si>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  <family val="0"/>
      </rPr>
      <t xml:space="preserve"> T2</t>
    </r>
  </si>
  <si>
    <t>Regional
Health
Authority</t>
  </si>
  <si>
    <t>Winnipeg
Community
Area</t>
  </si>
  <si>
    <t>CRUDE</t>
  </si>
  <si>
    <t>Income Quintile</t>
  </si>
  <si>
    <t>linear trend rural T1</t>
  </si>
  <si>
    <t>linear trend rural T2</t>
  </si>
  <si>
    <t>linear trend urban T1</t>
  </si>
  <si>
    <t>linear trend urban T2</t>
  </si>
  <si>
    <t>No 
Osteoporosis</t>
  </si>
  <si>
    <t>ADJUSTED 
percent (%)</t>
  </si>
  <si>
    <t>osteo mort</t>
  </si>
  <si>
    <t xml:space="preserve"> w/o            Osteo- porosis</t>
  </si>
  <si>
    <t>with      Osteo- porosis</t>
  </si>
  <si>
    <t>CE Morden/Winkler</t>
  </si>
  <si>
    <t>BW Nelson House</t>
  </si>
  <si>
    <t>Appendix Table 2.22: Five-Year Mortality for People With and Without Osteoporosis, 2001/02-2005/06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</si>
</sst>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%"/>
    <numFmt numFmtId="167" formatCode="0.00000"/>
    <numFmt numFmtId="168" formatCode="0.0000000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8.25"/>
      <color indexed="8"/>
      <name val="Univers 45 Light"/>
      <family val="0"/>
    </font>
    <font>
      <b/>
      <sz val="10.75"/>
      <color indexed="8"/>
      <name val="Univers 45 Light"/>
      <family val="0"/>
    </font>
    <font>
      <b/>
      <sz val="10"/>
      <color indexed="8"/>
      <name val="Arial"/>
      <family val="0"/>
    </font>
    <font>
      <b/>
      <sz val="8"/>
      <color indexed="8"/>
      <name val="Univers 45 Light"/>
      <family val="0"/>
    </font>
    <font>
      <b/>
      <sz val="7"/>
      <color indexed="8"/>
      <name val="Univers 45 Light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44" applyFont="1" applyAlignment="1">
      <alignment/>
      <protection/>
    </xf>
    <xf numFmtId="2" fontId="9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2" xfId="0" applyNumberFormat="1" applyFont="1" applyBorder="1" applyAlignment="1">
      <alignment horizontal="center"/>
    </xf>
    <xf numFmtId="165" fontId="0" fillId="0" borderId="0" xfId="56" applyNumberFormat="1" applyFont="1" applyAlignment="1">
      <alignment horizontal="center"/>
      <protection/>
    </xf>
    <xf numFmtId="165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9" fillId="0" borderId="17" xfId="0" applyFont="1" applyBorder="1" applyAlignment="1">
      <alignment/>
    </xf>
    <xf numFmtId="1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49" fontId="11" fillId="0" borderId="0" xfId="0" applyNumberFormat="1" applyFont="1" applyAlignment="1">
      <alignment/>
    </xf>
    <xf numFmtId="0" fontId="0" fillId="0" borderId="0" xfId="0" applyFill="1" applyAlignment="1">
      <alignment/>
    </xf>
    <xf numFmtId="165" fontId="0" fillId="0" borderId="0" xfId="56" applyNumberFormat="1" applyFont="1" applyFill="1" applyAlignment="1">
      <alignment horizontal="center"/>
      <protection/>
    </xf>
    <xf numFmtId="0" fontId="4" fillId="0" borderId="0" xfId="0" applyFont="1" applyFill="1" applyAlignment="1">
      <alignment/>
    </xf>
    <xf numFmtId="0" fontId="0" fillId="0" borderId="0" xfId="56" applyFont="1" applyFill="1" applyAlignment="1">
      <alignment horizontal="center"/>
      <protection/>
    </xf>
    <xf numFmtId="11" fontId="0" fillId="0" borderId="0" xfId="56" applyNumberFormat="1" applyFont="1" applyFill="1" applyAlignment="1">
      <alignment horizontal="center"/>
      <protection/>
    </xf>
    <xf numFmtId="0" fontId="0" fillId="34" borderId="0" xfId="0" applyFont="1" applyFill="1" applyAlignment="1">
      <alignment/>
    </xf>
    <xf numFmtId="0" fontId="0" fillId="0" borderId="0" xfId="56" applyFont="1" applyAlignment="1">
      <alignment horizontal="left"/>
      <protection/>
    </xf>
    <xf numFmtId="2" fontId="9" fillId="0" borderId="18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11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  <xf numFmtId="168" fontId="4" fillId="0" borderId="0" xfId="59" applyNumberFormat="1" applyFont="1" applyAlignment="1">
      <alignment horizontal="center"/>
    </xf>
    <xf numFmtId="166" fontId="4" fillId="0" borderId="0" xfId="59" applyNumberFormat="1" applyFont="1" applyAlignment="1">
      <alignment horizontal="center"/>
    </xf>
    <xf numFmtId="9" fontId="4" fillId="33" borderId="0" xfId="59" applyFont="1" applyFill="1" applyAlignment="1">
      <alignment horizontal="center"/>
    </xf>
    <xf numFmtId="9" fontId="0" fillId="0" borderId="0" xfId="59" applyFon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8" fontId="4" fillId="0" borderId="0" xfId="59" applyNumberFormat="1" applyFont="1" applyAlignment="1">
      <alignment/>
    </xf>
    <xf numFmtId="167" fontId="4" fillId="0" borderId="0" xfId="0" applyNumberFormat="1" applyFont="1" applyAlignment="1">
      <alignment/>
    </xf>
    <xf numFmtId="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66" fontId="4" fillId="0" borderId="0" xfId="59" applyNumberFormat="1" applyFont="1" applyAlignment="1">
      <alignment/>
    </xf>
    <xf numFmtId="9" fontId="4" fillId="0" borderId="0" xfId="59" applyFont="1" applyAlignment="1">
      <alignment/>
    </xf>
    <xf numFmtId="168" fontId="4" fillId="0" borderId="0" xfId="59" applyNumberFormat="1" applyFont="1" applyFill="1" applyAlignment="1">
      <alignment/>
    </xf>
    <xf numFmtId="9" fontId="0" fillId="0" borderId="0" xfId="59" applyFont="1" applyAlignment="1">
      <alignment/>
    </xf>
    <xf numFmtId="0" fontId="9" fillId="0" borderId="16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2" fontId="9" fillId="0" borderId="21" xfId="0" applyNumberFormat="1" applyFont="1" applyBorder="1" applyAlignment="1">
      <alignment horizont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68" fontId="9" fillId="0" borderId="10" xfId="0" applyNumberFormat="1" applyFont="1" applyBorder="1" applyAlignment="1">
      <alignment horizontal="center" vertical="center" wrapText="1"/>
    </xf>
    <xf numFmtId="166" fontId="9" fillId="0" borderId="18" xfId="0" applyNumberFormat="1" applyFont="1" applyBorder="1" applyAlignment="1">
      <alignment horizontal="center" vertical="center" wrapText="1"/>
    </xf>
    <xf numFmtId="2" fontId="10" fillId="0" borderId="22" xfId="59" applyNumberFormat="1" applyFont="1" applyBorder="1" applyAlignment="1">
      <alignment horizontal="right" indent="1"/>
    </xf>
    <xf numFmtId="2" fontId="10" fillId="0" borderId="12" xfId="0" applyNumberFormat="1" applyFont="1" applyBorder="1" applyAlignment="1">
      <alignment horizontal="right" indent="1"/>
    </xf>
    <xf numFmtId="2" fontId="10" fillId="0" borderId="23" xfId="59" applyNumberFormat="1" applyFont="1" applyBorder="1" applyAlignment="1">
      <alignment horizontal="right" indent="1"/>
    </xf>
    <xf numFmtId="2" fontId="10" fillId="0" borderId="18" xfId="0" applyNumberFormat="1" applyFont="1" applyBorder="1" applyAlignment="1">
      <alignment horizontal="right" indent="1"/>
    </xf>
    <xf numFmtId="2" fontId="10" fillId="0" borderId="24" xfId="59" applyNumberFormat="1" applyFont="1" applyBorder="1" applyAlignment="1">
      <alignment horizontal="right" indent="1"/>
    </xf>
    <xf numFmtId="2" fontId="10" fillId="0" borderId="25" xfId="0" applyNumberFormat="1" applyFont="1" applyBorder="1" applyAlignment="1">
      <alignment horizontal="right" inden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 indent="1"/>
    </xf>
    <xf numFmtId="164" fontId="10" fillId="0" borderId="0" xfId="0" applyNumberFormat="1" applyFont="1" applyBorder="1" applyAlignment="1">
      <alignment horizontal="right" vertical="center" inden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indent="1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8" fontId="9" fillId="0" borderId="26" xfId="0" applyNumberFormat="1" applyFont="1" applyBorder="1" applyAlignment="1">
      <alignment horizontal="center" vertical="center" wrapText="1"/>
    </xf>
    <xf numFmtId="166" fontId="9" fillId="0" borderId="27" xfId="0" applyNumberFormat="1" applyFont="1" applyBorder="1" applyAlignment="1">
      <alignment horizontal="center" vertical="center" wrapText="1"/>
    </xf>
    <xf numFmtId="2" fontId="10" fillId="0" borderId="28" xfId="0" applyNumberFormat="1" applyFont="1" applyFill="1" applyBorder="1" applyAlignment="1" quotePrefix="1">
      <alignment horizontal="center"/>
    </xf>
    <xf numFmtId="2" fontId="10" fillId="0" borderId="18" xfId="0" applyNumberFormat="1" applyFont="1" applyFill="1" applyBorder="1" applyAlignment="1">
      <alignment horizontal="center"/>
    </xf>
    <xf numFmtId="2" fontId="10" fillId="33" borderId="28" xfId="0" applyNumberFormat="1" applyFont="1" applyFill="1" applyBorder="1" applyAlignment="1" quotePrefix="1">
      <alignment horizontal="center"/>
    </xf>
    <xf numFmtId="2" fontId="10" fillId="33" borderId="18" xfId="0" applyNumberFormat="1" applyFont="1" applyFill="1" applyBorder="1" applyAlignment="1">
      <alignment horizontal="center"/>
    </xf>
    <xf numFmtId="2" fontId="10" fillId="0" borderId="29" xfId="0" applyNumberFormat="1" applyFont="1" applyFill="1" applyBorder="1" applyAlignment="1" quotePrefix="1">
      <alignment horizontal="center"/>
    </xf>
    <xf numFmtId="2" fontId="10" fillId="0" borderId="25" xfId="0" applyNumberFormat="1" applyFont="1" applyFill="1" applyBorder="1" applyAlignment="1">
      <alignment horizontal="center"/>
    </xf>
    <xf numFmtId="2" fontId="10" fillId="0" borderId="30" xfId="0" applyNumberFormat="1" applyFont="1" applyFill="1" applyBorder="1" applyAlignment="1" quotePrefix="1">
      <alignment horizontal="center"/>
    </xf>
    <xf numFmtId="168" fontId="0" fillId="0" borderId="0" xfId="59" applyNumberFormat="1" applyFont="1" applyFill="1" applyAlignment="1">
      <alignment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wrapText="1"/>
    </xf>
    <xf numFmtId="2" fontId="9" fillId="0" borderId="31" xfId="0" applyNumberFormat="1" applyFont="1" applyBorder="1" applyAlignment="1">
      <alignment horizontal="center" wrapText="1"/>
    </xf>
    <xf numFmtId="2" fontId="9" fillId="0" borderId="15" xfId="0" applyNumberFormat="1" applyFont="1" applyBorder="1" applyAlignment="1">
      <alignment horizontal="center" wrapText="1"/>
    </xf>
    <xf numFmtId="2" fontId="9" fillId="0" borderId="32" xfId="0" applyNumberFormat="1" applyFont="1" applyBorder="1" applyAlignment="1">
      <alignment horizontal="center" wrapText="1"/>
    </xf>
    <xf numFmtId="2" fontId="9" fillId="0" borderId="33" xfId="0" applyNumberFormat="1" applyFont="1" applyBorder="1" applyAlignment="1">
      <alignment horizontal="center" wrapText="1"/>
    </xf>
    <xf numFmtId="2" fontId="9" fillId="0" borderId="34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  <xf numFmtId="168" fontId="4" fillId="0" borderId="0" xfId="59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12125"/>
          <c:w val="0.96325"/>
          <c:h val="0.7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with osteoporosis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 osteoporosis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 (d)</c:v>
                </c:pt>
                <c:pt idx="1">
                  <c:v>Central (d)</c:v>
                </c:pt>
                <c:pt idx="2">
                  <c:v>Assiniboine (d)</c:v>
                </c:pt>
                <c:pt idx="3">
                  <c:v>Brandon (d)</c:v>
                </c:pt>
                <c:pt idx="4">
                  <c:v>Winnipeg (d)</c:v>
                </c:pt>
                <c:pt idx="5">
                  <c:v>Interlake (d)</c:v>
                </c:pt>
                <c:pt idx="6">
                  <c:v>North Eastman (d)</c:v>
                </c:pt>
                <c:pt idx="7">
                  <c:v>Parkland</c:v>
                </c:pt>
                <c:pt idx="8">
                  <c:v>Churchill (n,s)</c:v>
                </c:pt>
                <c:pt idx="9">
                  <c:v>Nor-Man (n,d)</c:v>
                </c:pt>
                <c:pt idx="10">
                  <c:v>Burntwood (y,n,d)</c:v>
                </c:pt>
                <c:pt idx="12">
                  <c:v>Rural South (n,d)</c:v>
                </c:pt>
                <c:pt idx="13">
                  <c:v>Mid (d)</c:v>
                </c:pt>
                <c:pt idx="14">
                  <c:v>North (y,n,d)</c:v>
                </c:pt>
                <c:pt idx="15">
                  <c:v>Manitoba (d)</c:v>
                </c:pt>
              </c:strCache>
            </c:strRef>
          </c:cat>
          <c:val>
            <c:numRef>
              <c:f>'rha graph data'!$H$4:$H$19</c:f>
              <c:numCache>
                <c:ptCount val="16"/>
                <c:pt idx="0">
                  <c:v>0.1696836861</c:v>
                </c:pt>
                <c:pt idx="1">
                  <c:v>0.1696836861</c:v>
                </c:pt>
                <c:pt idx="2">
                  <c:v>0.1696836861</c:v>
                </c:pt>
                <c:pt idx="3">
                  <c:v>0.1696836861</c:v>
                </c:pt>
                <c:pt idx="4">
                  <c:v>0.1696836861</c:v>
                </c:pt>
                <c:pt idx="5">
                  <c:v>0.1696836861</c:v>
                </c:pt>
                <c:pt idx="6">
                  <c:v>0.1696836861</c:v>
                </c:pt>
                <c:pt idx="7">
                  <c:v>0.1696836861</c:v>
                </c:pt>
                <c:pt idx="8">
                  <c:v>0.1696836861</c:v>
                </c:pt>
                <c:pt idx="9">
                  <c:v>0.1696836861</c:v>
                </c:pt>
                <c:pt idx="10">
                  <c:v>0.1696836861</c:v>
                </c:pt>
                <c:pt idx="12">
                  <c:v>0.1696836861</c:v>
                </c:pt>
                <c:pt idx="13">
                  <c:v>0.1696836861</c:v>
                </c:pt>
                <c:pt idx="14">
                  <c:v>0.1696836861</c:v>
                </c:pt>
                <c:pt idx="15">
                  <c:v>0.1696836861</c:v>
                </c:pt>
              </c:numCache>
            </c:numRef>
          </c:val>
        </c:ser>
        <c:ser>
          <c:idx val="2"/>
          <c:order val="1"/>
          <c:tx>
            <c:strRef>
              <c:f>'rha graph data'!$J$3</c:f>
              <c:strCache>
                <c:ptCount val="1"/>
                <c:pt idx="0">
                  <c:v>without osteoporosis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 (d)</c:v>
                </c:pt>
                <c:pt idx="1">
                  <c:v>Central (d)</c:v>
                </c:pt>
                <c:pt idx="2">
                  <c:v>Assiniboine (d)</c:v>
                </c:pt>
                <c:pt idx="3">
                  <c:v>Brandon (d)</c:v>
                </c:pt>
                <c:pt idx="4">
                  <c:v>Winnipeg (d)</c:v>
                </c:pt>
                <c:pt idx="5">
                  <c:v>Interlake (d)</c:v>
                </c:pt>
                <c:pt idx="6">
                  <c:v>North Eastman (d)</c:v>
                </c:pt>
                <c:pt idx="7">
                  <c:v>Parkland</c:v>
                </c:pt>
                <c:pt idx="8">
                  <c:v>Churchill (n,s)</c:v>
                </c:pt>
                <c:pt idx="9">
                  <c:v>Nor-Man (n,d)</c:v>
                </c:pt>
                <c:pt idx="10">
                  <c:v>Burntwood (y,n,d)</c:v>
                </c:pt>
                <c:pt idx="12">
                  <c:v>Rural South (n,d)</c:v>
                </c:pt>
                <c:pt idx="13">
                  <c:v>Mid (d)</c:v>
                </c:pt>
                <c:pt idx="14">
                  <c:v>North (y,n,d)</c:v>
                </c:pt>
                <c:pt idx="15">
                  <c:v>Manitoba (d)</c:v>
                </c:pt>
              </c:strCache>
            </c:strRef>
          </c:cat>
          <c:val>
            <c:numRef>
              <c:f>'rha graph data'!$J$4:$J$19</c:f>
              <c:numCache>
                <c:ptCount val="16"/>
                <c:pt idx="0">
                  <c:v>0.1122553283</c:v>
                </c:pt>
                <c:pt idx="1">
                  <c:v>0.1167259106</c:v>
                </c:pt>
                <c:pt idx="2">
                  <c:v>0.1189093763</c:v>
                </c:pt>
                <c:pt idx="3">
                  <c:v>0.1217719089</c:v>
                </c:pt>
                <c:pt idx="4">
                  <c:v>0.1255954181</c:v>
                </c:pt>
                <c:pt idx="5">
                  <c:v>0.1284481037</c:v>
                </c:pt>
                <c:pt idx="6">
                  <c:v>0.1204491558</c:v>
                </c:pt>
                <c:pt idx="7">
                  <c:v>0.1306321022</c:v>
                </c:pt>
                <c:pt idx="8">
                  <c:v>0.2296421931</c:v>
                </c:pt>
                <c:pt idx="9">
                  <c:v>0.1572881256</c:v>
                </c:pt>
                <c:pt idx="10">
                  <c:v>0.1905993224</c:v>
                </c:pt>
                <c:pt idx="12">
                  <c:v>0.1161412355</c:v>
                </c:pt>
                <c:pt idx="13">
                  <c:v>0.1264494942</c:v>
                </c:pt>
                <c:pt idx="14">
                  <c:v>0.1739238374</c:v>
                </c:pt>
                <c:pt idx="15">
                  <c:v>0.126096304</c:v>
                </c:pt>
              </c:numCache>
            </c:numRef>
          </c:val>
        </c:ser>
        <c:ser>
          <c:idx val="1"/>
          <c:order val="2"/>
          <c:tx>
            <c:strRef>
              <c:f>'rha graph data'!$I$3</c:f>
              <c:strCache>
                <c:ptCount val="1"/>
                <c:pt idx="0">
                  <c:v>with osteoporosis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 (d)</c:v>
                </c:pt>
                <c:pt idx="1">
                  <c:v>Central (d)</c:v>
                </c:pt>
                <c:pt idx="2">
                  <c:v>Assiniboine (d)</c:v>
                </c:pt>
                <c:pt idx="3">
                  <c:v>Brandon (d)</c:v>
                </c:pt>
                <c:pt idx="4">
                  <c:v>Winnipeg (d)</c:v>
                </c:pt>
                <c:pt idx="5">
                  <c:v>Interlake (d)</c:v>
                </c:pt>
                <c:pt idx="6">
                  <c:v>North Eastman (d)</c:v>
                </c:pt>
                <c:pt idx="7">
                  <c:v>Parkland</c:v>
                </c:pt>
                <c:pt idx="8">
                  <c:v>Churchill (n,s)</c:v>
                </c:pt>
                <c:pt idx="9">
                  <c:v>Nor-Man (n,d)</c:v>
                </c:pt>
                <c:pt idx="10">
                  <c:v>Burntwood (y,n,d)</c:v>
                </c:pt>
                <c:pt idx="12">
                  <c:v>Rural South (n,d)</c:v>
                </c:pt>
                <c:pt idx="13">
                  <c:v>Mid (d)</c:v>
                </c:pt>
                <c:pt idx="14">
                  <c:v>North (y,n,d)</c:v>
                </c:pt>
                <c:pt idx="15">
                  <c:v>Manitoba (d)</c:v>
                </c:pt>
              </c:strCache>
            </c:strRef>
          </c:cat>
          <c:val>
            <c:numRef>
              <c:f>'rha graph data'!$I$4:$I$19</c:f>
              <c:numCache>
                <c:ptCount val="16"/>
                <c:pt idx="0">
                  <c:v>0.1530510136</c:v>
                </c:pt>
                <c:pt idx="1">
                  <c:v>0.160902989</c:v>
                </c:pt>
                <c:pt idx="2">
                  <c:v>0.1600150492</c:v>
                </c:pt>
                <c:pt idx="3">
                  <c:v>0.1648460138</c:v>
                </c:pt>
                <c:pt idx="4">
                  <c:v>0.1595522763</c:v>
                </c:pt>
                <c:pt idx="5">
                  <c:v>0.1540903212</c:v>
                </c:pt>
                <c:pt idx="6">
                  <c:v>0.1761754629</c:v>
                </c:pt>
                <c:pt idx="7">
                  <c:v>0.1487381468</c:v>
                </c:pt>
                <c:pt idx="8">
                  <c:v>0</c:v>
                </c:pt>
                <c:pt idx="9">
                  <c:v>0.2131330351</c:v>
                </c:pt>
                <c:pt idx="10">
                  <c:v>0.2457696247</c:v>
                </c:pt>
                <c:pt idx="12">
                  <c:v>0.1565455134</c:v>
                </c:pt>
                <c:pt idx="13">
                  <c:v>0.152883698</c:v>
                </c:pt>
                <c:pt idx="14">
                  <c:v>0.2241998864</c:v>
                </c:pt>
                <c:pt idx="15">
                  <c:v>0.1696836861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without osteoporosis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without osteoporosis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 (d)</c:v>
                </c:pt>
                <c:pt idx="1">
                  <c:v>Central (d)</c:v>
                </c:pt>
                <c:pt idx="2">
                  <c:v>Assiniboine (d)</c:v>
                </c:pt>
                <c:pt idx="3">
                  <c:v>Brandon (d)</c:v>
                </c:pt>
                <c:pt idx="4">
                  <c:v>Winnipeg (d)</c:v>
                </c:pt>
                <c:pt idx="5">
                  <c:v>Interlake (d)</c:v>
                </c:pt>
                <c:pt idx="6">
                  <c:v>North Eastman (d)</c:v>
                </c:pt>
                <c:pt idx="7">
                  <c:v>Parkland</c:v>
                </c:pt>
                <c:pt idx="8">
                  <c:v>Churchill (n,s)</c:v>
                </c:pt>
                <c:pt idx="9">
                  <c:v>Nor-Man (n,d)</c:v>
                </c:pt>
                <c:pt idx="10">
                  <c:v>Burntwood (y,n,d)</c:v>
                </c:pt>
                <c:pt idx="12">
                  <c:v>Rural South (n,d)</c:v>
                </c:pt>
                <c:pt idx="13">
                  <c:v>Mid (d)</c:v>
                </c:pt>
                <c:pt idx="14">
                  <c:v>North (y,n,d)</c:v>
                </c:pt>
                <c:pt idx="15">
                  <c:v>Manitoba (d)</c:v>
                </c:pt>
              </c:strCache>
            </c:strRef>
          </c:cat>
          <c:val>
            <c:numRef>
              <c:f>'rha graph data'!$K$4:$K$19</c:f>
              <c:numCache>
                <c:ptCount val="16"/>
                <c:pt idx="0">
                  <c:v>0.126096304</c:v>
                </c:pt>
                <c:pt idx="1">
                  <c:v>0.126096304</c:v>
                </c:pt>
                <c:pt idx="2">
                  <c:v>0.126096304</c:v>
                </c:pt>
                <c:pt idx="3">
                  <c:v>0.126096304</c:v>
                </c:pt>
                <c:pt idx="4">
                  <c:v>0.126096304</c:v>
                </c:pt>
                <c:pt idx="5">
                  <c:v>0.126096304</c:v>
                </c:pt>
                <c:pt idx="6">
                  <c:v>0.126096304</c:v>
                </c:pt>
                <c:pt idx="7">
                  <c:v>0.126096304</c:v>
                </c:pt>
                <c:pt idx="8">
                  <c:v>0.126096304</c:v>
                </c:pt>
                <c:pt idx="9">
                  <c:v>0.126096304</c:v>
                </c:pt>
                <c:pt idx="10">
                  <c:v>0.126096304</c:v>
                </c:pt>
                <c:pt idx="12">
                  <c:v>0.126096304</c:v>
                </c:pt>
                <c:pt idx="13">
                  <c:v>0.126096304</c:v>
                </c:pt>
                <c:pt idx="14">
                  <c:v>0.126096304</c:v>
                </c:pt>
                <c:pt idx="15">
                  <c:v>0.126096304</c:v>
                </c:pt>
              </c:numCache>
            </c:numRef>
          </c:val>
        </c:ser>
        <c:gapWidth val="0"/>
        <c:axId val="50701043"/>
        <c:axId val="53656204"/>
      </c:barChart>
      <c:catAx>
        <c:axId val="5070104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656204"/>
        <c:crosses val="autoZero"/>
        <c:auto val="1"/>
        <c:lblOffset val="100"/>
        <c:tickLblSkip val="1"/>
        <c:noMultiLvlLbl val="0"/>
      </c:catAx>
      <c:valAx>
        <c:axId val="53656204"/>
        <c:scaling>
          <c:orientation val="minMax"/>
          <c:max val="0.4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50701043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73"/>
          <c:y val="0.13975"/>
          <c:w val="0.325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275"/>
          <c:w val="0.95625"/>
          <c:h val="0.96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with osteoporosis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 osteoporosis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 (d)</c:v>
                </c:pt>
                <c:pt idx="1">
                  <c:v>SE Central (d)</c:v>
                </c:pt>
                <c:pt idx="2">
                  <c:v>SE Western (n,d)</c:v>
                </c:pt>
                <c:pt idx="3">
                  <c:v>SE Southern</c:v>
                </c:pt>
                <c:pt idx="5">
                  <c:v>CE Altona (n,d)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 (n)</c:v>
                </c:pt>
                <c:pt idx="9">
                  <c:v>CE Carman (n,d)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 (d)</c:v>
                </c:pt>
                <c:pt idx="13">
                  <c:v>CE Seven Regions (d)</c:v>
                </c:pt>
                <c:pt idx="15">
                  <c:v>AS East 2 (d)</c:v>
                </c:pt>
                <c:pt idx="16">
                  <c:v>AS West 1 (d)</c:v>
                </c:pt>
                <c:pt idx="17">
                  <c:v>AS North 1 (d)</c:v>
                </c:pt>
                <c:pt idx="18">
                  <c:v>AS West 2 (d)</c:v>
                </c:pt>
                <c:pt idx="19">
                  <c:v>AS East 1 (d)</c:v>
                </c:pt>
                <c:pt idx="20">
                  <c:v>AS North 2 (d)</c:v>
                </c:pt>
                <c:pt idx="22">
                  <c:v>BDN Rural</c:v>
                </c:pt>
                <c:pt idx="23">
                  <c:v>BDN Southeast (d)</c:v>
                </c:pt>
                <c:pt idx="24">
                  <c:v>BDN West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 (n)</c:v>
                </c:pt>
                <c:pt idx="30">
                  <c:v>IL Southwest</c:v>
                </c:pt>
                <c:pt idx="31">
                  <c:v>IL Northeast</c:v>
                </c:pt>
                <c:pt idx="32">
                  <c:v>IL Southeast (d)</c:v>
                </c:pt>
                <c:pt idx="33">
                  <c:v>IL Northwest</c:v>
                </c:pt>
                <c:pt idx="35">
                  <c:v>NE Iron Rose</c:v>
                </c:pt>
                <c:pt idx="36">
                  <c:v>NE Springfield</c:v>
                </c:pt>
                <c:pt idx="37">
                  <c:v>NE Winnipeg River (d)</c:v>
                </c:pt>
                <c:pt idx="38">
                  <c:v>NE Brokenhead (d)</c:v>
                </c:pt>
                <c:pt idx="39">
                  <c:v>NE Blue Water</c:v>
                </c:pt>
                <c:pt idx="40">
                  <c:v>NE Northern Remote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</c:v>
                </c:pt>
                <c:pt idx="47">
                  <c:v>NM F Flon/Snow L/Cran</c:v>
                </c:pt>
                <c:pt idx="48">
                  <c:v>NM The Pas/OCN/Kelsey (n,d)</c:v>
                </c:pt>
                <c:pt idx="49">
                  <c:v>NM Nor-Man Other (n)</c:v>
                </c:pt>
                <c:pt idx="51">
                  <c:v>BW Thompson (d)</c:v>
                </c:pt>
                <c:pt idx="52">
                  <c:v>BW Gillam/Fox Lake (n,s)</c:v>
                </c:pt>
                <c:pt idx="53">
                  <c:v>BW Lynn/Leaf/SIL (n,s)</c:v>
                </c:pt>
                <c:pt idx="54">
                  <c:v>BW Thick Por/Pik/Wab (s)</c:v>
                </c:pt>
                <c:pt idx="55">
                  <c:v>BW Oxford H &amp; Gods</c:v>
                </c:pt>
                <c:pt idx="56">
                  <c:v>BW Cross Lake (n)</c:v>
                </c:pt>
                <c:pt idx="57">
                  <c:v>BW Tad/Broch/Lac Br (s)</c:v>
                </c:pt>
                <c:pt idx="58">
                  <c:v>BW Norway House (n)</c:v>
                </c:pt>
                <c:pt idx="59">
                  <c:v>BW Island Lake (n)</c:v>
                </c:pt>
                <c:pt idx="60">
                  <c:v>BW Sha/York/Split/War</c:v>
                </c:pt>
                <c:pt idx="61">
                  <c:v>BW Nelson House (s)</c:v>
                </c:pt>
              </c:strCache>
            </c:strRef>
          </c:cat>
          <c:val>
            <c:numRef>
              <c:f>'district graph data'!$H$4:$H$65</c:f>
              <c:numCache>
                <c:ptCount val="62"/>
                <c:pt idx="0">
                  <c:v>0.1696836861</c:v>
                </c:pt>
                <c:pt idx="1">
                  <c:v>0.1696836861</c:v>
                </c:pt>
                <c:pt idx="2">
                  <c:v>0.1696836861</c:v>
                </c:pt>
                <c:pt idx="3">
                  <c:v>0.1696836861</c:v>
                </c:pt>
                <c:pt idx="5">
                  <c:v>0.1696836861</c:v>
                </c:pt>
                <c:pt idx="6">
                  <c:v>0.1696836861</c:v>
                </c:pt>
                <c:pt idx="7">
                  <c:v>0.1696836861</c:v>
                </c:pt>
                <c:pt idx="8">
                  <c:v>0.1696836861</c:v>
                </c:pt>
                <c:pt idx="9">
                  <c:v>0.1696836861</c:v>
                </c:pt>
                <c:pt idx="10">
                  <c:v>0.1696836861</c:v>
                </c:pt>
                <c:pt idx="11">
                  <c:v>0.1696836861</c:v>
                </c:pt>
                <c:pt idx="12">
                  <c:v>0.1696836861</c:v>
                </c:pt>
                <c:pt idx="13">
                  <c:v>0.1696836861</c:v>
                </c:pt>
                <c:pt idx="15">
                  <c:v>0.1696836861</c:v>
                </c:pt>
                <c:pt idx="16">
                  <c:v>0.1696836861</c:v>
                </c:pt>
                <c:pt idx="17">
                  <c:v>0.1696836861</c:v>
                </c:pt>
                <c:pt idx="18">
                  <c:v>0.1696836861</c:v>
                </c:pt>
                <c:pt idx="19">
                  <c:v>0.1696836861</c:v>
                </c:pt>
                <c:pt idx="20">
                  <c:v>0.1696836861</c:v>
                </c:pt>
                <c:pt idx="22">
                  <c:v>0.1696836861</c:v>
                </c:pt>
                <c:pt idx="23">
                  <c:v>0.1696836861</c:v>
                </c:pt>
                <c:pt idx="24">
                  <c:v>0.1696836861</c:v>
                </c:pt>
                <c:pt idx="25">
                  <c:v>0.1696836861</c:v>
                </c:pt>
                <c:pt idx="26">
                  <c:v>0.1696836861</c:v>
                </c:pt>
                <c:pt idx="27">
                  <c:v>0.1696836861</c:v>
                </c:pt>
                <c:pt idx="28">
                  <c:v>0.1696836861</c:v>
                </c:pt>
                <c:pt idx="30">
                  <c:v>0.1696836861</c:v>
                </c:pt>
                <c:pt idx="31">
                  <c:v>0.1696836861</c:v>
                </c:pt>
                <c:pt idx="32">
                  <c:v>0.1696836861</c:v>
                </c:pt>
                <c:pt idx="33">
                  <c:v>0.1696836861</c:v>
                </c:pt>
                <c:pt idx="35">
                  <c:v>0.1696836861</c:v>
                </c:pt>
                <c:pt idx="36">
                  <c:v>0.1696836861</c:v>
                </c:pt>
                <c:pt idx="37">
                  <c:v>0.1696836861</c:v>
                </c:pt>
                <c:pt idx="38">
                  <c:v>0.1696836861</c:v>
                </c:pt>
                <c:pt idx="39">
                  <c:v>0.1696836861</c:v>
                </c:pt>
                <c:pt idx="40">
                  <c:v>0.1696836861</c:v>
                </c:pt>
                <c:pt idx="42">
                  <c:v>0.1696836861</c:v>
                </c:pt>
                <c:pt idx="43">
                  <c:v>0.1696836861</c:v>
                </c:pt>
                <c:pt idx="44">
                  <c:v>0.1696836861</c:v>
                </c:pt>
                <c:pt idx="45">
                  <c:v>0.1696836861</c:v>
                </c:pt>
                <c:pt idx="47">
                  <c:v>0.1696836861</c:v>
                </c:pt>
                <c:pt idx="48">
                  <c:v>0.1696836861</c:v>
                </c:pt>
                <c:pt idx="49">
                  <c:v>0.1696836861</c:v>
                </c:pt>
                <c:pt idx="51">
                  <c:v>0.1696836861</c:v>
                </c:pt>
                <c:pt idx="52">
                  <c:v>0.1696836861</c:v>
                </c:pt>
                <c:pt idx="53">
                  <c:v>0.1696836861</c:v>
                </c:pt>
                <c:pt idx="54">
                  <c:v>0.1696836861</c:v>
                </c:pt>
                <c:pt idx="55">
                  <c:v>0.1696836861</c:v>
                </c:pt>
                <c:pt idx="56">
                  <c:v>0.1696836861</c:v>
                </c:pt>
                <c:pt idx="57">
                  <c:v>0.1696836861</c:v>
                </c:pt>
                <c:pt idx="58">
                  <c:v>0.1696836861</c:v>
                </c:pt>
                <c:pt idx="59">
                  <c:v>0.1696836861</c:v>
                </c:pt>
                <c:pt idx="60">
                  <c:v>0.1696836861</c:v>
                </c:pt>
                <c:pt idx="61">
                  <c:v>0.1696836861</c:v>
                </c:pt>
              </c:numCache>
            </c:numRef>
          </c:val>
        </c:ser>
        <c:ser>
          <c:idx val="2"/>
          <c:order val="1"/>
          <c:tx>
            <c:strRef>
              <c:f>'district graph data'!$J$3</c:f>
              <c:strCache>
                <c:ptCount val="1"/>
                <c:pt idx="0">
                  <c:v>without osteoporosis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 (d)</c:v>
                </c:pt>
                <c:pt idx="1">
                  <c:v>SE Central (d)</c:v>
                </c:pt>
                <c:pt idx="2">
                  <c:v>SE Western (n,d)</c:v>
                </c:pt>
                <c:pt idx="3">
                  <c:v>SE Southern</c:v>
                </c:pt>
                <c:pt idx="5">
                  <c:v>CE Altona (n,d)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 (n)</c:v>
                </c:pt>
                <c:pt idx="9">
                  <c:v>CE Carman (n,d)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 (d)</c:v>
                </c:pt>
                <c:pt idx="13">
                  <c:v>CE Seven Regions (d)</c:v>
                </c:pt>
                <c:pt idx="15">
                  <c:v>AS East 2 (d)</c:v>
                </c:pt>
                <c:pt idx="16">
                  <c:v>AS West 1 (d)</c:v>
                </c:pt>
                <c:pt idx="17">
                  <c:v>AS North 1 (d)</c:v>
                </c:pt>
                <c:pt idx="18">
                  <c:v>AS West 2 (d)</c:v>
                </c:pt>
                <c:pt idx="19">
                  <c:v>AS East 1 (d)</c:v>
                </c:pt>
                <c:pt idx="20">
                  <c:v>AS North 2 (d)</c:v>
                </c:pt>
                <c:pt idx="22">
                  <c:v>BDN Rural</c:v>
                </c:pt>
                <c:pt idx="23">
                  <c:v>BDN Southeast (d)</c:v>
                </c:pt>
                <c:pt idx="24">
                  <c:v>BDN West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 (n)</c:v>
                </c:pt>
                <c:pt idx="30">
                  <c:v>IL Southwest</c:v>
                </c:pt>
                <c:pt idx="31">
                  <c:v>IL Northeast</c:v>
                </c:pt>
                <c:pt idx="32">
                  <c:v>IL Southeast (d)</c:v>
                </c:pt>
                <c:pt idx="33">
                  <c:v>IL Northwest</c:v>
                </c:pt>
                <c:pt idx="35">
                  <c:v>NE Iron Rose</c:v>
                </c:pt>
                <c:pt idx="36">
                  <c:v>NE Springfield</c:v>
                </c:pt>
                <c:pt idx="37">
                  <c:v>NE Winnipeg River (d)</c:v>
                </c:pt>
                <c:pt idx="38">
                  <c:v>NE Brokenhead (d)</c:v>
                </c:pt>
                <c:pt idx="39">
                  <c:v>NE Blue Water</c:v>
                </c:pt>
                <c:pt idx="40">
                  <c:v>NE Northern Remote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</c:v>
                </c:pt>
                <c:pt idx="47">
                  <c:v>NM F Flon/Snow L/Cran</c:v>
                </c:pt>
                <c:pt idx="48">
                  <c:v>NM The Pas/OCN/Kelsey (n,d)</c:v>
                </c:pt>
                <c:pt idx="49">
                  <c:v>NM Nor-Man Other (n)</c:v>
                </c:pt>
                <c:pt idx="51">
                  <c:v>BW Thompson (d)</c:v>
                </c:pt>
                <c:pt idx="52">
                  <c:v>BW Gillam/Fox Lake (n,s)</c:v>
                </c:pt>
                <c:pt idx="53">
                  <c:v>BW Lynn/Leaf/SIL (n,s)</c:v>
                </c:pt>
                <c:pt idx="54">
                  <c:v>BW Thick Por/Pik/Wab (s)</c:v>
                </c:pt>
                <c:pt idx="55">
                  <c:v>BW Oxford H &amp; Gods</c:v>
                </c:pt>
                <c:pt idx="56">
                  <c:v>BW Cross Lake (n)</c:v>
                </c:pt>
                <c:pt idx="57">
                  <c:v>BW Tad/Broch/Lac Br (s)</c:v>
                </c:pt>
                <c:pt idx="58">
                  <c:v>BW Norway House (n)</c:v>
                </c:pt>
                <c:pt idx="59">
                  <c:v>BW Island Lake (n)</c:v>
                </c:pt>
                <c:pt idx="60">
                  <c:v>BW Sha/York/Split/War</c:v>
                </c:pt>
                <c:pt idx="61">
                  <c:v>BW Nelson House (s)</c:v>
                </c:pt>
              </c:strCache>
            </c:strRef>
          </c:cat>
          <c:val>
            <c:numRef>
              <c:f>'district graph data'!$J$4:$J$65</c:f>
              <c:numCache>
                <c:ptCount val="62"/>
                <c:pt idx="0">
                  <c:v>0.1219786938</c:v>
                </c:pt>
                <c:pt idx="1">
                  <c:v>0.1119122652</c:v>
                </c:pt>
                <c:pt idx="2">
                  <c:v>0.0857674618</c:v>
                </c:pt>
                <c:pt idx="3">
                  <c:v>0.1207499829</c:v>
                </c:pt>
                <c:pt idx="5">
                  <c:v>0.1000409084</c:v>
                </c:pt>
                <c:pt idx="6">
                  <c:v>0.0962257132</c:v>
                </c:pt>
                <c:pt idx="7">
                  <c:v>0.121551137</c:v>
                </c:pt>
                <c:pt idx="8">
                  <c:v>0.1060623508</c:v>
                </c:pt>
                <c:pt idx="9">
                  <c:v>0.108833053</c:v>
                </c:pt>
                <c:pt idx="10">
                  <c:v>0.1121260749</c:v>
                </c:pt>
                <c:pt idx="11">
                  <c:v>0.1236791097</c:v>
                </c:pt>
                <c:pt idx="12">
                  <c:v>0.1317413627</c:v>
                </c:pt>
                <c:pt idx="13">
                  <c:v>0.1458716258</c:v>
                </c:pt>
                <c:pt idx="15">
                  <c:v>0.1155608812</c:v>
                </c:pt>
                <c:pt idx="16">
                  <c:v>0.1130926611</c:v>
                </c:pt>
                <c:pt idx="17">
                  <c:v>0.1130529243</c:v>
                </c:pt>
                <c:pt idx="18">
                  <c:v>0.119985831</c:v>
                </c:pt>
                <c:pt idx="19">
                  <c:v>0.1174016991</c:v>
                </c:pt>
                <c:pt idx="20">
                  <c:v>0.1296635118</c:v>
                </c:pt>
                <c:pt idx="22">
                  <c:v>0.0995729693</c:v>
                </c:pt>
                <c:pt idx="23">
                  <c:v>0.1047791658</c:v>
                </c:pt>
                <c:pt idx="24">
                  <c:v>0.1171415281</c:v>
                </c:pt>
                <c:pt idx="25">
                  <c:v>0.1008751633</c:v>
                </c:pt>
                <c:pt idx="26">
                  <c:v>0.1032784265</c:v>
                </c:pt>
                <c:pt idx="27">
                  <c:v>0.1321074125</c:v>
                </c:pt>
                <c:pt idx="28">
                  <c:v>0.1501638963</c:v>
                </c:pt>
                <c:pt idx="30">
                  <c:v>0.1162400591</c:v>
                </c:pt>
                <c:pt idx="31">
                  <c:v>0.1232304216</c:v>
                </c:pt>
                <c:pt idx="32">
                  <c:v>0.1344293756</c:v>
                </c:pt>
                <c:pt idx="33">
                  <c:v>0.1376582306</c:v>
                </c:pt>
                <c:pt idx="35">
                  <c:v>0.1175119297</c:v>
                </c:pt>
                <c:pt idx="36">
                  <c:v>0.1079774804</c:v>
                </c:pt>
                <c:pt idx="37">
                  <c:v>0.1161602379</c:v>
                </c:pt>
                <c:pt idx="38">
                  <c:v>0.120708192</c:v>
                </c:pt>
                <c:pt idx="39">
                  <c:v>0.1251672181</c:v>
                </c:pt>
                <c:pt idx="40">
                  <c:v>0.1827695765</c:v>
                </c:pt>
                <c:pt idx="42">
                  <c:v>0.1164830791</c:v>
                </c:pt>
                <c:pt idx="43">
                  <c:v>0.1276156316</c:v>
                </c:pt>
                <c:pt idx="44">
                  <c:v>0.125759752</c:v>
                </c:pt>
                <c:pt idx="45">
                  <c:v>0.1389696983</c:v>
                </c:pt>
                <c:pt idx="47">
                  <c:v>0.147399232</c:v>
                </c:pt>
                <c:pt idx="48">
                  <c:v>0.1552046013</c:v>
                </c:pt>
                <c:pt idx="49">
                  <c:v>0.1880814305</c:v>
                </c:pt>
                <c:pt idx="51">
                  <c:v>0.1547890526</c:v>
                </c:pt>
                <c:pt idx="52">
                  <c:v>0.2419663151</c:v>
                </c:pt>
                <c:pt idx="53">
                  <c:v>0.2380184401</c:v>
                </c:pt>
                <c:pt idx="54">
                  <c:v>0.2011950159</c:v>
                </c:pt>
                <c:pt idx="55">
                  <c:v>0.1296650314</c:v>
                </c:pt>
                <c:pt idx="56">
                  <c:v>0.2086474207</c:v>
                </c:pt>
                <c:pt idx="57">
                  <c:v>0.1673048628</c:v>
                </c:pt>
                <c:pt idx="58">
                  <c:v>0.2527014305</c:v>
                </c:pt>
                <c:pt idx="59">
                  <c:v>0.2351120814</c:v>
                </c:pt>
                <c:pt idx="60">
                  <c:v>0.1913367215</c:v>
                </c:pt>
                <c:pt idx="61">
                  <c:v>0.148204961</c:v>
                </c:pt>
              </c:numCache>
            </c:numRef>
          </c:val>
        </c:ser>
        <c:ser>
          <c:idx val="1"/>
          <c:order val="2"/>
          <c:tx>
            <c:strRef>
              <c:f>'district graph data'!$I$3</c:f>
              <c:strCache>
                <c:ptCount val="1"/>
                <c:pt idx="0">
                  <c:v>with osteoporosis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 (d)</c:v>
                </c:pt>
                <c:pt idx="1">
                  <c:v>SE Central (d)</c:v>
                </c:pt>
                <c:pt idx="2">
                  <c:v>SE Western (n,d)</c:v>
                </c:pt>
                <c:pt idx="3">
                  <c:v>SE Southern</c:v>
                </c:pt>
                <c:pt idx="5">
                  <c:v>CE Altona (n,d)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 (n)</c:v>
                </c:pt>
                <c:pt idx="9">
                  <c:v>CE Carman (n,d)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 (d)</c:v>
                </c:pt>
                <c:pt idx="13">
                  <c:v>CE Seven Regions (d)</c:v>
                </c:pt>
                <c:pt idx="15">
                  <c:v>AS East 2 (d)</c:v>
                </c:pt>
                <c:pt idx="16">
                  <c:v>AS West 1 (d)</c:v>
                </c:pt>
                <c:pt idx="17">
                  <c:v>AS North 1 (d)</c:v>
                </c:pt>
                <c:pt idx="18">
                  <c:v>AS West 2 (d)</c:v>
                </c:pt>
                <c:pt idx="19">
                  <c:v>AS East 1 (d)</c:v>
                </c:pt>
                <c:pt idx="20">
                  <c:v>AS North 2 (d)</c:v>
                </c:pt>
                <c:pt idx="22">
                  <c:v>BDN Rural</c:v>
                </c:pt>
                <c:pt idx="23">
                  <c:v>BDN Southeast (d)</c:v>
                </c:pt>
                <c:pt idx="24">
                  <c:v>BDN West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 (n)</c:v>
                </c:pt>
                <c:pt idx="30">
                  <c:v>IL Southwest</c:v>
                </c:pt>
                <c:pt idx="31">
                  <c:v>IL Northeast</c:v>
                </c:pt>
                <c:pt idx="32">
                  <c:v>IL Southeast (d)</c:v>
                </c:pt>
                <c:pt idx="33">
                  <c:v>IL Northwest</c:v>
                </c:pt>
                <c:pt idx="35">
                  <c:v>NE Iron Rose</c:v>
                </c:pt>
                <c:pt idx="36">
                  <c:v>NE Springfield</c:v>
                </c:pt>
                <c:pt idx="37">
                  <c:v>NE Winnipeg River (d)</c:v>
                </c:pt>
                <c:pt idx="38">
                  <c:v>NE Brokenhead (d)</c:v>
                </c:pt>
                <c:pt idx="39">
                  <c:v>NE Blue Water</c:v>
                </c:pt>
                <c:pt idx="40">
                  <c:v>NE Northern Remote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</c:v>
                </c:pt>
                <c:pt idx="47">
                  <c:v>NM F Flon/Snow L/Cran</c:v>
                </c:pt>
                <c:pt idx="48">
                  <c:v>NM The Pas/OCN/Kelsey (n,d)</c:v>
                </c:pt>
                <c:pt idx="49">
                  <c:v>NM Nor-Man Other (n)</c:v>
                </c:pt>
                <c:pt idx="51">
                  <c:v>BW Thompson (d)</c:v>
                </c:pt>
                <c:pt idx="52">
                  <c:v>BW Gillam/Fox Lake (n,s)</c:v>
                </c:pt>
                <c:pt idx="53">
                  <c:v>BW Lynn/Leaf/SIL (n,s)</c:v>
                </c:pt>
                <c:pt idx="54">
                  <c:v>BW Thick Por/Pik/Wab (s)</c:v>
                </c:pt>
                <c:pt idx="55">
                  <c:v>BW Oxford H &amp; Gods</c:v>
                </c:pt>
                <c:pt idx="56">
                  <c:v>BW Cross Lake (n)</c:v>
                </c:pt>
                <c:pt idx="57">
                  <c:v>BW Tad/Broch/Lac Br (s)</c:v>
                </c:pt>
                <c:pt idx="58">
                  <c:v>BW Norway House (n)</c:v>
                </c:pt>
                <c:pt idx="59">
                  <c:v>BW Island Lake (n)</c:v>
                </c:pt>
                <c:pt idx="60">
                  <c:v>BW Sha/York/Split/War</c:v>
                </c:pt>
                <c:pt idx="61">
                  <c:v>BW Nelson House (s)</c:v>
                </c:pt>
              </c:strCache>
            </c:strRef>
          </c:cat>
          <c:val>
            <c:numRef>
              <c:f>'district graph data'!$I$4:$I$65</c:f>
              <c:numCache>
                <c:ptCount val="62"/>
                <c:pt idx="0">
                  <c:v>0.1694851007</c:v>
                </c:pt>
                <c:pt idx="1">
                  <c:v>0.1449222107</c:v>
                </c:pt>
                <c:pt idx="2">
                  <c:v>0.1408010863</c:v>
                </c:pt>
                <c:pt idx="3">
                  <c:v>0.1406683483</c:v>
                </c:pt>
                <c:pt idx="5">
                  <c:v>0.1446481647</c:v>
                </c:pt>
                <c:pt idx="6">
                  <c:v>0.1691868575</c:v>
                </c:pt>
                <c:pt idx="7">
                  <c:v>0.1579481156</c:v>
                </c:pt>
                <c:pt idx="8">
                  <c:v>0.1270120023</c:v>
                </c:pt>
                <c:pt idx="9">
                  <c:v>0.1474020129</c:v>
                </c:pt>
                <c:pt idx="10">
                  <c:v>0.1414907944</c:v>
                </c:pt>
                <c:pt idx="11">
                  <c:v>0.1125296152</c:v>
                </c:pt>
                <c:pt idx="12">
                  <c:v>0.1969711978</c:v>
                </c:pt>
                <c:pt idx="13">
                  <c:v>0.2168416298</c:v>
                </c:pt>
                <c:pt idx="15">
                  <c:v>0.1531785444</c:v>
                </c:pt>
                <c:pt idx="16">
                  <c:v>0.1466927797</c:v>
                </c:pt>
                <c:pt idx="17">
                  <c:v>0.1571148755</c:v>
                </c:pt>
                <c:pt idx="18">
                  <c:v>0.1491591918</c:v>
                </c:pt>
                <c:pt idx="19">
                  <c:v>0.1555094058</c:v>
                </c:pt>
                <c:pt idx="20">
                  <c:v>0.1747288075</c:v>
                </c:pt>
                <c:pt idx="22">
                  <c:v>0.1603639647</c:v>
                </c:pt>
                <c:pt idx="23">
                  <c:v>0.2397751446</c:v>
                </c:pt>
                <c:pt idx="24">
                  <c:v>0.1415012622</c:v>
                </c:pt>
                <c:pt idx="25">
                  <c:v>0.1006079093</c:v>
                </c:pt>
                <c:pt idx="26">
                  <c:v>0.1614202408</c:v>
                </c:pt>
                <c:pt idx="27">
                  <c:v>0.1713376158</c:v>
                </c:pt>
                <c:pt idx="28">
                  <c:v>0.1792887048</c:v>
                </c:pt>
                <c:pt idx="30">
                  <c:v>0.1291405472</c:v>
                </c:pt>
                <c:pt idx="31">
                  <c:v>0.1361487928</c:v>
                </c:pt>
                <c:pt idx="32">
                  <c:v>0.1687264763</c:v>
                </c:pt>
                <c:pt idx="33">
                  <c:v>0.1599620385</c:v>
                </c:pt>
                <c:pt idx="35">
                  <c:v>0.1594708836</c:v>
                </c:pt>
                <c:pt idx="36">
                  <c:v>0.1292154301</c:v>
                </c:pt>
                <c:pt idx="37">
                  <c:v>0.1925364055</c:v>
                </c:pt>
                <c:pt idx="38">
                  <c:v>0.1826977783</c:v>
                </c:pt>
                <c:pt idx="39">
                  <c:v>0.1846821946</c:v>
                </c:pt>
                <c:pt idx="40">
                  <c:v>0.3208546356</c:v>
                </c:pt>
                <c:pt idx="42">
                  <c:v>0.1293750404</c:v>
                </c:pt>
                <c:pt idx="43">
                  <c:v>0.1357772245</c:v>
                </c:pt>
                <c:pt idx="44">
                  <c:v>0.1463106874</c:v>
                </c:pt>
                <c:pt idx="45">
                  <c:v>0.1657440067</c:v>
                </c:pt>
                <c:pt idx="47">
                  <c:v>0.1643654377</c:v>
                </c:pt>
                <c:pt idx="48">
                  <c:v>0.2332473713</c:v>
                </c:pt>
                <c:pt idx="49">
                  <c:v>0.324422036</c:v>
                </c:pt>
                <c:pt idx="51">
                  <c:v>0.2628223232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0.1778129944</c:v>
                </c:pt>
                <c:pt idx="56">
                  <c:v>0.1595853194</c:v>
                </c:pt>
                <c:pt idx="57">
                  <c:v>0</c:v>
                </c:pt>
                <c:pt idx="58">
                  <c:v>0.2957431319</c:v>
                </c:pt>
                <c:pt idx="59">
                  <c:v>0.2292535289</c:v>
                </c:pt>
                <c:pt idx="60">
                  <c:v>0.322175833</c:v>
                </c:pt>
                <c:pt idx="61">
                  <c:v>0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without osteoporosis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without osteoporosis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 (d)</c:v>
                </c:pt>
                <c:pt idx="1">
                  <c:v>SE Central (d)</c:v>
                </c:pt>
                <c:pt idx="2">
                  <c:v>SE Western (n,d)</c:v>
                </c:pt>
                <c:pt idx="3">
                  <c:v>SE Southern</c:v>
                </c:pt>
                <c:pt idx="5">
                  <c:v>CE Altona (n,d)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 (n)</c:v>
                </c:pt>
                <c:pt idx="9">
                  <c:v>CE Carman (n,d)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 (d)</c:v>
                </c:pt>
                <c:pt idx="13">
                  <c:v>CE Seven Regions (d)</c:v>
                </c:pt>
                <c:pt idx="15">
                  <c:v>AS East 2 (d)</c:v>
                </c:pt>
                <c:pt idx="16">
                  <c:v>AS West 1 (d)</c:v>
                </c:pt>
                <c:pt idx="17">
                  <c:v>AS North 1 (d)</c:v>
                </c:pt>
                <c:pt idx="18">
                  <c:v>AS West 2 (d)</c:v>
                </c:pt>
                <c:pt idx="19">
                  <c:v>AS East 1 (d)</c:v>
                </c:pt>
                <c:pt idx="20">
                  <c:v>AS North 2 (d)</c:v>
                </c:pt>
                <c:pt idx="22">
                  <c:v>BDN Rural</c:v>
                </c:pt>
                <c:pt idx="23">
                  <c:v>BDN Southeast (d)</c:v>
                </c:pt>
                <c:pt idx="24">
                  <c:v>BDN West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 (n)</c:v>
                </c:pt>
                <c:pt idx="30">
                  <c:v>IL Southwest</c:v>
                </c:pt>
                <c:pt idx="31">
                  <c:v>IL Northeast</c:v>
                </c:pt>
                <c:pt idx="32">
                  <c:v>IL Southeast (d)</c:v>
                </c:pt>
                <c:pt idx="33">
                  <c:v>IL Northwest</c:v>
                </c:pt>
                <c:pt idx="35">
                  <c:v>NE Iron Rose</c:v>
                </c:pt>
                <c:pt idx="36">
                  <c:v>NE Springfield</c:v>
                </c:pt>
                <c:pt idx="37">
                  <c:v>NE Winnipeg River (d)</c:v>
                </c:pt>
                <c:pt idx="38">
                  <c:v>NE Brokenhead (d)</c:v>
                </c:pt>
                <c:pt idx="39">
                  <c:v>NE Blue Water</c:v>
                </c:pt>
                <c:pt idx="40">
                  <c:v>NE Northern Remote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</c:v>
                </c:pt>
                <c:pt idx="47">
                  <c:v>NM F Flon/Snow L/Cran</c:v>
                </c:pt>
                <c:pt idx="48">
                  <c:v>NM The Pas/OCN/Kelsey (n,d)</c:v>
                </c:pt>
                <c:pt idx="49">
                  <c:v>NM Nor-Man Other (n)</c:v>
                </c:pt>
                <c:pt idx="51">
                  <c:v>BW Thompson (d)</c:v>
                </c:pt>
                <c:pt idx="52">
                  <c:v>BW Gillam/Fox Lake (n,s)</c:v>
                </c:pt>
                <c:pt idx="53">
                  <c:v>BW Lynn/Leaf/SIL (n,s)</c:v>
                </c:pt>
                <c:pt idx="54">
                  <c:v>BW Thick Por/Pik/Wab (s)</c:v>
                </c:pt>
                <c:pt idx="55">
                  <c:v>BW Oxford H &amp; Gods</c:v>
                </c:pt>
                <c:pt idx="56">
                  <c:v>BW Cross Lake (n)</c:v>
                </c:pt>
                <c:pt idx="57">
                  <c:v>BW Tad/Broch/Lac Br (s)</c:v>
                </c:pt>
                <c:pt idx="58">
                  <c:v>BW Norway House (n)</c:v>
                </c:pt>
                <c:pt idx="59">
                  <c:v>BW Island Lake (n)</c:v>
                </c:pt>
                <c:pt idx="60">
                  <c:v>BW Sha/York/Split/War</c:v>
                </c:pt>
                <c:pt idx="61">
                  <c:v>BW Nelson House (s)</c:v>
                </c:pt>
              </c:strCache>
            </c:strRef>
          </c:cat>
          <c:val>
            <c:numRef>
              <c:f>'district graph data'!$K$4:$K$65</c:f>
              <c:numCache>
                <c:ptCount val="62"/>
                <c:pt idx="0">
                  <c:v>0.126096304</c:v>
                </c:pt>
                <c:pt idx="1">
                  <c:v>0.126096304</c:v>
                </c:pt>
                <c:pt idx="2">
                  <c:v>0.126096304</c:v>
                </c:pt>
                <c:pt idx="3">
                  <c:v>0.126096304</c:v>
                </c:pt>
                <c:pt idx="5">
                  <c:v>0.126096304</c:v>
                </c:pt>
                <c:pt idx="6">
                  <c:v>0.126096304</c:v>
                </c:pt>
                <c:pt idx="7">
                  <c:v>0.126096304</c:v>
                </c:pt>
                <c:pt idx="8">
                  <c:v>0.126096304</c:v>
                </c:pt>
                <c:pt idx="9">
                  <c:v>0.126096304</c:v>
                </c:pt>
                <c:pt idx="10">
                  <c:v>0.126096304</c:v>
                </c:pt>
                <c:pt idx="11">
                  <c:v>0.126096304</c:v>
                </c:pt>
                <c:pt idx="12">
                  <c:v>0.126096304</c:v>
                </c:pt>
                <c:pt idx="13">
                  <c:v>0.126096304</c:v>
                </c:pt>
                <c:pt idx="15">
                  <c:v>0.126096304</c:v>
                </c:pt>
                <c:pt idx="16">
                  <c:v>0.126096304</c:v>
                </c:pt>
                <c:pt idx="17">
                  <c:v>0.126096304</c:v>
                </c:pt>
                <c:pt idx="18">
                  <c:v>0.126096304</c:v>
                </c:pt>
                <c:pt idx="19">
                  <c:v>0.126096304</c:v>
                </c:pt>
                <c:pt idx="20">
                  <c:v>0.126096304</c:v>
                </c:pt>
                <c:pt idx="22">
                  <c:v>0.126096304</c:v>
                </c:pt>
                <c:pt idx="23">
                  <c:v>0.126096304</c:v>
                </c:pt>
                <c:pt idx="24">
                  <c:v>0.126096304</c:v>
                </c:pt>
                <c:pt idx="25">
                  <c:v>0.126096304</c:v>
                </c:pt>
                <c:pt idx="26">
                  <c:v>0.126096304</c:v>
                </c:pt>
                <c:pt idx="27">
                  <c:v>0.126096304</c:v>
                </c:pt>
                <c:pt idx="28">
                  <c:v>0.126096304</c:v>
                </c:pt>
                <c:pt idx="30">
                  <c:v>0.126096304</c:v>
                </c:pt>
                <c:pt idx="31">
                  <c:v>0.126096304</c:v>
                </c:pt>
                <c:pt idx="32">
                  <c:v>0.126096304</c:v>
                </c:pt>
                <c:pt idx="33">
                  <c:v>0.126096304</c:v>
                </c:pt>
                <c:pt idx="35">
                  <c:v>0.126096304</c:v>
                </c:pt>
                <c:pt idx="36">
                  <c:v>0.126096304</c:v>
                </c:pt>
                <c:pt idx="37">
                  <c:v>0.126096304</c:v>
                </c:pt>
                <c:pt idx="38">
                  <c:v>0.126096304</c:v>
                </c:pt>
                <c:pt idx="39">
                  <c:v>0.126096304</c:v>
                </c:pt>
                <c:pt idx="40">
                  <c:v>0.126096304</c:v>
                </c:pt>
                <c:pt idx="42">
                  <c:v>0.126096304</c:v>
                </c:pt>
                <c:pt idx="43">
                  <c:v>0.126096304</c:v>
                </c:pt>
                <c:pt idx="44">
                  <c:v>0.126096304</c:v>
                </c:pt>
                <c:pt idx="45">
                  <c:v>0.126096304</c:v>
                </c:pt>
                <c:pt idx="47">
                  <c:v>0.126096304</c:v>
                </c:pt>
                <c:pt idx="48">
                  <c:v>0.126096304</c:v>
                </c:pt>
                <c:pt idx="49">
                  <c:v>0.126096304</c:v>
                </c:pt>
                <c:pt idx="51">
                  <c:v>0.126096304</c:v>
                </c:pt>
                <c:pt idx="52">
                  <c:v>0.126096304</c:v>
                </c:pt>
                <c:pt idx="53">
                  <c:v>0.126096304</c:v>
                </c:pt>
                <c:pt idx="54">
                  <c:v>0.126096304</c:v>
                </c:pt>
                <c:pt idx="55">
                  <c:v>0.126096304</c:v>
                </c:pt>
                <c:pt idx="56">
                  <c:v>0.126096304</c:v>
                </c:pt>
                <c:pt idx="57">
                  <c:v>0.126096304</c:v>
                </c:pt>
                <c:pt idx="58">
                  <c:v>0.126096304</c:v>
                </c:pt>
                <c:pt idx="59">
                  <c:v>0.126096304</c:v>
                </c:pt>
                <c:pt idx="60">
                  <c:v>0.126096304</c:v>
                </c:pt>
                <c:pt idx="61">
                  <c:v>0.126096304</c:v>
                </c:pt>
              </c:numCache>
            </c:numRef>
          </c:val>
        </c:ser>
        <c:gapWidth val="0"/>
        <c:axId val="13143789"/>
        <c:axId val="51185238"/>
      </c:barChart>
      <c:catAx>
        <c:axId val="1314378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185238"/>
        <c:crosses val="autoZero"/>
        <c:auto val="1"/>
        <c:lblOffset val="100"/>
        <c:tickLblSkip val="1"/>
        <c:noMultiLvlLbl val="0"/>
      </c:catAx>
      <c:valAx>
        <c:axId val="51185238"/>
        <c:scaling>
          <c:orientation val="minMax"/>
          <c:max val="0.4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13143789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325"/>
          <c:y val="0.0495"/>
          <c:w val="0.2705"/>
          <c:h val="0.0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5"/>
          <c:w val="0.98325"/>
          <c:h val="0.86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with osteoporosis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 osteoporosis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 (n,d)</c:v>
                </c:pt>
                <c:pt idx="1">
                  <c:v>Fort Garry N (d)</c:v>
                </c:pt>
                <c:pt idx="3">
                  <c:v>Assiniboine South (n,d)</c:v>
                </c:pt>
                <c:pt idx="5">
                  <c:v>St. Boniface E (n,d)</c:v>
                </c:pt>
                <c:pt idx="6">
                  <c:v>St. Boniface W (d)</c:v>
                </c:pt>
                <c:pt idx="8">
                  <c:v>St. Vital S (n,d)</c:v>
                </c:pt>
                <c:pt idx="9">
                  <c:v>St. Vital N (d)</c:v>
                </c:pt>
                <c:pt idx="11">
                  <c:v>Transcona</c:v>
                </c:pt>
                <c:pt idx="13">
                  <c:v>River Heights W (d)</c:v>
                </c:pt>
                <c:pt idx="14">
                  <c:v>River Heights E</c:v>
                </c:pt>
                <c:pt idx="16">
                  <c:v>River East N (n)</c:v>
                </c:pt>
                <c:pt idx="17">
                  <c:v>River East E (d)</c:v>
                </c:pt>
                <c:pt idx="18">
                  <c:v>River East W (n,d)</c:v>
                </c:pt>
                <c:pt idx="19">
                  <c:v>River East S (n)</c:v>
                </c:pt>
                <c:pt idx="21">
                  <c:v>Seven Oaks N (d)</c:v>
                </c:pt>
                <c:pt idx="22">
                  <c:v>Seven Oaks W (d)</c:v>
                </c:pt>
                <c:pt idx="23">
                  <c:v>Seven Oaks E</c:v>
                </c:pt>
                <c:pt idx="25">
                  <c:v>St. James - Assiniboia W (n,d)</c:v>
                </c:pt>
                <c:pt idx="26">
                  <c:v>St. James - Assiniboia E (d)</c:v>
                </c:pt>
                <c:pt idx="28">
                  <c:v>Inkster West (n)</c:v>
                </c:pt>
                <c:pt idx="29">
                  <c:v>Inkster East (n)</c:v>
                </c:pt>
                <c:pt idx="31">
                  <c:v>Downtown W (d)</c:v>
                </c:pt>
                <c:pt idx="32">
                  <c:v>Downtown E (y,n,d)</c:v>
                </c:pt>
                <c:pt idx="34">
                  <c:v>Point Douglas N (n)</c:v>
                </c:pt>
                <c:pt idx="35">
                  <c:v>Point Douglas S (n)</c:v>
                </c:pt>
                <c:pt idx="37">
                  <c:v>Winnipeg (d)</c:v>
                </c:pt>
                <c:pt idx="38">
                  <c:v>Manitoba (d)</c:v>
                </c:pt>
              </c:strCache>
            </c:strRef>
          </c:cat>
          <c:val>
            <c:numRef>
              <c:f>'district graph data'!$H$67:$H$105</c:f>
              <c:numCache>
                <c:ptCount val="39"/>
                <c:pt idx="0">
                  <c:v>0.1696836861</c:v>
                </c:pt>
                <c:pt idx="1">
                  <c:v>0.1696836861</c:v>
                </c:pt>
                <c:pt idx="3">
                  <c:v>0.1696836861</c:v>
                </c:pt>
                <c:pt idx="5">
                  <c:v>0.1696836861</c:v>
                </c:pt>
                <c:pt idx="6">
                  <c:v>0.1696836861</c:v>
                </c:pt>
                <c:pt idx="8">
                  <c:v>0.1696836861</c:v>
                </c:pt>
                <c:pt idx="9">
                  <c:v>0.1696836861</c:v>
                </c:pt>
                <c:pt idx="11">
                  <c:v>0.1696836861</c:v>
                </c:pt>
                <c:pt idx="13">
                  <c:v>0.1696836861</c:v>
                </c:pt>
                <c:pt idx="14">
                  <c:v>0.1696836861</c:v>
                </c:pt>
                <c:pt idx="16">
                  <c:v>0.1696836861</c:v>
                </c:pt>
                <c:pt idx="17">
                  <c:v>0.1696836861</c:v>
                </c:pt>
                <c:pt idx="18">
                  <c:v>0.1696836861</c:v>
                </c:pt>
                <c:pt idx="19">
                  <c:v>0.1696836861</c:v>
                </c:pt>
                <c:pt idx="21">
                  <c:v>0.1696836861</c:v>
                </c:pt>
                <c:pt idx="22">
                  <c:v>0.1696836861</c:v>
                </c:pt>
                <c:pt idx="23">
                  <c:v>0.1696836861</c:v>
                </c:pt>
                <c:pt idx="25">
                  <c:v>0.1696836861</c:v>
                </c:pt>
                <c:pt idx="26">
                  <c:v>0.1696836861</c:v>
                </c:pt>
                <c:pt idx="28">
                  <c:v>0.1696836861</c:v>
                </c:pt>
                <c:pt idx="29">
                  <c:v>0.1696836861</c:v>
                </c:pt>
                <c:pt idx="31">
                  <c:v>0.1696836861</c:v>
                </c:pt>
                <c:pt idx="32">
                  <c:v>0.1696836861</c:v>
                </c:pt>
                <c:pt idx="34">
                  <c:v>0.1696836861</c:v>
                </c:pt>
                <c:pt idx="35">
                  <c:v>0.1696836861</c:v>
                </c:pt>
                <c:pt idx="37">
                  <c:v>0.1696836861</c:v>
                </c:pt>
                <c:pt idx="38">
                  <c:v>0.1696836861</c:v>
                </c:pt>
              </c:numCache>
            </c:numRef>
          </c:val>
        </c:ser>
        <c:ser>
          <c:idx val="2"/>
          <c:order val="1"/>
          <c:tx>
            <c:strRef>
              <c:f>'district graph data'!$J$3</c:f>
              <c:strCache>
                <c:ptCount val="1"/>
                <c:pt idx="0">
                  <c:v>without osteoporosis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 (n,d)</c:v>
                </c:pt>
                <c:pt idx="1">
                  <c:v>Fort Garry N (d)</c:v>
                </c:pt>
                <c:pt idx="3">
                  <c:v>Assiniboine South (n,d)</c:v>
                </c:pt>
                <c:pt idx="5">
                  <c:v>St. Boniface E (n,d)</c:v>
                </c:pt>
                <c:pt idx="6">
                  <c:v>St. Boniface W (d)</c:v>
                </c:pt>
                <c:pt idx="8">
                  <c:v>St. Vital S (n,d)</c:v>
                </c:pt>
                <c:pt idx="9">
                  <c:v>St. Vital N (d)</c:v>
                </c:pt>
                <c:pt idx="11">
                  <c:v>Transcona</c:v>
                </c:pt>
                <c:pt idx="13">
                  <c:v>River Heights W (d)</c:v>
                </c:pt>
                <c:pt idx="14">
                  <c:v>River Heights E</c:v>
                </c:pt>
                <c:pt idx="16">
                  <c:v>River East N (n)</c:v>
                </c:pt>
                <c:pt idx="17">
                  <c:v>River East E (d)</c:v>
                </c:pt>
                <c:pt idx="18">
                  <c:v>River East W (n,d)</c:v>
                </c:pt>
                <c:pt idx="19">
                  <c:v>River East S (n)</c:v>
                </c:pt>
                <c:pt idx="21">
                  <c:v>Seven Oaks N (d)</c:v>
                </c:pt>
                <c:pt idx="22">
                  <c:v>Seven Oaks W (d)</c:v>
                </c:pt>
                <c:pt idx="23">
                  <c:v>Seven Oaks E</c:v>
                </c:pt>
                <c:pt idx="25">
                  <c:v>St. James - Assiniboia W (n,d)</c:v>
                </c:pt>
                <c:pt idx="26">
                  <c:v>St. James - Assiniboia E (d)</c:v>
                </c:pt>
                <c:pt idx="28">
                  <c:v>Inkster West (n)</c:v>
                </c:pt>
                <c:pt idx="29">
                  <c:v>Inkster East (n)</c:v>
                </c:pt>
                <c:pt idx="31">
                  <c:v>Downtown W (d)</c:v>
                </c:pt>
                <c:pt idx="32">
                  <c:v>Downtown E (y,n,d)</c:v>
                </c:pt>
                <c:pt idx="34">
                  <c:v>Point Douglas N (n)</c:v>
                </c:pt>
                <c:pt idx="35">
                  <c:v>Point Douglas S (n)</c:v>
                </c:pt>
                <c:pt idx="37">
                  <c:v>Winnipeg (d)</c:v>
                </c:pt>
                <c:pt idx="38">
                  <c:v>Manitoba (d)</c:v>
                </c:pt>
              </c:strCache>
            </c:strRef>
          </c:cat>
          <c:val>
            <c:numRef>
              <c:f>'district graph data'!$J$67:$J$105</c:f>
              <c:numCache>
                <c:ptCount val="39"/>
                <c:pt idx="0">
                  <c:v>0.1002868661</c:v>
                </c:pt>
                <c:pt idx="1">
                  <c:v>0.1136068247</c:v>
                </c:pt>
                <c:pt idx="3">
                  <c:v>0.1089550789</c:v>
                </c:pt>
                <c:pt idx="5">
                  <c:v>0.0967627557</c:v>
                </c:pt>
                <c:pt idx="6">
                  <c:v>0.1337118417</c:v>
                </c:pt>
                <c:pt idx="8">
                  <c:v>0.1099150708</c:v>
                </c:pt>
                <c:pt idx="9">
                  <c:v>0.1186269921</c:v>
                </c:pt>
                <c:pt idx="11">
                  <c:v>0.1269995171</c:v>
                </c:pt>
                <c:pt idx="13">
                  <c:v>0.1167506645</c:v>
                </c:pt>
                <c:pt idx="14">
                  <c:v>0.1320450761</c:v>
                </c:pt>
                <c:pt idx="16">
                  <c:v>0.0955305244</c:v>
                </c:pt>
                <c:pt idx="17">
                  <c:v>0.1338689523</c:v>
                </c:pt>
                <c:pt idx="18">
                  <c:v>0.1151507144</c:v>
                </c:pt>
                <c:pt idx="19">
                  <c:v>0.1449507676</c:v>
                </c:pt>
                <c:pt idx="21">
                  <c:v>0.1366005583</c:v>
                </c:pt>
                <c:pt idx="22">
                  <c:v>0.1236488037</c:v>
                </c:pt>
                <c:pt idx="23">
                  <c:v>0.1297283958</c:v>
                </c:pt>
                <c:pt idx="25">
                  <c:v>0.110640811</c:v>
                </c:pt>
                <c:pt idx="26">
                  <c:v>0.1340022691</c:v>
                </c:pt>
                <c:pt idx="28">
                  <c:v>0.1016895047</c:v>
                </c:pt>
                <c:pt idx="29">
                  <c:v>0.1543972534</c:v>
                </c:pt>
                <c:pt idx="31">
                  <c:v>0.1325018626</c:v>
                </c:pt>
                <c:pt idx="32">
                  <c:v>0.163565802</c:v>
                </c:pt>
                <c:pt idx="34">
                  <c:v>0.139105862</c:v>
                </c:pt>
                <c:pt idx="35">
                  <c:v>0.1764244813</c:v>
                </c:pt>
                <c:pt idx="37">
                  <c:v>0.1255954181</c:v>
                </c:pt>
                <c:pt idx="38">
                  <c:v>0.126096304</c:v>
                </c:pt>
              </c:numCache>
            </c:numRef>
          </c:val>
        </c:ser>
        <c:ser>
          <c:idx val="1"/>
          <c:order val="2"/>
          <c:tx>
            <c:strRef>
              <c:f>'district graph data'!$I$3</c:f>
              <c:strCache>
                <c:ptCount val="1"/>
                <c:pt idx="0">
                  <c:v>with osteoporosis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 (n,d)</c:v>
                </c:pt>
                <c:pt idx="1">
                  <c:v>Fort Garry N (d)</c:v>
                </c:pt>
                <c:pt idx="3">
                  <c:v>Assiniboine South (n,d)</c:v>
                </c:pt>
                <c:pt idx="5">
                  <c:v>St. Boniface E (n,d)</c:v>
                </c:pt>
                <c:pt idx="6">
                  <c:v>St. Boniface W (d)</c:v>
                </c:pt>
                <c:pt idx="8">
                  <c:v>St. Vital S (n,d)</c:v>
                </c:pt>
                <c:pt idx="9">
                  <c:v>St. Vital N (d)</c:v>
                </c:pt>
                <c:pt idx="11">
                  <c:v>Transcona</c:v>
                </c:pt>
                <c:pt idx="13">
                  <c:v>River Heights W (d)</c:v>
                </c:pt>
                <c:pt idx="14">
                  <c:v>River Heights E</c:v>
                </c:pt>
                <c:pt idx="16">
                  <c:v>River East N (n)</c:v>
                </c:pt>
                <c:pt idx="17">
                  <c:v>River East E (d)</c:v>
                </c:pt>
                <c:pt idx="18">
                  <c:v>River East W (n,d)</c:v>
                </c:pt>
                <c:pt idx="19">
                  <c:v>River East S (n)</c:v>
                </c:pt>
                <c:pt idx="21">
                  <c:v>Seven Oaks N (d)</c:v>
                </c:pt>
                <c:pt idx="22">
                  <c:v>Seven Oaks W (d)</c:v>
                </c:pt>
                <c:pt idx="23">
                  <c:v>Seven Oaks E</c:v>
                </c:pt>
                <c:pt idx="25">
                  <c:v>St. James - Assiniboia W (n,d)</c:v>
                </c:pt>
                <c:pt idx="26">
                  <c:v>St. James - Assiniboia E (d)</c:v>
                </c:pt>
                <c:pt idx="28">
                  <c:v>Inkster West (n)</c:v>
                </c:pt>
                <c:pt idx="29">
                  <c:v>Inkster East (n)</c:v>
                </c:pt>
                <c:pt idx="31">
                  <c:v>Downtown W (d)</c:v>
                </c:pt>
                <c:pt idx="32">
                  <c:v>Downtown E (y,n,d)</c:v>
                </c:pt>
                <c:pt idx="34">
                  <c:v>Point Douglas N (n)</c:v>
                </c:pt>
                <c:pt idx="35">
                  <c:v>Point Douglas S (n)</c:v>
                </c:pt>
                <c:pt idx="37">
                  <c:v>Winnipeg (d)</c:v>
                </c:pt>
                <c:pt idx="38">
                  <c:v>Manitoba (d)</c:v>
                </c:pt>
              </c:strCache>
            </c:strRef>
          </c:cat>
          <c:val>
            <c:numRef>
              <c:f>'district graph data'!$I$67:$I$105</c:f>
              <c:numCache>
                <c:ptCount val="39"/>
                <c:pt idx="0">
                  <c:v>0.132217286</c:v>
                </c:pt>
                <c:pt idx="1">
                  <c:v>0.1387812313</c:v>
                </c:pt>
                <c:pt idx="3">
                  <c:v>0.1609157574</c:v>
                </c:pt>
                <c:pt idx="5">
                  <c:v>0.1327823345</c:v>
                </c:pt>
                <c:pt idx="6">
                  <c:v>0.1612588607</c:v>
                </c:pt>
                <c:pt idx="8">
                  <c:v>0.1368202575</c:v>
                </c:pt>
                <c:pt idx="9">
                  <c:v>0.1508306264</c:v>
                </c:pt>
                <c:pt idx="11">
                  <c:v>0.1541606905</c:v>
                </c:pt>
                <c:pt idx="13">
                  <c:v>0.1413428826</c:v>
                </c:pt>
                <c:pt idx="14">
                  <c:v>0.1412546166</c:v>
                </c:pt>
                <c:pt idx="16">
                  <c:v>0.1163647424</c:v>
                </c:pt>
                <c:pt idx="17">
                  <c:v>0.1922108499</c:v>
                </c:pt>
                <c:pt idx="18">
                  <c:v>0.1611698104</c:v>
                </c:pt>
                <c:pt idx="19">
                  <c:v>0.1476129003</c:v>
                </c:pt>
                <c:pt idx="21">
                  <c:v>0.2132122928</c:v>
                </c:pt>
                <c:pt idx="22">
                  <c:v>0.1640359686</c:v>
                </c:pt>
                <c:pt idx="23">
                  <c:v>0.1436696965</c:v>
                </c:pt>
                <c:pt idx="25">
                  <c:v>0.1637717184</c:v>
                </c:pt>
                <c:pt idx="26">
                  <c:v>0.1604030453</c:v>
                </c:pt>
                <c:pt idx="28">
                  <c:v>0.1394329275</c:v>
                </c:pt>
                <c:pt idx="29">
                  <c:v>0.1835639305</c:v>
                </c:pt>
                <c:pt idx="31">
                  <c:v>0.1681850121</c:v>
                </c:pt>
                <c:pt idx="32">
                  <c:v>0.1920576269</c:v>
                </c:pt>
                <c:pt idx="34">
                  <c:v>0.146315337</c:v>
                </c:pt>
                <c:pt idx="35">
                  <c:v>0.1898943532</c:v>
                </c:pt>
                <c:pt idx="37">
                  <c:v>0.1595522763</c:v>
                </c:pt>
                <c:pt idx="38">
                  <c:v>0.1696836861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without osteoporosis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without osteoporosis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 (n,d)</c:v>
                </c:pt>
                <c:pt idx="1">
                  <c:v>Fort Garry N (d)</c:v>
                </c:pt>
                <c:pt idx="3">
                  <c:v>Assiniboine South (n,d)</c:v>
                </c:pt>
                <c:pt idx="5">
                  <c:v>St. Boniface E (n,d)</c:v>
                </c:pt>
                <c:pt idx="6">
                  <c:v>St. Boniface W (d)</c:v>
                </c:pt>
                <c:pt idx="8">
                  <c:v>St. Vital S (n,d)</c:v>
                </c:pt>
                <c:pt idx="9">
                  <c:v>St. Vital N (d)</c:v>
                </c:pt>
                <c:pt idx="11">
                  <c:v>Transcona</c:v>
                </c:pt>
                <c:pt idx="13">
                  <c:v>River Heights W (d)</c:v>
                </c:pt>
                <c:pt idx="14">
                  <c:v>River Heights E</c:v>
                </c:pt>
                <c:pt idx="16">
                  <c:v>River East N (n)</c:v>
                </c:pt>
                <c:pt idx="17">
                  <c:v>River East E (d)</c:v>
                </c:pt>
                <c:pt idx="18">
                  <c:v>River East W (n,d)</c:v>
                </c:pt>
                <c:pt idx="19">
                  <c:v>River East S (n)</c:v>
                </c:pt>
                <c:pt idx="21">
                  <c:v>Seven Oaks N (d)</c:v>
                </c:pt>
                <c:pt idx="22">
                  <c:v>Seven Oaks W (d)</c:v>
                </c:pt>
                <c:pt idx="23">
                  <c:v>Seven Oaks E</c:v>
                </c:pt>
                <c:pt idx="25">
                  <c:v>St. James - Assiniboia W (n,d)</c:v>
                </c:pt>
                <c:pt idx="26">
                  <c:v>St. James - Assiniboia E (d)</c:v>
                </c:pt>
                <c:pt idx="28">
                  <c:v>Inkster West (n)</c:v>
                </c:pt>
                <c:pt idx="29">
                  <c:v>Inkster East (n)</c:v>
                </c:pt>
                <c:pt idx="31">
                  <c:v>Downtown W (d)</c:v>
                </c:pt>
                <c:pt idx="32">
                  <c:v>Downtown E (y,n,d)</c:v>
                </c:pt>
                <c:pt idx="34">
                  <c:v>Point Douglas N (n)</c:v>
                </c:pt>
                <c:pt idx="35">
                  <c:v>Point Douglas S (n)</c:v>
                </c:pt>
                <c:pt idx="37">
                  <c:v>Winnipeg (d)</c:v>
                </c:pt>
                <c:pt idx="38">
                  <c:v>Manitoba (d)</c:v>
                </c:pt>
              </c:strCache>
            </c:strRef>
          </c:cat>
          <c:val>
            <c:numRef>
              <c:f>'district graph data'!$K$67:$K$105</c:f>
              <c:numCache>
                <c:ptCount val="39"/>
                <c:pt idx="0">
                  <c:v>0.126096304</c:v>
                </c:pt>
                <c:pt idx="1">
                  <c:v>0.126096304</c:v>
                </c:pt>
                <c:pt idx="3">
                  <c:v>0.126096304</c:v>
                </c:pt>
                <c:pt idx="5">
                  <c:v>0.126096304</c:v>
                </c:pt>
                <c:pt idx="6">
                  <c:v>0.126096304</c:v>
                </c:pt>
                <c:pt idx="8">
                  <c:v>0.126096304</c:v>
                </c:pt>
                <c:pt idx="9">
                  <c:v>0.126096304</c:v>
                </c:pt>
                <c:pt idx="11">
                  <c:v>0.126096304</c:v>
                </c:pt>
                <c:pt idx="13">
                  <c:v>0.126096304</c:v>
                </c:pt>
                <c:pt idx="14">
                  <c:v>0.126096304</c:v>
                </c:pt>
                <c:pt idx="16">
                  <c:v>0.126096304</c:v>
                </c:pt>
                <c:pt idx="17">
                  <c:v>0.126096304</c:v>
                </c:pt>
                <c:pt idx="18">
                  <c:v>0.126096304</c:v>
                </c:pt>
                <c:pt idx="19">
                  <c:v>0.126096304</c:v>
                </c:pt>
                <c:pt idx="21">
                  <c:v>0.126096304</c:v>
                </c:pt>
                <c:pt idx="22">
                  <c:v>0.126096304</c:v>
                </c:pt>
                <c:pt idx="23">
                  <c:v>0.126096304</c:v>
                </c:pt>
                <c:pt idx="25">
                  <c:v>0.126096304</c:v>
                </c:pt>
                <c:pt idx="26">
                  <c:v>0.126096304</c:v>
                </c:pt>
                <c:pt idx="28">
                  <c:v>0.126096304</c:v>
                </c:pt>
                <c:pt idx="29">
                  <c:v>0.126096304</c:v>
                </c:pt>
                <c:pt idx="31">
                  <c:v>0.126096304</c:v>
                </c:pt>
                <c:pt idx="32">
                  <c:v>0.126096304</c:v>
                </c:pt>
                <c:pt idx="34">
                  <c:v>0.126096304</c:v>
                </c:pt>
                <c:pt idx="35">
                  <c:v>0.126096304</c:v>
                </c:pt>
                <c:pt idx="37">
                  <c:v>0.126096304</c:v>
                </c:pt>
                <c:pt idx="38">
                  <c:v>0.126096304</c:v>
                </c:pt>
              </c:numCache>
            </c:numRef>
          </c:val>
        </c:ser>
        <c:gapWidth val="0"/>
        <c:axId val="58013959"/>
        <c:axId val="52363584"/>
      </c:barChart>
      <c:catAx>
        <c:axId val="5801395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363584"/>
        <c:crosses val="autoZero"/>
        <c:auto val="1"/>
        <c:lblOffset val="100"/>
        <c:tickLblSkip val="1"/>
        <c:noMultiLvlLbl val="0"/>
      </c:catAx>
      <c:valAx>
        <c:axId val="52363584"/>
        <c:scaling>
          <c:orientation val="minMax"/>
          <c:max val="0.4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58013959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56"/>
          <c:y val="0.08225"/>
          <c:w val="0.330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575"/>
          <c:w val="0.98325"/>
          <c:h val="0.7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with osteoporosis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 osteoporosis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 (n,d)</c:v>
                </c:pt>
                <c:pt idx="1">
                  <c:v>Assiniboine South (n,d)</c:v>
                </c:pt>
                <c:pt idx="2">
                  <c:v>St. Boniface (d)</c:v>
                </c:pt>
                <c:pt idx="3">
                  <c:v>St. Vital (d)</c:v>
                </c:pt>
                <c:pt idx="4">
                  <c:v>Transcona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 (d)</c:v>
                </c:pt>
                <c:pt idx="10">
                  <c:v>Downtown (n,d)</c:v>
                </c:pt>
                <c:pt idx="11">
                  <c:v>Point Douglas (n)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('rha graph data'!$H$22:$H$34,'rha graph data'!$H$8,'rha graph data'!$H$19)</c:f>
              <c:numCache>
                <c:ptCount val="15"/>
                <c:pt idx="0">
                  <c:v>0.1696836861</c:v>
                </c:pt>
                <c:pt idx="1">
                  <c:v>0.1696836861</c:v>
                </c:pt>
                <c:pt idx="2">
                  <c:v>0.1696836861</c:v>
                </c:pt>
                <c:pt idx="3">
                  <c:v>0.1696836861</c:v>
                </c:pt>
                <c:pt idx="4">
                  <c:v>0.1696836861</c:v>
                </c:pt>
                <c:pt idx="5">
                  <c:v>0.1696836861</c:v>
                </c:pt>
                <c:pt idx="6">
                  <c:v>0.1696836861</c:v>
                </c:pt>
                <c:pt idx="7">
                  <c:v>0.1696836861</c:v>
                </c:pt>
                <c:pt idx="8">
                  <c:v>0.1696836861</c:v>
                </c:pt>
                <c:pt idx="9">
                  <c:v>0.1696836861</c:v>
                </c:pt>
                <c:pt idx="10">
                  <c:v>0.1696836861</c:v>
                </c:pt>
                <c:pt idx="11">
                  <c:v>0.1696836861</c:v>
                </c:pt>
                <c:pt idx="13">
                  <c:v>0.1696836861</c:v>
                </c:pt>
                <c:pt idx="14">
                  <c:v>0.1696836861</c:v>
                </c:pt>
              </c:numCache>
            </c:numRef>
          </c:val>
        </c:ser>
        <c:ser>
          <c:idx val="2"/>
          <c:order val="1"/>
          <c:tx>
            <c:strRef>
              <c:f>'rha graph data'!$J$3</c:f>
              <c:strCache>
                <c:ptCount val="1"/>
                <c:pt idx="0">
                  <c:v>without osteoporosis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 (n,d)</c:v>
                </c:pt>
                <c:pt idx="1">
                  <c:v>Assiniboine South (n,d)</c:v>
                </c:pt>
                <c:pt idx="2">
                  <c:v>St. Boniface (d)</c:v>
                </c:pt>
                <c:pt idx="3">
                  <c:v>St. Vital (d)</c:v>
                </c:pt>
                <c:pt idx="4">
                  <c:v>Transcona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 (d)</c:v>
                </c:pt>
                <c:pt idx="10">
                  <c:v>Downtown (n,d)</c:v>
                </c:pt>
                <c:pt idx="11">
                  <c:v>Point Douglas (n)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('rha graph data'!$J$22:$J$34,'rha graph data'!$J$8,'rha graph data'!$J$19)</c:f>
              <c:numCache>
                <c:ptCount val="15"/>
                <c:pt idx="0">
                  <c:v>0.1087955857</c:v>
                </c:pt>
                <c:pt idx="1">
                  <c:v>0.1096588751</c:v>
                </c:pt>
                <c:pt idx="2">
                  <c:v>0.1160999632</c:v>
                </c:pt>
                <c:pt idx="3">
                  <c:v>0.1159218644</c:v>
                </c:pt>
                <c:pt idx="4">
                  <c:v>0.1284224667</c:v>
                </c:pt>
                <c:pt idx="5">
                  <c:v>0.124060049</c:v>
                </c:pt>
                <c:pt idx="6">
                  <c:v>0.1240379463</c:v>
                </c:pt>
                <c:pt idx="7">
                  <c:v>0.130256182</c:v>
                </c:pt>
                <c:pt idx="8">
                  <c:v>0.1247273516</c:v>
                </c:pt>
                <c:pt idx="9">
                  <c:v>0.136926915</c:v>
                </c:pt>
                <c:pt idx="10">
                  <c:v>0.1520532403</c:v>
                </c:pt>
                <c:pt idx="11">
                  <c:v>0.1599245387</c:v>
                </c:pt>
                <c:pt idx="13">
                  <c:v>0.1255954181</c:v>
                </c:pt>
                <c:pt idx="14">
                  <c:v>0.126096304</c:v>
                </c:pt>
              </c:numCache>
            </c:numRef>
          </c:val>
        </c:ser>
        <c:ser>
          <c:idx val="1"/>
          <c:order val="2"/>
          <c:tx>
            <c:strRef>
              <c:f>'rha graph data'!$I$3</c:f>
              <c:strCache>
                <c:ptCount val="1"/>
                <c:pt idx="0">
                  <c:v>with osteoporosis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 (n,d)</c:v>
                </c:pt>
                <c:pt idx="1">
                  <c:v>Assiniboine South (n,d)</c:v>
                </c:pt>
                <c:pt idx="2">
                  <c:v>St. Boniface (d)</c:v>
                </c:pt>
                <c:pt idx="3">
                  <c:v>St. Vital (d)</c:v>
                </c:pt>
                <c:pt idx="4">
                  <c:v>Transcona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 (d)</c:v>
                </c:pt>
                <c:pt idx="10">
                  <c:v>Downtown (n,d)</c:v>
                </c:pt>
                <c:pt idx="11">
                  <c:v>Point Douglas (n)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('rha graph data'!$I$22:$I$34,'rha graph data'!$I$8,'rha graph data'!$I$19)</c:f>
              <c:numCache>
                <c:ptCount val="15"/>
                <c:pt idx="0">
                  <c:v>0.138176694</c:v>
                </c:pt>
                <c:pt idx="1">
                  <c:v>0.1640015724</c:v>
                </c:pt>
                <c:pt idx="2">
                  <c:v>0.1536999454</c:v>
                </c:pt>
                <c:pt idx="3">
                  <c:v>0.1476215811</c:v>
                </c:pt>
                <c:pt idx="4">
                  <c:v>0.1566933845</c:v>
                </c:pt>
                <c:pt idx="5">
                  <c:v>0.1459281872</c:v>
                </c:pt>
                <c:pt idx="6">
                  <c:v>0.1706382293</c:v>
                </c:pt>
                <c:pt idx="7">
                  <c:v>0.1632665768</c:v>
                </c:pt>
                <c:pt idx="8">
                  <c:v>0.1681232277</c:v>
                </c:pt>
                <c:pt idx="9">
                  <c:v>0.1762852763</c:v>
                </c:pt>
                <c:pt idx="10">
                  <c:v>0.1949424669</c:v>
                </c:pt>
                <c:pt idx="11">
                  <c:v>0.1744068809</c:v>
                </c:pt>
                <c:pt idx="13">
                  <c:v>0.1595522763</c:v>
                </c:pt>
                <c:pt idx="14">
                  <c:v>0.1696836861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without osteoporosis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without osteoporosis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 (n,d)</c:v>
                </c:pt>
                <c:pt idx="1">
                  <c:v>Assiniboine South (n,d)</c:v>
                </c:pt>
                <c:pt idx="2">
                  <c:v>St. Boniface (d)</c:v>
                </c:pt>
                <c:pt idx="3">
                  <c:v>St. Vital (d)</c:v>
                </c:pt>
                <c:pt idx="4">
                  <c:v>Transcona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 (d)</c:v>
                </c:pt>
                <c:pt idx="10">
                  <c:v>Downtown (n,d)</c:v>
                </c:pt>
                <c:pt idx="11">
                  <c:v>Point Douglas (n)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('rha graph data'!$K$22:$K$34,'rha graph data'!$K$8,'rha graph data'!$K$19)</c:f>
              <c:numCache>
                <c:ptCount val="15"/>
                <c:pt idx="0">
                  <c:v>0.126096304</c:v>
                </c:pt>
                <c:pt idx="1">
                  <c:v>0.126096304</c:v>
                </c:pt>
                <c:pt idx="2">
                  <c:v>0.126096304</c:v>
                </c:pt>
                <c:pt idx="3">
                  <c:v>0.126096304</c:v>
                </c:pt>
                <c:pt idx="4">
                  <c:v>0.126096304</c:v>
                </c:pt>
                <c:pt idx="5">
                  <c:v>0.126096304</c:v>
                </c:pt>
                <c:pt idx="6">
                  <c:v>0.126096304</c:v>
                </c:pt>
                <c:pt idx="7">
                  <c:v>0.126096304</c:v>
                </c:pt>
                <c:pt idx="8">
                  <c:v>0.126096304</c:v>
                </c:pt>
                <c:pt idx="9">
                  <c:v>0.126096304</c:v>
                </c:pt>
                <c:pt idx="10">
                  <c:v>0.126096304</c:v>
                </c:pt>
                <c:pt idx="11">
                  <c:v>0.126096304</c:v>
                </c:pt>
                <c:pt idx="13">
                  <c:v>0.126096304</c:v>
                </c:pt>
                <c:pt idx="14">
                  <c:v>0.126096304</c:v>
                </c:pt>
              </c:numCache>
            </c:numRef>
          </c:val>
        </c:ser>
        <c:gapWidth val="0"/>
        <c:axId val="1510209"/>
        <c:axId val="13591882"/>
      </c:barChart>
      <c:catAx>
        <c:axId val="151020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3591882"/>
        <c:crosses val="autoZero"/>
        <c:auto val="1"/>
        <c:lblOffset val="100"/>
        <c:tickLblSkip val="1"/>
        <c:noMultiLvlLbl val="0"/>
      </c:catAx>
      <c:valAx>
        <c:axId val="13591882"/>
        <c:scaling>
          <c:orientation val="minMax"/>
          <c:max val="0.4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510209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5775"/>
          <c:y val="0.14025"/>
          <c:w val="0.330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55"/>
          <c:w val="0.98325"/>
          <c:h val="0.82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with osteoporosis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 osteoporosis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 (n,d)</c:v>
                </c:pt>
                <c:pt idx="1">
                  <c:v>Mid (d)</c:v>
                </c:pt>
                <c:pt idx="2">
                  <c:v>North (y,n,d)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('rha graph data'!$H$16:$H$18,'rha graph data'!$H$8,'rha graph data'!$H$19)</c:f>
              <c:numCache>
                <c:ptCount val="5"/>
                <c:pt idx="0">
                  <c:v>0.1696836861</c:v>
                </c:pt>
                <c:pt idx="1">
                  <c:v>0.1696836861</c:v>
                </c:pt>
                <c:pt idx="2">
                  <c:v>0.1696836861</c:v>
                </c:pt>
                <c:pt idx="3">
                  <c:v>0.1696836861</c:v>
                </c:pt>
                <c:pt idx="4">
                  <c:v>0.1696836861</c:v>
                </c:pt>
              </c:numCache>
            </c:numRef>
          </c:val>
        </c:ser>
        <c:ser>
          <c:idx val="2"/>
          <c:order val="1"/>
          <c:tx>
            <c:strRef>
              <c:f>'rha graph data'!$J$3</c:f>
              <c:strCache>
                <c:ptCount val="1"/>
                <c:pt idx="0">
                  <c:v>without osteoporosis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Rural South (n,d)</c:v>
                </c:pt>
                <c:pt idx="1">
                  <c:v>Mid (d)</c:v>
                </c:pt>
                <c:pt idx="2">
                  <c:v>North (y,n,d)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('rha graph data'!$J$16:$J$18,'rha graph data'!$J$8,'rha graph data'!$J$19)</c:f>
              <c:numCache>
                <c:ptCount val="5"/>
                <c:pt idx="0">
                  <c:v>0.1161412355</c:v>
                </c:pt>
                <c:pt idx="1">
                  <c:v>0.1264494942</c:v>
                </c:pt>
                <c:pt idx="2">
                  <c:v>0.1739238374</c:v>
                </c:pt>
                <c:pt idx="3">
                  <c:v>0.1255954181</c:v>
                </c:pt>
                <c:pt idx="4">
                  <c:v>0.126096304</c:v>
                </c:pt>
              </c:numCache>
            </c:numRef>
          </c:val>
        </c:ser>
        <c:ser>
          <c:idx val="1"/>
          <c:order val="2"/>
          <c:tx>
            <c:strRef>
              <c:f>'rha graph data'!$I$3</c:f>
              <c:strCache>
                <c:ptCount val="1"/>
                <c:pt idx="0">
                  <c:v>with osteoporosis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Rural South (n,d)</c:v>
                </c:pt>
                <c:pt idx="1">
                  <c:v>Mid (d)</c:v>
                </c:pt>
                <c:pt idx="2">
                  <c:v>North (y,n,d)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('rha graph data'!$I$16:$I$18,'rha graph data'!$I$8,'rha graph data'!$I$19)</c:f>
              <c:numCache>
                <c:ptCount val="5"/>
                <c:pt idx="0">
                  <c:v>0.1565455134</c:v>
                </c:pt>
                <c:pt idx="1">
                  <c:v>0.152883698</c:v>
                </c:pt>
                <c:pt idx="2">
                  <c:v>0.2241998864</c:v>
                </c:pt>
                <c:pt idx="3">
                  <c:v>0.1595522763</c:v>
                </c:pt>
                <c:pt idx="4">
                  <c:v>0.1696836861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without osteoporosis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without osteoporosis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 (n,d)</c:v>
                </c:pt>
                <c:pt idx="1">
                  <c:v>Mid (d)</c:v>
                </c:pt>
                <c:pt idx="2">
                  <c:v>North (y,n,d)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('rha graph data'!$K$16:$K$18,'rha graph data'!$K$8,'rha graph data'!$K$19)</c:f>
              <c:numCache>
                <c:ptCount val="5"/>
                <c:pt idx="0">
                  <c:v>0.126096304</c:v>
                </c:pt>
                <c:pt idx="1">
                  <c:v>0.126096304</c:v>
                </c:pt>
                <c:pt idx="2">
                  <c:v>0.126096304</c:v>
                </c:pt>
                <c:pt idx="3">
                  <c:v>0.126096304</c:v>
                </c:pt>
                <c:pt idx="4">
                  <c:v>0.126096304</c:v>
                </c:pt>
              </c:numCache>
            </c:numRef>
          </c:val>
        </c:ser>
        <c:axId val="55218075"/>
        <c:axId val="27200628"/>
      </c:barChart>
      <c:catAx>
        <c:axId val="5521807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7200628"/>
        <c:crosses val="autoZero"/>
        <c:auto val="1"/>
        <c:lblOffset val="100"/>
        <c:tickLblSkip val="1"/>
        <c:noMultiLvlLbl val="0"/>
      </c:catAx>
      <c:valAx>
        <c:axId val="27200628"/>
        <c:scaling>
          <c:orientation val="minMax"/>
          <c:max val="0.4"/>
          <c:min val="0"/>
        </c:scaling>
        <c:axPos val="t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55218075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0175"/>
          <c:y val="0.1455"/>
          <c:w val="0.361"/>
          <c:h val="0.1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0.98325"/>
          <c:h val="0.71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'ordered inc data'!$B$3</c:f>
              <c:strCache>
                <c:ptCount val="1"/>
                <c:pt idx="0">
                  <c:v>with osteoporosis</c:v>
                </c:pt>
              </c:strCache>
            </c:strRef>
          </c:tx>
          <c:spPr>
            <a:solidFill>
              <a:srgbClr val="33333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data'!$B$4:$B$16</c:f>
              <c:numCache>
                <c:ptCount val="13"/>
                <c:pt idx="0">
                  <c:v>0.337680037</c:v>
                </c:pt>
                <c:pt idx="2">
                  <c:v>0.178608682</c:v>
                </c:pt>
                <c:pt idx="3">
                  <c:v>0.159854949</c:v>
                </c:pt>
                <c:pt idx="4">
                  <c:v>0.165772728</c:v>
                </c:pt>
                <c:pt idx="5">
                  <c:v>0.150969372</c:v>
                </c:pt>
                <c:pt idx="6">
                  <c:v>0.143651481</c:v>
                </c:pt>
                <c:pt idx="8">
                  <c:v>0.198257501</c:v>
                </c:pt>
                <c:pt idx="9">
                  <c:v>0.165133134</c:v>
                </c:pt>
                <c:pt idx="10">
                  <c:v>0.15083304</c:v>
                </c:pt>
                <c:pt idx="11">
                  <c:v>0.132428347</c:v>
                </c:pt>
                <c:pt idx="12">
                  <c:v>0.122741703</c:v>
                </c:pt>
              </c:numCache>
            </c:numRef>
          </c:val>
        </c:ser>
        <c:ser>
          <c:idx val="0"/>
          <c:order val="1"/>
          <c:tx>
            <c:strRef>
              <c:f>'ordered inc data'!$C$3</c:f>
              <c:strCache>
                <c:ptCount val="1"/>
                <c:pt idx="0">
                  <c:v>without osteoporosis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data'!$C$4:$C$16</c:f>
              <c:numCache>
                <c:ptCount val="13"/>
                <c:pt idx="0">
                  <c:v>0.187573001</c:v>
                </c:pt>
                <c:pt idx="2">
                  <c:v>0.128022164</c:v>
                </c:pt>
                <c:pt idx="3">
                  <c:v>0.122108166</c:v>
                </c:pt>
                <c:pt idx="4">
                  <c:v>0.123274955</c:v>
                </c:pt>
                <c:pt idx="5">
                  <c:v>0.114396196</c:v>
                </c:pt>
                <c:pt idx="6">
                  <c:v>0.112616438</c:v>
                </c:pt>
                <c:pt idx="8">
                  <c:v>0.135267116</c:v>
                </c:pt>
                <c:pt idx="9">
                  <c:v>0.119081942</c:v>
                </c:pt>
                <c:pt idx="10">
                  <c:v>0.113081728</c:v>
                </c:pt>
                <c:pt idx="11">
                  <c:v>0.093707506</c:v>
                </c:pt>
                <c:pt idx="12">
                  <c:v>0.09636976</c:v>
                </c:pt>
              </c:numCache>
            </c:numRef>
          </c:val>
        </c:ser>
        <c:gapWidth val="200"/>
        <c:axId val="43479061"/>
        <c:axId val="55767230"/>
      </c:barChart>
      <c:catAx>
        <c:axId val="434790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5767230"/>
        <c:crosses val="autoZero"/>
        <c:auto val="0"/>
        <c:lblOffset val="100"/>
        <c:tickLblSkip val="1"/>
        <c:noMultiLvlLbl val="0"/>
      </c:catAx>
      <c:valAx>
        <c:axId val="55767230"/>
        <c:scaling>
          <c:orientation val="minMax"/>
          <c:max val="0.4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4790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9"/>
          <c:y val="0.16925"/>
          <c:w val="0.217"/>
          <c:h val="0.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4.5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.375" top="0" bottom="0" header="0.5" footer="0.5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1" header="0.5" footer="0.5"/>
  <pageSetup fitToHeight="0" fitToWidth="0"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fitToHeight="0" fitToWidth="0" horizontalDpi="300" verticalDpi="3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0.05825</cdr:x>
      <cdr:y>0.88325</cdr:y>
    </cdr:from>
    <cdr:to>
      <cdr:x>0.9705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23850" y="4410075"/>
          <a:ext cx="52101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'y' indicates area's rate for those with osteoporosis was statistically different from Manitoba average with osteoporosis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'n' indicates area's rate for those without osteoporosis was statistically different from Manitoba average without osteoporosis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difference between groups is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  <cdr:relSizeAnchor xmlns:cdr="http://schemas.openxmlformats.org/drawingml/2006/chartDrawing">
    <cdr:from>
      <cdr:x>0.6075</cdr:x>
      <cdr:y>0.966</cdr:y>
    </cdr:from>
    <cdr:to>
      <cdr:x>0.99575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467100" y="4829175"/>
          <a:ext cx="2219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0.0015</cdr:x>
      <cdr:y>0</cdr:y>
    </cdr:from>
    <cdr:to>
      <cdr:x>0.99575</cdr:x>
      <cdr:y>0.12275</cdr:y>
    </cdr:to>
    <cdr:sp>
      <cdr:nvSpPr>
        <cdr:cNvPr id="3" name="Text Box 7"/>
        <cdr:cNvSpPr txBox="1">
          <a:spLocks noChangeArrowheads="1"/>
        </cdr:cNvSpPr>
      </cdr:nvSpPr>
      <cdr:spPr>
        <a:xfrm>
          <a:off x="0" y="0"/>
          <a:ext cx="56864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4.15.1: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Five-Year Mortality for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People With and Without Osteoporosis                        by RHA, 2001/02-2005/06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 50+ who died within 5 years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0.59225</cdr:x>
      <cdr:y>0.96075</cdr:y>
    </cdr:from>
    <cdr:to>
      <cdr:x>0.9995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381375" y="4143375"/>
          <a:ext cx="23241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0.021</cdr:x>
      <cdr:y>0.8685</cdr:y>
    </cdr:from>
    <cdr:to>
      <cdr:x>0.9715</cdr:x>
      <cdr:y>0.97075</cdr:y>
    </cdr:to>
    <cdr:sp>
      <cdr:nvSpPr>
        <cdr:cNvPr id="2" name="Text Box 2"/>
        <cdr:cNvSpPr txBox="1">
          <a:spLocks noChangeArrowheads="1"/>
        </cdr:cNvSpPr>
      </cdr:nvSpPr>
      <cdr:spPr>
        <a:xfrm>
          <a:off x="114300" y="3743325"/>
          <a:ext cx="54292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Linear Trend Test Results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Urban with osteoporosis: Significant (p&lt;.001)     Urban 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without osteoporosis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: Significant (p&lt;.001) 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Rural 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with osteoporosis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: Significant (p&lt;.001)    Rural 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without osteoporosis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: Not Significant  </a:t>
          </a:r>
        </a:p>
      </cdr:txBody>
    </cdr:sp>
  </cdr:relSizeAnchor>
  <cdr:relSizeAnchor xmlns:cdr="http://schemas.openxmlformats.org/drawingml/2006/chartDrawing">
    <cdr:from>
      <cdr:x>0.00475</cdr:x>
      <cdr:y>0</cdr:y>
    </cdr:from>
    <cdr:to>
      <cdr:x>1</cdr:x>
      <cdr:y>0.12925</cdr:y>
    </cdr:to>
    <cdr:sp>
      <cdr:nvSpPr>
        <cdr:cNvPr id="3" name="Text Box 3"/>
        <cdr:cNvSpPr txBox="1">
          <a:spLocks noChangeArrowheads="1"/>
        </cdr:cNvSpPr>
      </cdr:nvSpPr>
      <cdr:spPr>
        <a:xfrm>
          <a:off x="19050" y="0"/>
          <a:ext cx="56864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4.15.6: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Five-Year Mortality for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People With and Without Osteoporosis                         by Income Quintile, 2001/02-2005/06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and sex-adjusted percent of residents aged 50+ who died within 5 years</a:t>
          </a:r>
        </a:p>
      </cdr:txBody>
    </cdr:sp>
  </cdr:relSizeAnchor>
  <cdr:relSizeAnchor xmlns:cdr="http://schemas.openxmlformats.org/drawingml/2006/chartDrawing">
    <cdr:from>
      <cdr:x>0.92225</cdr:x>
      <cdr:y>0.7185</cdr:y>
    </cdr:from>
    <cdr:to>
      <cdr:x>0.97</cdr:x>
      <cdr:y>0.74125</cdr:y>
    </cdr:to>
    <cdr:sp>
      <cdr:nvSpPr>
        <cdr:cNvPr id="4" name="Text Box 4"/>
        <cdr:cNvSpPr txBox="1">
          <a:spLocks noChangeArrowheads="1"/>
        </cdr:cNvSpPr>
      </cdr:nvSpPr>
      <cdr:spPr>
        <a:xfrm>
          <a:off x="5267325" y="3095625"/>
          <a:ext cx="2762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0.6365</cdr:x>
      <cdr:y>0.98125</cdr:y>
    </cdr:from>
    <cdr:to>
      <cdr:x>0.98625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629150" y="9544050"/>
          <a:ext cx="2543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 2009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0.038</cdr:y>
    </cdr:to>
    <cdr:sp>
      <cdr:nvSpPr>
        <cdr:cNvPr id="2" name="Text Box 5"/>
        <cdr:cNvSpPr txBox="1">
          <a:spLocks noChangeArrowheads="1"/>
        </cdr:cNvSpPr>
      </cdr:nvSpPr>
      <cdr:spPr>
        <a:xfrm>
          <a:off x="0" y="0"/>
          <a:ext cx="72771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4.15.2: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Five-Year Mortality for </a:t>
          </a:r>
          <a:r>
            <a:rPr lang="en-US" cap="none" sz="1075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People With and Without Osteoporosis by District, 2001/02-2005/06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 50+ who died within 5 years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7277100" cy="973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0.62325</cdr:x>
      <cdr:y>0.98175</cdr:y>
    </cdr:from>
    <cdr:to>
      <cdr:x>0.987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52825" y="8048625"/>
          <a:ext cx="2076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0.9945</cdr:x>
      <cdr:y>0.069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0"/>
          <a:ext cx="56864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4.15.3: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Five-Year Mortality for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People With and Without Osteoporosis                        by Winnipeg Neighbourhood Cluster, 2001/02-2005/06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 50+ who died within 5 years</a:t>
          </a:r>
        </a:p>
      </cdr:txBody>
    </cdr:sp>
  </cdr:relSizeAnchor>
  <cdr:relSizeAnchor xmlns:cdr="http://schemas.openxmlformats.org/drawingml/2006/chartDrawing">
    <cdr:from>
      <cdr:x>0.073</cdr:x>
      <cdr:y>0.93075</cdr:y>
    </cdr:from>
    <cdr:to>
      <cdr:x>0.987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409575" y="7629525"/>
          <a:ext cx="52197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'y' indicates area's rate for those with osteoporosis was statistically different from Manitoba average with osteoporosis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'n' indicates area's rate for those without osteoporosis was statistically different from Manitoba average without osteoporosis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difference between groups is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0.6035</cdr:x>
      <cdr:y>0.9745</cdr:y>
    </cdr:from>
    <cdr:to>
      <cdr:x>0.98075</cdr:x>
      <cdr:y>1</cdr:y>
    </cdr:to>
    <cdr:sp>
      <cdr:nvSpPr>
        <cdr:cNvPr id="1" name="mchp"/>
        <cdr:cNvSpPr txBox="1">
          <a:spLocks noChangeArrowheads="1"/>
        </cdr:cNvSpPr>
      </cdr:nvSpPr>
      <cdr:spPr>
        <a:xfrm>
          <a:off x="3448050" y="5314950"/>
          <a:ext cx="21526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0.9945</cdr:x>
      <cdr:y>0.117</cdr:y>
    </cdr:to>
    <cdr:sp>
      <cdr:nvSpPr>
        <cdr:cNvPr id="2" name="Text Box 9"/>
        <cdr:cNvSpPr txBox="1">
          <a:spLocks noChangeArrowheads="1"/>
        </cdr:cNvSpPr>
      </cdr:nvSpPr>
      <cdr:spPr>
        <a:xfrm>
          <a:off x="0" y="0"/>
          <a:ext cx="568642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4.15.4: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Five-Year Mortality for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People With and Without Osteoporosis                        by Winnipeg Community Area, 2001/02-2005/06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 50+ who died within 5 years</a:t>
          </a:r>
        </a:p>
      </cdr:txBody>
    </cdr:sp>
  </cdr:relSizeAnchor>
  <cdr:relSizeAnchor xmlns:cdr="http://schemas.openxmlformats.org/drawingml/2006/chartDrawing">
    <cdr:from>
      <cdr:x>0.2105</cdr:x>
      <cdr:y>0.8955</cdr:y>
    </cdr:from>
    <cdr:to>
      <cdr:x>0.99425</cdr:x>
      <cdr:y>1</cdr:y>
    </cdr:to>
    <cdr:sp>
      <cdr:nvSpPr>
        <cdr:cNvPr id="3" name="Text Box 11"/>
        <cdr:cNvSpPr txBox="1">
          <a:spLocks noChangeArrowheads="1"/>
        </cdr:cNvSpPr>
      </cdr:nvSpPr>
      <cdr:spPr>
        <a:xfrm>
          <a:off x="1200150" y="4886325"/>
          <a:ext cx="44767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'y' indicates area's rate was statistically different from Manitoba average with osteoporosis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'n' indicates area's rate was statistically different from Manitoba average without osteoporosis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difference between groups is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0.60275</cdr:x>
      <cdr:y>0.96725</cdr:y>
    </cdr:from>
    <cdr:to>
      <cdr:x>0.9895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438525" y="4391025"/>
          <a:ext cx="22098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0.99425</cdr:x>
      <cdr:y>0.13875</cdr:y>
    </cdr:to>
    <cdr:sp>
      <cdr:nvSpPr>
        <cdr:cNvPr id="2" name="Text Box 4"/>
        <cdr:cNvSpPr txBox="1">
          <a:spLocks noChangeArrowheads="1"/>
        </cdr:cNvSpPr>
      </cdr:nvSpPr>
      <cdr:spPr>
        <a:xfrm>
          <a:off x="0" y="0"/>
          <a:ext cx="56864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4.15.5: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Five-Year Mortality for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People With and Without Osteoporosis                       by Aggregate RHA Areas, 2001/02-2005/06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 19+ who died within 5 years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22" customWidth="1"/>
    <col min="2" max="3" width="9.28125" style="22" customWidth="1"/>
    <col min="4" max="4" width="2.7109375" style="22" customWidth="1"/>
    <col min="5" max="5" width="18.140625" style="22" customWidth="1"/>
    <col min="6" max="7" width="9.28125" style="22" customWidth="1"/>
    <col min="8" max="8" width="2.7109375" style="22" customWidth="1"/>
    <col min="9" max="9" width="15.28125" style="22" customWidth="1"/>
    <col min="10" max="16384" width="9.140625" style="22" customWidth="1"/>
  </cols>
  <sheetData>
    <row r="1" spans="1:3" ht="15.75" thickBot="1">
      <c r="A1" s="14" t="s">
        <v>352</v>
      </c>
      <c r="B1" s="14"/>
      <c r="C1" s="14"/>
    </row>
    <row r="2" spans="1:11" ht="12.75" customHeight="1">
      <c r="A2" s="98" t="s">
        <v>337</v>
      </c>
      <c r="B2" s="69" t="s">
        <v>339</v>
      </c>
      <c r="C2" s="18" t="s">
        <v>339</v>
      </c>
      <c r="E2" s="98" t="s">
        <v>338</v>
      </c>
      <c r="F2" s="69" t="s">
        <v>339</v>
      </c>
      <c r="G2" s="18" t="s">
        <v>339</v>
      </c>
      <c r="I2" s="102" t="s">
        <v>340</v>
      </c>
      <c r="J2" s="103" t="s">
        <v>346</v>
      </c>
      <c r="K2" s="104"/>
    </row>
    <row r="3" spans="1:11" ht="12.75">
      <c r="A3" s="99"/>
      <c r="B3" s="15" t="s">
        <v>255</v>
      </c>
      <c r="C3" s="42" t="s">
        <v>255</v>
      </c>
      <c r="E3" s="99"/>
      <c r="F3" s="15" t="s">
        <v>255</v>
      </c>
      <c r="G3" s="42" t="s">
        <v>255</v>
      </c>
      <c r="I3" s="99"/>
      <c r="J3" s="105"/>
      <c r="K3" s="106"/>
    </row>
    <row r="4" spans="1:11" ht="12.75">
      <c r="A4" s="99"/>
      <c r="B4" s="16" t="s">
        <v>256</v>
      </c>
      <c r="C4" s="43" t="s">
        <v>256</v>
      </c>
      <c r="E4" s="99"/>
      <c r="F4" s="16" t="s">
        <v>256</v>
      </c>
      <c r="G4" s="43" t="s">
        <v>256</v>
      </c>
      <c r="I4" s="99"/>
      <c r="J4" s="107"/>
      <c r="K4" s="108"/>
    </row>
    <row r="5" spans="1:11" s="87" customFormat="1" ht="34.5" thickBot="1">
      <c r="A5" s="100"/>
      <c r="B5" s="88" t="s">
        <v>349</v>
      </c>
      <c r="C5" s="89" t="s">
        <v>348</v>
      </c>
      <c r="E5" s="100"/>
      <c r="F5" s="88" t="s">
        <v>349</v>
      </c>
      <c r="G5" s="89" t="s">
        <v>348</v>
      </c>
      <c r="I5" s="100"/>
      <c r="J5" s="72" t="s">
        <v>349</v>
      </c>
      <c r="K5" s="73" t="s">
        <v>348</v>
      </c>
    </row>
    <row r="6" spans="1:11" ht="12.75">
      <c r="A6" s="23" t="s">
        <v>111</v>
      </c>
      <c r="B6" s="90">
        <f>'orig. data'!G4*100</f>
        <v>19.6969697</v>
      </c>
      <c r="C6" s="91">
        <f>'orig. data'!T4*100</f>
        <v>10.32443393</v>
      </c>
      <c r="E6" s="24" t="s">
        <v>125</v>
      </c>
      <c r="F6" s="90">
        <f>'orig. data'!G20*100</f>
        <v>16.204690829999997</v>
      </c>
      <c r="G6" s="91">
        <f>'orig. data'!T20*100</f>
        <v>9.28935072</v>
      </c>
      <c r="I6" s="67" t="s">
        <v>283</v>
      </c>
      <c r="J6" s="74">
        <f>'ordered inc data'!$B$4*100</f>
        <v>33.7680037</v>
      </c>
      <c r="K6" s="75">
        <f>'ordered inc data'!$C$4*100</f>
        <v>18.7573001</v>
      </c>
    </row>
    <row r="7" spans="1:11" ht="12.75">
      <c r="A7" s="25" t="s">
        <v>112</v>
      </c>
      <c r="B7" s="90">
        <f>'orig. data'!G5*100</f>
        <v>24.42710873</v>
      </c>
      <c r="C7" s="91">
        <f>'orig. data'!T5*100</f>
        <v>12.56471187</v>
      </c>
      <c r="E7" s="26" t="s">
        <v>126</v>
      </c>
      <c r="F7" s="90">
        <f>'orig. data'!G21*100</f>
        <v>23.91489362</v>
      </c>
      <c r="G7" s="91">
        <f>'orig. data'!T21*100</f>
        <v>10.05480817</v>
      </c>
      <c r="I7" s="67" t="s">
        <v>284</v>
      </c>
      <c r="J7" s="76">
        <f>'ordered inc data'!$B$6*100</f>
        <v>17.8608682</v>
      </c>
      <c r="K7" s="77">
        <f>'ordered inc data'!$C$6*100</f>
        <v>12.802216399999999</v>
      </c>
    </row>
    <row r="8" spans="1:11" ht="12.75">
      <c r="A8" s="25" t="s">
        <v>113</v>
      </c>
      <c r="B8" s="90">
        <f>'orig. data'!G6*100</f>
        <v>26.61039538</v>
      </c>
      <c r="C8" s="91">
        <f>'orig. data'!T6*100</f>
        <v>13.946294889999999</v>
      </c>
      <c r="E8" s="26" t="s">
        <v>130</v>
      </c>
      <c r="F8" s="90">
        <f>'orig. data'!G22*100</f>
        <v>21.35374698</v>
      </c>
      <c r="G8" s="91">
        <f>'orig. data'!T22*100</f>
        <v>10.69253877</v>
      </c>
      <c r="I8" s="67" t="s">
        <v>285</v>
      </c>
      <c r="J8" s="76">
        <f>'ordered inc data'!$B$7*100</f>
        <v>15.985494899999999</v>
      </c>
      <c r="K8" s="77">
        <f>'ordered inc data'!$C$7*100</f>
        <v>12.210816600000001</v>
      </c>
    </row>
    <row r="9" spans="1:11" ht="12.75">
      <c r="A9" s="25" t="s">
        <v>107</v>
      </c>
      <c r="B9" s="90">
        <f>'orig. data'!G7*100</f>
        <v>23.66906475</v>
      </c>
      <c r="C9" s="91">
        <f>'orig. data'!T7*100</f>
        <v>12.41558442</v>
      </c>
      <c r="E9" s="26" t="s">
        <v>128</v>
      </c>
      <c r="F9" s="90">
        <f>'orig. data'!G23*100</f>
        <v>20.36569987</v>
      </c>
      <c r="G9" s="91">
        <f>'orig. data'!T23*100</f>
        <v>10.719816849999999</v>
      </c>
      <c r="I9" s="67" t="s">
        <v>286</v>
      </c>
      <c r="J9" s="76">
        <f>'ordered inc data'!$B$8*100</f>
        <v>16.5772728</v>
      </c>
      <c r="K9" s="77">
        <f>'ordered inc data'!$C$8*100</f>
        <v>12.327495500000001</v>
      </c>
    </row>
    <row r="10" spans="1:11" ht="12.75">
      <c r="A10" s="25" t="s">
        <v>121</v>
      </c>
      <c r="B10" s="90">
        <f>'orig. data'!G8*100</f>
        <v>22.256392729999998</v>
      </c>
      <c r="C10" s="91">
        <f>'orig. data'!T8*100</f>
        <v>12.24274994</v>
      </c>
      <c r="E10" s="26" t="s">
        <v>131</v>
      </c>
      <c r="F10" s="90">
        <f>'orig. data'!G24*100</f>
        <v>16.55518395</v>
      </c>
      <c r="G10" s="91">
        <f>'orig. data'!T24*100</f>
        <v>10.262273030000001</v>
      </c>
      <c r="I10" s="67" t="s">
        <v>287</v>
      </c>
      <c r="J10" s="76">
        <f>'ordered inc data'!$B$9*100</f>
        <v>15.0969372</v>
      </c>
      <c r="K10" s="77">
        <f>'ordered inc data'!$C$9*100</f>
        <v>11.4396196</v>
      </c>
    </row>
    <row r="11" spans="1:11" ht="12.75">
      <c r="A11" s="25" t="s">
        <v>115</v>
      </c>
      <c r="B11" s="90">
        <f>'orig. data'!G9*100</f>
        <v>19.55146636</v>
      </c>
      <c r="C11" s="91">
        <f>'orig. data'!T9*100</f>
        <v>11.89207355</v>
      </c>
      <c r="E11" s="26" t="s">
        <v>127</v>
      </c>
      <c r="F11" s="90">
        <f>'orig. data'!G25*100</f>
        <v>22.37529691</v>
      </c>
      <c r="G11" s="91">
        <f>'orig. data'!T25*100</f>
        <v>13.92847717</v>
      </c>
      <c r="I11" s="67" t="s">
        <v>288</v>
      </c>
      <c r="J11" s="76">
        <f>'ordered inc data'!$B$10*100</f>
        <v>14.365148099999999</v>
      </c>
      <c r="K11" s="77">
        <f>'ordered inc data'!$C$10*100</f>
        <v>11.2616438</v>
      </c>
    </row>
    <row r="12" spans="1:11" ht="12.75">
      <c r="A12" s="25" t="s">
        <v>116</v>
      </c>
      <c r="B12" s="90">
        <f>'orig. data'!G10*100</f>
        <v>20.72072072</v>
      </c>
      <c r="C12" s="91">
        <f>'orig. data'!T10*100</f>
        <v>10.47488763</v>
      </c>
      <c r="E12" s="26" t="s">
        <v>129</v>
      </c>
      <c r="F12" s="90">
        <f>'orig. data'!G26*100</f>
        <v>22.27005871</v>
      </c>
      <c r="G12" s="91">
        <f>'orig. data'!T26*100</f>
        <v>11.91155492</v>
      </c>
      <c r="I12" s="67" t="s">
        <v>289</v>
      </c>
      <c r="J12" s="76">
        <f>'ordered inc data'!$B$12*100</f>
        <v>19.8257501</v>
      </c>
      <c r="K12" s="77">
        <f>'ordered inc data'!$C$12*100</f>
        <v>13.526711599999999</v>
      </c>
    </row>
    <row r="13" spans="1:11" ht="12.75">
      <c r="A13" s="25" t="s">
        <v>114</v>
      </c>
      <c r="B13" s="90">
        <f>'orig. data'!G11*100</f>
        <v>22.608695649999998</v>
      </c>
      <c r="C13" s="91">
        <f>'orig. data'!T11*100</f>
        <v>14.994413409999998</v>
      </c>
      <c r="E13" s="26" t="s">
        <v>132</v>
      </c>
      <c r="F13" s="90">
        <f>'orig. data'!G27*100</f>
        <v>21.482339319999998</v>
      </c>
      <c r="G13" s="91">
        <f>'orig. data'!T27*100</f>
        <v>12.37873496</v>
      </c>
      <c r="I13" s="67" t="s">
        <v>290</v>
      </c>
      <c r="J13" s="76">
        <f>'ordered inc data'!$B$13*100</f>
        <v>16.513313399999998</v>
      </c>
      <c r="K13" s="77">
        <f>'ordered inc data'!$C$13*100</f>
        <v>11.9081942</v>
      </c>
    </row>
    <row r="14" spans="1:11" ht="12.75">
      <c r="A14" s="25" t="s">
        <v>117</v>
      </c>
      <c r="B14" s="90"/>
      <c r="C14" s="91">
        <f>'orig. data'!T12*100</f>
        <v>13.33333333</v>
      </c>
      <c r="E14" s="26" t="s">
        <v>133</v>
      </c>
      <c r="F14" s="90">
        <f>'orig. data'!G28*100</f>
        <v>23.557463040000002</v>
      </c>
      <c r="G14" s="91">
        <f>'orig. data'!T28*100</f>
        <v>12.57734278</v>
      </c>
      <c r="I14" s="67" t="s">
        <v>291</v>
      </c>
      <c r="J14" s="76">
        <f>'ordered inc data'!$B$14*100</f>
        <v>15.083304</v>
      </c>
      <c r="K14" s="77">
        <f>'ordered inc data'!$C$14*100</f>
        <v>11.308172800000001</v>
      </c>
    </row>
    <row r="15" spans="1:11" ht="12.75">
      <c r="A15" s="25" t="s">
        <v>118</v>
      </c>
      <c r="B15" s="90">
        <f>'orig. data'!G13*100</f>
        <v>24.71910112</v>
      </c>
      <c r="C15" s="91">
        <f>'orig. data'!T13*100</f>
        <v>12.527424309999999</v>
      </c>
      <c r="E15" s="26" t="s">
        <v>134</v>
      </c>
      <c r="F15" s="90">
        <f>'orig. data'!G29*100</f>
        <v>20</v>
      </c>
      <c r="G15" s="91">
        <f>'orig. data'!T29*100</f>
        <v>11.39444803</v>
      </c>
      <c r="I15" s="67" t="s">
        <v>292</v>
      </c>
      <c r="J15" s="76">
        <f>'ordered inc data'!$B$15*100</f>
        <v>13.2428347</v>
      </c>
      <c r="K15" s="77">
        <f>'ordered inc data'!$C$15*100</f>
        <v>9.3707506</v>
      </c>
    </row>
    <row r="16" spans="1:11" ht="13.5" thickBot="1">
      <c r="A16" s="25" t="s">
        <v>119</v>
      </c>
      <c r="B16" s="90">
        <f>'orig. data'!G14*100</f>
        <v>20.754716979999998</v>
      </c>
      <c r="C16" s="91">
        <f>'orig. data'!T14*100</f>
        <v>11.34363387</v>
      </c>
      <c r="E16" s="26" t="s">
        <v>135</v>
      </c>
      <c r="F16" s="90">
        <f>'orig. data'!G30*100</f>
        <v>28.741092639999998</v>
      </c>
      <c r="G16" s="91">
        <f>'orig. data'!T30*100</f>
        <v>15.884089079999999</v>
      </c>
      <c r="I16" s="68" t="s">
        <v>293</v>
      </c>
      <c r="J16" s="78">
        <f>'ordered inc data'!$B$16*100</f>
        <v>12.2741703</v>
      </c>
      <c r="K16" s="79">
        <f>'ordered inc data'!$C$16*100</f>
        <v>9.636976</v>
      </c>
    </row>
    <row r="17" spans="1:11" ht="12.75">
      <c r="A17" s="27"/>
      <c r="B17" s="92"/>
      <c r="C17" s="93"/>
      <c r="E17" s="26" t="s">
        <v>136</v>
      </c>
      <c r="F17" s="90">
        <f>'orig. data'!G31*100</f>
        <v>24.76780186</v>
      </c>
      <c r="G17" s="91">
        <f>'orig. data'!T31*100</f>
        <v>17.24063009</v>
      </c>
      <c r="I17" s="80" t="s">
        <v>341</v>
      </c>
      <c r="J17" s="81"/>
      <c r="K17" s="82">
        <f>'ordered inc data'!$B$18</f>
        <v>4.21E-10</v>
      </c>
    </row>
    <row r="18" spans="1:11" ht="12.75">
      <c r="A18" s="25" t="s">
        <v>267</v>
      </c>
      <c r="B18" s="90">
        <f>'orig. data'!G15*100</f>
        <v>24.47089947</v>
      </c>
      <c r="C18" s="91">
        <f>'orig. data'!T15*100</f>
        <v>12.63927637</v>
      </c>
      <c r="E18" s="28"/>
      <c r="F18" s="92"/>
      <c r="G18" s="93"/>
      <c r="I18" s="80" t="s">
        <v>342</v>
      </c>
      <c r="J18" s="81"/>
      <c r="K18" s="82">
        <f>'ordered inc data'!$B$19</f>
        <v>0.089390675</v>
      </c>
    </row>
    <row r="19" spans="1:11" ht="13.5" thickBot="1">
      <c r="A19" s="25" t="s">
        <v>124</v>
      </c>
      <c r="B19" s="90">
        <f>'orig. data'!G16*100</f>
        <v>20.814599310000002</v>
      </c>
      <c r="C19" s="91">
        <f>'orig. data'!T16*100</f>
        <v>12.5022478</v>
      </c>
      <c r="E19" s="29" t="s">
        <v>121</v>
      </c>
      <c r="F19" s="96">
        <f>'orig. data'!G8*100</f>
        <v>22.256392729999998</v>
      </c>
      <c r="G19" s="95">
        <f>'orig. data'!T8*100</f>
        <v>12.24274994</v>
      </c>
      <c r="I19" s="83" t="s">
        <v>294</v>
      </c>
      <c r="J19" s="84"/>
      <c r="K19" s="82">
        <f>'ordered inc data'!$B$20</f>
        <v>0.404079785</v>
      </c>
    </row>
    <row r="20" spans="1:11" ht="12.75">
      <c r="A20" s="25" t="s">
        <v>120</v>
      </c>
      <c r="B20" s="90">
        <f>'orig. data'!G17*100</f>
        <v>22.25201072</v>
      </c>
      <c r="C20" s="91">
        <f>'orig. data'!T17*100</f>
        <v>11.923429389999999</v>
      </c>
      <c r="E20" s="70" t="s">
        <v>123</v>
      </c>
      <c r="F20" s="71"/>
      <c r="G20" s="70"/>
      <c r="I20" s="80" t="s">
        <v>343</v>
      </c>
      <c r="J20" s="84"/>
      <c r="K20" s="82">
        <f>'ordered inc data'!$B$22</f>
        <v>3.73E-68</v>
      </c>
    </row>
    <row r="21" spans="1:11" ht="12.75">
      <c r="A21" s="27"/>
      <c r="B21" s="92"/>
      <c r="C21" s="93"/>
      <c r="E21" s="101" t="s">
        <v>266</v>
      </c>
      <c r="F21" s="101"/>
      <c r="G21" s="101"/>
      <c r="I21" s="80" t="s">
        <v>344</v>
      </c>
      <c r="J21" s="84"/>
      <c r="K21" s="82">
        <f>'ordered inc data'!$B$23</f>
        <v>1.04E-10</v>
      </c>
    </row>
    <row r="22" spans="1:11" ht="13.5" thickBot="1">
      <c r="A22" s="29" t="s">
        <v>122</v>
      </c>
      <c r="B22" s="94">
        <f>'orig. data'!G18*100</f>
        <v>23.02541209</v>
      </c>
      <c r="C22" s="95">
        <f>'orig. data'!T18*100</f>
        <v>12.609630399999999</v>
      </c>
      <c r="I22" s="83" t="s">
        <v>295</v>
      </c>
      <c r="J22" s="84"/>
      <c r="K22" s="82">
        <f>'ordered inc data'!$B$24</f>
        <v>0.095343795</v>
      </c>
    </row>
    <row r="23" spans="1:11" ht="12.75">
      <c r="A23" s="70" t="s">
        <v>123</v>
      </c>
      <c r="B23" s="30"/>
      <c r="I23" s="21" t="s">
        <v>123</v>
      </c>
      <c r="J23" s="17"/>
      <c r="K23" s="17"/>
    </row>
    <row r="24" spans="1:11" ht="12.75">
      <c r="A24" s="21" t="s">
        <v>266</v>
      </c>
      <c r="B24" s="21"/>
      <c r="C24" s="21"/>
      <c r="I24" s="21" t="s">
        <v>266</v>
      </c>
      <c r="J24" s="85"/>
      <c r="K24" s="85"/>
    </row>
  </sheetData>
  <sheetProtection/>
  <mergeCells count="5">
    <mergeCell ref="A2:A5"/>
    <mergeCell ref="E21:G21"/>
    <mergeCell ref="I2:I5"/>
    <mergeCell ref="J2:K4"/>
    <mergeCell ref="E2:E5"/>
  </mergeCells>
  <printOptions/>
  <pageMargins left="0.21" right="0.14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O1" sqref="O1:O65536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7" width="6.7109375" style="2" customWidth="1"/>
    <col min="8" max="9" width="9.140625" style="2" customWidth="1"/>
    <col min="10" max="10" width="9.140625" style="10" customWidth="1"/>
    <col min="11" max="13" width="9.140625" style="2" customWidth="1"/>
    <col min="14" max="14" width="2.8515625" style="9" customWidth="1"/>
    <col min="15" max="16" width="9.140625" style="2" customWidth="1"/>
    <col min="17" max="17" width="2.8515625" style="9" customWidth="1"/>
    <col min="18" max="18" width="9.28125" style="2" bestFit="1" customWidth="1"/>
    <col min="19" max="16384" width="9.140625" style="2" customWidth="1"/>
  </cols>
  <sheetData>
    <row r="1" spans="1:18" ht="12.75">
      <c r="A1" s="40" t="s">
        <v>218</v>
      </c>
      <c r="B1" s="4" t="s">
        <v>172</v>
      </c>
      <c r="C1" s="109" t="s">
        <v>108</v>
      </c>
      <c r="D1" s="109"/>
      <c r="E1" s="109"/>
      <c r="F1" s="109" t="s">
        <v>110</v>
      </c>
      <c r="G1" s="109"/>
      <c r="H1" s="5" t="s">
        <v>257</v>
      </c>
      <c r="I1" s="3" t="s">
        <v>258</v>
      </c>
      <c r="J1" s="3" t="s">
        <v>259</v>
      </c>
      <c r="K1" s="5" t="s">
        <v>260</v>
      </c>
      <c r="L1" s="5" t="s">
        <v>261</v>
      </c>
      <c r="M1" s="5" t="s">
        <v>262</v>
      </c>
      <c r="N1" s="6"/>
      <c r="O1" s="5" t="s">
        <v>263</v>
      </c>
      <c r="P1" s="5" t="s">
        <v>264</v>
      </c>
      <c r="Q1" s="6"/>
      <c r="R1" s="41" t="s">
        <v>265</v>
      </c>
    </row>
    <row r="2" spans="2:18" ht="12.75">
      <c r="B2" s="4"/>
      <c r="C2" s="12"/>
      <c r="D2" s="12"/>
      <c r="E2" s="12"/>
      <c r="F2" s="13"/>
      <c r="G2" s="13"/>
      <c r="H2" s="5"/>
      <c r="I2" s="110" t="s">
        <v>278</v>
      </c>
      <c r="J2" s="110"/>
      <c r="K2" s="5"/>
      <c r="L2" s="5"/>
      <c r="M2" s="5"/>
      <c r="N2" s="6"/>
      <c r="O2" s="5"/>
      <c r="P2" s="5"/>
      <c r="Q2" s="6"/>
      <c r="R2" s="5"/>
    </row>
    <row r="3" spans="1:25" ht="12.75">
      <c r="A3" s="4" t="s">
        <v>0</v>
      </c>
      <c r="B3" s="4"/>
      <c r="C3" s="12" t="s">
        <v>268</v>
      </c>
      <c r="D3" s="12" t="s">
        <v>269</v>
      </c>
      <c r="E3" s="12" t="s">
        <v>270</v>
      </c>
      <c r="F3" s="12" t="s">
        <v>195</v>
      </c>
      <c r="G3" s="12" t="s">
        <v>196</v>
      </c>
      <c r="H3" s="2" t="s">
        <v>276</v>
      </c>
      <c r="I3" s="4" t="s">
        <v>274</v>
      </c>
      <c r="J3" s="4" t="s">
        <v>275</v>
      </c>
      <c r="K3" s="2" t="s">
        <v>277</v>
      </c>
      <c r="S3" s="5"/>
      <c r="T3" s="5"/>
      <c r="U3" s="5"/>
      <c r="V3" s="5"/>
      <c r="W3" s="5"/>
      <c r="X3" s="5"/>
      <c r="Y3" s="5"/>
    </row>
    <row r="4" spans="1:25" ht="12.75">
      <c r="A4" s="2" t="str">
        <f ca="1">CONCATENATE(B4)&amp;(IF((CELL("contents",C4)="y")*AND((CELL("contents",D4))="n")*AND((CELL("contents",E4))&lt;&gt;"")," (y,n,"&amp;CELL("contents",E4)&amp;")",(IF((CELL("contents",C4)="y")*OR((CELL("contents",D4))="n")," (y,n)",(IF((CELL("contents",C4)="y")*OR((CELL("contents",E4))&lt;&gt;"")," (y,"&amp;CELL("contents",E4)&amp;")",(IF((CELL("contents",D4)="n")*OR((CELL("contents",E4))&lt;&gt;"")," (n,"&amp;CELL("contents",E4)&amp;")",(IF((CELL("contents",C4))="y"," (y)",(IF((CELL("contents",D4)="n")," (n)",(IF((CELL("contents",E4)&lt;&gt;"")," ("&amp;CELL("contents",E4)&amp;")",""))))))))))))))</f>
        <v>South Eastman (d)</v>
      </c>
      <c r="B4" t="s">
        <v>111</v>
      </c>
      <c r="C4" t="str">
        <f>'orig. data'!AF4</f>
        <v> </v>
      </c>
      <c r="D4" t="str">
        <f>'orig. data'!AG4</f>
        <v> </v>
      </c>
      <c r="E4" t="str">
        <f ca="1">IF(CELL("contents",F4)="d","d",IF(CELL("contents",G4)="d","d",IF(CELL("contents",'orig. data'!AH4)="d","d","")))</f>
        <v>d</v>
      </c>
      <c r="F4" t="str">
        <f>'orig. data'!AI4</f>
        <v> </v>
      </c>
      <c r="G4" t="str">
        <f>'orig. data'!AJ4</f>
        <v> </v>
      </c>
      <c r="H4" s="19">
        <f aca="true" t="shared" si="0" ref="H4:H14">I$19</f>
        <v>0.1696836861</v>
      </c>
      <c r="I4" s="3">
        <f>'orig. data'!C4</f>
        <v>0.1530510136</v>
      </c>
      <c r="J4" s="3">
        <f>'orig. data'!P4</f>
        <v>0.1122553283</v>
      </c>
      <c r="K4" s="19">
        <f aca="true" t="shared" si="1" ref="K4:K14">J$19</f>
        <v>0.126096304</v>
      </c>
      <c r="L4" s="5">
        <f>'orig. data'!B4</f>
        <v>990</v>
      </c>
      <c r="M4" s="11">
        <f>'orig. data'!F4</f>
        <v>0.2203184953</v>
      </c>
      <c r="N4" s="7"/>
      <c r="O4" s="5">
        <f>'orig. data'!O4</f>
        <v>11836</v>
      </c>
      <c r="P4" s="11">
        <f>'orig. data'!S4</f>
        <v>0.0131626878</v>
      </c>
      <c r="Q4" s="7"/>
      <c r="R4" s="11">
        <f>'orig. data'!AB4</f>
        <v>0.0004269061</v>
      </c>
      <c r="S4" s="3"/>
      <c r="T4" s="3"/>
      <c r="U4" s="3"/>
      <c r="V4" s="3"/>
      <c r="W4" s="3"/>
      <c r="X4" s="3"/>
      <c r="Y4" s="3"/>
    </row>
    <row r="5" spans="1:25" ht="12.75">
      <c r="A5" s="2" t="str">
        <f aca="true" ca="1" t="shared" si="2" ref="A5:A17">CONCATENATE(B5)&amp;(IF((CELL("contents",C5)="y")*AND((CELL("contents",D5))="n")*AND((CELL("contents",E5))&lt;&gt;"")," (y,n,"&amp;CELL("contents",E5)&amp;")",(IF((CELL("contents",C5)="y")*OR((CELL("contents",D5))="n")," (y,n)",(IF((CELL("contents",C5)="y")*OR((CELL("contents",E5))&lt;&gt;"")," (y,"&amp;CELL("contents",E5)&amp;")",(IF((CELL("contents",D5)="n")*OR((CELL("contents",E5))&lt;&gt;"")," (n,"&amp;CELL("contents",E5)&amp;")",(IF((CELL("contents",C5))="y"," (y)",(IF((CELL("contents",D5)="n")," (n)",(IF((CELL("contents",E5)&lt;&gt;"")," ("&amp;CELL("contents",E5)&amp;")",""))))))))))))))</f>
        <v>Central (d)</v>
      </c>
      <c r="B5" t="s">
        <v>112</v>
      </c>
      <c r="C5" t="str">
        <f>'orig. data'!AF5</f>
        <v> </v>
      </c>
      <c r="D5" t="str">
        <f>'orig. data'!AG5</f>
        <v> </v>
      </c>
      <c r="E5" t="str">
        <f ca="1">IF(CELL("contents",F5)="d","d",IF(CELL("contents",G5)="d","d",IF(CELL("contents",'orig. data'!AH5)="d","d","")))</f>
        <v>d</v>
      </c>
      <c r="F5" t="str">
        <f>'orig. data'!AI5</f>
        <v> </v>
      </c>
      <c r="G5" t="str">
        <f>'orig. data'!AJ5</f>
        <v> </v>
      </c>
      <c r="H5" s="19">
        <f t="shared" si="0"/>
        <v>0.1696836861</v>
      </c>
      <c r="I5" s="3">
        <f>'orig. data'!C5</f>
        <v>0.160902989</v>
      </c>
      <c r="J5" s="3">
        <f>'orig. data'!P5</f>
        <v>0.1167259106</v>
      </c>
      <c r="K5" s="19">
        <f t="shared" si="1"/>
        <v>0.126096304</v>
      </c>
      <c r="L5" s="5">
        <f>'orig. data'!B5</f>
        <v>2051</v>
      </c>
      <c r="M5" s="11">
        <f>'orig. data'!F5</f>
        <v>0.4006871659</v>
      </c>
      <c r="N5" s="8"/>
      <c r="O5" s="5">
        <f>'orig. data'!O5</f>
        <v>23566</v>
      </c>
      <c r="P5" s="11">
        <f>'orig. data'!S5</f>
        <v>0.05938358</v>
      </c>
      <c r="Q5" s="8"/>
      <c r="R5" s="11">
        <f>'orig. data'!AB5</f>
        <v>5.8824601E-07</v>
      </c>
      <c r="S5" s="1"/>
      <c r="T5" s="1"/>
      <c r="U5" s="1"/>
      <c r="V5" s="1"/>
      <c r="W5" s="1"/>
      <c r="X5" s="1"/>
      <c r="Y5" s="1"/>
    </row>
    <row r="6" spans="1:25" ht="12.75">
      <c r="A6" s="2" t="str">
        <f ca="1" t="shared" si="2"/>
        <v>Assiniboine (d)</v>
      </c>
      <c r="B6" t="s">
        <v>113</v>
      </c>
      <c r="C6" t="str">
        <f>'orig. data'!AF6</f>
        <v> </v>
      </c>
      <c r="D6" t="str">
        <f>'orig. data'!AG6</f>
        <v> </v>
      </c>
      <c r="E6" t="str">
        <f ca="1">IF(CELL("contents",F6)="d","d",IF(CELL("contents",G6)="d","d",IF(CELL("contents",'orig. data'!AH6)="d","d","")))</f>
        <v>d</v>
      </c>
      <c r="F6" t="str">
        <f>'orig. data'!AI6</f>
        <v> </v>
      </c>
      <c r="G6" t="str">
        <f>'orig. data'!AJ6</f>
        <v> </v>
      </c>
      <c r="H6" s="19">
        <f t="shared" si="0"/>
        <v>0.1696836861</v>
      </c>
      <c r="I6" s="3">
        <f>'orig. data'!C6</f>
        <v>0.1600150492</v>
      </c>
      <c r="J6" s="3">
        <f>'orig. data'!P6</f>
        <v>0.1189093763</v>
      </c>
      <c r="K6" s="19">
        <f t="shared" si="1"/>
        <v>0.126096304</v>
      </c>
      <c r="L6" s="5">
        <f>'orig. data'!B6</f>
        <v>2251</v>
      </c>
      <c r="M6" s="11">
        <f>'orig. data'!F6</f>
        <v>0.331975292</v>
      </c>
      <c r="N6" s="8"/>
      <c r="O6" s="5">
        <f>'orig. data'!O6</f>
        <v>22307</v>
      </c>
      <c r="P6" s="11">
        <f>'orig. data'!S6</f>
        <v>0.1496269678</v>
      </c>
      <c r="Q6" s="8"/>
      <c r="R6" s="11">
        <f>'orig. data'!AB6</f>
        <v>1.3633772E-06</v>
      </c>
      <c r="S6" s="1"/>
      <c r="T6" s="1"/>
      <c r="U6" s="1"/>
      <c r="V6" s="1"/>
      <c r="W6" s="1"/>
      <c r="X6" s="1"/>
      <c r="Y6" s="1"/>
    </row>
    <row r="7" spans="1:25" ht="12.75">
      <c r="A7" s="2" t="str">
        <f ca="1" t="shared" si="2"/>
        <v>Brandon (d)</v>
      </c>
      <c r="B7" t="s">
        <v>107</v>
      </c>
      <c r="C7" t="str">
        <f>'orig. data'!AF7</f>
        <v> </v>
      </c>
      <c r="D7" t="str">
        <f>'orig. data'!AG7</f>
        <v> </v>
      </c>
      <c r="E7" t="str">
        <f ca="1">IF(CELL("contents",F7)="d","d",IF(CELL("contents",G7)="d","d",IF(CELL("contents",'orig. data'!AH7)="d","d","")))</f>
        <v>d</v>
      </c>
      <c r="F7" t="str">
        <f>'orig. data'!AI7</f>
        <v> </v>
      </c>
      <c r="G7" t="str">
        <f>'orig. data'!AJ7</f>
        <v> </v>
      </c>
      <c r="H7" s="19">
        <f t="shared" si="0"/>
        <v>0.1696836861</v>
      </c>
      <c r="I7" s="3">
        <f>'orig. data'!C7</f>
        <v>0.1648460138</v>
      </c>
      <c r="J7" s="3">
        <f>'orig. data'!P7</f>
        <v>0.1217719089</v>
      </c>
      <c r="K7" s="19">
        <f t="shared" si="1"/>
        <v>0.126096304</v>
      </c>
      <c r="L7" s="5">
        <f>'orig. data'!B7</f>
        <v>1390</v>
      </c>
      <c r="M7" s="11">
        <f>'orig. data'!F7</f>
        <v>0.6877051012</v>
      </c>
      <c r="N7" s="8"/>
      <c r="O7" s="5">
        <f>'orig. data'!O7</f>
        <v>11550</v>
      </c>
      <c r="P7" s="11">
        <f>'orig. data'!S7</f>
        <v>0.4438196251</v>
      </c>
      <c r="Q7" s="8"/>
      <c r="R7" s="11">
        <f>'orig. data'!AB7</f>
        <v>6.27714E-05</v>
      </c>
      <c r="S7" s="1"/>
      <c r="T7" s="1"/>
      <c r="U7" s="1"/>
      <c r="V7" s="1"/>
      <c r="W7" s="1"/>
      <c r="X7" s="1"/>
      <c r="Y7" s="1"/>
    </row>
    <row r="8" spans="1:25" ht="12.75">
      <c r="A8" s="2" t="str">
        <f ca="1" t="shared" si="2"/>
        <v>Winnipeg (d)</v>
      </c>
      <c r="B8" t="s">
        <v>121</v>
      </c>
      <c r="C8" t="str">
        <f>'orig. data'!AF8</f>
        <v> </v>
      </c>
      <c r="D8" t="str">
        <f>'orig. data'!AG8</f>
        <v> </v>
      </c>
      <c r="E8" t="str">
        <f ca="1">IF(CELL("contents",F8)="d","d",IF(CELL("contents",G8)="d","d",IF(CELL("contents",'orig. data'!AH8)="d","d","")))</f>
        <v>d</v>
      </c>
      <c r="F8" t="str">
        <f>'orig. data'!AI8</f>
        <v> </v>
      </c>
      <c r="G8" t="str">
        <f>'orig. data'!AJ8</f>
        <v> </v>
      </c>
      <c r="H8" s="19">
        <f t="shared" si="0"/>
        <v>0.1696836861</v>
      </c>
      <c r="I8" s="3">
        <f>'orig. data'!C8</f>
        <v>0.1595522763</v>
      </c>
      <c r="J8" s="3">
        <f>'orig. data'!P8</f>
        <v>0.1255954181</v>
      </c>
      <c r="K8" s="19">
        <f t="shared" si="1"/>
        <v>0.126096304</v>
      </c>
      <c r="L8" s="5">
        <f>'orig. data'!B8</f>
        <v>17559</v>
      </c>
      <c r="M8" s="11">
        <f>'orig. data'!F8</f>
        <v>0.5577387337</v>
      </c>
      <c r="N8" s="8"/>
      <c r="O8" s="5">
        <f>'orig. data'!O8</f>
        <v>161516</v>
      </c>
      <c r="P8" s="11">
        <f>'orig. data'!S8</f>
        <v>0.7806019469</v>
      </c>
      <c r="Q8" s="8"/>
      <c r="R8" s="11">
        <f>'orig. data'!AB8</f>
        <v>3.423574E-27</v>
      </c>
      <c r="S8" s="1"/>
      <c r="T8" s="1"/>
      <c r="U8" s="1"/>
      <c r="V8" s="1"/>
      <c r="W8" s="1"/>
      <c r="X8" s="1"/>
      <c r="Y8" s="1"/>
    </row>
    <row r="9" spans="1:25" ht="12.75">
      <c r="A9" s="2" t="str">
        <f ca="1" t="shared" si="2"/>
        <v>Interlake (d)</v>
      </c>
      <c r="B9" t="s">
        <v>115</v>
      </c>
      <c r="C9" t="str">
        <f>'orig. data'!AF9</f>
        <v> </v>
      </c>
      <c r="D9" t="str">
        <f>'orig. data'!AG9</f>
        <v> </v>
      </c>
      <c r="E9" t="str">
        <f ca="1">IF(CELL("contents",F9)="d","d",IF(CELL("contents",G9)="d","d",IF(CELL("contents",'orig. data'!AH9)="d","d","")))</f>
        <v>d</v>
      </c>
      <c r="F9" t="str">
        <f>'orig. data'!AI9</f>
        <v> </v>
      </c>
      <c r="G9" t="str">
        <f>'orig. data'!AJ9</f>
        <v> </v>
      </c>
      <c r="H9" s="19">
        <f t="shared" si="0"/>
        <v>0.1696836861</v>
      </c>
      <c r="I9" s="3">
        <f>'orig. data'!C9</f>
        <v>0.1540903212</v>
      </c>
      <c r="J9" s="3">
        <f>'orig. data'!P9</f>
        <v>0.1284481037</v>
      </c>
      <c r="K9" s="19">
        <f t="shared" si="1"/>
        <v>0.126096304</v>
      </c>
      <c r="L9" s="5">
        <f>'orig. data'!B9</f>
        <v>1739</v>
      </c>
      <c r="M9" s="11">
        <f>'orig. data'!F9</f>
        <v>0.1663460087</v>
      </c>
      <c r="N9" s="8"/>
      <c r="O9" s="5">
        <f>'orig. data'!O9</f>
        <v>20829</v>
      </c>
      <c r="P9" s="11">
        <f>'orig. data'!S9</f>
        <v>0.6586264633</v>
      </c>
      <c r="Q9" s="8"/>
      <c r="R9" s="11">
        <f>'orig. data'!AB9</f>
        <v>0.0105720402</v>
      </c>
      <c r="S9" s="1"/>
      <c r="T9" s="1"/>
      <c r="U9" s="1"/>
      <c r="V9" s="1"/>
      <c r="W9" s="1"/>
      <c r="X9" s="1"/>
      <c r="Y9" s="1"/>
    </row>
    <row r="10" spans="1:18" ht="12.75">
      <c r="A10" s="2" t="str">
        <f ca="1" t="shared" si="2"/>
        <v>North Eastman (d)</v>
      </c>
      <c r="B10" t="s">
        <v>116</v>
      </c>
      <c r="C10" t="str">
        <f>'orig. data'!AF10</f>
        <v> </v>
      </c>
      <c r="D10" t="str">
        <f>'orig. data'!AG10</f>
        <v> </v>
      </c>
      <c r="E10" t="str">
        <f ca="1">IF(CELL("contents",F10)="d","d",IF(CELL("contents",G10)="d","d",IF(CELL("contents",'orig. data'!AH10)="d","d","")))</f>
        <v>d</v>
      </c>
      <c r="F10" t="str">
        <f>'orig. data'!AI10</f>
        <v> </v>
      </c>
      <c r="G10" t="str">
        <f>'orig. data'!AJ10</f>
        <v> </v>
      </c>
      <c r="H10" s="19">
        <f t="shared" si="0"/>
        <v>0.1696836861</v>
      </c>
      <c r="I10" s="3">
        <f>'orig. data'!C10</f>
        <v>0.1761754629</v>
      </c>
      <c r="J10" s="3">
        <f>'orig. data'!P10</f>
        <v>0.1204491558</v>
      </c>
      <c r="K10" s="19">
        <f t="shared" si="1"/>
        <v>0.126096304</v>
      </c>
      <c r="L10" s="5">
        <f>'orig. data'!B10</f>
        <v>777</v>
      </c>
      <c r="M10" s="11">
        <f>'orig. data'!F10</f>
        <v>0.6769356547</v>
      </c>
      <c r="O10" s="5">
        <f>'orig. data'!O10</f>
        <v>10234</v>
      </c>
      <c r="P10" s="11">
        <f>'orig. data'!S10</f>
        <v>0.3413878329</v>
      </c>
      <c r="R10" s="11">
        <f>'orig. data'!AB10</f>
        <v>5.5317E-05</v>
      </c>
    </row>
    <row r="11" spans="1:25" ht="12.75">
      <c r="A11" s="2" t="str">
        <f ca="1" t="shared" si="2"/>
        <v>Parkland</v>
      </c>
      <c r="B11" t="s">
        <v>114</v>
      </c>
      <c r="C11" t="str">
        <f>'orig. data'!AF11</f>
        <v> </v>
      </c>
      <c r="D11" t="str">
        <f>'orig. data'!AG11</f>
        <v> </v>
      </c>
      <c r="E11">
        <f ca="1">IF(CELL("contents",F11)="d","d",IF(CELL("contents",G11)="d","d",IF(CELL("contents",'orig. data'!AH11)="d","d","")))</f>
      </c>
      <c r="F11" t="str">
        <f>'orig. data'!AI11</f>
        <v> </v>
      </c>
      <c r="G11" t="str">
        <f>'orig. data'!AJ11</f>
        <v> </v>
      </c>
      <c r="H11" s="19">
        <f t="shared" si="0"/>
        <v>0.1696836861</v>
      </c>
      <c r="I11" s="3">
        <f>'orig. data'!C11</f>
        <v>0.1487381468</v>
      </c>
      <c r="J11" s="3">
        <f>'orig. data'!P11</f>
        <v>0.1306321022</v>
      </c>
      <c r="K11" s="19">
        <f t="shared" si="1"/>
        <v>0.126096304</v>
      </c>
      <c r="L11" s="5">
        <f>'orig. data'!B11</f>
        <v>1265</v>
      </c>
      <c r="M11" s="11">
        <f>'orig. data'!F11</f>
        <v>0.0759497116</v>
      </c>
      <c r="N11" s="8"/>
      <c r="O11" s="5">
        <f>'orig. data'!O11</f>
        <v>13425</v>
      </c>
      <c r="P11" s="11">
        <f>'orig. data'!S11</f>
        <v>0.4161835766</v>
      </c>
      <c r="Q11" s="8"/>
      <c r="R11" s="11">
        <f>'orig. data'!AB11</f>
        <v>0.0898475184</v>
      </c>
      <c r="S11" s="1"/>
      <c r="T11" s="1"/>
      <c r="U11" s="1"/>
      <c r="V11" s="1"/>
      <c r="W11" s="1"/>
      <c r="X11" s="1"/>
      <c r="Y11" s="1"/>
    </row>
    <row r="12" spans="1:25" ht="12.75">
      <c r="A12" s="2" t="str">
        <f ca="1">CONCATENATE(B12)&amp;(IF((CELL("contents",C12)="y")*AND((CELL("contents",D12))="n")*AND((CELL("contents",E12))&lt;&gt;"")," (y,n,"&amp;CELL("contents",E12)&amp;")",(IF((CELL("contents",C12)="y")*OR((CELL("contents",D12))="n")," (y,n)",(IF((CELL("contents",C12)="y")*OR((CELL("contents",E12))&lt;&gt;"")," (y,"&amp;CELL("contents",E12)&amp;")",(IF((CELL("contents",D12)="n")*OR((CELL("contents",E12))&lt;&gt;"")," (n,"&amp;CELL("contents",E12)&amp;")",(IF((CELL("contents",C12))="y"," (y)",(IF((CELL("contents",D12)="n")," (n)",(IF((CELL("contents",E12)&lt;&gt;"")," ("&amp;CELL("contents",E12)&amp;")",""))))))))))))))</f>
        <v>Churchill (n,s)</v>
      </c>
      <c r="B12" t="s">
        <v>117</v>
      </c>
      <c r="C12" t="str">
        <f>'orig. data'!AF12</f>
        <v> </v>
      </c>
      <c r="D12" t="str">
        <f>'orig. data'!AG12</f>
        <v>n</v>
      </c>
      <c r="E12" t="str">
        <f>'orig. data'!AI12</f>
        <v>s</v>
      </c>
      <c r="F12" t="str">
        <f>'orig. data'!AI12</f>
        <v>s</v>
      </c>
      <c r="G12" t="str">
        <f>'orig. data'!AJ12</f>
        <v> </v>
      </c>
      <c r="H12" s="19">
        <f t="shared" si="0"/>
        <v>0.1696836861</v>
      </c>
      <c r="I12" s="3" t="str">
        <f>'orig. data'!C12</f>
        <v> </v>
      </c>
      <c r="J12" s="3">
        <f>'orig. data'!P12</f>
        <v>0.2296421931</v>
      </c>
      <c r="K12" s="19">
        <f t="shared" si="1"/>
        <v>0.126096304</v>
      </c>
      <c r="L12" s="5" t="str">
        <f>'orig. data'!B12</f>
        <v> </v>
      </c>
      <c r="M12" s="11" t="str">
        <f>'orig. data'!F12</f>
        <v> </v>
      </c>
      <c r="N12" s="8"/>
      <c r="O12" s="5">
        <f>'orig. data'!O12</f>
        <v>150</v>
      </c>
      <c r="P12" s="11">
        <f>'orig. data'!S12</f>
        <v>0.00840513</v>
      </c>
      <c r="Q12" s="8"/>
      <c r="R12" s="11" t="str">
        <f>'orig. data'!AB12</f>
        <v> </v>
      </c>
      <c r="S12" s="1"/>
      <c r="T12" s="1"/>
      <c r="U12" s="1"/>
      <c r="V12" s="1"/>
      <c r="W12" s="1"/>
      <c r="X12" s="1"/>
      <c r="Y12" s="1"/>
    </row>
    <row r="13" spans="1:25" ht="12.75">
      <c r="A13" s="2" t="str">
        <f ca="1" t="shared" si="2"/>
        <v>Nor-Man (n,d)</v>
      </c>
      <c r="B13" t="s">
        <v>118</v>
      </c>
      <c r="C13" t="str">
        <f>'orig. data'!AF13</f>
        <v> </v>
      </c>
      <c r="D13" t="str">
        <f>'orig. data'!AG13</f>
        <v>n</v>
      </c>
      <c r="E13" t="str">
        <f ca="1">IF(CELL("contents",F13)="d","d",IF(CELL("contents",G13)="d","d",IF(CELL("contents",'orig. data'!AH13)="d","d","")))</f>
        <v>d</v>
      </c>
      <c r="F13" t="str">
        <f>'orig. data'!AI13</f>
        <v> </v>
      </c>
      <c r="G13" t="str">
        <f>'orig. data'!AJ13</f>
        <v> </v>
      </c>
      <c r="H13" s="19">
        <f t="shared" si="0"/>
        <v>0.1696836861</v>
      </c>
      <c r="I13" s="3">
        <f>'orig. data'!C13</f>
        <v>0.2131330351</v>
      </c>
      <c r="J13" s="3">
        <f>'orig. data'!P13</f>
        <v>0.1572881256</v>
      </c>
      <c r="K13" s="19">
        <f t="shared" si="1"/>
        <v>0.126096304</v>
      </c>
      <c r="L13" s="5">
        <f>'orig. data'!B13</f>
        <v>356</v>
      </c>
      <c r="M13" s="11">
        <f>'orig. data'!F13</f>
        <v>0.0507399522</v>
      </c>
      <c r="N13" s="8"/>
      <c r="O13" s="5">
        <f>'orig. data'!O13</f>
        <v>4558</v>
      </c>
      <c r="P13" s="11">
        <f>'orig. data'!S13</f>
        <v>7.86779E-05</v>
      </c>
      <c r="Q13" s="8"/>
      <c r="R13" s="11">
        <f>'orig. data'!AB13</f>
        <v>0.0137519884</v>
      </c>
      <c r="S13" s="1"/>
      <c r="T13" s="1"/>
      <c r="U13" s="1"/>
      <c r="V13" s="1"/>
      <c r="W13" s="1"/>
      <c r="X13" s="1"/>
      <c r="Y13" s="1"/>
    </row>
    <row r="14" spans="1:25" ht="12.75">
      <c r="A14" s="2" t="str">
        <f ca="1" t="shared" si="2"/>
        <v>Burntwood (y,n,d)</v>
      </c>
      <c r="B14" t="s">
        <v>119</v>
      </c>
      <c r="C14" t="str">
        <f>'orig. data'!AF14</f>
        <v>y</v>
      </c>
      <c r="D14" t="str">
        <f>'orig. data'!AG14</f>
        <v>n</v>
      </c>
      <c r="E14" t="str">
        <f ca="1">IF(CELL("contents",F14)="d","d",IF(CELL("contents",G14)="d","d",IF(CELL("contents",'orig. data'!AH14)="d","d","")))</f>
        <v>d</v>
      </c>
      <c r="F14" t="str">
        <f>'orig. data'!AI14</f>
        <v> </v>
      </c>
      <c r="G14" t="str">
        <f>'orig. data'!AJ14</f>
        <v> </v>
      </c>
      <c r="H14" s="19">
        <f t="shared" si="0"/>
        <v>0.1696836861</v>
      </c>
      <c r="I14" s="3">
        <f>'orig. data'!C14</f>
        <v>0.2457696247</v>
      </c>
      <c r="J14" s="3">
        <f>'orig. data'!P14</f>
        <v>0.1905993224</v>
      </c>
      <c r="K14" s="19">
        <f t="shared" si="1"/>
        <v>0.126096304</v>
      </c>
      <c r="L14" s="5">
        <f>'orig. data'!B14</f>
        <v>371</v>
      </c>
      <c r="M14" s="11">
        <f>'orig. data'!F14</f>
        <v>0.0022899167</v>
      </c>
      <c r="N14" s="8"/>
      <c r="O14" s="5">
        <f>'orig. data'!O14</f>
        <v>5113</v>
      </c>
      <c r="P14" s="11">
        <f>'orig. data'!S14</f>
        <v>1.689581E-13</v>
      </c>
      <c r="Q14" s="8"/>
      <c r="R14" s="11">
        <f>'orig. data'!AB14</f>
        <v>0.0467699144</v>
      </c>
      <c r="S14" s="1"/>
      <c r="T14" s="1"/>
      <c r="U14" s="1"/>
      <c r="V14" s="1"/>
      <c r="W14" s="1"/>
      <c r="X14" s="1"/>
      <c r="Y14" s="1"/>
    </row>
    <row r="15" spans="1:25" ht="12.75">
      <c r="A15" s="2">
        <f ca="1" t="shared" si="2"/>
      </c>
      <c r="B15"/>
      <c r="C15"/>
      <c r="D15"/>
      <c r="E15"/>
      <c r="F15"/>
      <c r="G15"/>
      <c r="H15" s="19"/>
      <c r="I15" s="3"/>
      <c r="J15" s="3"/>
      <c r="K15" s="19"/>
      <c r="L15" s="5"/>
      <c r="M15" s="11"/>
      <c r="N15" s="8"/>
      <c r="O15" s="5"/>
      <c r="P15" s="11"/>
      <c r="Q15" s="8"/>
      <c r="R15" s="11"/>
      <c r="S15" s="1"/>
      <c r="T15" s="1"/>
      <c r="U15" s="1"/>
      <c r="V15" s="1"/>
      <c r="W15" s="1"/>
      <c r="X15" s="1"/>
      <c r="Y15" s="1"/>
    </row>
    <row r="16" spans="1:25" ht="12.75">
      <c r="A16" s="2" t="str">
        <f ca="1" t="shared" si="2"/>
        <v>Rural South (n,d)</v>
      </c>
      <c r="B16" t="s">
        <v>267</v>
      </c>
      <c r="C16" t="str">
        <f>'orig. data'!AF15</f>
        <v> </v>
      </c>
      <c r="D16" t="str">
        <f>'orig. data'!AG15</f>
        <v>n</v>
      </c>
      <c r="E16" t="str">
        <f ca="1">IF(CELL("contents",F16)="d","d",IF(CELL("contents",G16)="d","d",IF(CELL("contents",'orig. data'!AH15)="d","d","")))</f>
        <v>d</v>
      </c>
      <c r="F16" t="str">
        <f>'orig. data'!AI15</f>
        <v> </v>
      </c>
      <c r="G16" t="str">
        <f>'orig. data'!AJ15</f>
        <v> </v>
      </c>
      <c r="H16" s="19">
        <f>I$19</f>
        <v>0.1696836861</v>
      </c>
      <c r="I16" s="3">
        <f>'orig. data'!C15</f>
        <v>0.1565455134</v>
      </c>
      <c r="J16" s="3">
        <f>'orig. data'!P15</f>
        <v>0.1161412355</v>
      </c>
      <c r="K16" s="19">
        <f>J$19</f>
        <v>0.126096304</v>
      </c>
      <c r="L16" s="5">
        <f>'orig. data'!B15</f>
        <v>5292</v>
      </c>
      <c r="M16" s="11">
        <f>'orig. data'!F15</f>
        <v>0.3183919538</v>
      </c>
      <c r="N16" s="8"/>
      <c r="O16" s="5">
        <f>'orig. data'!O15</f>
        <v>57709</v>
      </c>
      <c r="P16" s="11">
        <f>'orig. data'!S15</f>
        <v>1.7760761E-06</v>
      </c>
      <c r="Q16" s="8"/>
      <c r="R16" s="11">
        <f>'orig. data'!AB15</f>
        <v>2.089939E-19</v>
      </c>
      <c r="S16" s="1"/>
      <c r="T16" s="1"/>
      <c r="U16" s="1"/>
      <c r="V16" s="1"/>
      <c r="W16" s="1"/>
      <c r="X16" s="1"/>
      <c r="Y16" s="1"/>
    </row>
    <row r="17" spans="1:18" ht="12.75">
      <c r="A17" s="2" t="str">
        <f ca="1" t="shared" si="2"/>
        <v>Mid (d)</v>
      </c>
      <c r="B17" t="s">
        <v>124</v>
      </c>
      <c r="C17" t="str">
        <f>'orig. data'!AF16</f>
        <v> </v>
      </c>
      <c r="D17" t="str">
        <f>'orig. data'!AG16</f>
        <v> </v>
      </c>
      <c r="E17" t="str">
        <f ca="1">IF(CELL("contents",F17)="d","d",IF(CELL("contents",G17)="d","d",IF(CELL("contents",'orig. data'!AH16)="d","d","")))</f>
        <v>d</v>
      </c>
      <c r="F17" t="str">
        <f>'orig. data'!AI16</f>
        <v> </v>
      </c>
      <c r="G17" t="str">
        <f>'orig. data'!AJ16</f>
        <v> </v>
      </c>
      <c r="H17" s="19">
        <f>I$19</f>
        <v>0.1696836861</v>
      </c>
      <c r="I17" s="3">
        <f>'orig. data'!C16</f>
        <v>0.152883698</v>
      </c>
      <c r="J17" s="3">
        <f>'orig. data'!P16</f>
        <v>0.1264494942</v>
      </c>
      <c r="K17" s="19">
        <f>J$19</f>
        <v>0.126096304</v>
      </c>
      <c r="L17" s="5">
        <f>'orig. data'!B16</f>
        <v>3781</v>
      </c>
      <c r="M17" s="11">
        <f>'orig. data'!F16</f>
        <v>0.1551248653</v>
      </c>
      <c r="O17" s="5">
        <f>'orig. data'!O16</f>
        <v>44488</v>
      </c>
      <c r="P17" s="11">
        <f>'orig. data'!S16</f>
        <v>0.8794178105</v>
      </c>
      <c r="R17" s="11">
        <f>'orig. data'!AB16</f>
        <v>2.6031347E-06</v>
      </c>
    </row>
    <row r="18" spans="1:18" ht="12.75">
      <c r="A18" s="2" t="str">
        <f aca="true" ca="1" t="shared" si="3" ref="A18:A33">CONCATENATE(B18)&amp;(IF((CELL("contents",C18)="y")*AND((CELL("contents",D18))="n")*AND((CELL("contents",E18))&lt;&gt;"")," (y,n,"&amp;CELL("contents",E18)&amp;")",(IF((CELL("contents",C18)="y")*OR((CELL("contents",D18))="n")," (y,n)",(IF((CELL("contents",C18)="y")*OR((CELL("contents",E18))&lt;&gt;"")," (y,"&amp;CELL("contents",E18)&amp;")",(IF((CELL("contents",D18)="n")*OR((CELL("contents",E18))&lt;&gt;"")," (n,"&amp;CELL("contents",E18)&amp;")",(IF((CELL("contents",C18))="y"," (y)",(IF((CELL("contents",D18)="n")," (n)",(IF((CELL("contents",E18)&lt;&gt;"")," ("&amp;CELL("contents",E18)&amp;")",""))))))))))))))</f>
        <v>North (y,n,d)</v>
      </c>
      <c r="B18" t="s">
        <v>120</v>
      </c>
      <c r="C18" t="str">
        <f>'orig. data'!AF17</f>
        <v>y</v>
      </c>
      <c r="D18" t="str">
        <f>'orig. data'!AG17</f>
        <v>n</v>
      </c>
      <c r="E18" t="str">
        <f ca="1">IF(CELL("contents",F18)="d","d",IF(CELL("contents",G18)="d","d",IF(CELL("contents",'orig. data'!AH17)="d","d","")))</f>
        <v>d</v>
      </c>
      <c r="F18" t="str">
        <f>'orig. data'!AI17</f>
        <v> </v>
      </c>
      <c r="G18" t="str">
        <f>'orig. data'!AJ17</f>
        <v> </v>
      </c>
      <c r="H18" s="19">
        <f>I$19</f>
        <v>0.1696836861</v>
      </c>
      <c r="I18" s="3">
        <f>'orig. data'!C17</f>
        <v>0.2241998864</v>
      </c>
      <c r="J18" s="3">
        <f>'orig. data'!P17</f>
        <v>0.1739238374</v>
      </c>
      <c r="K18" s="19">
        <f>J$19</f>
        <v>0.126096304</v>
      </c>
      <c r="L18" s="5">
        <f>'orig. data'!B17</f>
        <v>746</v>
      </c>
      <c r="M18" s="11">
        <f>'orig. data'!F17</f>
        <v>4.50449E-05</v>
      </c>
      <c r="O18" s="5">
        <f>'orig. data'!O17</f>
        <v>9821</v>
      </c>
      <c r="P18" s="11">
        <f>'orig. data'!S17</f>
        <v>5.54617E-24</v>
      </c>
      <c r="R18" s="11">
        <f>'orig. data'!AB17</f>
        <v>0.0025141483</v>
      </c>
    </row>
    <row r="19" spans="1:18" ht="12.75">
      <c r="A19" s="2" t="str">
        <f ca="1" t="shared" si="3"/>
        <v>Manitoba (d)</v>
      </c>
      <c r="B19" t="s">
        <v>122</v>
      </c>
      <c r="C19" t="str">
        <f>'orig. data'!AF18</f>
        <v> </v>
      </c>
      <c r="D19" t="str">
        <f>'orig. data'!AG18</f>
        <v> </v>
      </c>
      <c r="E19" t="str">
        <f ca="1">IF(CELL("contents",F19)="d","d",IF(CELL("contents",G19)="d","d",IF(CELL("contents",'orig. data'!AH18)="d","d","")))</f>
        <v>d</v>
      </c>
      <c r="F19" t="str">
        <f>'orig. data'!AI18</f>
        <v> </v>
      </c>
      <c r="G19" t="str">
        <f>'orig. data'!AJ18</f>
        <v> </v>
      </c>
      <c r="H19" s="19">
        <f>I$19</f>
        <v>0.1696836861</v>
      </c>
      <c r="I19" s="3">
        <f>'orig. data'!C18</f>
        <v>0.1696836861</v>
      </c>
      <c r="J19" s="3">
        <f>'orig. data'!P18</f>
        <v>0.126096304</v>
      </c>
      <c r="K19" s="19">
        <f>J$19</f>
        <v>0.126096304</v>
      </c>
      <c r="L19" s="5">
        <f>'orig. data'!B18</f>
        <v>29120</v>
      </c>
      <c r="M19" s="11" t="str">
        <f>'orig. data'!F18</f>
        <v> </v>
      </c>
      <c r="O19" s="5">
        <f>'orig. data'!O18</f>
        <v>286987</v>
      </c>
      <c r="P19" s="11" t="str">
        <f>'orig. data'!S18</f>
        <v> </v>
      </c>
      <c r="R19" s="11">
        <f>'orig. data'!AB18</f>
        <v>4.372181E-14</v>
      </c>
    </row>
    <row r="20" spans="1:18" ht="12.75">
      <c r="A20" s="2" t="str">
        <f ca="1" t="shared" si="3"/>
        <v>Public Trustee (y,n)</v>
      </c>
      <c r="B20" t="s">
        <v>145</v>
      </c>
      <c r="C20" t="str">
        <f>'orig. data'!AF19</f>
        <v>y</v>
      </c>
      <c r="D20" t="str">
        <f>'orig. data'!AG19</f>
        <v>n</v>
      </c>
      <c r="E20">
        <f ca="1">IF(CELL("contents",F20)="d","d",IF(CELL("contents",G20)="d","d",IF(CELL("contents",'orig. data'!AH19)="d","d","")))</f>
      </c>
      <c r="F20" t="str">
        <f>'orig. data'!AI19</f>
        <v> </v>
      </c>
      <c r="G20" t="str">
        <f>'orig. data'!AJ19</f>
        <v> </v>
      </c>
      <c r="H20" s="19">
        <f>I$19</f>
        <v>0.1696836861</v>
      </c>
      <c r="I20" s="3">
        <f>'orig. data'!C19</f>
        <v>0.277713725</v>
      </c>
      <c r="J20" s="3">
        <f>'orig. data'!P19</f>
        <v>0.3073216327</v>
      </c>
      <c r="K20" s="19">
        <f>J$19</f>
        <v>0.126096304</v>
      </c>
      <c r="L20" s="5">
        <f>'orig. data'!B19</f>
        <v>352</v>
      </c>
      <c r="M20" s="11">
        <f>'orig. data'!F19</f>
        <v>2.5886588E-09</v>
      </c>
      <c r="O20" s="5">
        <f>'orig. data'!O19</f>
        <v>1903</v>
      </c>
      <c r="P20" s="11">
        <f>'orig. data'!S19</f>
        <v>8.352962E-67</v>
      </c>
      <c r="R20" s="11">
        <f>'orig. data'!AB19</f>
        <v>0.2545256984</v>
      </c>
    </row>
    <row r="21" spans="2:18" ht="12.75">
      <c r="B21"/>
      <c r="C21"/>
      <c r="D21"/>
      <c r="E21"/>
      <c r="F21"/>
      <c r="G21"/>
      <c r="H21" s="19"/>
      <c r="I21" s="3"/>
      <c r="J21" s="3"/>
      <c r="K21" s="19"/>
      <c r="L21" s="5"/>
      <c r="M21" s="11"/>
      <c r="O21" s="5"/>
      <c r="P21" s="11"/>
      <c r="R21" s="11"/>
    </row>
    <row r="22" spans="1:18" ht="12.75">
      <c r="A22" s="2" t="str">
        <f ca="1" t="shared" si="3"/>
        <v>Fort Garry (n,d)</v>
      </c>
      <c r="B22" t="s">
        <v>125</v>
      </c>
      <c r="C22" t="str">
        <f>'orig. data'!AF20</f>
        <v> </v>
      </c>
      <c r="D22" t="str">
        <f>'orig. data'!AG20</f>
        <v>n</v>
      </c>
      <c r="E22" t="str">
        <f ca="1">IF(CELL("contents",F22)="d","d",IF(CELL("contents",G22)="d","d",IF(CELL("contents",'orig. data'!AH20)="d","d","")))</f>
        <v>d</v>
      </c>
      <c r="F22" t="str">
        <f>'orig. data'!AI20</f>
        <v> </v>
      </c>
      <c r="G22" t="str">
        <f>'orig. data'!AJ20</f>
        <v> </v>
      </c>
      <c r="H22" s="19">
        <f aca="true" t="shared" si="4" ref="H22:H33">I$19</f>
        <v>0.1696836861</v>
      </c>
      <c r="I22" s="3">
        <f>'orig. data'!C20</f>
        <v>0.138176694</v>
      </c>
      <c r="J22" s="3">
        <f>'orig. data'!P20</f>
        <v>0.1087955857</v>
      </c>
      <c r="K22" s="19">
        <f aca="true" t="shared" si="5" ref="K22:K33">J$19</f>
        <v>0.126096304</v>
      </c>
      <c r="L22" s="5">
        <f>'orig. data'!B20</f>
        <v>1407</v>
      </c>
      <c r="M22" s="11">
        <f>'orig. data'!F20</f>
        <v>0.0107557558</v>
      </c>
      <c r="O22" s="5">
        <f>'orig. data'!O20</f>
        <v>14339</v>
      </c>
      <c r="P22" s="11">
        <f>'orig. data'!S20</f>
        <v>0.0013954037</v>
      </c>
      <c r="R22" s="11">
        <f>'orig. data'!AB20</f>
        <v>0.0044694049</v>
      </c>
    </row>
    <row r="23" spans="1:18" ht="12.75">
      <c r="A23" s="2" t="str">
        <f ca="1" t="shared" si="3"/>
        <v>Assiniboine South (n,d)</v>
      </c>
      <c r="B23" t="s">
        <v>126</v>
      </c>
      <c r="C23" t="str">
        <f>'orig. data'!AF21</f>
        <v> </v>
      </c>
      <c r="D23" t="str">
        <f>'orig. data'!AG21</f>
        <v>n</v>
      </c>
      <c r="E23" t="str">
        <f ca="1">IF(CELL("contents",F23)="d","d",IF(CELL("contents",G23)="d","d",IF(CELL("contents",'orig. data'!AH21)="d","d","")))</f>
        <v>d</v>
      </c>
      <c r="F23" t="str">
        <f>'orig. data'!AI21</f>
        <v> </v>
      </c>
      <c r="G23" t="str">
        <f>'orig. data'!AJ21</f>
        <v> </v>
      </c>
      <c r="H23" s="19">
        <f t="shared" si="4"/>
        <v>0.1696836861</v>
      </c>
      <c r="I23" s="3">
        <f>'orig. data'!C21</f>
        <v>0.1640015724</v>
      </c>
      <c r="J23" s="3">
        <f>'orig. data'!P21</f>
        <v>0.1096588751</v>
      </c>
      <c r="K23" s="19">
        <f t="shared" si="5"/>
        <v>0.126096304</v>
      </c>
      <c r="L23" s="5">
        <f>'orig. data'!B21</f>
        <v>1175</v>
      </c>
      <c r="M23" s="11">
        <f>'orig. data'!F21</f>
        <v>0.6510105424</v>
      </c>
      <c r="O23" s="5">
        <f>'orig. data'!O21</f>
        <v>10035</v>
      </c>
      <c r="P23" s="11">
        <f>'orig. data'!S21</f>
        <v>0.0038805999</v>
      </c>
      <c r="R23" s="11">
        <f>'orig. data'!AB21</f>
        <v>5.573514E-07</v>
      </c>
    </row>
    <row r="24" spans="1:18" ht="12.75">
      <c r="A24" s="2" t="str">
        <f ca="1" t="shared" si="3"/>
        <v>St. Boniface (d)</v>
      </c>
      <c r="B24" t="s">
        <v>130</v>
      </c>
      <c r="C24" t="str">
        <f>'orig. data'!AF22</f>
        <v> </v>
      </c>
      <c r="D24" t="str">
        <f>'orig. data'!AG22</f>
        <v> </v>
      </c>
      <c r="E24" t="str">
        <f ca="1">IF(CELL("contents",F24)="d","d",IF(CELL("contents",G24)="d","d",IF(CELL("contents",'orig. data'!AH22)="d","d","")))</f>
        <v>d</v>
      </c>
      <c r="F24" t="str">
        <f>'orig. data'!AI22</f>
        <v> </v>
      </c>
      <c r="G24" t="str">
        <f>'orig. data'!AJ22</f>
        <v> </v>
      </c>
      <c r="H24" s="19">
        <f t="shared" si="4"/>
        <v>0.1696836861</v>
      </c>
      <c r="I24" s="3">
        <f>'orig. data'!C22</f>
        <v>0.1536999454</v>
      </c>
      <c r="J24" s="3">
        <f>'orig. data'!P22</f>
        <v>0.1160999632</v>
      </c>
      <c r="K24" s="19">
        <f t="shared" si="5"/>
        <v>0.126096304</v>
      </c>
      <c r="L24" s="5">
        <f>'orig. data'!B22</f>
        <v>1241</v>
      </c>
      <c r="M24" s="11">
        <f>'orig. data'!F22</f>
        <v>0.1958492964</v>
      </c>
      <c r="O24" s="5">
        <f>'orig. data'!O22</f>
        <v>12317</v>
      </c>
      <c r="P24" s="11">
        <f>'orig. data'!S22</f>
        <v>0.07439177</v>
      </c>
      <c r="R24" s="11">
        <f>'orig. data'!AB22</f>
        <v>0.00047734</v>
      </c>
    </row>
    <row r="25" spans="1:18" ht="12.75">
      <c r="A25" s="2" t="str">
        <f ca="1" t="shared" si="3"/>
        <v>St. Vital (d)</v>
      </c>
      <c r="B25" t="s">
        <v>128</v>
      </c>
      <c r="C25" t="str">
        <f>'orig. data'!AF23</f>
        <v> </v>
      </c>
      <c r="D25" t="str">
        <f>'orig. data'!AG23</f>
        <v> </v>
      </c>
      <c r="E25" t="str">
        <f ca="1">IF(CELL("contents",F25)="d","d",IF(CELL("contents",G25)="d","d",IF(CELL("contents",'orig. data'!AH23)="d","d","")))</f>
        <v>d</v>
      </c>
      <c r="F25" t="str">
        <f>'orig. data'!AI23</f>
        <v> </v>
      </c>
      <c r="G25" t="str">
        <f>'orig. data'!AJ23</f>
        <v> </v>
      </c>
      <c r="H25" s="19">
        <f t="shared" si="4"/>
        <v>0.1696836861</v>
      </c>
      <c r="I25" s="3">
        <f>'orig. data'!C23</f>
        <v>0.1476215811</v>
      </c>
      <c r="J25" s="3">
        <f>'orig. data'!P23</f>
        <v>0.1159218644</v>
      </c>
      <c r="K25" s="19">
        <f t="shared" si="5"/>
        <v>0.126096304</v>
      </c>
      <c r="L25" s="5">
        <f>'orig. data'!B23</f>
        <v>1586</v>
      </c>
      <c r="M25" s="11">
        <f>'orig. data'!F23</f>
        <v>0.0537999711</v>
      </c>
      <c r="O25" s="5">
        <f>'orig. data'!O23</f>
        <v>14851</v>
      </c>
      <c r="P25" s="11">
        <f>'orig. data'!S23</f>
        <v>0.0597604894</v>
      </c>
      <c r="R25" s="11">
        <f>'orig. data'!AB23</f>
        <v>0.0013232118</v>
      </c>
    </row>
    <row r="26" spans="1:18" ht="12.75">
      <c r="A26" s="2" t="str">
        <f ca="1" t="shared" si="3"/>
        <v>Transcona</v>
      </c>
      <c r="B26" t="s">
        <v>131</v>
      </c>
      <c r="C26" t="str">
        <f>'orig. data'!AF24</f>
        <v> </v>
      </c>
      <c r="D26" t="str">
        <f>'orig. data'!AG24</f>
        <v> </v>
      </c>
      <c r="E26">
        <f ca="1">IF(CELL("contents",F26)="d","d",IF(CELL("contents",G26)="d","d",IF(CELL("contents",'orig. data'!AH24)="d","d","")))</f>
      </c>
      <c r="F26" t="str">
        <f>'orig. data'!AI24</f>
        <v> </v>
      </c>
      <c r="G26" t="str">
        <f>'orig. data'!AJ24</f>
        <v> </v>
      </c>
      <c r="H26" s="19">
        <f t="shared" si="4"/>
        <v>0.1696836861</v>
      </c>
      <c r="I26" s="3">
        <f>'orig. data'!C24</f>
        <v>0.1566933845</v>
      </c>
      <c r="J26" s="3">
        <f>'orig. data'!P24</f>
        <v>0.1284224667</v>
      </c>
      <c r="K26" s="19">
        <f t="shared" si="5"/>
        <v>0.126096304</v>
      </c>
      <c r="L26" s="5">
        <f>'orig. data'!B24</f>
        <v>598</v>
      </c>
      <c r="M26" s="11">
        <f>'orig. data'!F24</f>
        <v>0.4719804612</v>
      </c>
      <c r="O26" s="5">
        <f>'orig. data'!O24</f>
        <v>7435</v>
      </c>
      <c r="P26" s="11">
        <f>'orig. data'!S24</f>
        <v>0.7255768999</v>
      </c>
      <c r="R26" s="11">
        <f>'orig. data'!AB24</f>
        <v>0.0859262711</v>
      </c>
    </row>
    <row r="27" spans="1:21" ht="12.75">
      <c r="A27" s="2" t="str">
        <f ca="1" t="shared" si="3"/>
        <v>River Heights (d)</v>
      </c>
      <c r="B27" t="s">
        <v>127</v>
      </c>
      <c r="C27" t="str">
        <f>'orig. data'!AF25</f>
        <v> </v>
      </c>
      <c r="D27" t="str">
        <f>'orig. data'!AG25</f>
        <v> </v>
      </c>
      <c r="E27" t="str">
        <f ca="1">IF(CELL("contents",F27)="d","d",IF(CELL("contents",G27)="d","d",IF(CELL("contents",'orig. data'!AH25)="d","d","")))</f>
        <v>d</v>
      </c>
      <c r="F27" t="str">
        <f>'orig. data'!AI25</f>
        <v> </v>
      </c>
      <c r="G27" t="str">
        <f>'orig. data'!AJ25</f>
        <v> </v>
      </c>
      <c r="H27" s="19">
        <f t="shared" si="4"/>
        <v>0.1696836861</v>
      </c>
      <c r="I27" s="3">
        <f>'orig. data'!C25</f>
        <v>0.1459281872</v>
      </c>
      <c r="J27" s="3">
        <f>'orig. data'!P25</f>
        <v>0.124060049</v>
      </c>
      <c r="K27" s="19">
        <f t="shared" si="5"/>
        <v>0.126096304</v>
      </c>
      <c r="L27" s="5">
        <f>'orig. data'!B25</f>
        <v>2105</v>
      </c>
      <c r="M27" s="11">
        <f>'orig. data'!F25</f>
        <v>0.0218655719</v>
      </c>
      <c r="O27" s="5">
        <f>'orig. data'!O25</f>
        <v>15156</v>
      </c>
      <c r="P27" s="11">
        <f>'orig. data'!S25</f>
        <v>0.7057494065</v>
      </c>
      <c r="R27" s="11">
        <f>'orig. data'!AB25</f>
        <v>0.0172634672</v>
      </c>
      <c r="S27" s="1"/>
      <c r="T27" s="1"/>
      <c r="U27" s="1"/>
    </row>
    <row r="28" spans="1:21" ht="12.75">
      <c r="A28" s="2" t="str">
        <f ca="1" t="shared" si="3"/>
        <v>River East (d)</v>
      </c>
      <c r="B28" t="s">
        <v>129</v>
      </c>
      <c r="C28" t="str">
        <f>'orig. data'!AF26</f>
        <v> </v>
      </c>
      <c r="D28" t="str">
        <f>'orig. data'!AG26</f>
        <v> </v>
      </c>
      <c r="E28" t="str">
        <f ca="1">IF(CELL("contents",F28)="d","d",IF(CELL("contents",G28)="d","d",IF(CELL("contents",'orig. data'!AH26)="d","d","")))</f>
        <v>d</v>
      </c>
      <c r="F28" t="str">
        <f>'orig. data'!AI26</f>
        <v> </v>
      </c>
      <c r="G28" t="str">
        <f>'orig. data'!AJ26</f>
        <v> </v>
      </c>
      <c r="H28" s="19">
        <f t="shared" si="4"/>
        <v>0.1696836861</v>
      </c>
      <c r="I28" s="3">
        <f>'orig. data'!C26</f>
        <v>0.1706382293</v>
      </c>
      <c r="J28" s="3">
        <f>'orig. data'!P26</f>
        <v>0.1240379463</v>
      </c>
      <c r="K28" s="19">
        <f t="shared" si="5"/>
        <v>0.126096304</v>
      </c>
      <c r="L28" s="5">
        <f>'orig. data'!B26</f>
        <v>2555</v>
      </c>
      <c r="M28" s="11">
        <f>'orig. data'!F26</f>
        <v>0.9279268717</v>
      </c>
      <c r="O28" s="5">
        <f>'orig. data'!O26</f>
        <v>23834</v>
      </c>
      <c r="P28" s="11">
        <f>'orig. data'!S26</f>
        <v>0.6899225558</v>
      </c>
      <c r="R28" s="11">
        <f>'orig. data'!AB26</f>
        <v>4.7573616E-07</v>
      </c>
      <c r="S28" s="1"/>
      <c r="T28" s="1"/>
      <c r="U28" s="1"/>
    </row>
    <row r="29" spans="1:21" ht="12.75">
      <c r="A29" s="2" t="str">
        <f ca="1" t="shared" si="3"/>
        <v>Seven Oaks (d)</v>
      </c>
      <c r="B29" t="s">
        <v>132</v>
      </c>
      <c r="C29" t="str">
        <f>'orig. data'!AF27</f>
        <v> </v>
      </c>
      <c r="D29" t="str">
        <f>'orig. data'!AG27</f>
        <v> </v>
      </c>
      <c r="E29" t="str">
        <f ca="1">IF(CELL("contents",F29)="d","d",IF(CELL("contents",G29)="d","d",IF(CELL("contents",'orig. data'!AH27)="d","d","")))</f>
        <v>d</v>
      </c>
      <c r="F29" t="str">
        <f>'orig. data'!AI27</f>
        <v> </v>
      </c>
      <c r="G29" t="str">
        <f>'orig. data'!AJ27</f>
        <v> </v>
      </c>
      <c r="H29" s="19">
        <f t="shared" si="4"/>
        <v>0.1696836861</v>
      </c>
      <c r="I29" s="3">
        <f>'orig. data'!C27</f>
        <v>0.1632665768</v>
      </c>
      <c r="J29" s="3">
        <f>'orig. data'!P27</f>
        <v>0.130256182</v>
      </c>
      <c r="K29" s="19">
        <f t="shared" si="5"/>
        <v>0.126096304</v>
      </c>
      <c r="L29" s="5">
        <f>'orig. data'!B27</f>
        <v>1727</v>
      </c>
      <c r="M29" s="11">
        <f>'orig. data'!F27</f>
        <v>0.5767347119</v>
      </c>
      <c r="O29" s="5">
        <f>'orig. data'!O27</f>
        <v>15462</v>
      </c>
      <c r="P29" s="11">
        <f>'orig. data'!S27</f>
        <v>0.4539543339</v>
      </c>
      <c r="R29" s="11">
        <f>'orig. data'!AB27</f>
        <v>0.0015810942</v>
      </c>
      <c r="S29" s="1"/>
      <c r="T29" s="1"/>
      <c r="U29" s="1"/>
    </row>
    <row r="30" spans="1:21" ht="12.75">
      <c r="A30" s="2" t="str">
        <f ca="1" t="shared" si="3"/>
        <v>St. James - Assiniboia (d)</v>
      </c>
      <c r="B30" t="s">
        <v>133</v>
      </c>
      <c r="C30" t="str">
        <f>'orig. data'!AF28</f>
        <v> </v>
      </c>
      <c r="D30" t="str">
        <f>'orig. data'!AG28</f>
        <v> </v>
      </c>
      <c r="E30" t="str">
        <f ca="1">IF(CELL("contents",F30)="d","d",IF(CELL("contents",G30)="d","d",IF(CELL("contents",'orig. data'!AH28)="d","d","")))</f>
        <v>d</v>
      </c>
      <c r="F30" t="str">
        <f>'orig. data'!AI28</f>
        <v> </v>
      </c>
      <c r="G30" t="str">
        <f>'orig. data'!AJ28</f>
        <v> </v>
      </c>
      <c r="H30" s="19">
        <f t="shared" si="4"/>
        <v>0.1696836861</v>
      </c>
      <c r="I30" s="3">
        <f>'orig. data'!C28</f>
        <v>0.1681232277</v>
      </c>
      <c r="J30" s="3">
        <f>'orig. data'!P28</f>
        <v>0.1247273516</v>
      </c>
      <c r="K30" s="19">
        <f t="shared" si="5"/>
        <v>0.126096304</v>
      </c>
      <c r="L30" s="5">
        <f>'orig. data'!B28</f>
        <v>2097</v>
      </c>
      <c r="M30" s="11">
        <f>'orig. data'!F28</f>
        <v>0.8850248746</v>
      </c>
      <c r="N30" s="8"/>
      <c r="O30" s="5">
        <f>'orig. data'!O28</f>
        <v>17778</v>
      </c>
      <c r="P30" s="11">
        <f>'orig. data'!S28</f>
        <v>0.7974030279</v>
      </c>
      <c r="R30" s="11">
        <f>'orig. data'!AB28</f>
        <v>6.0757519E-06</v>
      </c>
      <c r="S30" s="1"/>
      <c r="T30" s="1"/>
      <c r="U30" s="1"/>
    </row>
    <row r="31" spans="1:21" ht="12.75">
      <c r="A31" s="2" t="str">
        <f ca="1" t="shared" si="3"/>
        <v>Inkster (d)</v>
      </c>
      <c r="B31" t="s">
        <v>134</v>
      </c>
      <c r="C31" t="str">
        <f>'orig. data'!AF29</f>
        <v> </v>
      </c>
      <c r="D31" t="str">
        <f>'orig. data'!AG29</f>
        <v> </v>
      </c>
      <c r="E31" t="str">
        <f ca="1">IF(CELL("contents",F31)="d","d",IF(CELL("contents",G31)="d","d",IF(CELL("contents",'orig. data'!AH29)="d","d","")))</f>
        <v>d</v>
      </c>
      <c r="F31" t="str">
        <f>'orig. data'!AI29</f>
        <v> </v>
      </c>
      <c r="G31" t="str">
        <f>'orig. data'!AJ29</f>
        <v> </v>
      </c>
      <c r="H31" s="19">
        <f t="shared" si="4"/>
        <v>0.1696836861</v>
      </c>
      <c r="I31" s="3">
        <f>'orig. data'!C29</f>
        <v>0.1762852763</v>
      </c>
      <c r="J31" s="3">
        <f>'orig. data'!P29</f>
        <v>0.136926915</v>
      </c>
      <c r="K31" s="19">
        <f t="shared" si="5"/>
        <v>0.126096304</v>
      </c>
      <c r="L31" s="5">
        <f>'orig. data'!B29</f>
        <v>415</v>
      </c>
      <c r="M31" s="11">
        <f>'orig. data'!F29</f>
        <v>0.7480291767</v>
      </c>
      <c r="N31" s="8"/>
      <c r="O31" s="5">
        <f>'orig. data'!O29</f>
        <v>6196</v>
      </c>
      <c r="P31" s="11">
        <f>'orig. data'!S29</f>
        <v>0.1204781517</v>
      </c>
      <c r="R31" s="11">
        <f>'orig. data'!AB29</f>
        <v>0.0416620326</v>
      </c>
      <c r="S31" s="1"/>
      <c r="T31" s="1"/>
      <c r="U31" s="1"/>
    </row>
    <row r="32" spans="1:21" ht="12.75">
      <c r="A32" s="2" t="str">
        <f ca="1" t="shared" si="3"/>
        <v>Downtown (n,d)</v>
      </c>
      <c r="B32" t="s">
        <v>135</v>
      </c>
      <c r="C32" t="str">
        <f>'orig. data'!AF30</f>
        <v> </v>
      </c>
      <c r="D32" t="str">
        <f>'orig. data'!AG30</f>
        <v>n</v>
      </c>
      <c r="E32" t="str">
        <f ca="1">IF(CELL("contents",F32)="d","d",IF(CELL("contents",G32)="d","d",IF(CELL("contents",'orig. data'!AH30)="d","d","")))</f>
        <v>d</v>
      </c>
      <c r="F32" t="str">
        <f>'orig. data'!AI30</f>
        <v> </v>
      </c>
      <c r="G32" t="str">
        <f>'orig. data'!AJ30</f>
        <v> </v>
      </c>
      <c r="H32" s="19">
        <f t="shared" si="4"/>
        <v>0.1696836861</v>
      </c>
      <c r="I32" s="3">
        <f>'orig. data'!C30</f>
        <v>0.1949424669</v>
      </c>
      <c r="J32" s="3">
        <f>'orig. data'!P30</f>
        <v>0.1520532403</v>
      </c>
      <c r="K32" s="19">
        <f t="shared" si="5"/>
        <v>0.126096304</v>
      </c>
      <c r="L32" s="5">
        <f>'orig. data'!B30</f>
        <v>1684</v>
      </c>
      <c r="M32" s="11">
        <f>'orig. data'!F30</f>
        <v>0.0329783041</v>
      </c>
      <c r="N32" s="8"/>
      <c r="O32" s="5">
        <f>'orig. data'!O30</f>
        <v>14908</v>
      </c>
      <c r="P32" s="11">
        <f>'orig. data'!S30</f>
        <v>8.8181047E-06</v>
      </c>
      <c r="R32" s="11">
        <f>'orig. data'!AB30</f>
        <v>0.0002099137</v>
      </c>
      <c r="S32" s="1"/>
      <c r="T32" s="1"/>
      <c r="U32" s="1"/>
    </row>
    <row r="33" spans="1:21" ht="12.75">
      <c r="A33" s="2" t="str">
        <f ca="1" t="shared" si="3"/>
        <v>Point Douglas (n)</v>
      </c>
      <c r="B33" t="s">
        <v>136</v>
      </c>
      <c r="C33" t="str">
        <f>'orig. data'!AF31</f>
        <v> </v>
      </c>
      <c r="D33" t="str">
        <f>'orig. data'!AG31</f>
        <v>n</v>
      </c>
      <c r="E33">
        <f ca="1">IF(CELL("contents",F33)="d","d",IF(CELL("contents",G33)="d","d",IF(CELL("contents",'orig. data'!AH31)="d","d","")))</f>
      </c>
      <c r="F33" t="str">
        <f>'orig. data'!AI31</f>
        <v> </v>
      </c>
      <c r="G33" t="str">
        <f>'orig. data'!AJ31</f>
        <v> </v>
      </c>
      <c r="H33" s="19">
        <f t="shared" si="4"/>
        <v>0.1696836861</v>
      </c>
      <c r="I33" s="3">
        <f>'orig. data'!C31</f>
        <v>0.1744068809</v>
      </c>
      <c r="J33" s="3">
        <f>'orig. data'!P31</f>
        <v>0.1599245387</v>
      </c>
      <c r="K33" s="19">
        <f t="shared" si="5"/>
        <v>0.126096304</v>
      </c>
      <c r="L33" s="5">
        <f>'orig. data'!B31</f>
        <v>969</v>
      </c>
      <c r="M33" s="11">
        <f>'orig. data'!F31</f>
        <v>0.7268481173</v>
      </c>
      <c r="N33" s="8"/>
      <c r="O33" s="5">
        <f>'orig. data'!O31</f>
        <v>9205</v>
      </c>
      <c r="P33" s="11">
        <f>'orig. data'!S31</f>
        <v>1.1798888E-07</v>
      </c>
      <c r="R33" s="11">
        <f>'orig. data'!AB31</f>
        <v>0.2877643366</v>
      </c>
      <c r="S33" s="1"/>
      <c r="T33" s="1"/>
      <c r="U33" s="1"/>
    </row>
    <row r="34" spans="1:21" ht="12.75">
      <c r="B34"/>
      <c r="C34"/>
      <c r="D34"/>
      <c r="E34"/>
      <c r="F34"/>
      <c r="G34"/>
      <c r="H34" s="19"/>
      <c r="I34" s="3"/>
      <c r="J34" s="3"/>
      <c r="K34" s="19"/>
      <c r="L34" s="5"/>
      <c r="M34" s="11"/>
      <c r="N34" s="8"/>
      <c r="O34" s="5"/>
      <c r="P34" s="11"/>
      <c r="R34" s="11"/>
      <c r="S34" s="1"/>
      <c r="T34" s="1"/>
      <c r="U34" s="1"/>
    </row>
    <row r="35" spans="2:8" ht="12.75">
      <c r="B35"/>
      <c r="C35"/>
      <c r="D35"/>
      <c r="E35"/>
      <c r="F35"/>
      <c r="G35"/>
      <c r="H35" s="20"/>
    </row>
    <row r="36" spans="2:8" ht="12.75">
      <c r="B36"/>
      <c r="C36"/>
      <c r="D36"/>
      <c r="E36"/>
      <c r="F36"/>
      <c r="G36"/>
      <c r="H36" s="20"/>
    </row>
    <row r="37" spans="2:8" ht="12.75">
      <c r="B37"/>
      <c r="C37"/>
      <c r="D37"/>
      <c r="E37"/>
      <c r="F37"/>
      <c r="G37"/>
      <c r="H37" s="20"/>
    </row>
    <row r="38" spans="2:8" ht="12.75">
      <c r="B38"/>
      <c r="C38"/>
      <c r="D38"/>
      <c r="E38"/>
      <c r="F38"/>
      <c r="G38"/>
      <c r="H38" s="20"/>
    </row>
    <row r="39" spans="2:8" ht="12.75">
      <c r="B39"/>
      <c r="C39"/>
      <c r="D39"/>
      <c r="E39"/>
      <c r="F39"/>
      <c r="G39"/>
      <c r="H39" s="20"/>
    </row>
    <row r="40" spans="2:8" ht="12.75">
      <c r="B40"/>
      <c r="C40"/>
      <c r="D40"/>
      <c r="E40"/>
      <c r="F40"/>
      <c r="G40"/>
      <c r="H40" s="20"/>
    </row>
    <row r="41" spans="2:8" ht="12.75">
      <c r="B41"/>
      <c r="C41"/>
      <c r="D41"/>
      <c r="E41"/>
      <c r="F41"/>
      <c r="G41"/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  <row r="46" ht="12.75">
      <c r="H46" s="20"/>
    </row>
    <row r="47" ht="12.75">
      <c r="H47" s="20"/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1">
      <pane ySplit="3" topLeftCell="A61" activePane="bottomLeft" state="frozen"/>
      <selection pane="topLeft" activeCell="A1" sqref="A1"/>
      <selection pane="bottomLeft" activeCell="B106" sqref="B106"/>
    </sheetView>
  </sheetViews>
  <sheetFormatPr defaultColWidth="9.140625" defaultRowHeight="12.75"/>
  <cols>
    <col min="1" max="1" width="26.28125" style="0" customWidth="1"/>
    <col min="2" max="2" width="21.00390625" style="0" customWidth="1"/>
    <col min="3" max="5" width="2.8515625" style="0" customWidth="1"/>
    <col min="6" max="7" width="6.7109375" style="0" customWidth="1"/>
    <col min="14" max="14" width="2.8515625" style="0" customWidth="1"/>
    <col min="17" max="17" width="2.8515625" style="0" customWidth="1"/>
  </cols>
  <sheetData>
    <row r="1" spans="1:19" ht="12.75">
      <c r="A1" s="40" t="s">
        <v>219</v>
      </c>
      <c r="B1" s="4" t="s">
        <v>173</v>
      </c>
      <c r="C1" s="109" t="s">
        <v>108</v>
      </c>
      <c r="D1" s="109"/>
      <c r="E1" s="109"/>
      <c r="F1" s="109" t="s">
        <v>110</v>
      </c>
      <c r="G1" s="109"/>
      <c r="H1" s="5" t="s">
        <v>257</v>
      </c>
      <c r="I1" s="3" t="s">
        <v>258</v>
      </c>
      <c r="J1" s="3" t="s">
        <v>259</v>
      </c>
      <c r="K1" s="5" t="s">
        <v>260</v>
      </c>
      <c r="L1" s="5" t="s">
        <v>261</v>
      </c>
      <c r="M1" s="5" t="s">
        <v>262</v>
      </c>
      <c r="N1" s="6"/>
      <c r="O1" s="5" t="s">
        <v>263</v>
      </c>
      <c r="P1" s="5" t="s">
        <v>264</v>
      </c>
      <c r="Q1" s="6"/>
      <c r="R1" s="41" t="s">
        <v>265</v>
      </c>
      <c r="S1" s="2"/>
    </row>
    <row r="2" spans="1:18" ht="12.75">
      <c r="A2" s="34"/>
      <c r="B2" s="2"/>
      <c r="C2" s="12"/>
      <c r="D2" s="12"/>
      <c r="E2" s="12"/>
      <c r="F2" s="13"/>
      <c r="G2" s="13"/>
      <c r="H2" s="5"/>
      <c r="I2" s="110" t="s">
        <v>273</v>
      </c>
      <c r="J2" s="110"/>
      <c r="K2" s="5"/>
      <c r="L2" s="5"/>
      <c r="M2" s="5"/>
      <c r="N2" s="6"/>
      <c r="O2" s="5"/>
      <c r="P2" s="5"/>
      <c r="Q2" s="6"/>
      <c r="R2" s="5"/>
    </row>
    <row r="3" spans="1:18" ht="12.75">
      <c r="A3" s="32" t="s">
        <v>0</v>
      </c>
      <c r="B3" s="4"/>
      <c r="C3" s="12" t="s">
        <v>268</v>
      </c>
      <c r="D3" s="12" t="s">
        <v>269</v>
      </c>
      <c r="E3" s="12" t="s">
        <v>270</v>
      </c>
      <c r="F3" s="12" t="s">
        <v>195</v>
      </c>
      <c r="G3" s="12" t="s">
        <v>196</v>
      </c>
      <c r="H3" s="2" t="s">
        <v>276</v>
      </c>
      <c r="I3" s="4" t="s">
        <v>274</v>
      </c>
      <c r="J3" s="4" t="s">
        <v>275</v>
      </c>
      <c r="K3" s="2" t="s">
        <v>277</v>
      </c>
      <c r="L3" s="2"/>
      <c r="M3" s="2"/>
      <c r="N3" s="9"/>
      <c r="O3" s="2"/>
      <c r="P3" s="2"/>
      <c r="Q3" s="9"/>
      <c r="R3" s="2"/>
    </row>
    <row r="4" spans="1:18" ht="12.75">
      <c r="A4" s="31" t="str">
        <f ca="1">CONCATENATE(B4)&amp;(IF((CELL("contents",C4)="y")*AND((CELL("contents",D4))="n")*AND((CELL("contents",E4))&lt;&gt;"")," (y,n,"&amp;CELL("contents",E4)&amp;")",(IF((CELL("contents",C4)="y")*OR((CELL("contents",D4))="n")," (y,n)",(IF((CELL("contents",C4)="y")*OR((CELL("contents",E4))&lt;&gt;"")," (y,"&amp;CELL("contents",E4)&amp;")",(IF((CELL("contents",D4)="n")*OR((CELL("contents",E4))&lt;&gt;"")," (n,"&amp;CELL("contents",E4)&amp;")",(IF((CELL("contents",C4))="y"," (y)",(IF((CELL("contents",D4)="n")," (n)",(IF((CELL("contents",E4)&lt;&gt;"")," ("&amp;CELL("contents",E4)&amp;")",""))))))))))))))</f>
        <v>SE Northern (d)</v>
      </c>
      <c r="B4" s="2" t="s">
        <v>179</v>
      </c>
      <c r="C4" t="str">
        <f>'orig. data'!AF32</f>
        <v> </v>
      </c>
      <c r="D4" t="str">
        <f>'orig. data'!AG32</f>
        <v> </v>
      </c>
      <c r="E4" t="str">
        <f ca="1">IF(CELL("contents",F4)="d","d",IF(CELL("contents",G4)="d","d",IF(CELL("contents",'orig. data'!AH32)="d","d","")))</f>
        <v>d</v>
      </c>
      <c r="F4" t="str">
        <f>'orig. data'!AI32</f>
        <v> </v>
      </c>
      <c r="G4" t="str">
        <f>'orig. data'!AJ32</f>
        <v> </v>
      </c>
      <c r="H4" s="19">
        <f>'orig. data'!C$18</f>
        <v>0.1696836861</v>
      </c>
      <c r="I4" s="3">
        <f>'orig. data'!C32</f>
        <v>0.1694851007</v>
      </c>
      <c r="J4" s="3">
        <f>'orig. data'!P32</f>
        <v>0.1219786938</v>
      </c>
      <c r="K4" s="19">
        <f>'orig. data'!P$18</f>
        <v>0.126096304</v>
      </c>
      <c r="L4" s="5">
        <f>'orig. data'!B32</f>
        <v>253</v>
      </c>
      <c r="M4" s="11">
        <f>'orig. data'!F32</f>
        <v>0.6731991663</v>
      </c>
      <c r="N4" s="8"/>
      <c r="O4" s="5">
        <f>'orig. data'!O32</f>
        <v>3350</v>
      </c>
      <c r="P4" s="11">
        <f>'orig. data'!S32</f>
        <v>0.5575188223</v>
      </c>
      <c r="Q4" s="9"/>
      <c r="R4" s="11">
        <f>'orig. data'!AB32</f>
        <v>0.0307591854</v>
      </c>
    </row>
    <row r="5" spans="1:18" ht="12.75">
      <c r="A5" s="31" t="str">
        <f aca="true" ca="1" t="shared" si="0" ref="A5:A68">CONCATENATE(B5)&amp;(IF((CELL("contents",C5)="y")*AND((CELL("contents",D5))="n")*AND((CELL("contents",E5))&lt;&gt;"")," (y,n,"&amp;CELL("contents",E5)&amp;")",(IF((CELL("contents",C5)="y")*OR((CELL("contents",D5))="n")," (y,n)",(IF((CELL("contents",C5)="y")*OR((CELL("contents",E5))&lt;&gt;"")," (y,"&amp;CELL("contents",E5)&amp;")",(IF((CELL("contents",D5)="n")*OR((CELL("contents",E5))&lt;&gt;"")," (n,"&amp;CELL("contents",E5)&amp;")",(IF((CELL("contents",C5))="y"," (y)",(IF((CELL("contents",D5)="n")," (n)",(IF((CELL("contents",E5)&lt;&gt;"")," ("&amp;CELL("contents",E5)&amp;")",""))))))))))))))</f>
        <v>SE Central (d)</v>
      </c>
      <c r="B5" s="2" t="s">
        <v>175</v>
      </c>
      <c r="C5" t="str">
        <f>'orig. data'!AF33</f>
        <v> </v>
      </c>
      <c r="D5" t="str">
        <f>'orig. data'!AG33</f>
        <v> </v>
      </c>
      <c r="E5" t="str">
        <f ca="1">IF(CELL("contents",F5)="d","d",IF(CELL("contents",G5)="d","d",IF(CELL("contents",'orig. data'!AH33)="d","d","")))</f>
        <v>d</v>
      </c>
      <c r="F5" t="str">
        <f>'orig. data'!AI33</f>
        <v> </v>
      </c>
      <c r="G5" t="str">
        <f>'orig. data'!AJ33</f>
        <v> </v>
      </c>
      <c r="H5" s="19">
        <f>'orig. data'!C$18</f>
        <v>0.1696836861</v>
      </c>
      <c r="I5" s="3">
        <f>'orig. data'!C33</f>
        <v>0.1449222107</v>
      </c>
      <c r="J5" s="3">
        <f>'orig. data'!P33</f>
        <v>0.1119122652</v>
      </c>
      <c r="K5" s="19">
        <f>'orig. data'!P$18</f>
        <v>0.126096304</v>
      </c>
      <c r="L5" s="5">
        <f>'orig. data'!B33</f>
        <v>388</v>
      </c>
      <c r="M5" s="11">
        <f>'orig. data'!F33</f>
        <v>0.3648042688</v>
      </c>
      <c r="N5" s="8"/>
      <c r="O5" s="5">
        <f>'orig. data'!O33</f>
        <v>4431</v>
      </c>
      <c r="P5" s="11">
        <f>'orig. data'!S33</f>
        <v>0.0073351722</v>
      </c>
      <c r="Q5" s="9"/>
      <c r="R5" s="11">
        <f>'orig. data'!AB33</f>
        <v>0.0244366314</v>
      </c>
    </row>
    <row r="6" spans="1:18" ht="12.75">
      <c r="A6" s="31" t="str">
        <f ca="1" t="shared" si="0"/>
        <v>SE Western (n,d)</v>
      </c>
      <c r="B6" s="2" t="s">
        <v>176</v>
      </c>
      <c r="C6" t="str">
        <f>'orig. data'!AF34</f>
        <v> </v>
      </c>
      <c r="D6" t="str">
        <f>'orig. data'!AG34</f>
        <v>n</v>
      </c>
      <c r="E6" t="str">
        <f ca="1">IF(CELL("contents",F6)="d","d",IF(CELL("contents",G6)="d","d",IF(CELL("contents",'orig. data'!AH34)="d","d","")))</f>
        <v>d</v>
      </c>
      <c r="F6" t="str">
        <f>'orig. data'!AI34</f>
        <v> </v>
      </c>
      <c r="G6" t="str">
        <f>'orig. data'!AJ34</f>
        <v> </v>
      </c>
      <c r="H6" s="19">
        <f>'orig. data'!C$18</f>
        <v>0.1696836861</v>
      </c>
      <c r="I6" s="3">
        <f>'orig. data'!C34</f>
        <v>0.1408010863</v>
      </c>
      <c r="J6" s="3">
        <f>'orig. data'!P34</f>
        <v>0.0857674618</v>
      </c>
      <c r="K6" s="19">
        <f>'orig. data'!P$18</f>
        <v>0.126096304</v>
      </c>
      <c r="L6" s="5">
        <f>'orig. data'!B34</f>
        <v>174</v>
      </c>
      <c r="M6" s="11">
        <f>'orig. data'!F34</f>
        <v>0.4926389833</v>
      </c>
      <c r="N6" s="8"/>
      <c r="O6" s="5">
        <f>'orig. data'!O34</f>
        <v>2213</v>
      </c>
      <c r="P6" s="11">
        <f>'orig. data'!S34</f>
        <v>1.6866281E-06</v>
      </c>
      <c r="Q6" s="9"/>
      <c r="R6" s="11">
        <f>'orig. data'!AB34</f>
        <v>0.012958252</v>
      </c>
    </row>
    <row r="7" spans="1:18" ht="12.75">
      <c r="A7" s="31" t="str">
        <f ca="1" t="shared" si="0"/>
        <v>SE Southern</v>
      </c>
      <c r="B7" s="2" t="s">
        <v>146</v>
      </c>
      <c r="C7" t="str">
        <f>'orig. data'!AF35</f>
        <v> </v>
      </c>
      <c r="D7" t="str">
        <f>'orig. data'!AG35</f>
        <v> </v>
      </c>
      <c r="E7">
        <f ca="1">IF(CELL("contents",F7)="d","d",IF(CELL("contents",G7)="d","d",IF(CELL("contents",'orig. data'!AH35)="d","d","")))</f>
      </c>
      <c r="F7" t="str">
        <f>'orig. data'!AI35</f>
        <v> </v>
      </c>
      <c r="G7" t="str">
        <f>'orig. data'!AJ35</f>
        <v> </v>
      </c>
      <c r="H7" s="19">
        <f>'orig. data'!C$18</f>
        <v>0.1696836861</v>
      </c>
      <c r="I7" s="3">
        <f>'orig. data'!C35</f>
        <v>0.1406683483</v>
      </c>
      <c r="J7" s="3">
        <f>'orig. data'!P35</f>
        <v>0.1207499829</v>
      </c>
      <c r="K7" s="19">
        <f>'orig. data'!P$18</f>
        <v>0.126096304</v>
      </c>
      <c r="L7" s="5">
        <f>'orig. data'!B35</f>
        <v>175</v>
      </c>
      <c r="M7" s="11">
        <f>'orig. data'!F35</f>
        <v>0.5197648883</v>
      </c>
      <c r="N7" s="8"/>
      <c r="O7" s="5">
        <f>'orig. data'!O35</f>
        <v>1842</v>
      </c>
      <c r="P7" s="11">
        <f>'orig. data'!S35</f>
        <v>0.5035346509</v>
      </c>
      <c r="Q7" s="9"/>
      <c r="R7" s="11">
        <f>'orig. data'!AB35</f>
        <v>0.4596353461</v>
      </c>
    </row>
    <row r="8" spans="1:18" ht="12.75">
      <c r="A8" s="31">
        <f ca="1" t="shared" si="0"/>
      </c>
      <c r="B8" s="2"/>
      <c r="H8" s="19"/>
      <c r="I8" s="3"/>
      <c r="J8" s="3"/>
      <c r="K8" s="19"/>
      <c r="L8" s="5"/>
      <c r="M8" s="11"/>
      <c r="N8" s="8"/>
      <c r="O8" s="5"/>
      <c r="P8" s="11"/>
      <c r="Q8" s="9"/>
      <c r="R8" s="11"/>
    </row>
    <row r="9" spans="1:18" ht="12.75">
      <c r="A9" s="31" t="str">
        <f ca="1" t="shared" si="0"/>
        <v>CE Altona (n,d)</v>
      </c>
      <c r="B9" s="2" t="s">
        <v>177</v>
      </c>
      <c r="C9" t="str">
        <f>'orig. data'!AF36</f>
        <v> </v>
      </c>
      <c r="D9" t="str">
        <f>'orig. data'!AG36</f>
        <v>n</v>
      </c>
      <c r="E9" t="str">
        <f ca="1">IF(CELL("contents",F9)="d","d",IF(CELL("contents",G9)="d","d",IF(CELL("contents",'orig. data'!AH36)="d","d","")))</f>
        <v>d</v>
      </c>
      <c r="F9" t="str">
        <f>'orig. data'!AI36</f>
        <v> </v>
      </c>
      <c r="G9" t="str">
        <f>'orig. data'!AJ36</f>
        <v> </v>
      </c>
      <c r="H9" s="19">
        <f>'orig. data'!C$18</f>
        <v>0.1696836861</v>
      </c>
      <c r="I9" s="3">
        <f>'orig. data'!C36</f>
        <v>0.1446481647</v>
      </c>
      <c r="J9" s="3">
        <f>'orig. data'!P36</f>
        <v>0.1000409084</v>
      </c>
      <c r="K9" s="19">
        <f>'orig. data'!P$18</f>
        <v>0.126096304</v>
      </c>
      <c r="L9" s="5">
        <f>'orig. data'!B36</f>
        <v>151</v>
      </c>
      <c r="M9" s="11">
        <f>'orig. data'!F36</f>
        <v>0.5663623076</v>
      </c>
      <c r="N9" s="8"/>
      <c r="O9" s="5">
        <f>'orig. data'!O36</f>
        <v>1886</v>
      </c>
      <c r="P9" s="11">
        <f>'orig. data'!S36</f>
        <v>0.0007566432</v>
      </c>
      <c r="Q9" s="9"/>
      <c r="R9" s="11">
        <f>'orig. data'!AB36</f>
        <v>0.045895808</v>
      </c>
    </row>
    <row r="10" spans="1:18" ht="12.75">
      <c r="A10" s="31" t="str">
        <f ca="1" t="shared" si="0"/>
        <v>CE Cartier/SFX</v>
      </c>
      <c r="B10" s="2" t="s">
        <v>197</v>
      </c>
      <c r="C10" t="str">
        <f>'orig. data'!AF37</f>
        <v> </v>
      </c>
      <c r="D10" t="str">
        <f>'orig. data'!AG37</f>
        <v> </v>
      </c>
      <c r="E10">
        <f ca="1">IF(CELL("contents",F10)="d","d",IF(CELL("contents",G10)="d","d",IF(CELL("contents",'orig. data'!AH37)="d","d","")))</f>
      </c>
      <c r="F10" t="str">
        <f>'orig. data'!AI37</f>
        <v> </v>
      </c>
      <c r="G10" t="str">
        <f>'orig. data'!AJ37</f>
        <v> </v>
      </c>
      <c r="H10" s="19">
        <f>'orig. data'!C$18</f>
        <v>0.1696836861</v>
      </c>
      <c r="I10" s="3">
        <f>'orig. data'!C37</f>
        <v>0.1691868575</v>
      </c>
      <c r="J10" s="3">
        <f>'orig. data'!P37</f>
        <v>0.0962257132</v>
      </c>
      <c r="K10" s="19">
        <f>'orig. data'!P$18</f>
        <v>0.126096304</v>
      </c>
      <c r="L10" s="5">
        <f>'orig. data'!B37</f>
        <v>85</v>
      </c>
      <c r="M10" s="11">
        <f>'orig. data'!F37</f>
        <v>0.8342125033</v>
      </c>
      <c r="N10" s="8"/>
      <c r="O10" s="5">
        <f>'orig. data'!O37</f>
        <v>1283</v>
      </c>
      <c r="P10" s="11">
        <f>'orig. data'!S37</f>
        <v>0.0108630362</v>
      </c>
      <c r="Q10" s="9"/>
      <c r="R10" s="11">
        <f>'orig. data'!AB37</f>
        <v>0.0573818524</v>
      </c>
    </row>
    <row r="11" spans="1:18" ht="12.75">
      <c r="A11" s="31" t="str">
        <f ca="1" t="shared" si="0"/>
        <v>CE Louise/Pembina</v>
      </c>
      <c r="B11" s="2" t="s">
        <v>178</v>
      </c>
      <c r="C11" t="str">
        <f>'orig. data'!AF38</f>
        <v> </v>
      </c>
      <c r="D11" t="str">
        <f>'orig. data'!AG38</f>
        <v> </v>
      </c>
      <c r="E11">
        <f ca="1">IF(CELL("contents",F11)="d","d",IF(CELL("contents",G11)="d","d",IF(CELL("contents",'orig. data'!AH38)="d","d","")))</f>
      </c>
      <c r="F11" t="str">
        <f>'orig. data'!AI38</f>
        <v> </v>
      </c>
      <c r="G11" t="str">
        <f>'orig. data'!AJ38</f>
        <v> </v>
      </c>
      <c r="H11" s="19">
        <f>'orig. data'!C$18</f>
        <v>0.1696836861</v>
      </c>
      <c r="I11" s="3">
        <f>'orig. data'!C38</f>
        <v>0.1579481156</v>
      </c>
      <c r="J11" s="3">
        <f>'orig. data'!P38</f>
        <v>0.121551137</v>
      </c>
      <c r="K11" s="19">
        <f>'orig. data'!P$18</f>
        <v>0.126096304</v>
      </c>
      <c r="L11" s="5">
        <f>'orig. data'!B38</f>
        <v>144</v>
      </c>
      <c r="M11" s="11">
        <f>'orig. data'!F38</f>
        <v>0.9421139251</v>
      </c>
      <c r="N11" s="9"/>
      <c r="O11" s="5">
        <f>'orig. data'!O38</f>
        <v>1552</v>
      </c>
      <c r="P11" s="11">
        <f>'orig. data'!S38</f>
        <v>0.5789225515</v>
      </c>
      <c r="Q11" s="9"/>
      <c r="R11" s="11">
        <f>'orig. data'!AB38</f>
        <v>0.1018247908</v>
      </c>
    </row>
    <row r="12" spans="1:18" ht="12.75">
      <c r="A12" s="31" t="str">
        <f ca="1" t="shared" si="0"/>
        <v>CE Morden/Winkler (n)</v>
      </c>
      <c r="B12" s="2" t="s">
        <v>350</v>
      </c>
      <c r="C12" t="str">
        <f>'orig. data'!AF39</f>
        <v> </v>
      </c>
      <c r="D12" t="str">
        <f>'orig. data'!AG39</f>
        <v>n</v>
      </c>
      <c r="E12">
        <f ca="1">IF(CELL("contents",F12)="d","d",IF(CELL("contents",G12)="d","d",IF(CELL("contents",'orig. data'!AH39)="d","d","")))</f>
      </c>
      <c r="F12" t="str">
        <f>'orig. data'!AI39</f>
        <v> </v>
      </c>
      <c r="G12" t="str">
        <f>'orig. data'!AJ39</f>
        <v> </v>
      </c>
      <c r="H12" s="19">
        <f>'orig. data'!C$18</f>
        <v>0.1696836861</v>
      </c>
      <c r="I12" s="3">
        <f>'orig. data'!C39</f>
        <v>0.1270120023</v>
      </c>
      <c r="J12" s="3">
        <f>'orig. data'!P39</f>
        <v>0.1060623508</v>
      </c>
      <c r="K12" s="19">
        <f>'orig. data'!P$18</f>
        <v>0.126096304</v>
      </c>
      <c r="L12" s="5">
        <f>'orig. data'!B39</f>
        <v>420</v>
      </c>
      <c r="M12" s="11">
        <f>'orig. data'!F39</f>
        <v>0.0331184298</v>
      </c>
      <c r="N12" s="9"/>
      <c r="O12" s="5">
        <f>'orig. data'!O39</f>
        <v>4585</v>
      </c>
      <c r="P12" s="11">
        <f>'orig. data'!S39</f>
        <v>4.29363E-05</v>
      </c>
      <c r="Q12" s="9"/>
      <c r="R12" s="11">
        <f>'orig. data'!AB39</f>
        <v>0.1157238386</v>
      </c>
    </row>
    <row r="13" spans="1:18" ht="12.75">
      <c r="A13" s="31" t="str">
        <f ca="1" t="shared" si="0"/>
        <v>CE Carman (n,d)</v>
      </c>
      <c r="B13" s="2" t="s">
        <v>198</v>
      </c>
      <c r="C13" t="str">
        <f>'orig. data'!AF40</f>
        <v> </v>
      </c>
      <c r="D13" t="str">
        <f>'orig. data'!AG40</f>
        <v>n</v>
      </c>
      <c r="E13" t="str">
        <f ca="1">IF(CELL("contents",F13)="d","d",IF(CELL("contents",G13)="d","d",IF(CELL("contents",'orig. data'!AH40)="d","d","")))</f>
        <v>d</v>
      </c>
      <c r="F13" t="str">
        <f>'orig. data'!AI40</f>
        <v> </v>
      </c>
      <c r="G13" t="str">
        <f>'orig. data'!AJ40</f>
        <v> </v>
      </c>
      <c r="H13" s="19">
        <f>'orig. data'!C$18</f>
        <v>0.1696836861</v>
      </c>
      <c r="I13" s="3">
        <f>'orig. data'!C40</f>
        <v>0.1474020129</v>
      </c>
      <c r="J13" s="3">
        <f>'orig. data'!P40</f>
        <v>0.108833053</v>
      </c>
      <c r="K13" s="19">
        <f>'orig. data'!P$18</f>
        <v>0.126096304</v>
      </c>
      <c r="L13" s="5">
        <f>'orig. data'!B40</f>
        <v>261</v>
      </c>
      <c r="M13" s="11">
        <f>'orig. data'!F40</f>
        <v>0.5386502425</v>
      </c>
      <c r="N13" s="9"/>
      <c r="O13" s="5">
        <f>'orig. data'!O40</f>
        <v>2950</v>
      </c>
      <c r="P13" s="11">
        <f>'orig. data'!S40</f>
        <v>0.0049542996</v>
      </c>
      <c r="Q13" s="9"/>
      <c r="R13" s="11">
        <f>'orig. data'!AB40</f>
        <v>0.0293726475</v>
      </c>
    </row>
    <row r="14" spans="1:18" ht="12.75">
      <c r="A14" s="31" t="str">
        <f ca="1" t="shared" si="0"/>
        <v>CE Red River</v>
      </c>
      <c r="B14" s="2" t="s">
        <v>147</v>
      </c>
      <c r="C14" t="str">
        <f>'orig. data'!AF41</f>
        <v> </v>
      </c>
      <c r="D14" t="str">
        <f>'orig. data'!AG41</f>
        <v> </v>
      </c>
      <c r="E14">
        <f ca="1">IF(CELL("contents",F14)="d","d",IF(CELL("contents",G14)="d","d",IF(CELL("contents",'orig. data'!AH41)="d","d","")))</f>
      </c>
      <c r="F14" t="str">
        <f>'orig. data'!AI41</f>
        <v> </v>
      </c>
      <c r="G14" t="str">
        <f>'orig. data'!AJ41</f>
        <v> </v>
      </c>
      <c r="H14" s="19">
        <f>'orig. data'!C$18</f>
        <v>0.1696836861</v>
      </c>
      <c r="I14" s="3">
        <f>'orig. data'!C41</f>
        <v>0.1414907944</v>
      </c>
      <c r="J14" s="3">
        <f>'orig. data'!P41</f>
        <v>0.1121260749</v>
      </c>
      <c r="K14" s="19">
        <f>'orig. data'!P$18</f>
        <v>0.126096304</v>
      </c>
      <c r="L14" s="5">
        <f>'orig. data'!B41</f>
        <v>231</v>
      </c>
      <c r="M14" s="11">
        <f>'orig. data'!F41</f>
        <v>0.4302894253</v>
      </c>
      <c r="N14" s="9"/>
      <c r="O14" s="5">
        <f>'orig. data'!O41</f>
        <v>2881</v>
      </c>
      <c r="P14" s="11">
        <f>'orig. data'!S41</f>
        <v>0.039219038</v>
      </c>
      <c r="Q14" s="9"/>
      <c r="R14" s="11">
        <f>'orig. data'!AB41</f>
        <v>0.1528680159</v>
      </c>
    </row>
    <row r="15" spans="1:18" ht="12.75">
      <c r="A15" s="31" t="str">
        <f ca="1" t="shared" si="0"/>
        <v>CE Swan Lake</v>
      </c>
      <c r="B15" s="2" t="s">
        <v>148</v>
      </c>
      <c r="C15" t="str">
        <f>'orig. data'!AF42</f>
        <v> </v>
      </c>
      <c r="D15" t="str">
        <f>'orig. data'!AG42</f>
        <v> </v>
      </c>
      <c r="E15">
        <f ca="1">IF(CELL("contents",F15)="d","d",IF(CELL("contents",G15)="d","d",IF(CELL("contents",'orig. data'!AH42)="d","d","")))</f>
      </c>
      <c r="F15" t="str">
        <f>'orig. data'!AI42</f>
        <v> </v>
      </c>
      <c r="G15" t="str">
        <f>'orig. data'!AJ42</f>
        <v> </v>
      </c>
      <c r="H15" s="19">
        <f>'orig. data'!C$18</f>
        <v>0.1696836861</v>
      </c>
      <c r="I15" s="3">
        <f>'orig. data'!C42</f>
        <v>0.1125296152</v>
      </c>
      <c r="J15" s="3">
        <f>'orig. data'!P42</f>
        <v>0.1236791097</v>
      </c>
      <c r="K15" s="19">
        <f>'orig. data'!P$18</f>
        <v>0.126096304</v>
      </c>
      <c r="L15" s="5">
        <f>'orig. data'!B42</f>
        <v>86</v>
      </c>
      <c r="M15" s="11">
        <f>'orig. data'!F42</f>
        <v>0.1384620264</v>
      </c>
      <c r="N15" s="9"/>
      <c r="O15" s="5">
        <f>'orig. data'!O42</f>
        <v>975</v>
      </c>
      <c r="P15" s="11">
        <f>'orig. data'!S42</f>
        <v>0.8185706493</v>
      </c>
      <c r="Q15" s="9"/>
      <c r="R15" s="11">
        <f>'orig. data'!AB42</f>
        <v>0.7058553079</v>
      </c>
    </row>
    <row r="16" spans="1:18" ht="12.75">
      <c r="A16" s="31" t="str">
        <f ca="1" t="shared" si="0"/>
        <v>CE Portage (d)</v>
      </c>
      <c r="B16" s="2" t="s">
        <v>149</v>
      </c>
      <c r="C16" t="str">
        <f>'orig. data'!AF43</f>
        <v> </v>
      </c>
      <c r="D16" t="str">
        <f>'orig. data'!AG43</f>
        <v> </v>
      </c>
      <c r="E16" t="str">
        <f ca="1">IF(CELL("contents",F16)="d","d",IF(CELL("contents",G16)="d","d",IF(CELL("contents",'orig. data'!AH43)="d","d","")))</f>
        <v>d</v>
      </c>
      <c r="F16" t="str">
        <f>'orig. data'!AI43</f>
        <v> </v>
      </c>
      <c r="G16" t="str">
        <f>'orig. data'!AJ43</f>
        <v> </v>
      </c>
      <c r="H16" s="19">
        <f>'orig. data'!C$18</f>
        <v>0.1696836861</v>
      </c>
      <c r="I16" s="3">
        <f>'orig. data'!C43</f>
        <v>0.1969711978</v>
      </c>
      <c r="J16" s="3">
        <f>'orig. data'!P43</f>
        <v>0.1317413627</v>
      </c>
      <c r="K16" s="19">
        <f>'orig. data'!P$18</f>
        <v>0.126096304</v>
      </c>
      <c r="L16" s="5">
        <f>'orig. data'!B43</f>
        <v>537</v>
      </c>
      <c r="M16" s="11">
        <f>'orig. data'!F43</f>
        <v>0.0099207176</v>
      </c>
      <c r="N16" s="9"/>
      <c r="O16" s="5">
        <f>'orig. data'!O43</f>
        <v>6226</v>
      </c>
      <c r="P16" s="11">
        <f>'orig. data'!S43</f>
        <v>0.2074454306</v>
      </c>
      <c r="Q16" s="9"/>
      <c r="R16" s="11">
        <f>'orig. data'!AB43</f>
        <v>4.4342315E-06</v>
      </c>
    </row>
    <row r="17" spans="1:18" ht="12.75">
      <c r="A17" s="31" t="str">
        <f ca="1" t="shared" si="0"/>
        <v>CE Seven Regions (d)</v>
      </c>
      <c r="B17" s="2" t="s">
        <v>150</v>
      </c>
      <c r="C17" t="str">
        <f>'orig. data'!AF44</f>
        <v> </v>
      </c>
      <c r="D17" t="str">
        <f>'orig. data'!AG44</f>
        <v> </v>
      </c>
      <c r="E17" t="str">
        <f ca="1">IF(CELL("contents",F17)="d","d",IF(CELL("contents",G17)="d","d",IF(CELL("contents",'orig. data'!AH44)="d","d","")))</f>
        <v>d</v>
      </c>
      <c r="F17" t="str">
        <f>'orig. data'!AI44</f>
        <v> </v>
      </c>
      <c r="G17" t="str">
        <f>'orig. data'!AJ44</f>
        <v> </v>
      </c>
      <c r="H17" s="19">
        <f>'orig. data'!C$18</f>
        <v>0.1696836861</v>
      </c>
      <c r="I17" s="3">
        <f>'orig. data'!C44</f>
        <v>0.2168416298</v>
      </c>
      <c r="J17" s="3">
        <f>'orig. data'!P44</f>
        <v>0.1458716258</v>
      </c>
      <c r="K17" s="19">
        <f>'orig. data'!P$18</f>
        <v>0.126096304</v>
      </c>
      <c r="L17" s="5">
        <f>'orig. data'!B44</f>
        <v>136</v>
      </c>
      <c r="M17" s="11">
        <f>'orig. data'!F44</f>
        <v>0.0428759086</v>
      </c>
      <c r="N17" s="9"/>
      <c r="O17" s="5">
        <f>'orig. data'!O44</f>
        <v>1228</v>
      </c>
      <c r="P17" s="11">
        <f>'orig. data'!S44</f>
        <v>0.0435446034</v>
      </c>
      <c r="Q17" s="9"/>
      <c r="R17" s="11">
        <f>'orig. data'!AB44</f>
        <v>0.017657218</v>
      </c>
    </row>
    <row r="18" spans="1:18" ht="12.75">
      <c r="A18" s="31">
        <f ca="1" t="shared" si="0"/>
      </c>
      <c r="B18" s="2"/>
      <c r="H18" s="19"/>
      <c r="I18" s="3"/>
      <c r="J18" s="3"/>
      <c r="K18" s="19"/>
      <c r="L18" s="5"/>
      <c r="M18" s="11"/>
      <c r="N18" s="9"/>
      <c r="O18" s="5"/>
      <c r="P18" s="11"/>
      <c r="Q18" s="9"/>
      <c r="R18" s="11"/>
    </row>
    <row r="19" spans="1:18" ht="12.75">
      <c r="A19" s="31" t="str">
        <f ca="1" t="shared" si="0"/>
        <v>AS East 2 (d)</v>
      </c>
      <c r="B19" s="2" t="s">
        <v>199</v>
      </c>
      <c r="C19" t="str">
        <f>'orig. data'!AF45</f>
        <v> </v>
      </c>
      <c r="D19" t="str">
        <f>'orig. data'!AG45</f>
        <v> </v>
      </c>
      <c r="E19" t="str">
        <f ca="1">IF(CELL("contents",F19)="d","d",IF(CELL("contents",G19)="d","d",IF(CELL("contents",'orig. data'!AH45)="d","d","")))</f>
        <v>d</v>
      </c>
      <c r="F19" t="str">
        <f>'orig. data'!AI45</f>
        <v> </v>
      </c>
      <c r="G19" t="str">
        <f>'orig. data'!AJ45</f>
        <v> </v>
      </c>
      <c r="H19" s="19">
        <f>'orig. data'!C$18</f>
        <v>0.1696836861</v>
      </c>
      <c r="I19" s="3">
        <f>'orig. data'!C45</f>
        <v>0.1531785444</v>
      </c>
      <c r="J19" s="3">
        <f>'orig. data'!P45</f>
        <v>0.1155608812</v>
      </c>
      <c r="K19" s="19">
        <f>'orig. data'!P$18</f>
        <v>0.126096304</v>
      </c>
      <c r="L19" s="5">
        <f>'orig. data'!B45</f>
        <v>329</v>
      </c>
      <c r="M19" s="11">
        <f>'orig. data'!F45</f>
        <v>0.7118326719</v>
      </c>
      <c r="N19" s="9"/>
      <c r="O19" s="5">
        <f>'orig. data'!O45</f>
        <v>4339</v>
      </c>
      <c r="P19" s="11">
        <f>'orig. data'!S45</f>
        <v>0.0369609439</v>
      </c>
      <c r="Q19" s="9"/>
      <c r="R19" s="11">
        <f>'orig. data'!AB45</f>
        <v>0.0175263122</v>
      </c>
    </row>
    <row r="20" spans="1:18" ht="12.75">
      <c r="A20" s="31" t="str">
        <f ca="1" t="shared" si="0"/>
        <v>AS West 1 (d)</v>
      </c>
      <c r="B20" s="2" t="s">
        <v>200</v>
      </c>
      <c r="C20" t="str">
        <f>'orig. data'!AF46</f>
        <v> </v>
      </c>
      <c r="D20" t="str">
        <f>'orig. data'!AG46</f>
        <v> </v>
      </c>
      <c r="E20" t="str">
        <f ca="1">IF(CELL("contents",F20)="d","d",IF(CELL("contents",G20)="d","d",IF(CELL("contents",'orig. data'!AH46)="d","d","")))</f>
        <v>d</v>
      </c>
      <c r="F20" t="str">
        <f>'orig. data'!AI46</f>
        <v> </v>
      </c>
      <c r="G20" t="str">
        <f>'orig. data'!AJ46</f>
        <v> </v>
      </c>
      <c r="H20" s="19">
        <f>'orig. data'!C$18</f>
        <v>0.1696836861</v>
      </c>
      <c r="I20" s="3">
        <f>'orig. data'!C46</f>
        <v>0.1466927797</v>
      </c>
      <c r="J20" s="3">
        <f>'orig. data'!P46</f>
        <v>0.1130926611</v>
      </c>
      <c r="K20" s="19">
        <f>'orig. data'!P$18</f>
        <v>0.126096304</v>
      </c>
      <c r="L20" s="5">
        <f>'orig. data'!B46</f>
        <v>333</v>
      </c>
      <c r="M20" s="11">
        <f>'orig. data'!F46</f>
        <v>0.4332778382</v>
      </c>
      <c r="N20" s="9"/>
      <c r="O20" s="5">
        <f>'orig. data'!O46</f>
        <v>2945</v>
      </c>
      <c r="P20" s="11">
        <f>'orig. data'!S46</f>
        <v>0.0286310379</v>
      </c>
      <c r="Q20" s="9"/>
      <c r="R20" s="11">
        <f>'orig. data'!AB46</f>
        <v>0.0276133736</v>
      </c>
    </row>
    <row r="21" spans="1:18" ht="12.75">
      <c r="A21" s="31" t="str">
        <f ca="1" t="shared" si="0"/>
        <v>AS North 1 (d)</v>
      </c>
      <c r="B21" t="s">
        <v>201</v>
      </c>
      <c r="C21" t="str">
        <f>'orig. data'!AF47</f>
        <v> </v>
      </c>
      <c r="D21" t="str">
        <f>'orig. data'!AG47</f>
        <v> </v>
      </c>
      <c r="E21" t="str">
        <f ca="1">IF(CELL("contents",F21)="d","d",IF(CELL("contents",G21)="d","d",IF(CELL("contents",'orig. data'!AH47)="d","d","")))</f>
        <v>d</v>
      </c>
      <c r="F21" t="str">
        <f>'orig. data'!AI47</f>
        <v> </v>
      </c>
      <c r="G21" t="str">
        <f>'orig. data'!AJ47</f>
        <v> </v>
      </c>
      <c r="H21" s="19">
        <f>'orig. data'!C$18</f>
        <v>0.1696836861</v>
      </c>
      <c r="I21" s="3">
        <f>'orig. data'!C47</f>
        <v>0.1571148755</v>
      </c>
      <c r="J21" s="3">
        <f>'orig. data'!P47</f>
        <v>0.1130529243</v>
      </c>
      <c r="K21" s="19">
        <f>'orig. data'!P$18</f>
        <v>0.126096304</v>
      </c>
      <c r="L21" s="5">
        <f>'orig. data'!B47</f>
        <v>449</v>
      </c>
      <c r="M21" s="11">
        <f>'orig. data'!F47</f>
        <v>0.861127756</v>
      </c>
      <c r="N21" s="9"/>
      <c r="O21" s="5">
        <f>'orig. data'!O47</f>
        <v>4069</v>
      </c>
      <c r="P21" s="11">
        <f>'orig. data'!S47</f>
        <v>0.0104172377</v>
      </c>
      <c r="Q21" s="9"/>
      <c r="R21" s="11">
        <f>'orig. data'!AB47</f>
        <v>0.0009550496</v>
      </c>
    </row>
    <row r="22" spans="1:18" ht="12.75">
      <c r="A22" s="31" t="str">
        <f ca="1" t="shared" si="0"/>
        <v>AS West 2 (d)</v>
      </c>
      <c r="B22" t="s">
        <v>151</v>
      </c>
      <c r="C22" t="str">
        <f>'orig. data'!AF48</f>
        <v> </v>
      </c>
      <c r="D22" t="str">
        <f>'orig. data'!AG48</f>
        <v> </v>
      </c>
      <c r="E22" t="str">
        <f ca="1">IF(CELL("contents",F22)="d","d",IF(CELL("contents",G22)="d","d",IF(CELL("contents",'orig. data'!AH48)="d","d","")))</f>
        <v>d</v>
      </c>
      <c r="F22" t="str">
        <f>'orig. data'!AI48</f>
        <v> </v>
      </c>
      <c r="G22" t="str">
        <f>'orig. data'!AJ48</f>
        <v> </v>
      </c>
      <c r="H22" s="19">
        <f>'orig. data'!C$18</f>
        <v>0.1696836861</v>
      </c>
      <c r="I22" s="3">
        <f>'orig. data'!C48</f>
        <v>0.1491591918</v>
      </c>
      <c r="J22" s="3">
        <f>'orig. data'!P48</f>
        <v>0.119985831</v>
      </c>
      <c r="K22" s="19">
        <f>'orig. data'!P$18</f>
        <v>0.126096304</v>
      </c>
      <c r="L22" s="5">
        <f>'orig. data'!B48</f>
        <v>424</v>
      </c>
      <c r="M22" s="11">
        <f>'orig. data'!F48</f>
        <v>0.4800874005</v>
      </c>
      <c r="N22" s="9"/>
      <c r="O22" s="5">
        <f>'orig. data'!O48</f>
        <v>4498</v>
      </c>
      <c r="P22" s="11">
        <f>'orig. data'!S48</f>
        <v>0.211904591</v>
      </c>
      <c r="Q22" s="9"/>
      <c r="R22" s="11">
        <f>'orig. data'!AB48</f>
        <v>0.0349744581</v>
      </c>
    </row>
    <row r="23" spans="1:18" ht="12.75">
      <c r="A23" s="31" t="str">
        <f ca="1" t="shared" si="0"/>
        <v>AS East 1 (d)</v>
      </c>
      <c r="B23" t="s">
        <v>152</v>
      </c>
      <c r="C23" t="str">
        <f>'orig. data'!AF49</f>
        <v> </v>
      </c>
      <c r="D23" t="str">
        <f>'orig. data'!AG49</f>
        <v> </v>
      </c>
      <c r="E23" t="str">
        <f ca="1">IF(CELL("contents",F23)="d","d",IF(CELL("contents",G23)="d","d",IF(CELL("contents",'orig. data'!AH49)="d","d","")))</f>
        <v>d</v>
      </c>
      <c r="F23" t="str">
        <f>'orig. data'!AI49</f>
        <v> </v>
      </c>
      <c r="G23" t="str">
        <f>'orig. data'!AJ49</f>
        <v> </v>
      </c>
      <c r="H23" s="19">
        <f>'orig. data'!C$18</f>
        <v>0.1696836861</v>
      </c>
      <c r="I23" s="3">
        <f>'orig. data'!C49</f>
        <v>0.1555094058</v>
      </c>
      <c r="J23" s="3">
        <f>'orig. data'!P49</f>
        <v>0.1174016991</v>
      </c>
      <c r="K23" s="19">
        <f>'orig. data'!P$18</f>
        <v>0.126096304</v>
      </c>
      <c r="L23" s="5">
        <f>'orig. data'!B49</f>
        <v>445</v>
      </c>
      <c r="M23" s="11">
        <f>'orig. data'!F49</f>
        <v>0.7752514413</v>
      </c>
      <c r="N23" s="9"/>
      <c r="O23" s="5">
        <f>'orig. data'!O49</f>
        <v>3134</v>
      </c>
      <c r="P23" s="11">
        <f>'orig. data'!S49</f>
        <v>0.1417585007</v>
      </c>
      <c r="Q23" s="9"/>
      <c r="R23" s="11">
        <f>'orig. data'!AB49</f>
        <v>0.006348808</v>
      </c>
    </row>
    <row r="24" spans="1:18" ht="12.75">
      <c r="A24" s="31" t="str">
        <f ca="1" t="shared" si="0"/>
        <v>AS North 2 (d)</v>
      </c>
      <c r="B24" t="s">
        <v>153</v>
      </c>
      <c r="C24" t="str">
        <f>'orig. data'!AF50</f>
        <v> </v>
      </c>
      <c r="D24" t="str">
        <f>'orig. data'!AG50</f>
        <v> </v>
      </c>
      <c r="E24" t="str">
        <f ca="1">IF(CELL("contents",F24)="d","d",IF(CELL("contents",G24)="d","d",IF(CELL("contents",'orig. data'!AH50)="d","d","")))</f>
        <v>d</v>
      </c>
      <c r="F24" t="str">
        <f>'orig. data'!AI50</f>
        <v> </v>
      </c>
      <c r="G24" t="str">
        <f>'orig. data'!AJ50</f>
        <v> </v>
      </c>
      <c r="H24" s="19">
        <f>'orig. data'!C$18</f>
        <v>0.1696836861</v>
      </c>
      <c r="I24" s="3">
        <f>'orig. data'!C50</f>
        <v>0.1747288075</v>
      </c>
      <c r="J24" s="3">
        <f>'orig. data'!P50</f>
        <v>0.1296635118</v>
      </c>
      <c r="K24" s="19">
        <f>'orig. data'!P$18</f>
        <v>0.126096304</v>
      </c>
      <c r="L24" s="5">
        <f>'orig. data'!B50</f>
        <v>271</v>
      </c>
      <c r="M24" s="11">
        <f>'orig. data'!F50</f>
        <v>0.4305795197</v>
      </c>
      <c r="N24" s="9"/>
      <c r="O24" s="5">
        <f>'orig. data'!O50</f>
        <v>3322</v>
      </c>
      <c r="P24" s="11">
        <f>'orig. data'!S50</f>
        <v>0.5392323096</v>
      </c>
      <c r="Q24" s="9"/>
      <c r="R24" s="11">
        <f>'orig. data'!AB50</f>
        <v>0.0149721416</v>
      </c>
    </row>
    <row r="25" spans="1:18" ht="12.75">
      <c r="A25" s="31">
        <f ca="1" t="shared" si="0"/>
      </c>
      <c r="H25" s="19"/>
      <c r="I25" s="3"/>
      <c r="J25" s="3"/>
      <c r="K25" s="19"/>
      <c r="L25" s="5"/>
      <c r="M25" s="11"/>
      <c r="N25" s="9"/>
      <c r="O25" s="5"/>
      <c r="P25" s="11"/>
      <c r="Q25" s="9"/>
      <c r="R25" s="11"/>
    </row>
    <row r="26" spans="1:18" ht="12.75">
      <c r="A26" s="31" t="str">
        <f ca="1" t="shared" si="0"/>
        <v>BDN Rural</v>
      </c>
      <c r="B26" t="s">
        <v>202</v>
      </c>
      <c r="C26" t="str">
        <f>'orig. data'!AF51</f>
        <v> </v>
      </c>
      <c r="D26" t="str">
        <f>'orig. data'!AG51</f>
        <v> </v>
      </c>
      <c r="E26">
        <f ca="1">IF(CELL("contents",F26)="d","d",IF(CELL("contents",G26)="d","d",IF(CELL("contents",'orig. data'!AH51)="d","d","")))</f>
      </c>
      <c r="F26" t="str">
        <f>'orig. data'!AI51</f>
        <v> </v>
      </c>
      <c r="G26" t="str">
        <f>'orig. data'!AJ51</f>
        <v> </v>
      </c>
      <c r="H26" s="19">
        <f>'orig. data'!C$18</f>
        <v>0.1696836861</v>
      </c>
      <c r="I26" s="3">
        <f>'orig. data'!C51</f>
        <v>0.1603639647</v>
      </c>
      <c r="J26" s="3">
        <f>'orig. data'!P51</f>
        <v>0.0995729693</v>
      </c>
      <c r="K26" s="19">
        <f>'orig. data'!P$18</f>
        <v>0.126096304</v>
      </c>
      <c r="L26" s="5">
        <f>'orig. data'!B51</f>
        <v>88</v>
      </c>
      <c r="M26" s="11">
        <f>'orig. data'!F51</f>
        <v>0.9869232828</v>
      </c>
      <c r="N26" s="9"/>
      <c r="O26" s="5">
        <f>'orig. data'!O51</f>
        <v>1066</v>
      </c>
      <c r="P26" s="11">
        <f>'orig. data'!S51</f>
        <v>0.0337697806</v>
      </c>
      <c r="Q26" s="9"/>
      <c r="R26" s="11">
        <f>'orig. data'!AB51</f>
        <v>0.1107235009</v>
      </c>
    </row>
    <row r="27" spans="1:18" ht="12.75">
      <c r="A27" s="31" t="str">
        <f ca="1" t="shared" si="0"/>
        <v>BDN Southeast (d)</v>
      </c>
      <c r="B27" t="s">
        <v>109</v>
      </c>
      <c r="C27" t="str">
        <f>'orig. data'!AF52</f>
        <v> </v>
      </c>
      <c r="D27" t="str">
        <f>'orig. data'!AG52</f>
        <v> </v>
      </c>
      <c r="E27" t="str">
        <f ca="1">IF(CELL("contents",F27)="d","d",IF(CELL("contents",G27)="d","d",IF(CELL("contents",'orig. data'!AH52)="d","d","")))</f>
        <v>d</v>
      </c>
      <c r="F27" t="str">
        <f>'orig. data'!AI52</f>
        <v> </v>
      </c>
      <c r="G27" t="str">
        <f>'orig. data'!AJ52</f>
        <v> </v>
      </c>
      <c r="H27" s="19">
        <f>'orig. data'!C$18</f>
        <v>0.1696836861</v>
      </c>
      <c r="I27" s="3">
        <f>'orig. data'!C52</f>
        <v>0.2397751446</v>
      </c>
      <c r="J27" s="3">
        <f>'orig. data'!P52</f>
        <v>0.1047791658</v>
      </c>
      <c r="K27" s="19">
        <f>'orig. data'!P$18</f>
        <v>0.126096304</v>
      </c>
      <c r="L27" s="5">
        <f>'orig. data'!B52</f>
        <v>72</v>
      </c>
      <c r="M27" s="11">
        <f>'orig. data'!F52</f>
        <v>0.1155507502</v>
      </c>
      <c r="N27" s="9"/>
      <c r="O27" s="5">
        <f>'orig. data'!O52</f>
        <v>892</v>
      </c>
      <c r="P27" s="11">
        <f>'orig. data'!S52</f>
        <v>0.1358083182</v>
      </c>
      <c r="Q27" s="9"/>
      <c r="R27" s="11">
        <f>'orig. data'!AB52</f>
        <v>0.0038538329</v>
      </c>
    </row>
    <row r="28" spans="1:18" ht="12.75">
      <c r="A28" s="31" t="str">
        <f ca="1" t="shared" si="0"/>
        <v>BDN West</v>
      </c>
      <c r="B28" t="s">
        <v>180</v>
      </c>
      <c r="C28" t="str">
        <f>'orig. data'!AF53</f>
        <v> </v>
      </c>
      <c r="D28" t="str">
        <f>'orig. data'!AG53</f>
        <v> </v>
      </c>
      <c r="E28">
        <f ca="1">IF(CELL("contents",F28)="d","d",IF(CELL("contents",G28)="d","d",IF(CELL("contents",'orig. data'!AH53)="d","d","")))</f>
      </c>
      <c r="F28" t="str">
        <f>'orig. data'!AI53</f>
        <v> </v>
      </c>
      <c r="G28" t="str">
        <f>'orig. data'!AJ53</f>
        <v> </v>
      </c>
      <c r="H28" s="19">
        <f>'orig. data'!C$18</f>
        <v>0.1696836861</v>
      </c>
      <c r="I28" s="3">
        <f>'orig. data'!C53</f>
        <v>0.1415012622</v>
      </c>
      <c r="J28" s="3">
        <f>'orig. data'!P53</f>
        <v>0.1171415281</v>
      </c>
      <c r="K28" s="19">
        <f>'orig. data'!P$18</f>
        <v>0.126096304</v>
      </c>
      <c r="L28" s="5">
        <f>'orig. data'!B53</f>
        <v>381</v>
      </c>
      <c r="M28" s="11">
        <f>'orig. data'!F53</f>
        <v>0.2692580821</v>
      </c>
      <c r="N28" s="9"/>
      <c r="O28" s="5">
        <f>'orig. data'!O53</f>
        <v>3209</v>
      </c>
      <c r="P28" s="11">
        <f>'orig. data'!S53</f>
        <v>0.1428745589</v>
      </c>
      <c r="Q28" s="9"/>
      <c r="R28" s="11">
        <f>'orig. data'!AB53</f>
        <v>0.1137884568</v>
      </c>
    </row>
    <row r="29" spans="1:18" ht="12.75">
      <c r="A29" s="31" t="str">
        <f ca="1" t="shared" si="0"/>
        <v>BDN Southwest</v>
      </c>
      <c r="B29" t="s">
        <v>154</v>
      </c>
      <c r="C29" t="str">
        <f>'orig. data'!AF54</f>
        <v> </v>
      </c>
      <c r="D29" t="str">
        <f>'orig. data'!AG54</f>
        <v> </v>
      </c>
      <c r="E29">
        <f ca="1">IF(CELL("contents",F29)="d","d",IF(CELL("contents",G29)="d","d",IF(CELL("contents",'orig. data'!AH54)="d","d","")))</f>
      </c>
      <c r="F29" t="str">
        <f>'orig. data'!AI54</f>
        <v> </v>
      </c>
      <c r="G29" t="str">
        <f>'orig. data'!AJ54</f>
        <v> </v>
      </c>
      <c r="H29" s="19">
        <f>'orig. data'!C$18</f>
        <v>0.1696836861</v>
      </c>
      <c r="I29" s="3">
        <f>'orig. data'!C54</f>
        <v>0.1006079093</v>
      </c>
      <c r="J29" s="3">
        <f>'orig. data'!P54</f>
        <v>0.1008751633</v>
      </c>
      <c r="K29" s="19">
        <f>'orig. data'!P$18</f>
        <v>0.126096304</v>
      </c>
      <c r="L29" s="5">
        <f>'orig. data'!B54</f>
        <v>191</v>
      </c>
      <c r="M29" s="11">
        <f>'orig. data'!F54</f>
        <v>0.0212231451</v>
      </c>
      <c r="N29" s="9"/>
      <c r="O29" s="5">
        <f>'orig. data'!O54</f>
        <v>1474</v>
      </c>
      <c r="P29" s="11">
        <f>'orig. data'!S54</f>
        <v>0.0073236914</v>
      </c>
      <c r="Q29" s="9"/>
      <c r="R29" s="11">
        <f>'orig. data'!AB54</f>
        <v>0.9902268286</v>
      </c>
    </row>
    <row r="30" spans="1:18" ht="12.75">
      <c r="A30" s="31" t="str">
        <f ca="1" t="shared" si="0"/>
        <v>BDN North End</v>
      </c>
      <c r="B30" t="s">
        <v>155</v>
      </c>
      <c r="C30" t="str">
        <f>'orig. data'!AF55</f>
        <v> </v>
      </c>
      <c r="D30" t="str">
        <f>'orig. data'!AG55</f>
        <v> </v>
      </c>
      <c r="E30">
        <f ca="1">IF(CELL("contents",F30)="d","d",IF(CELL("contents",G30)="d","d",IF(CELL("contents",'orig. data'!AH55)="d","d","")))</f>
      </c>
      <c r="F30" t="str">
        <f>'orig. data'!AI55</f>
        <v> </v>
      </c>
      <c r="G30" t="str">
        <f>'orig. data'!AJ55</f>
        <v> </v>
      </c>
      <c r="H30" s="19">
        <f>'orig. data'!C$18</f>
        <v>0.1696836861</v>
      </c>
      <c r="I30" s="3">
        <f>'orig. data'!C55</f>
        <v>0.1614202408</v>
      </c>
      <c r="J30" s="3">
        <f>'orig. data'!P55</f>
        <v>0.1032784265</v>
      </c>
      <c r="K30" s="19">
        <f>'orig. data'!P$18</f>
        <v>0.126096304</v>
      </c>
      <c r="L30" s="5">
        <f>'orig. data'!B55</f>
        <v>110</v>
      </c>
      <c r="M30" s="11">
        <f>'orig. data'!F55</f>
        <v>0.9624380015</v>
      </c>
      <c r="N30" s="9"/>
      <c r="O30" s="5">
        <f>'orig. data'!O55</f>
        <v>1216</v>
      </c>
      <c r="P30" s="11">
        <f>'orig. data'!S55</f>
        <v>0.0441047054</v>
      </c>
      <c r="Q30" s="9"/>
      <c r="R30" s="11">
        <f>'orig. data'!AB55</f>
        <v>0.080687204</v>
      </c>
    </row>
    <row r="31" spans="1:18" ht="12.75">
      <c r="A31" s="31" t="str">
        <f ca="1" t="shared" si="0"/>
        <v>BDN East</v>
      </c>
      <c r="B31" t="s">
        <v>137</v>
      </c>
      <c r="C31" t="str">
        <f>'orig. data'!AF56</f>
        <v> </v>
      </c>
      <c r="D31" t="str">
        <f>'orig. data'!AG56</f>
        <v> </v>
      </c>
      <c r="E31">
        <f ca="1">IF(CELL("contents",F31)="d","d",IF(CELL("contents",G31)="d","d",IF(CELL("contents",'orig. data'!AH56)="d","d","")))</f>
      </c>
      <c r="F31" t="str">
        <f>'orig. data'!AI56</f>
        <v> </v>
      </c>
      <c r="G31" t="str">
        <f>'orig. data'!AJ56</f>
        <v> </v>
      </c>
      <c r="H31" s="19">
        <f>'orig. data'!C$18</f>
        <v>0.1696836861</v>
      </c>
      <c r="I31" s="3">
        <f>'orig. data'!C56</f>
        <v>0.1713376158</v>
      </c>
      <c r="J31" s="3">
        <f>'orig. data'!P56</f>
        <v>0.1321074125</v>
      </c>
      <c r="K31" s="19">
        <f>'orig. data'!P$18</f>
        <v>0.126096304</v>
      </c>
      <c r="L31" s="5">
        <f>'orig. data'!B56</f>
        <v>192</v>
      </c>
      <c r="M31" s="11">
        <f>'orig. data'!F56</f>
        <v>0.6400093224</v>
      </c>
      <c r="N31" s="9"/>
      <c r="O31" s="5">
        <f>'orig. data'!O56</f>
        <v>1509</v>
      </c>
      <c r="P31" s="11">
        <f>'orig. data'!S56</f>
        <v>0.4979928138</v>
      </c>
      <c r="Q31" s="9"/>
      <c r="R31" s="11">
        <f>'orig. data'!AB56</f>
        <v>0.1164190035</v>
      </c>
    </row>
    <row r="32" spans="1:18" ht="12.75">
      <c r="A32" s="31" t="str">
        <f ca="1" t="shared" si="0"/>
        <v>BDN Central (n)</v>
      </c>
      <c r="B32" t="s">
        <v>169</v>
      </c>
      <c r="C32" t="str">
        <f>'orig. data'!AF57</f>
        <v> </v>
      </c>
      <c r="D32" t="str">
        <f>'orig. data'!AG57</f>
        <v>n</v>
      </c>
      <c r="E32">
        <f ca="1">IF(CELL("contents",F32)="d","d",IF(CELL("contents",G32)="d","d",IF(CELL("contents",'orig. data'!AH57)="d","d","")))</f>
      </c>
      <c r="F32" t="str">
        <f>'orig. data'!AI57</f>
        <v> </v>
      </c>
      <c r="G32" t="str">
        <f>'orig. data'!AJ57</f>
        <v> </v>
      </c>
      <c r="H32" s="19">
        <f>'orig. data'!C$18</f>
        <v>0.1696836861</v>
      </c>
      <c r="I32" s="3">
        <f>'orig. data'!C57</f>
        <v>0.1792887048</v>
      </c>
      <c r="J32" s="3">
        <f>'orig. data'!P57</f>
        <v>0.1501638963</v>
      </c>
      <c r="K32" s="19">
        <f>'orig. data'!P$18</f>
        <v>0.126096304</v>
      </c>
      <c r="L32" s="5">
        <f>'orig. data'!B57</f>
        <v>356</v>
      </c>
      <c r="M32" s="11">
        <f>'orig. data'!F57</f>
        <v>0.1915530784</v>
      </c>
      <c r="N32" s="9"/>
      <c r="O32" s="5">
        <f>'orig. data'!O57</f>
        <v>2184</v>
      </c>
      <c r="P32" s="11">
        <f>'orig. data'!S57</f>
        <v>0.0003289217</v>
      </c>
      <c r="Q32" s="9"/>
      <c r="R32" s="11">
        <f>'orig. data'!AB57</f>
        <v>0.0776511567</v>
      </c>
    </row>
    <row r="33" spans="1:18" ht="12.75">
      <c r="A33" s="31">
        <f ca="1" t="shared" si="0"/>
      </c>
      <c r="H33" s="19"/>
      <c r="I33" s="3"/>
      <c r="J33" s="3"/>
      <c r="K33" s="19"/>
      <c r="L33" s="5"/>
      <c r="M33" s="11"/>
      <c r="N33" s="9"/>
      <c r="O33" s="5"/>
      <c r="P33" s="11"/>
      <c r="Q33" s="9"/>
      <c r="R33" s="11"/>
    </row>
    <row r="34" spans="1:18" ht="12.75">
      <c r="A34" s="31" t="str">
        <f ca="1" t="shared" si="0"/>
        <v>IL Southwest</v>
      </c>
      <c r="B34" t="s">
        <v>170</v>
      </c>
      <c r="C34" t="str">
        <f>'orig. data'!AF58</f>
        <v> </v>
      </c>
      <c r="D34" t="str">
        <f>'orig. data'!AG58</f>
        <v> </v>
      </c>
      <c r="E34">
        <f ca="1">IF(CELL("contents",F34)="d","d",IF(CELL("contents",G34)="d","d",IF(CELL("contents",'orig. data'!AH58)="d","d","")))</f>
      </c>
      <c r="F34" t="str">
        <f>'orig. data'!AI58</f>
        <v> </v>
      </c>
      <c r="G34" t="str">
        <f>'orig. data'!AJ58</f>
        <v> </v>
      </c>
      <c r="H34" s="19">
        <f>'orig. data'!C$18</f>
        <v>0.1696836861</v>
      </c>
      <c r="I34" s="3">
        <f>'orig. data'!C58</f>
        <v>0.1291405472</v>
      </c>
      <c r="J34" s="3">
        <f>'orig. data'!P58</f>
        <v>0.1162400591</v>
      </c>
      <c r="K34" s="19">
        <f>'orig. data'!P$18</f>
        <v>0.126096304</v>
      </c>
      <c r="L34" s="5">
        <f>'orig. data'!B58</f>
        <v>381</v>
      </c>
      <c r="M34" s="11">
        <f>'orig. data'!F58</f>
        <v>0.0678969963</v>
      </c>
      <c r="N34" s="9"/>
      <c r="O34" s="5">
        <f>'orig. data'!O58</f>
        <v>4902</v>
      </c>
      <c r="P34" s="11">
        <f>'orig. data'!S58</f>
        <v>0.0626342984</v>
      </c>
      <c r="Q34" s="9"/>
      <c r="R34" s="11">
        <f>'orig. data'!AB58</f>
        <v>0.3936591389</v>
      </c>
    </row>
    <row r="35" spans="1:18" ht="12.75">
      <c r="A35" s="31" t="str">
        <f ca="1" t="shared" si="0"/>
        <v>IL Northeast</v>
      </c>
      <c r="B35" t="s">
        <v>156</v>
      </c>
      <c r="C35" t="str">
        <f>'orig. data'!AF59</f>
        <v> </v>
      </c>
      <c r="D35" t="str">
        <f>'orig. data'!AG59</f>
        <v> </v>
      </c>
      <c r="E35">
        <f ca="1">IF(CELL("contents",F35)="d","d",IF(CELL("contents",G35)="d","d",IF(CELL("contents",'orig. data'!AH59)="d","d","")))</f>
      </c>
      <c r="F35" t="str">
        <f>'orig. data'!AI59</f>
        <v> </v>
      </c>
      <c r="G35" t="str">
        <f>'orig. data'!AJ59</f>
        <v> </v>
      </c>
      <c r="H35" s="19">
        <f>'orig. data'!C$18</f>
        <v>0.1696836861</v>
      </c>
      <c r="I35" s="3">
        <f>'orig. data'!C59</f>
        <v>0.1361487928</v>
      </c>
      <c r="J35" s="3">
        <f>'orig. data'!P59</f>
        <v>0.1232304216</v>
      </c>
      <c r="K35" s="19">
        <f>'orig. data'!P$18</f>
        <v>0.126096304</v>
      </c>
      <c r="L35" s="5">
        <f>'orig. data'!B59</f>
        <v>520</v>
      </c>
      <c r="M35" s="11">
        <f>'orig. data'!F59</f>
        <v>0.142526694</v>
      </c>
      <c r="N35" s="9"/>
      <c r="O35" s="5">
        <f>'orig. data'!O59</f>
        <v>5282</v>
      </c>
      <c r="P35" s="11">
        <f>'orig. data'!S59</f>
        <v>0.5537145224</v>
      </c>
      <c r="Q35" s="9"/>
      <c r="R35" s="11">
        <f>'orig. data'!AB59</f>
        <v>0.3840036767</v>
      </c>
    </row>
    <row r="36" spans="1:18" ht="12.75">
      <c r="A36" s="31" t="str">
        <f ca="1" t="shared" si="0"/>
        <v>IL Southeast (d)</v>
      </c>
      <c r="B36" t="s">
        <v>157</v>
      </c>
      <c r="C36" t="str">
        <f>'orig. data'!AF60</f>
        <v> </v>
      </c>
      <c r="D36" t="str">
        <f>'orig. data'!AG60</f>
        <v> </v>
      </c>
      <c r="E36" t="str">
        <f ca="1">IF(CELL("contents",F36)="d","d",IF(CELL("contents",G36)="d","d",IF(CELL("contents",'orig. data'!AH60)="d","d","")))</f>
        <v>d</v>
      </c>
      <c r="F36" t="str">
        <f>'orig. data'!AI60</f>
        <v> </v>
      </c>
      <c r="G36" t="str">
        <f>'orig. data'!AJ60</f>
        <v> </v>
      </c>
      <c r="H36" s="19">
        <f>'orig. data'!C$18</f>
        <v>0.1696836861</v>
      </c>
      <c r="I36" s="3">
        <f>'orig. data'!C60</f>
        <v>0.1687264763</v>
      </c>
      <c r="J36" s="3">
        <f>'orig. data'!P60</f>
        <v>0.1344293756</v>
      </c>
      <c r="K36" s="19">
        <f>'orig. data'!P$18</f>
        <v>0.126096304</v>
      </c>
      <c r="L36" s="5">
        <f>'orig. data'!B60</f>
        <v>622</v>
      </c>
      <c r="M36" s="11">
        <f>'orig. data'!F60</f>
        <v>0.5286112995</v>
      </c>
      <c r="N36" s="9"/>
      <c r="O36" s="5">
        <f>'orig. data'!O60</f>
        <v>8192</v>
      </c>
      <c r="P36" s="11">
        <f>'orig. data'!S60</f>
        <v>0.0527903721</v>
      </c>
      <c r="Q36" s="9"/>
      <c r="R36" s="11">
        <f>'orig. data'!AB60</f>
        <v>0.0145483352</v>
      </c>
    </row>
    <row r="37" spans="1:18" ht="12.75">
      <c r="A37" s="31" t="str">
        <f ca="1" t="shared" si="0"/>
        <v>IL Northwest</v>
      </c>
      <c r="B37" t="s">
        <v>158</v>
      </c>
      <c r="C37" t="str">
        <f>'orig. data'!AF61</f>
        <v> </v>
      </c>
      <c r="D37" t="str">
        <f>'orig. data'!AG61</f>
        <v> </v>
      </c>
      <c r="E37">
        <f ca="1">IF(CELL("contents",F37)="d","d",IF(CELL("contents",G37)="d","d",IF(CELL("contents",'orig. data'!AH61)="d","d","")))</f>
      </c>
      <c r="F37" t="str">
        <f>'orig. data'!AI61</f>
        <v> </v>
      </c>
      <c r="G37" t="str">
        <f>'orig. data'!AJ61</f>
        <v> </v>
      </c>
      <c r="H37" s="19">
        <f>'orig. data'!C$18</f>
        <v>0.1696836861</v>
      </c>
      <c r="I37" s="3">
        <f>'orig. data'!C61</f>
        <v>0.1599620385</v>
      </c>
      <c r="J37" s="3">
        <f>'orig. data'!P61</f>
        <v>0.1376582306</v>
      </c>
      <c r="K37" s="19">
        <f>'orig. data'!P$18</f>
        <v>0.126096304</v>
      </c>
      <c r="L37" s="5">
        <f>'orig. data'!B61</f>
        <v>216</v>
      </c>
      <c r="M37" s="11">
        <f>'orig. data'!F61</f>
        <v>0.9888761684</v>
      </c>
      <c r="N37" s="9"/>
      <c r="O37" s="5">
        <f>'orig. data'!O61</f>
        <v>2453</v>
      </c>
      <c r="P37" s="11">
        <f>'orig. data'!S61</f>
        <v>0.1126511902</v>
      </c>
      <c r="Q37" s="9"/>
      <c r="R37" s="11">
        <f>'orig. data'!AB61</f>
        <v>0.3355134647</v>
      </c>
    </row>
    <row r="38" spans="1:18" ht="12.75">
      <c r="A38" s="31">
        <f ca="1" t="shared" si="0"/>
      </c>
      <c r="H38" s="19"/>
      <c r="I38" s="3"/>
      <c r="J38" s="3"/>
      <c r="K38" s="19"/>
      <c r="L38" s="5"/>
      <c r="M38" s="11"/>
      <c r="N38" s="9"/>
      <c r="O38" s="5"/>
      <c r="P38" s="11"/>
      <c r="Q38" s="9"/>
      <c r="R38" s="11"/>
    </row>
    <row r="39" spans="1:18" ht="12.75">
      <c r="A39" s="31" t="str">
        <f ca="1" t="shared" si="0"/>
        <v>NE Iron Rose</v>
      </c>
      <c r="B39" t="s">
        <v>139</v>
      </c>
      <c r="C39" t="str">
        <f>'orig. data'!AF62</f>
        <v> </v>
      </c>
      <c r="D39" t="str">
        <f>'orig. data'!AG62</f>
        <v> </v>
      </c>
      <c r="E39">
        <f ca="1">IF(CELL("contents",F39)="d","d",IF(CELL("contents",G39)="d","d",IF(CELL("contents",'orig. data'!AH62)="d","d","")))</f>
      </c>
      <c r="F39" t="str">
        <f>'orig. data'!AI62</f>
        <v> </v>
      </c>
      <c r="G39" t="str">
        <f>'orig. data'!AJ62</f>
        <v> </v>
      </c>
      <c r="H39" s="19">
        <f>'orig. data'!C$18</f>
        <v>0.1696836861</v>
      </c>
      <c r="I39" s="3">
        <f>'orig. data'!C62</f>
        <v>0.1594708836</v>
      </c>
      <c r="J39" s="3">
        <f>'orig. data'!P62</f>
        <v>0.1175119297</v>
      </c>
      <c r="K39" s="19">
        <f>'orig. data'!P$18</f>
        <v>0.126096304</v>
      </c>
      <c r="L39" s="5">
        <f>'orig. data'!B62</f>
        <v>64</v>
      </c>
      <c r="M39" s="11">
        <f>'orig. data'!F62</f>
        <v>0.9970273186</v>
      </c>
      <c r="N39" s="9"/>
      <c r="O39" s="5">
        <f>'orig. data'!O62</f>
        <v>1008</v>
      </c>
      <c r="P39" s="11">
        <f>'orig. data'!S62</f>
        <v>0.438775532</v>
      </c>
      <c r="Q39" s="9"/>
      <c r="R39" s="11">
        <f>'orig. data'!AB62</f>
        <v>0.2955405225</v>
      </c>
    </row>
    <row r="40" spans="1:18" ht="12.75">
      <c r="A40" s="31" t="str">
        <f ca="1" t="shared" si="0"/>
        <v>NE Springfield</v>
      </c>
      <c r="B40" t="s">
        <v>181</v>
      </c>
      <c r="C40" t="str">
        <f>'orig. data'!AF63</f>
        <v> </v>
      </c>
      <c r="D40" t="str">
        <f>'orig. data'!AG63</f>
        <v> </v>
      </c>
      <c r="E40">
        <f ca="1">IF(CELL("contents",F40)="d","d",IF(CELL("contents",G40)="d","d",IF(CELL("contents",'orig. data'!AH63)="d","d","")))</f>
      </c>
      <c r="F40" t="str">
        <f>'orig. data'!AI63</f>
        <v> </v>
      </c>
      <c r="G40" t="str">
        <f>'orig. data'!AJ63</f>
        <v> </v>
      </c>
      <c r="H40" s="19">
        <f>'orig. data'!C$18</f>
        <v>0.1696836861</v>
      </c>
      <c r="I40" s="3">
        <f>'orig. data'!C63</f>
        <v>0.1292154301</v>
      </c>
      <c r="J40" s="3">
        <f>'orig. data'!P63</f>
        <v>0.1079774804</v>
      </c>
      <c r="K40" s="19">
        <f>'orig. data'!P$18</f>
        <v>0.126096304</v>
      </c>
      <c r="L40" s="5">
        <f>'orig. data'!B63</f>
        <v>211</v>
      </c>
      <c r="M40" s="11">
        <f>'orig. data'!F63</f>
        <v>0.2559442583</v>
      </c>
      <c r="N40" s="9"/>
      <c r="O40" s="5">
        <f>'orig. data'!O63</f>
        <v>2817</v>
      </c>
      <c r="P40" s="11">
        <f>'orig. data'!S63</f>
        <v>0.0193050987</v>
      </c>
      <c r="Q40" s="9"/>
      <c r="R40" s="11">
        <f>'orig. data'!AB63</f>
        <v>0.3623509801</v>
      </c>
    </row>
    <row r="41" spans="1:18" ht="12.75">
      <c r="A41" s="31" t="str">
        <f ca="1" t="shared" si="0"/>
        <v>NE Winnipeg River (d)</v>
      </c>
      <c r="B41" t="s">
        <v>140</v>
      </c>
      <c r="C41" t="str">
        <f>'orig. data'!AF64</f>
        <v> </v>
      </c>
      <c r="D41" t="str">
        <f>'orig. data'!AG64</f>
        <v> </v>
      </c>
      <c r="E41" t="str">
        <f ca="1">IF(CELL("contents",F41)="d","d",IF(CELL("contents",G41)="d","d",IF(CELL("contents",'orig. data'!AH64)="d","d","")))</f>
        <v>d</v>
      </c>
      <c r="F41" t="str">
        <f>'orig. data'!AI64</f>
        <v> </v>
      </c>
      <c r="G41" t="str">
        <f>'orig. data'!AJ64</f>
        <v> </v>
      </c>
      <c r="H41" s="19">
        <f>'orig. data'!C$18</f>
        <v>0.1696836861</v>
      </c>
      <c r="I41" s="3">
        <f>'orig. data'!C64</f>
        <v>0.1925364055</v>
      </c>
      <c r="J41" s="3">
        <f>'orig. data'!P64</f>
        <v>0.1161602379</v>
      </c>
      <c r="K41" s="19">
        <f>'orig. data'!P$18</f>
        <v>0.126096304</v>
      </c>
      <c r="L41" s="5">
        <f>'orig. data'!B64</f>
        <v>146</v>
      </c>
      <c r="M41" s="11">
        <f>'orig. data'!F64</f>
        <v>0.2902887635</v>
      </c>
      <c r="N41" s="9"/>
      <c r="O41" s="5">
        <f>'orig. data'!O64</f>
        <v>2151</v>
      </c>
      <c r="P41" s="11">
        <f>'orig. data'!S64</f>
        <v>0.2401925828</v>
      </c>
      <c r="Q41" s="9"/>
      <c r="R41" s="11">
        <f>'orig. data'!AB64</f>
        <v>0.0078348893</v>
      </c>
    </row>
    <row r="42" spans="1:18" ht="12.75">
      <c r="A42" s="31" t="str">
        <f ca="1" t="shared" si="0"/>
        <v>NE Brokenhead (d)</v>
      </c>
      <c r="B42" t="s">
        <v>141</v>
      </c>
      <c r="C42" t="str">
        <f>'orig. data'!AF65</f>
        <v> </v>
      </c>
      <c r="D42" t="str">
        <f>'orig. data'!AG65</f>
        <v> </v>
      </c>
      <c r="E42" t="str">
        <f ca="1">IF(CELL("contents",F42)="d","d",IF(CELL("contents",G42)="d","d",IF(CELL("contents",'orig. data'!AH65)="d","d","")))</f>
        <v>d</v>
      </c>
      <c r="F42" t="str">
        <f>'orig. data'!AI65</f>
        <v> </v>
      </c>
      <c r="G42" t="str">
        <f>'orig. data'!AJ65</f>
        <v> </v>
      </c>
      <c r="H42" s="19">
        <f>'orig. data'!C$18</f>
        <v>0.1696836861</v>
      </c>
      <c r="I42" s="3">
        <f>'orig. data'!C65</f>
        <v>0.1826977783</v>
      </c>
      <c r="J42" s="3">
        <f>'orig. data'!P65</f>
        <v>0.120708192</v>
      </c>
      <c r="K42" s="19">
        <f>'orig. data'!P$18</f>
        <v>0.126096304</v>
      </c>
      <c r="L42" s="5">
        <f>'orig. data'!B65</f>
        <v>157</v>
      </c>
      <c r="M42" s="11">
        <f>'orig. data'!F65</f>
        <v>0.3370652364</v>
      </c>
      <c r="N42" s="9"/>
      <c r="O42" s="5">
        <f>'orig. data'!O65</f>
        <v>2074</v>
      </c>
      <c r="P42" s="11">
        <f>'orig. data'!S65</f>
        <v>0.475491401</v>
      </c>
      <c r="Q42" s="9"/>
      <c r="R42" s="11">
        <f>'orig. data'!AB65</f>
        <v>0.0066670426</v>
      </c>
    </row>
    <row r="43" spans="1:18" ht="12.75">
      <c r="A43" s="31" t="str">
        <f ca="1" t="shared" si="0"/>
        <v>NE Blue Water</v>
      </c>
      <c r="B43" t="s">
        <v>182</v>
      </c>
      <c r="C43" t="str">
        <f>'orig. data'!AF66</f>
        <v> </v>
      </c>
      <c r="D43" t="str">
        <f>'orig. data'!AG66</f>
        <v> </v>
      </c>
      <c r="E43">
        <f ca="1">IF(CELL("contents",F43)="d","d",IF(CELL("contents",G43)="d","d",IF(CELL("contents",'orig. data'!AH66)="d","d","")))</f>
      </c>
      <c r="F43" t="str">
        <f>'orig. data'!AI66</f>
        <v> </v>
      </c>
      <c r="G43" t="str">
        <f>'orig. data'!AJ66</f>
        <v> </v>
      </c>
      <c r="H43" s="19">
        <f>'orig. data'!C$18</f>
        <v>0.1696836861</v>
      </c>
      <c r="I43" s="3">
        <f>'orig. data'!C66</f>
        <v>0.1846821946</v>
      </c>
      <c r="J43" s="3">
        <f>'orig. data'!P66</f>
        <v>0.1251672181</v>
      </c>
      <c r="K43" s="19">
        <f>'orig. data'!P$18</f>
        <v>0.126096304</v>
      </c>
      <c r="L43" s="5">
        <f>'orig. data'!B66</f>
        <v>178</v>
      </c>
      <c r="M43" s="11">
        <f>'orig. data'!F66</f>
        <v>0.433587617</v>
      </c>
      <c r="N43" s="9"/>
      <c r="O43" s="5">
        <f>'orig. data'!O66</f>
        <v>1856</v>
      </c>
      <c r="P43" s="11">
        <f>'orig. data'!S66</f>
        <v>0.9167344978</v>
      </c>
      <c r="Q43" s="9"/>
      <c r="R43" s="11">
        <f>'orig. data'!AB66</f>
        <v>0.0502164145</v>
      </c>
    </row>
    <row r="44" spans="1:18" ht="12.75">
      <c r="A44" s="31" t="str">
        <f ca="1" t="shared" si="0"/>
        <v>NE Northern Remote</v>
      </c>
      <c r="B44" t="s">
        <v>183</v>
      </c>
      <c r="C44" t="str">
        <f>'orig. data'!AF67</f>
        <v> </v>
      </c>
      <c r="D44" t="str">
        <f>'orig. data'!AG67</f>
        <v> </v>
      </c>
      <c r="E44">
        <f ca="1">IF(CELL("contents",F44)="d","d",IF(CELL("contents",G44)="d","d",IF(CELL("contents",'orig. data'!AH67)="d","d","")))</f>
      </c>
      <c r="F44" t="str">
        <f>'orig. data'!AI67</f>
        <v> </v>
      </c>
      <c r="G44" t="str">
        <f>'orig. data'!AJ67</f>
        <v> </v>
      </c>
      <c r="H44" s="19">
        <f>'orig. data'!C$18</f>
        <v>0.1696836861</v>
      </c>
      <c r="I44" s="3">
        <f>'orig. data'!C67</f>
        <v>0.3208546356</v>
      </c>
      <c r="J44" s="3">
        <f>'orig. data'!P67</f>
        <v>0.1827695765</v>
      </c>
      <c r="K44" s="19">
        <f>'orig. data'!P$18</f>
        <v>0.126096304</v>
      </c>
      <c r="L44" s="5">
        <f>'orig. data'!B67</f>
        <v>21</v>
      </c>
      <c r="M44" s="11">
        <f>'orig. data'!F67</f>
        <v>0.0649021907</v>
      </c>
      <c r="N44" s="9"/>
      <c r="O44" s="5">
        <f>'orig. data'!O67</f>
        <v>328</v>
      </c>
      <c r="P44" s="11">
        <f>'orig. data'!S67</f>
        <v>0.0118773872</v>
      </c>
      <c r="Q44" s="9"/>
      <c r="R44" s="11">
        <f>'orig. data'!AB67</f>
        <v>0.1654101988</v>
      </c>
    </row>
    <row r="45" spans="1:18" ht="12.75">
      <c r="A45" s="31">
        <f ca="1" t="shared" si="0"/>
      </c>
      <c r="H45" s="19"/>
      <c r="I45" s="3"/>
      <c r="J45" s="3"/>
      <c r="K45" s="19"/>
      <c r="L45" s="5"/>
      <c r="M45" s="11"/>
      <c r="N45" s="9"/>
      <c r="O45" s="5"/>
      <c r="P45" s="11"/>
      <c r="Q45" s="9"/>
      <c r="R45" s="11"/>
    </row>
    <row r="46" spans="1:18" ht="12.75">
      <c r="A46" s="31" t="str">
        <f ca="1" t="shared" si="0"/>
        <v>PL West</v>
      </c>
      <c r="B46" t="s">
        <v>159</v>
      </c>
      <c r="C46" t="str">
        <f>'orig. data'!AF68</f>
        <v> </v>
      </c>
      <c r="D46" t="str">
        <f>'orig. data'!AG68</f>
        <v> </v>
      </c>
      <c r="E46">
        <f ca="1">IF(CELL("contents",F46)="d","d",IF(CELL("contents",G46)="d","d",IF(CELL("contents",'orig. data'!AH68)="d","d","")))</f>
      </c>
      <c r="F46" t="str">
        <f>'orig. data'!AI68</f>
        <v> </v>
      </c>
      <c r="G46" t="str">
        <f>'orig. data'!AJ68</f>
        <v> </v>
      </c>
      <c r="H46" s="19">
        <f>'orig. data'!C$18</f>
        <v>0.1696836861</v>
      </c>
      <c r="I46" s="3">
        <f>'orig. data'!C68</f>
        <v>0.1293750404</v>
      </c>
      <c r="J46" s="3">
        <f>'orig. data'!P68</f>
        <v>0.1164830791</v>
      </c>
      <c r="K46" s="19">
        <f>'orig. data'!P$18</f>
        <v>0.126096304</v>
      </c>
      <c r="L46" s="5">
        <f>'orig. data'!B68</f>
        <v>192</v>
      </c>
      <c r="M46" s="11">
        <f>'orig. data'!F68</f>
        <v>0.1510452596</v>
      </c>
      <c r="N46" s="9"/>
      <c r="O46" s="5">
        <f>'orig. data'!O68</f>
        <v>2005</v>
      </c>
      <c r="P46" s="11">
        <f>'orig. data'!S68</f>
        <v>0.1786346596</v>
      </c>
      <c r="Q46" s="9"/>
      <c r="R46" s="11">
        <f>'orig. data'!AB68</f>
        <v>0.5044845295</v>
      </c>
    </row>
    <row r="47" spans="1:18" ht="12.75">
      <c r="A47" s="31" t="str">
        <f ca="1" t="shared" si="0"/>
        <v>PL East</v>
      </c>
      <c r="B47" t="s">
        <v>160</v>
      </c>
      <c r="C47" t="str">
        <f>'orig. data'!AF69</f>
        <v> </v>
      </c>
      <c r="D47" t="str">
        <f>'orig. data'!AG69</f>
        <v> </v>
      </c>
      <c r="E47">
        <f ca="1">IF(CELL("contents",F47)="d","d",IF(CELL("contents",G47)="d","d",IF(CELL("contents",'orig. data'!AH69)="d","d","")))</f>
      </c>
      <c r="F47" t="str">
        <f>'orig. data'!AI69</f>
        <v> </v>
      </c>
      <c r="G47" t="str">
        <f>'orig. data'!AJ69</f>
        <v> </v>
      </c>
      <c r="H47" s="19">
        <f>'orig. data'!C$18</f>
        <v>0.1696836861</v>
      </c>
      <c r="I47" s="3">
        <f>'orig. data'!C69</f>
        <v>0.1357772245</v>
      </c>
      <c r="J47" s="3">
        <f>'orig. data'!P69</f>
        <v>0.1276156316</v>
      </c>
      <c r="K47" s="19">
        <f>'orig. data'!P$18</f>
        <v>0.126096304</v>
      </c>
      <c r="L47" s="5">
        <f>'orig. data'!B69</f>
        <v>280</v>
      </c>
      <c r="M47" s="11">
        <f>'orig. data'!F69</f>
        <v>0.2082080697</v>
      </c>
      <c r="N47" s="9"/>
      <c r="O47" s="5">
        <f>'orig. data'!O69</f>
        <v>2152</v>
      </c>
      <c r="P47" s="11">
        <f>'orig. data'!S69</f>
        <v>0.8398399241</v>
      </c>
      <c r="Q47" s="9"/>
      <c r="R47" s="11">
        <f>'orig. data'!AB69</f>
        <v>0.6601915042</v>
      </c>
    </row>
    <row r="48" spans="1:18" ht="12.75">
      <c r="A48" s="31" t="str">
        <f ca="1" t="shared" si="0"/>
        <v>PL Central</v>
      </c>
      <c r="B48" t="s">
        <v>138</v>
      </c>
      <c r="C48" t="str">
        <f>'orig. data'!AF70</f>
        <v> </v>
      </c>
      <c r="D48" t="str">
        <f>'orig. data'!AG70</f>
        <v> </v>
      </c>
      <c r="E48">
        <f ca="1">IF(CELL("contents",F48)="d","d",IF(CELL("contents",G48)="d","d",IF(CELL("contents",'orig. data'!AH70)="d","d","")))</f>
      </c>
      <c r="F48" t="str">
        <f>'orig. data'!AI70</f>
        <v> </v>
      </c>
      <c r="G48" t="str">
        <f>'orig. data'!AJ70</f>
        <v> </v>
      </c>
      <c r="H48" s="19">
        <f>'orig. data'!C$18</f>
        <v>0.1696836861</v>
      </c>
      <c r="I48" s="3">
        <f>'orig. data'!C70</f>
        <v>0.1463106874</v>
      </c>
      <c r="J48" s="3">
        <f>'orig. data'!P70</f>
        <v>0.125759752</v>
      </c>
      <c r="K48" s="19">
        <f>'orig. data'!P$18</f>
        <v>0.126096304</v>
      </c>
      <c r="L48" s="5">
        <f>'orig. data'!B70</f>
        <v>463</v>
      </c>
      <c r="M48" s="11">
        <f>'orig. data'!F70</f>
        <v>0.3964547855</v>
      </c>
      <c r="N48" s="9"/>
      <c r="O48" s="5">
        <f>'orig. data'!O70</f>
        <v>5080</v>
      </c>
      <c r="P48" s="11">
        <f>'orig. data'!S70</f>
        <v>0.9403725197</v>
      </c>
      <c r="Q48" s="9"/>
      <c r="R48" s="11">
        <f>'orig. data'!AB70</f>
        <v>0.1612097984</v>
      </c>
    </row>
    <row r="49" spans="1:18" ht="12.75">
      <c r="A49" s="31" t="str">
        <f ca="1" t="shared" si="0"/>
        <v>PL North</v>
      </c>
      <c r="B49" t="s">
        <v>190</v>
      </c>
      <c r="C49" t="str">
        <f>'orig. data'!AF71</f>
        <v> </v>
      </c>
      <c r="D49" t="str">
        <f>'orig. data'!AG71</f>
        <v> </v>
      </c>
      <c r="E49">
        <f ca="1">IF(CELL("contents",F49)="d","d",IF(CELL("contents",G49)="d","d",IF(CELL("contents",'orig. data'!AH71)="d","d","")))</f>
      </c>
      <c r="F49" t="str">
        <f>'orig. data'!AI71</f>
        <v> </v>
      </c>
      <c r="G49" t="str">
        <f>'orig. data'!AJ71</f>
        <v> </v>
      </c>
      <c r="H49" s="19">
        <f>'orig. data'!C$18</f>
        <v>0.1696836861</v>
      </c>
      <c r="I49" s="3">
        <f>'orig. data'!C71</f>
        <v>0.1657440067</v>
      </c>
      <c r="J49" s="3">
        <f>'orig. data'!P71</f>
        <v>0.1389696983</v>
      </c>
      <c r="K49" s="19">
        <f>'orig. data'!P$18</f>
        <v>0.126096304</v>
      </c>
      <c r="L49" s="5">
        <f>'orig. data'!B71</f>
        <v>330</v>
      </c>
      <c r="M49" s="11">
        <f>'orig. data'!F71</f>
        <v>0.7353969216</v>
      </c>
      <c r="N49" s="9"/>
      <c r="O49" s="5">
        <f>'orig. data'!O71</f>
        <v>4188</v>
      </c>
      <c r="P49" s="11">
        <f>'orig. data'!S71</f>
        <v>0.0151718327</v>
      </c>
      <c r="Q49" s="9"/>
      <c r="R49" s="11">
        <f>'orig. data'!AB71</f>
        <v>0.1333743891</v>
      </c>
    </row>
    <row r="50" spans="1:18" ht="12.75">
      <c r="A50" s="31">
        <f ca="1" t="shared" si="0"/>
      </c>
      <c r="H50" s="19"/>
      <c r="I50" s="3"/>
      <c r="J50" s="3"/>
      <c r="K50" s="19"/>
      <c r="L50" s="5"/>
      <c r="M50" s="11"/>
      <c r="N50" s="9"/>
      <c r="O50" s="5"/>
      <c r="P50" s="11"/>
      <c r="Q50" s="9"/>
      <c r="R50" s="11"/>
    </row>
    <row r="51" spans="1:18" ht="12.75">
      <c r="A51" s="31" t="str">
        <f ca="1" t="shared" si="0"/>
        <v>NM F Flon/Snow L/Cran</v>
      </c>
      <c r="B51" t="s">
        <v>161</v>
      </c>
      <c r="C51" t="str">
        <f>'orig. data'!AF72</f>
        <v> </v>
      </c>
      <c r="D51" t="str">
        <f>'orig. data'!AG72</f>
        <v> </v>
      </c>
      <c r="E51">
        <f ca="1">IF(CELL("contents",F51)="d","d",IF(CELL("contents",G51)="d","d",IF(CELL("contents",'orig. data'!AH72)="d","d","")))</f>
      </c>
      <c r="F51" t="str">
        <f>'orig. data'!AI72</f>
        <v> </v>
      </c>
      <c r="G51" t="str">
        <f>'orig. data'!AJ72</f>
        <v> </v>
      </c>
      <c r="H51" s="19">
        <f>'orig. data'!C$18</f>
        <v>0.1696836861</v>
      </c>
      <c r="I51" s="3">
        <f>'orig. data'!C72</f>
        <v>0.1643654377</v>
      </c>
      <c r="J51" s="3">
        <f>'orig. data'!P72</f>
        <v>0.147399232</v>
      </c>
      <c r="K51" s="19">
        <f>'orig. data'!P$18</f>
        <v>0.126096304</v>
      </c>
      <c r="L51" s="5">
        <f>'orig. data'!B72</f>
        <v>162</v>
      </c>
      <c r="M51" s="11">
        <f>'orig. data'!F72</f>
        <v>0.8613077597</v>
      </c>
      <c r="N51" s="9"/>
      <c r="O51" s="5">
        <f>'orig. data'!O72</f>
        <v>1965</v>
      </c>
      <c r="P51" s="11">
        <f>'orig. data'!S72</f>
        <v>0.0113471815</v>
      </c>
      <c r="Q51" s="9"/>
      <c r="R51" s="11">
        <f>'orig. data'!AB72</f>
        <v>0.5397061525</v>
      </c>
    </row>
    <row r="52" spans="1:18" ht="12.75">
      <c r="A52" s="31" t="str">
        <f ca="1" t="shared" si="0"/>
        <v>NM The Pas/OCN/Kelsey (n,d)</v>
      </c>
      <c r="B52" t="s">
        <v>189</v>
      </c>
      <c r="C52" t="str">
        <f>'orig. data'!AF73</f>
        <v> </v>
      </c>
      <c r="D52" t="str">
        <f>'orig. data'!AG73</f>
        <v>n</v>
      </c>
      <c r="E52" t="str">
        <f ca="1">IF(CELL("contents",F52)="d","d",IF(CELL("contents",G52)="d","d",IF(CELL("contents",'orig. data'!AH73)="d","d","")))</f>
        <v>d</v>
      </c>
      <c r="F52" t="str">
        <f>'orig. data'!AI73</f>
        <v> </v>
      </c>
      <c r="G52" t="str">
        <f>'orig. data'!AJ73</f>
        <v> </v>
      </c>
      <c r="H52" s="19">
        <f>'orig. data'!C$18</f>
        <v>0.1696836861</v>
      </c>
      <c r="I52" s="3">
        <f>'orig. data'!C73</f>
        <v>0.2332473713</v>
      </c>
      <c r="J52" s="3">
        <f>'orig. data'!P73</f>
        <v>0.1552046013</v>
      </c>
      <c r="K52" s="19">
        <f>'orig. data'!P$18</f>
        <v>0.126096304</v>
      </c>
      <c r="L52" s="5">
        <f>'orig. data'!B73</f>
        <v>133</v>
      </c>
      <c r="M52" s="11">
        <f>'orig. data'!F73</f>
        <v>0.0214362756</v>
      </c>
      <c r="N52" s="9"/>
      <c r="O52" s="5">
        <f>'orig. data'!O73</f>
        <v>2003</v>
      </c>
      <c r="P52" s="11">
        <f>'orig. data'!S73</f>
        <v>0.0019917188</v>
      </c>
      <c r="Q52" s="9"/>
      <c r="R52" s="11">
        <f>'orig. data'!AB73</f>
        <v>0.0217644758</v>
      </c>
    </row>
    <row r="53" spans="1:18" ht="12.75">
      <c r="A53" s="31" t="str">
        <f ca="1" t="shared" si="0"/>
        <v>NM Nor-Man Other (n)</v>
      </c>
      <c r="B53" t="s">
        <v>188</v>
      </c>
      <c r="C53" t="str">
        <f>'orig. data'!AF74</f>
        <v> </v>
      </c>
      <c r="D53" t="str">
        <f>'orig. data'!AG74</f>
        <v>n</v>
      </c>
      <c r="E53">
        <f ca="1">IF(CELL("contents",F53)="d","d",IF(CELL("contents",G53)="d","d",IF(CELL("contents",'orig. data'!AH74)="d","d","")))</f>
      </c>
      <c r="F53" t="str">
        <f>'orig. data'!AI74</f>
        <v> </v>
      </c>
      <c r="G53" t="str">
        <f>'orig. data'!AJ74</f>
        <v> </v>
      </c>
      <c r="H53" s="19">
        <f>'orig. data'!C$18</f>
        <v>0.1696836861</v>
      </c>
      <c r="I53" s="3">
        <f>'orig. data'!C74</f>
        <v>0.324422036</v>
      </c>
      <c r="J53" s="3">
        <f>'orig. data'!P74</f>
        <v>0.1880814305</v>
      </c>
      <c r="K53" s="19">
        <f>'orig. data'!P$18</f>
        <v>0.126096304</v>
      </c>
      <c r="L53" s="5">
        <f>'orig. data'!B74</f>
        <v>61</v>
      </c>
      <c r="M53" s="11">
        <f>'orig. data'!F74</f>
        <v>0.0060827305</v>
      </c>
      <c r="N53" s="9"/>
      <c r="O53" s="5">
        <f>'orig. data'!O74</f>
        <v>590</v>
      </c>
      <c r="P53" s="11">
        <f>'orig. data'!S74</f>
        <v>0.0002746615</v>
      </c>
      <c r="Q53" s="9"/>
      <c r="R53" s="11">
        <f>'orig. data'!AB74</f>
        <v>0.0520128491</v>
      </c>
    </row>
    <row r="54" spans="1:18" ht="12.75">
      <c r="A54" s="31">
        <f ca="1" t="shared" si="0"/>
      </c>
      <c r="H54" s="19"/>
      <c r="I54" s="3"/>
      <c r="J54" s="3"/>
      <c r="K54" s="19"/>
      <c r="L54" s="5"/>
      <c r="M54" s="11"/>
      <c r="N54" s="9"/>
      <c r="O54" s="5"/>
      <c r="P54" s="11"/>
      <c r="Q54" s="9"/>
      <c r="R54" s="11"/>
    </row>
    <row r="55" spans="1:18" ht="12.75">
      <c r="A55" s="31" t="str">
        <f ca="1" t="shared" si="0"/>
        <v>BW Thompson (d)</v>
      </c>
      <c r="B55" t="s">
        <v>162</v>
      </c>
      <c r="C55" t="str">
        <f>'orig. data'!AF75</f>
        <v> </v>
      </c>
      <c r="D55" t="str">
        <f>'orig. data'!AG75</f>
        <v> </v>
      </c>
      <c r="E55" t="str">
        <f ca="1">IF(CELL("contents",F55)="d","d",IF(CELL("contents",G55)="d","d",IF(CELL("contents",'orig. data'!AH75)="d","d","")))</f>
        <v>d</v>
      </c>
      <c r="F55" t="str">
        <f>'orig. data'!AI75</f>
        <v> </v>
      </c>
      <c r="G55" t="str">
        <f>'orig. data'!AJ75</f>
        <v> </v>
      </c>
      <c r="H55" s="19">
        <f>'orig. data'!C$18</f>
        <v>0.1696836861</v>
      </c>
      <c r="I55" s="3">
        <f>'orig. data'!C75</f>
        <v>0.2628223232</v>
      </c>
      <c r="J55" s="3">
        <f>'orig. data'!P75</f>
        <v>0.1547890526</v>
      </c>
      <c r="K55" s="19">
        <f>'orig. data'!P$18</f>
        <v>0.126096304</v>
      </c>
      <c r="L55" s="5">
        <f>'orig. data'!B75</f>
        <v>121</v>
      </c>
      <c r="M55" s="11">
        <f>'orig. data'!F75</f>
        <v>0.0464111429</v>
      </c>
      <c r="N55" s="9"/>
      <c r="O55" s="5">
        <f>'orig. data'!O75</f>
        <v>1885</v>
      </c>
      <c r="P55" s="11">
        <f>'orig. data'!S75</f>
        <v>0.0192901932</v>
      </c>
      <c r="Q55" s="9"/>
      <c r="R55" s="11">
        <f>'orig. data'!AB75</f>
        <v>0.045608373</v>
      </c>
    </row>
    <row r="56" spans="1:18" ht="12.75">
      <c r="A56" s="31" t="str">
        <f ca="1" t="shared" si="0"/>
        <v>BW Gillam/Fox Lake (n,s)</v>
      </c>
      <c r="B56" t="s">
        <v>142</v>
      </c>
      <c r="C56" t="str">
        <f>'orig. data'!AF76</f>
        <v> </v>
      </c>
      <c r="D56" t="str">
        <f>'orig. data'!AG76</f>
        <v>n</v>
      </c>
      <c r="E56" t="str">
        <f>'orig. data'!AI76</f>
        <v>s</v>
      </c>
      <c r="F56" t="str">
        <f>'orig. data'!AI76</f>
        <v>s</v>
      </c>
      <c r="G56" t="str">
        <f>'orig. data'!AJ76</f>
        <v> </v>
      </c>
      <c r="H56" s="19">
        <f>'orig. data'!C$18</f>
        <v>0.1696836861</v>
      </c>
      <c r="I56" s="3" t="str">
        <f>'orig. data'!C76</f>
        <v> </v>
      </c>
      <c r="J56" s="3">
        <f>'orig. data'!P76</f>
        <v>0.2419663151</v>
      </c>
      <c r="K56" s="19">
        <f>'orig. data'!P$18</f>
        <v>0.126096304</v>
      </c>
      <c r="L56" s="5" t="str">
        <f>'orig. data'!B76</f>
        <v> </v>
      </c>
      <c r="M56" s="11" t="str">
        <f>'orig. data'!F76</f>
        <v> </v>
      </c>
      <c r="N56" s="9"/>
      <c r="O56" s="5">
        <f>'orig. data'!O76</f>
        <v>154</v>
      </c>
      <c r="P56" s="11">
        <f>'orig. data'!S76</f>
        <v>0.004513026</v>
      </c>
      <c r="Q56" s="9"/>
      <c r="R56" s="11" t="str">
        <f>'orig. data'!AB76</f>
        <v> </v>
      </c>
    </row>
    <row r="57" spans="1:18" ht="12.75">
      <c r="A57" s="31" t="str">
        <f ca="1" t="shared" si="0"/>
        <v>BW Lynn/Leaf/SIL (n,s)</v>
      </c>
      <c r="B57" t="s">
        <v>203</v>
      </c>
      <c r="C57" t="str">
        <f>'orig. data'!AF77</f>
        <v> </v>
      </c>
      <c r="D57" t="str">
        <f>'orig. data'!AG77</f>
        <v>n</v>
      </c>
      <c r="E57" t="str">
        <f>'orig. data'!AI77</f>
        <v>s</v>
      </c>
      <c r="F57" t="str">
        <f>'orig. data'!AI77</f>
        <v>s</v>
      </c>
      <c r="G57" t="str">
        <f>'orig. data'!AJ77</f>
        <v> </v>
      </c>
      <c r="H57" s="19">
        <f>'orig. data'!C$18</f>
        <v>0.1696836861</v>
      </c>
      <c r="I57" s="3" t="str">
        <f>'orig. data'!C77</f>
        <v> </v>
      </c>
      <c r="J57" s="3">
        <f>'orig. data'!P77</f>
        <v>0.2380184401</v>
      </c>
      <c r="K57" s="19">
        <f>'orig. data'!P$18</f>
        <v>0.126096304</v>
      </c>
      <c r="L57" s="5" t="str">
        <f>'orig. data'!B77</f>
        <v> </v>
      </c>
      <c r="M57" s="11" t="str">
        <f>'orig. data'!F77</f>
        <v> </v>
      </c>
      <c r="N57" s="9"/>
      <c r="O57" s="5">
        <f>'orig. data'!O77</f>
        <v>384</v>
      </c>
      <c r="P57" s="11">
        <f>'orig. data'!S77</f>
        <v>4.715098E-06</v>
      </c>
      <c r="Q57" s="9"/>
      <c r="R57" s="11" t="str">
        <f>'orig. data'!AB77</f>
        <v> </v>
      </c>
    </row>
    <row r="58" spans="1:18" ht="12.75">
      <c r="A58" s="31" t="str">
        <f ca="1" t="shared" si="0"/>
        <v>BW Thick Por/Pik/Wab (s)</v>
      </c>
      <c r="B58" t="s">
        <v>171</v>
      </c>
      <c r="C58" t="str">
        <f>'orig. data'!AF78</f>
        <v> </v>
      </c>
      <c r="D58" t="str">
        <f>'orig. data'!AG78</f>
        <v> </v>
      </c>
      <c r="E58" t="str">
        <f>'orig. data'!AI78</f>
        <v>s</v>
      </c>
      <c r="F58" t="str">
        <f>'orig. data'!AI78</f>
        <v>s</v>
      </c>
      <c r="G58" t="str">
        <f>'orig. data'!AJ78</f>
        <v> </v>
      </c>
      <c r="H58" s="19">
        <f>'orig. data'!C$18</f>
        <v>0.1696836861</v>
      </c>
      <c r="I58" s="3" t="str">
        <f>'orig. data'!C78</f>
        <v> </v>
      </c>
      <c r="J58" s="3">
        <f>'orig. data'!P78</f>
        <v>0.2011950159</v>
      </c>
      <c r="K58" s="19">
        <f>'orig. data'!P$18</f>
        <v>0.126096304</v>
      </c>
      <c r="L58" s="5" t="str">
        <f>'orig. data'!B78</f>
        <v> </v>
      </c>
      <c r="M58" s="11" t="str">
        <f>'orig. data'!F78</f>
        <v> </v>
      </c>
      <c r="N58" s="9"/>
      <c r="O58" s="5">
        <f>'orig. data'!O78</f>
        <v>151</v>
      </c>
      <c r="P58" s="11">
        <f>'orig. data'!S78</f>
        <v>0.0417542188</v>
      </c>
      <c r="Q58" s="9"/>
      <c r="R58" s="11" t="str">
        <f>'orig. data'!AB78</f>
        <v> </v>
      </c>
    </row>
    <row r="59" spans="1:18" ht="12.75">
      <c r="A59" s="31" t="str">
        <f ca="1" t="shared" si="0"/>
        <v>BW Oxford H &amp; Gods</v>
      </c>
      <c r="B59" t="s">
        <v>204</v>
      </c>
      <c r="C59" t="str">
        <f>'orig. data'!AF79</f>
        <v> </v>
      </c>
      <c r="D59" t="str">
        <f>'orig. data'!AG79</f>
        <v> </v>
      </c>
      <c r="E59">
        <f ca="1">IF(CELL("contents",F59)="d","d",IF(CELL("contents",G59)="d","d",IF(CELL("contents",'orig. data'!AH79)="d","d","")))</f>
      </c>
      <c r="F59" t="str">
        <f>'orig. data'!AI79</f>
        <v> </v>
      </c>
      <c r="G59" t="str">
        <f>'orig. data'!AJ79</f>
        <v> </v>
      </c>
      <c r="H59" s="19">
        <f>'orig. data'!C$18</f>
        <v>0.1696836861</v>
      </c>
      <c r="I59" s="3">
        <f>'orig. data'!C79</f>
        <v>0.1778129944</v>
      </c>
      <c r="J59" s="3">
        <f>'orig. data'!P79</f>
        <v>0.1296650314</v>
      </c>
      <c r="K59" s="19">
        <f>'orig. data'!P$18</f>
        <v>0.126096304</v>
      </c>
      <c r="L59" s="5">
        <f>'orig. data'!B79</f>
        <v>36</v>
      </c>
      <c r="M59" s="11">
        <f>'orig. data'!F79</f>
        <v>0.7464809967</v>
      </c>
      <c r="N59" s="9"/>
      <c r="O59" s="5">
        <f>'orig. data'!O79</f>
        <v>350</v>
      </c>
      <c r="P59" s="11">
        <f>'orig. data'!S79</f>
        <v>0.8670839566</v>
      </c>
      <c r="Q59" s="9"/>
      <c r="R59" s="11">
        <f>'orig. data'!AB79</f>
        <v>0.3968273358</v>
      </c>
    </row>
    <row r="60" spans="1:18" ht="12.75">
      <c r="A60" s="31" t="str">
        <f ca="1" t="shared" si="0"/>
        <v>BW Cross Lake (n)</v>
      </c>
      <c r="B60" t="s">
        <v>205</v>
      </c>
      <c r="C60" t="str">
        <f>'orig. data'!AF80</f>
        <v> </v>
      </c>
      <c r="D60" t="str">
        <f>'orig. data'!AG80</f>
        <v>n</v>
      </c>
      <c r="E60">
        <f ca="1">IF(CELL("contents",F60)="d","d",IF(CELL("contents",G60)="d","d",IF(CELL("contents",'orig. data'!AH80)="d","d","")))</f>
      </c>
      <c r="F60" t="str">
        <f>'orig. data'!AI80</f>
        <v> </v>
      </c>
      <c r="G60" t="str">
        <f>'orig. data'!AJ80</f>
        <v> </v>
      </c>
      <c r="H60" s="19">
        <f>'orig. data'!C$18</f>
        <v>0.1696836861</v>
      </c>
      <c r="I60" s="3">
        <f>'orig. data'!C80</f>
        <v>0.1595853194</v>
      </c>
      <c r="J60" s="3">
        <f>'orig. data'!P80</f>
        <v>0.2086474207</v>
      </c>
      <c r="K60" s="19">
        <f>'orig. data'!P$18</f>
        <v>0.126096304</v>
      </c>
      <c r="L60" s="5">
        <f>'orig. data'!B80</f>
        <v>38</v>
      </c>
      <c r="M60" s="11">
        <f>'orig. data'!F80</f>
        <v>0.9993311931</v>
      </c>
      <c r="N60" s="9"/>
      <c r="O60" s="5">
        <f>'orig. data'!O80</f>
        <v>425</v>
      </c>
      <c r="P60" s="11">
        <f>'orig. data'!S80</f>
        <v>4.3643E-05</v>
      </c>
      <c r="Q60" s="9"/>
      <c r="R60" s="11">
        <f>'orig. data'!AB80</f>
        <v>0.5000765104</v>
      </c>
    </row>
    <row r="61" spans="1:18" ht="12.75">
      <c r="A61" s="31" t="str">
        <f ca="1" t="shared" si="0"/>
        <v>BW Tad/Broch/Lac Br (s)</v>
      </c>
      <c r="B61" t="s">
        <v>187</v>
      </c>
      <c r="C61" t="str">
        <f>'orig. data'!AF81</f>
        <v> </v>
      </c>
      <c r="D61" t="str">
        <f>'orig. data'!AG81</f>
        <v> </v>
      </c>
      <c r="E61" t="str">
        <f>'orig. data'!AI81</f>
        <v>s</v>
      </c>
      <c r="F61" t="str">
        <f>'orig. data'!AI81</f>
        <v>s</v>
      </c>
      <c r="G61" t="str">
        <f>'orig. data'!AJ81</f>
        <v> </v>
      </c>
      <c r="H61" s="19">
        <f>'orig. data'!C$18</f>
        <v>0.1696836861</v>
      </c>
      <c r="I61" s="3" t="str">
        <f>'orig. data'!C81</f>
        <v> </v>
      </c>
      <c r="J61" s="3">
        <f>'orig. data'!P81</f>
        <v>0.1673048628</v>
      </c>
      <c r="K61" s="19">
        <f>'orig. data'!P$18</f>
        <v>0.126096304</v>
      </c>
      <c r="L61" s="5" t="str">
        <f>'orig. data'!B81</f>
        <v> </v>
      </c>
      <c r="M61" s="11" t="str">
        <f>'orig. data'!F81</f>
        <v> </v>
      </c>
      <c r="N61" s="9"/>
      <c r="O61" s="5">
        <f>'orig. data'!O81</f>
        <v>174</v>
      </c>
      <c r="P61" s="11">
        <f>'orig. data'!S81</f>
        <v>0.1951781788</v>
      </c>
      <c r="Q61" s="9"/>
      <c r="R61" s="11" t="str">
        <f>'orig. data'!AB81</f>
        <v> </v>
      </c>
    </row>
    <row r="62" spans="1:18" ht="12.75">
      <c r="A62" s="31" t="str">
        <f ca="1" t="shared" si="0"/>
        <v>BW Norway House (n)</v>
      </c>
      <c r="B62" t="s">
        <v>186</v>
      </c>
      <c r="C62" t="str">
        <f>'orig. data'!AF82</f>
        <v> </v>
      </c>
      <c r="D62" t="str">
        <f>'orig. data'!AG82</f>
        <v>n</v>
      </c>
      <c r="E62">
        <f ca="1">IF(CELL("contents",F62)="d","d",IF(CELL("contents",G62)="d","d",IF(CELL("contents",'orig. data'!AH82)="d","d","")))</f>
      </c>
      <c r="F62" t="str">
        <f>'orig. data'!AI82</f>
        <v> </v>
      </c>
      <c r="G62" t="str">
        <f>'orig. data'!AJ82</f>
        <v> </v>
      </c>
      <c r="H62" s="19">
        <f>'orig. data'!C$18</f>
        <v>0.1696836861</v>
      </c>
      <c r="I62" s="3">
        <f>'orig. data'!C82</f>
        <v>0.2957431319</v>
      </c>
      <c r="J62" s="3">
        <f>'orig. data'!P82</f>
        <v>0.2527014305</v>
      </c>
      <c r="K62" s="19">
        <f>'orig. data'!P$18</f>
        <v>0.126096304</v>
      </c>
      <c r="L62" s="5">
        <f>'orig. data'!B82</f>
        <v>38</v>
      </c>
      <c r="M62" s="11">
        <f>'orig. data'!F82</f>
        <v>0.0328404675</v>
      </c>
      <c r="N62" s="9"/>
      <c r="O62" s="5">
        <f>'orig. data'!O82</f>
        <v>511</v>
      </c>
      <c r="P62" s="11">
        <f>'orig. data'!S82</f>
        <v>1.546934E-10</v>
      </c>
      <c r="Q62" s="9"/>
      <c r="R62" s="11">
        <f>'orig. data'!AB82</f>
        <v>0.6100493115</v>
      </c>
    </row>
    <row r="63" spans="1:18" ht="12.75">
      <c r="A63" s="31" t="str">
        <f ca="1" t="shared" si="0"/>
        <v>BW Island Lake (n)</v>
      </c>
      <c r="B63" t="s">
        <v>206</v>
      </c>
      <c r="C63" t="str">
        <f>'orig. data'!AF83</f>
        <v> </v>
      </c>
      <c r="D63" t="str">
        <f>'orig. data'!AG83</f>
        <v>n</v>
      </c>
      <c r="E63">
        <f ca="1">IF(CELL("contents",F63)="d","d",IF(CELL("contents",G63)="d","d",IF(CELL("contents",'orig. data'!AH83)="d","d","")))</f>
      </c>
      <c r="F63" t="str">
        <f>'orig. data'!AI83</f>
        <v> </v>
      </c>
      <c r="G63" t="str">
        <f>'orig. data'!AJ83</f>
        <v> </v>
      </c>
      <c r="H63" s="19">
        <f>'orig. data'!C$18</f>
        <v>0.1696836861</v>
      </c>
      <c r="I63" s="3">
        <f>'orig. data'!C83</f>
        <v>0.2292535289</v>
      </c>
      <c r="J63" s="3">
        <f>'orig. data'!P83</f>
        <v>0.2351120814</v>
      </c>
      <c r="K63" s="19">
        <f>'orig. data'!P$18</f>
        <v>0.126096304</v>
      </c>
      <c r="L63" s="5">
        <f>'orig. data'!B83</f>
        <v>37</v>
      </c>
      <c r="M63" s="11">
        <f>'orig. data'!F83</f>
        <v>0.3062739972</v>
      </c>
      <c r="N63" s="9"/>
      <c r="O63" s="5">
        <f>'orig. data'!O83</f>
        <v>577</v>
      </c>
      <c r="P63" s="11">
        <f>'orig. data'!S83</f>
        <v>5.3344691E-09</v>
      </c>
      <c r="Q63" s="9"/>
      <c r="R63" s="11">
        <f>'orig. data'!AB83</f>
        <v>0.9455210739</v>
      </c>
    </row>
    <row r="64" spans="1:18" ht="12.75">
      <c r="A64" s="31" t="str">
        <f ca="1" t="shared" si="0"/>
        <v>BW Sha/York/Split/War</v>
      </c>
      <c r="B64" t="s">
        <v>185</v>
      </c>
      <c r="C64" t="str">
        <f>'orig. data'!AF84</f>
        <v> </v>
      </c>
      <c r="D64" t="str">
        <f>'orig. data'!AG84</f>
        <v> </v>
      </c>
      <c r="E64">
        <f ca="1">IF(CELL("contents",F64)="d","d",IF(CELL("contents",G64)="d","d",IF(CELL("contents",'orig. data'!AH84)="d","d","")))</f>
      </c>
      <c r="F64" t="str">
        <f>'orig. data'!AI84</f>
        <v> </v>
      </c>
      <c r="G64" t="str">
        <f>'orig. data'!AJ84</f>
        <v> </v>
      </c>
      <c r="H64" s="19">
        <f>'orig. data'!C$18</f>
        <v>0.1696836861</v>
      </c>
      <c r="I64" s="3">
        <f>'orig. data'!C84</f>
        <v>0.322175833</v>
      </c>
      <c r="J64" s="3">
        <f>'orig. data'!P84</f>
        <v>0.1913367215</v>
      </c>
      <c r="K64" s="19">
        <f>'orig. data'!P$18</f>
        <v>0.126096304</v>
      </c>
      <c r="L64" s="5">
        <f>'orig. data'!B84</f>
        <v>24</v>
      </c>
      <c r="M64" s="11">
        <f>'orig. data'!F84</f>
        <v>0.0352762986</v>
      </c>
      <c r="N64" s="9"/>
      <c r="O64" s="5">
        <f>'orig. data'!O84</f>
        <v>301</v>
      </c>
      <c r="P64" s="11">
        <f>'orig. data'!S84</f>
        <v>0.006920482</v>
      </c>
      <c r="Q64" s="9"/>
      <c r="R64" s="11">
        <f>'orig. data'!AB84</f>
        <v>0.1560494571</v>
      </c>
    </row>
    <row r="65" spans="1:18" ht="12.75">
      <c r="A65" s="31" t="str">
        <f ca="1" t="shared" si="0"/>
        <v>BW Nelson House (s)</v>
      </c>
      <c r="B65" t="s">
        <v>351</v>
      </c>
      <c r="C65" t="str">
        <f>'orig. data'!AF85</f>
        <v> </v>
      </c>
      <c r="D65" t="str">
        <f>'orig. data'!AG85</f>
        <v> </v>
      </c>
      <c r="E65" t="str">
        <f>'orig. data'!AI85</f>
        <v>s</v>
      </c>
      <c r="F65" t="str">
        <f>'orig. data'!AI85</f>
        <v>s</v>
      </c>
      <c r="G65" t="str">
        <f>'orig. data'!AJ85</f>
        <v> </v>
      </c>
      <c r="H65" s="19">
        <f>'orig. data'!C$18</f>
        <v>0.1696836861</v>
      </c>
      <c r="I65" s="3" t="str">
        <f>'orig. data'!C85</f>
        <v> </v>
      </c>
      <c r="J65" s="3">
        <f>'orig. data'!P85</f>
        <v>0.148204961</v>
      </c>
      <c r="K65" s="19">
        <f>'orig. data'!P$18</f>
        <v>0.126096304</v>
      </c>
      <c r="L65" s="5" t="str">
        <f>'orig. data'!B85</f>
        <v> </v>
      </c>
      <c r="M65" s="11" t="str">
        <f>'orig. data'!F85</f>
        <v> </v>
      </c>
      <c r="N65" s="9"/>
      <c r="O65" s="5">
        <f>'orig. data'!O85</f>
        <v>201</v>
      </c>
      <c r="P65" s="11">
        <f>'orig. data'!S85</f>
        <v>0.45924703</v>
      </c>
      <c r="Q65" s="9"/>
      <c r="R65" s="11" t="str">
        <f>'orig. data'!AB85</f>
        <v> </v>
      </c>
    </row>
    <row r="66" spans="1:18" ht="12.75">
      <c r="A66" s="31">
        <f ca="1" t="shared" si="0"/>
      </c>
      <c r="H66" s="19"/>
      <c r="I66" s="3"/>
      <c r="J66" s="3"/>
      <c r="K66" s="19"/>
      <c r="L66" s="5"/>
      <c r="M66" s="11"/>
      <c r="N66" s="9"/>
      <c r="O66" s="5"/>
      <c r="P66" s="11"/>
      <c r="Q66" s="9"/>
      <c r="R66" s="11"/>
    </row>
    <row r="67" spans="1:18" ht="12.75">
      <c r="A67" s="31" t="str">
        <f ca="1" t="shared" si="0"/>
        <v>Fort Garry S (n,d)</v>
      </c>
      <c r="B67" t="s">
        <v>207</v>
      </c>
      <c r="C67" t="str">
        <f>'orig. data'!AF86</f>
        <v> </v>
      </c>
      <c r="D67" t="str">
        <f>'orig. data'!AG86</f>
        <v>n</v>
      </c>
      <c r="E67" t="str">
        <f ca="1">IF(CELL("contents",F67)="d","d",IF(CELL("contents",G67)="d","d",IF(CELL("contents",'orig. data'!AH86)="d","d","")))</f>
        <v>d</v>
      </c>
      <c r="F67" t="str">
        <f>'orig. data'!AI86</f>
        <v> </v>
      </c>
      <c r="G67" t="str">
        <f>'orig. data'!AJ86</f>
        <v> </v>
      </c>
      <c r="H67" s="19">
        <f>'orig. data'!C$18</f>
        <v>0.1696836861</v>
      </c>
      <c r="I67" s="3">
        <f>'orig. data'!C86</f>
        <v>0.132217286</v>
      </c>
      <c r="J67" s="3">
        <f>'orig. data'!P86</f>
        <v>0.1002868661</v>
      </c>
      <c r="K67" s="19">
        <f>'orig. data'!P$18</f>
        <v>0.126096304</v>
      </c>
      <c r="L67" s="5">
        <f>'orig. data'!B86</f>
        <v>713</v>
      </c>
      <c r="M67" s="11">
        <f>'orig. data'!F86</f>
        <v>0.0667838751</v>
      </c>
      <c r="N67" s="9"/>
      <c r="O67" s="5">
        <f>'orig. data'!O86</f>
        <v>7855</v>
      </c>
      <c r="P67" s="11">
        <f>'orig. data'!S86</f>
        <v>1.8998247E-08</v>
      </c>
      <c r="Q67" s="9"/>
      <c r="R67" s="11">
        <f>'orig. data'!AB86</f>
        <v>0.0118192435</v>
      </c>
    </row>
    <row r="68" spans="1:18" ht="12.75">
      <c r="A68" s="31" t="str">
        <f ca="1" t="shared" si="0"/>
        <v>Fort Garry N (d)</v>
      </c>
      <c r="B68" t="s">
        <v>208</v>
      </c>
      <c r="C68" t="str">
        <f>'orig. data'!AF87</f>
        <v> </v>
      </c>
      <c r="D68" t="str">
        <f>'orig. data'!AG87</f>
        <v> </v>
      </c>
      <c r="E68" t="str">
        <f ca="1">IF(CELL("contents",F68)="d","d",IF(CELL("contents",G68)="d","d",IF(CELL("contents",'orig. data'!AH87)="d","d","")))</f>
        <v>d</v>
      </c>
      <c r="F68" t="str">
        <f>'orig. data'!AI87</f>
        <v> </v>
      </c>
      <c r="G68" t="str">
        <f>'orig. data'!AJ87</f>
        <v> </v>
      </c>
      <c r="H68" s="19">
        <f>'orig. data'!C$18</f>
        <v>0.1696836861</v>
      </c>
      <c r="I68" s="3">
        <f>'orig. data'!C87</f>
        <v>0.1387812313</v>
      </c>
      <c r="J68" s="3">
        <f>'orig. data'!P87</f>
        <v>0.1136068247</v>
      </c>
      <c r="K68" s="19">
        <f>'orig. data'!P$18</f>
        <v>0.126096304</v>
      </c>
      <c r="L68" s="5">
        <f>'orig. data'!B87</f>
        <v>694</v>
      </c>
      <c r="M68" s="11">
        <f>'orig. data'!F87</f>
        <v>0.1112012909</v>
      </c>
      <c r="N68" s="9"/>
      <c r="O68" s="5">
        <f>'orig. data'!O87</f>
        <v>6484</v>
      </c>
      <c r="P68" s="11">
        <f>'orig. data'!S87</f>
        <v>0.0056167352</v>
      </c>
      <c r="Q68" s="9"/>
      <c r="R68" s="11">
        <f>'orig. data'!AB87</f>
        <v>0.0346216212</v>
      </c>
    </row>
    <row r="69" spans="1:18" ht="12.75">
      <c r="A69" s="31">
        <f aca="true" ca="1" t="shared" si="1" ref="A69:A105">CONCATENATE(B69)&amp;(IF((CELL("contents",C69)="y")*AND((CELL("contents",D69))="n")*AND((CELL("contents",E69))&lt;&gt;"")," (y,n,"&amp;CELL("contents",E69)&amp;")",(IF((CELL("contents",C69)="y")*OR((CELL("contents",D69))="n")," (y,n)",(IF((CELL("contents",C69)="y")*OR((CELL("contents",E69))&lt;&gt;"")," (y,"&amp;CELL("contents",E69)&amp;")",(IF((CELL("contents",D69)="n")*OR((CELL("contents",E69))&lt;&gt;"")," (n,"&amp;CELL("contents",E69)&amp;")",(IF((CELL("contents",C69))="y"," (y)",(IF((CELL("contents",D69)="n")," (n)",(IF((CELL("contents",E69)&lt;&gt;"")," ("&amp;CELL("contents",E69)&amp;")",""))))))))))))))</f>
      </c>
      <c r="H69" s="19"/>
      <c r="I69" s="3"/>
      <c r="J69" s="3"/>
      <c r="K69" s="19"/>
      <c r="L69" s="5"/>
      <c r="M69" s="11"/>
      <c r="N69" s="9"/>
      <c r="O69" s="5"/>
      <c r="P69" s="11"/>
      <c r="Q69" s="9"/>
      <c r="R69" s="11"/>
    </row>
    <row r="70" spans="1:18" ht="12.75">
      <c r="A70" s="31" t="str">
        <f ca="1" t="shared" si="1"/>
        <v>Assiniboine South (n,d)</v>
      </c>
      <c r="B70" t="s">
        <v>126</v>
      </c>
      <c r="C70" t="str">
        <f>'orig. data'!AF88</f>
        <v> </v>
      </c>
      <c r="D70" t="str">
        <f>'orig. data'!AG88</f>
        <v>n</v>
      </c>
      <c r="E70" t="str">
        <f ca="1">IF(CELL("contents",F70)="d","d",IF(CELL("contents",G70)="d","d",IF(CELL("contents",'orig. data'!AH88)="d","d","")))</f>
        <v>d</v>
      </c>
      <c r="F70" t="str">
        <f>'orig. data'!AI88</f>
        <v> </v>
      </c>
      <c r="G70" t="str">
        <f>'orig. data'!AJ88</f>
        <v> </v>
      </c>
      <c r="H70" s="19">
        <f>'orig. data'!C$18</f>
        <v>0.1696836861</v>
      </c>
      <c r="I70" s="3">
        <f>'orig. data'!C88</f>
        <v>0.1609157574</v>
      </c>
      <c r="J70" s="3">
        <f>'orig. data'!P88</f>
        <v>0.1089550789</v>
      </c>
      <c r="K70" s="19">
        <f>'orig. data'!P$18</f>
        <v>0.126096304</v>
      </c>
      <c r="L70" s="5">
        <f>'orig. data'!B88</f>
        <v>1175</v>
      </c>
      <c r="M70" s="11">
        <f>'orig. data'!F88</f>
        <v>0.8956725438</v>
      </c>
      <c r="N70" s="9"/>
      <c r="O70" s="5">
        <f>'orig. data'!O88</f>
        <v>10035</v>
      </c>
      <c r="P70" s="11">
        <f>'orig. data'!S88</f>
        <v>4.7083045E-06</v>
      </c>
      <c r="Q70" s="9"/>
      <c r="R70" s="11">
        <f>'orig. data'!AB88</f>
        <v>7.680455E-09</v>
      </c>
    </row>
    <row r="71" spans="1:18" ht="12.75">
      <c r="A71" s="31">
        <f ca="1" t="shared" si="1"/>
      </c>
      <c r="H71" s="19"/>
      <c r="I71" s="3"/>
      <c r="J71" s="3"/>
      <c r="K71" s="19"/>
      <c r="L71" s="5"/>
      <c r="M71" s="11"/>
      <c r="N71" s="9"/>
      <c r="O71" s="5"/>
      <c r="P71" s="11"/>
      <c r="Q71" s="9"/>
      <c r="R71" s="11"/>
    </row>
    <row r="72" spans="1:18" ht="12.75">
      <c r="A72" s="31" t="str">
        <f ca="1" t="shared" si="1"/>
        <v>St. Boniface E (n,d)</v>
      </c>
      <c r="B72" t="s">
        <v>209</v>
      </c>
      <c r="C72" t="str">
        <f>'orig. data'!AF89</f>
        <v> </v>
      </c>
      <c r="D72" t="str">
        <f>'orig. data'!AG89</f>
        <v>n</v>
      </c>
      <c r="E72" t="str">
        <f ca="1">IF(CELL("contents",F72)="d","d",IF(CELL("contents",G72)="d","d",IF(CELL("contents",'orig. data'!AH89)="d","d","")))</f>
        <v>d</v>
      </c>
      <c r="F72" t="str">
        <f>'orig. data'!AI89</f>
        <v> </v>
      </c>
      <c r="G72" t="str">
        <f>'orig. data'!AJ89</f>
        <v> </v>
      </c>
      <c r="H72" s="19">
        <f>'orig. data'!C$18</f>
        <v>0.1696836861</v>
      </c>
      <c r="I72" s="3">
        <f>'orig. data'!C89</f>
        <v>0.1327823345</v>
      </c>
      <c r="J72" s="3">
        <f>'orig. data'!P89</f>
        <v>0.0967627557</v>
      </c>
      <c r="K72" s="19">
        <f>'orig. data'!P$18</f>
        <v>0.126096304</v>
      </c>
      <c r="L72" s="5">
        <f>'orig. data'!B89</f>
        <v>666</v>
      </c>
      <c r="M72" s="11">
        <f>'orig. data'!F89</f>
        <v>0.0897100878</v>
      </c>
      <c r="N72" s="9"/>
      <c r="O72" s="5">
        <f>'orig. data'!O89</f>
        <v>7903</v>
      </c>
      <c r="P72" s="11">
        <f>'orig. data'!S89</f>
        <v>2.311881E-10</v>
      </c>
      <c r="Q72" s="9"/>
      <c r="R72" s="11">
        <f>'orig. data'!AB89</f>
        <v>0.0061689461</v>
      </c>
    </row>
    <row r="73" spans="1:18" ht="12.75">
      <c r="A73" s="31" t="str">
        <f ca="1" t="shared" si="1"/>
        <v>St. Boniface W (d)</v>
      </c>
      <c r="B73" t="s">
        <v>163</v>
      </c>
      <c r="C73" t="str">
        <f>'orig. data'!AF90</f>
        <v> </v>
      </c>
      <c r="D73" t="str">
        <f>'orig. data'!AG90</f>
        <v> </v>
      </c>
      <c r="E73" t="str">
        <f ca="1">IF(CELL("contents",F73)="d","d",IF(CELL("contents",G73)="d","d",IF(CELL("contents",'orig. data'!AH90)="d","d","")))</f>
        <v>d</v>
      </c>
      <c r="F73" t="str">
        <f>'orig. data'!AI90</f>
        <v> </v>
      </c>
      <c r="G73" t="str">
        <f>'orig. data'!AJ90</f>
        <v> </v>
      </c>
      <c r="H73" s="19">
        <f>'orig. data'!C$18</f>
        <v>0.1696836861</v>
      </c>
      <c r="I73" s="3">
        <f>'orig. data'!C90</f>
        <v>0.1612588607</v>
      </c>
      <c r="J73" s="3">
        <f>'orig. data'!P90</f>
        <v>0.1337118417</v>
      </c>
      <c r="K73" s="19">
        <f>'orig. data'!P$18</f>
        <v>0.126096304</v>
      </c>
      <c r="L73" s="5">
        <f>'orig. data'!B90</f>
        <v>575</v>
      </c>
      <c r="M73" s="11">
        <f>'orig. data'!F90</f>
        <v>0.8937598254</v>
      </c>
      <c r="N73" s="9"/>
      <c r="O73" s="5">
        <f>'orig. data'!O90</f>
        <v>4414</v>
      </c>
      <c r="P73" s="11">
        <f>'orig. data'!S90</f>
        <v>0.1158522629</v>
      </c>
      <c r="Q73" s="9"/>
      <c r="R73" s="11">
        <f>'orig. data'!AB90</f>
        <v>0.0247052567</v>
      </c>
    </row>
    <row r="74" spans="1:18" ht="12.75">
      <c r="A74" s="31">
        <f ca="1" t="shared" si="1"/>
      </c>
      <c r="H74" s="19"/>
      <c r="I74" s="3"/>
      <c r="J74" s="3"/>
      <c r="K74" s="19"/>
      <c r="L74" s="5"/>
      <c r="M74" s="11"/>
      <c r="N74" s="9"/>
      <c r="O74" s="5"/>
      <c r="P74" s="11"/>
      <c r="Q74" s="9"/>
      <c r="R74" s="11"/>
    </row>
    <row r="75" spans="1:18" ht="12.75">
      <c r="A75" s="31" t="str">
        <f ca="1" t="shared" si="1"/>
        <v>St. Vital S (n,d)</v>
      </c>
      <c r="B75" t="s">
        <v>217</v>
      </c>
      <c r="C75" t="str">
        <f>'orig. data'!AF91</f>
        <v> </v>
      </c>
      <c r="D75" t="str">
        <f>'orig. data'!AG91</f>
        <v>n</v>
      </c>
      <c r="E75" t="str">
        <f ca="1">IF(CELL("contents",F75)="d","d",IF(CELL("contents",G75)="d","d",IF(CELL("contents",'orig. data'!AH91)="d","d","")))</f>
        <v>d</v>
      </c>
      <c r="F75" t="str">
        <f>'orig. data'!AI91</f>
        <v> </v>
      </c>
      <c r="G75" t="str">
        <f>'orig. data'!AJ91</f>
        <v> </v>
      </c>
      <c r="H75" s="19">
        <f>'orig. data'!C$18</f>
        <v>0.1696836861</v>
      </c>
      <c r="I75" s="3">
        <f>'orig. data'!C91</f>
        <v>0.1368202575</v>
      </c>
      <c r="J75" s="3">
        <f>'orig. data'!P91</f>
        <v>0.1099150708</v>
      </c>
      <c r="K75" s="19">
        <f>'orig. data'!P$18</f>
        <v>0.126096304</v>
      </c>
      <c r="L75" s="5">
        <f>'orig. data'!B91</f>
        <v>693</v>
      </c>
      <c r="M75" s="11">
        <f>'orig. data'!F91</f>
        <v>0.0863173836</v>
      </c>
      <c r="N75" s="9"/>
      <c r="O75" s="5">
        <f>'orig. data'!O91</f>
        <v>7107</v>
      </c>
      <c r="P75" s="11">
        <f>'orig. data'!S91</f>
        <v>0.0006209809</v>
      </c>
      <c r="Q75" s="9"/>
      <c r="R75" s="11">
        <f>'orig. data'!AB91</f>
        <v>0.0248890995</v>
      </c>
    </row>
    <row r="76" spans="1:18" ht="12.75">
      <c r="A76" s="31" t="str">
        <f ca="1" t="shared" si="1"/>
        <v>St. Vital N (d)</v>
      </c>
      <c r="B76" t="s">
        <v>216</v>
      </c>
      <c r="C76" t="str">
        <f>'orig. data'!AF92</f>
        <v> </v>
      </c>
      <c r="D76" t="str">
        <f>'orig. data'!AG92</f>
        <v> </v>
      </c>
      <c r="E76" t="str">
        <f ca="1">IF(CELL("contents",F76)="d","d",IF(CELL("contents",G76)="d","d",IF(CELL("contents",'orig. data'!AH92)="d","d","")))</f>
        <v>d</v>
      </c>
      <c r="F76" t="str">
        <f>'orig. data'!AI92</f>
        <v> </v>
      </c>
      <c r="G76" t="str">
        <f>'orig. data'!AJ92</f>
        <v> </v>
      </c>
      <c r="H76" s="19">
        <f>'orig. data'!C$18</f>
        <v>0.1696836861</v>
      </c>
      <c r="I76" s="3">
        <f>'orig. data'!C92</f>
        <v>0.1508306264</v>
      </c>
      <c r="J76" s="3">
        <f>'orig. data'!P92</f>
        <v>0.1186269921</v>
      </c>
      <c r="K76" s="19">
        <f>'orig. data'!P$18</f>
        <v>0.126096304</v>
      </c>
      <c r="L76" s="5">
        <f>'orig. data'!B92</f>
        <v>893</v>
      </c>
      <c r="M76" s="11">
        <f>'orig. data'!F92</f>
        <v>0.4325179041</v>
      </c>
      <c r="N76" s="9"/>
      <c r="O76" s="5">
        <f>'orig. data'!O92</f>
        <v>7744</v>
      </c>
      <c r="P76" s="11">
        <f>'orig. data'!S92</f>
        <v>0.0618835255</v>
      </c>
      <c r="Q76" s="9"/>
      <c r="R76" s="11">
        <f>'orig. data'!AB92</f>
        <v>0.002148529</v>
      </c>
    </row>
    <row r="77" spans="1:18" ht="12.75">
      <c r="A77" s="31">
        <f ca="1" t="shared" si="1"/>
      </c>
      <c r="H77" s="19"/>
      <c r="I77" s="3"/>
      <c r="J77" s="3"/>
      <c r="K77" s="19"/>
      <c r="L77" s="5"/>
      <c r="M77" s="11"/>
      <c r="N77" s="9"/>
      <c r="O77" s="5"/>
      <c r="P77" s="11"/>
      <c r="Q77" s="9"/>
      <c r="R77" s="11"/>
    </row>
    <row r="78" spans="1:18" ht="12.75">
      <c r="A78" s="31" t="str">
        <f ca="1" t="shared" si="1"/>
        <v>Transcona</v>
      </c>
      <c r="B78" t="s">
        <v>131</v>
      </c>
      <c r="C78" t="str">
        <f>'orig. data'!AF93</f>
        <v> </v>
      </c>
      <c r="D78" t="str">
        <f>'orig. data'!AG93</f>
        <v> </v>
      </c>
      <c r="E78">
        <f ca="1">IF(CELL("contents",F78)="d","d",IF(CELL("contents",G78)="d","d",IF(CELL("contents",'orig. data'!AH93)="d","d","")))</f>
      </c>
      <c r="F78" t="str">
        <f>'orig. data'!AI93</f>
        <v> </v>
      </c>
      <c r="G78" t="str">
        <f>'orig. data'!AJ93</f>
        <v> </v>
      </c>
      <c r="H78" s="19">
        <f>'orig. data'!C$18</f>
        <v>0.1696836861</v>
      </c>
      <c r="I78" s="3">
        <f>'orig. data'!C93</f>
        <v>0.1541606905</v>
      </c>
      <c r="J78" s="3">
        <f>'orig. data'!P93</f>
        <v>0.1269995171</v>
      </c>
      <c r="K78" s="19">
        <f>'orig. data'!P$18</f>
        <v>0.126096304</v>
      </c>
      <c r="L78" s="5">
        <f>'orig. data'!B93</f>
        <v>598</v>
      </c>
      <c r="M78" s="11">
        <f>'orig. data'!F93</f>
        <v>0.7303318064</v>
      </c>
      <c r="N78" s="9"/>
      <c r="O78" s="5">
        <f>'orig. data'!O93</f>
        <v>7435</v>
      </c>
      <c r="P78" s="11">
        <f>'orig. data'!S93</f>
        <v>0.8453571452</v>
      </c>
      <c r="Q78" s="9"/>
      <c r="R78" s="11">
        <f>'orig. data'!AB93</f>
        <v>0.0697314486</v>
      </c>
    </row>
    <row r="79" spans="1:18" ht="12.75">
      <c r="A79" s="31">
        <f ca="1" t="shared" si="1"/>
      </c>
      <c r="H79" s="19"/>
      <c r="I79" s="3"/>
      <c r="J79" s="3"/>
      <c r="K79" s="19"/>
      <c r="L79" s="5"/>
      <c r="M79" s="11"/>
      <c r="N79" s="9"/>
      <c r="O79" s="5"/>
      <c r="P79" s="11"/>
      <c r="Q79" s="9"/>
      <c r="R79" s="11"/>
    </row>
    <row r="80" spans="1:18" ht="12.75">
      <c r="A80" s="31" t="str">
        <f ca="1" t="shared" si="1"/>
        <v>River Heights W (d)</v>
      </c>
      <c r="B80" t="s">
        <v>184</v>
      </c>
      <c r="C80" t="str">
        <f>'orig. data'!AF94</f>
        <v> </v>
      </c>
      <c r="D80" t="str">
        <f>'orig. data'!AG94</f>
        <v> </v>
      </c>
      <c r="E80" t="str">
        <f ca="1">IF(CELL("contents",F80)="d","d",IF(CELL("contents",G80)="d","d",IF(CELL("contents",'orig. data'!AH94)="d","d","")))</f>
        <v>d</v>
      </c>
      <c r="F80" t="str">
        <f>'orig. data'!AI94</f>
        <v> </v>
      </c>
      <c r="G80" t="str">
        <f>'orig. data'!AJ94</f>
        <v> </v>
      </c>
      <c r="H80" s="19">
        <f>'orig. data'!C$18</f>
        <v>0.1696836861</v>
      </c>
      <c r="I80" s="3">
        <f>'orig. data'!C94</f>
        <v>0.1413428826</v>
      </c>
      <c r="J80" s="3">
        <f>'orig. data'!P94</f>
        <v>0.1167506645</v>
      </c>
      <c r="K80" s="19">
        <f>'orig. data'!P$18</f>
        <v>0.126096304</v>
      </c>
      <c r="L80" s="5">
        <f>'orig. data'!B94</f>
        <v>1287</v>
      </c>
      <c r="M80" s="11">
        <f>'orig. data'!F94</f>
        <v>0.0449090617</v>
      </c>
      <c r="N80" s="9"/>
      <c r="O80" s="5">
        <f>'orig. data'!O94</f>
        <v>9609</v>
      </c>
      <c r="P80" s="11">
        <f>'orig. data'!S94</f>
        <v>0.0077714028</v>
      </c>
      <c r="Q80" s="9"/>
      <c r="R80" s="11">
        <f>'orig. data'!AB94</f>
        <v>0.0037521082</v>
      </c>
    </row>
    <row r="81" spans="1:18" ht="12.75">
      <c r="A81" s="31" t="str">
        <f ca="1" t="shared" si="1"/>
        <v>River Heights E</v>
      </c>
      <c r="B81" t="s">
        <v>164</v>
      </c>
      <c r="C81" t="str">
        <f>'orig. data'!AF95</f>
        <v> </v>
      </c>
      <c r="D81" t="str">
        <f>'orig. data'!AG95</f>
        <v> </v>
      </c>
      <c r="E81">
        <f ca="1">IF(CELL("contents",F81)="d","d",IF(CELL("contents",G81)="d","d",IF(CELL("contents",'orig. data'!AH95)="d","d","")))</f>
      </c>
      <c r="F81" t="str">
        <f>'orig. data'!AI95</f>
        <v> </v>
      </c>
      <c r="G81" t="str">
        <f>'orig. data'!AJ95</f>
        <v> </v>
      </c>
      <c r="H81" s="19">
        <f>'orig. data'!C$18</f>
        <v>0.1696836861</v>
      </c>
      <c r="I81" s="3">
        <f>'orig. data'!C95</f>
        <v>0.1412546166</v>
      </c>
      <c r="J81" s="3">
        <f>'orig. data'!P95</f>
        <v>0.1320450761</v>
      </c>
      <c r="K81" s="19">
        <f>'orig. data'!P$18</f>
        <v>0.126096304</v>
      </c>
      <c r="L81" s="5">
        <f>'orig. data'!B95</f>
        <v>818</v>
      </c>
      <c r="M81" s="11">
        <f>'orig. data'!F95</f>
        <v>0.098077939</v>
      </c>
      <c r="N81" s="9"/>
      <c r="O81" s="5">
        <f>'orig. data'!O95</f>
        <v>5547</v>
      </c>
      <c r="P81" s="11">
        <f>'orig. data'!S95</f>
        <v>0.1779805485</v>
      </c>
      <c r="Q81" s="9"/>
      <c r="R81" s="11">
        <f>'orig. data'!AB95</f>
        <v>0.4018542005</v>
      </c>
    </row>
    <row r="82" spans="1:18" ht="12.75">
      <c r="A82" s="31">
        <f ca="1" t="shared" si="1"/>
      </c>
      <c r="H82" s="19"/>
      <c r="I82" s="3"/>
      <c r="J82" s="3"/>
      <c r="K82" s="19"/>
      <c r="L82" s="5"/>
      <c r="M82" s="11"/>
      <c r="N82" s="9"/>
      <c r="O82" s="5"/>
      <c r="P82" s="11"/>
      <c r="Q82" s="9"/>
      <c r="R82" s="11"/>
    </row>
    <row r="83" spans="1:18" ht="12.75">
      <c r="A83" s="31" t="str">
        <f ca="1" t="shared" si="1"/>
        <v>River East N (n)</v>
      </c>
      <c r="B83" t="s">
        <v>192</v>
      </c>
      <c r="C83" t="str">
        <f>'orig. data'!AF96</f>
        <v> </v>
      </c>
      <c r="D83" t="str">
        <f>'orig. data'!AG96</f>
        <v>n</v>
      </c>
      <c r="E83">
        <f ca="1">IF(CELL("contents",F83)="d","d",IF(CELL("contents",G83)="d","d",IF(CELL("contents",'orig. data'!AH96)="d","d","")))</f>
      </c>
      <c r="F83" t="str">
        <f>'orig. data'!AI96</f>
        <v> </v>
      </c>
      <c r="G83" t="str">
        <f>'orig. data'!AJ96</f>
        <v> </v>
      </c>
      <c r="H83" s="19">
        <f>'orig. data'!C$18</f>
        <v>0.1696836861</v>
      </c>
      <c r="I83" s="3">
        <f>'orig. data'!C96</f>
        <v>0.1163647424</v>
      </c>
      <c r="J83" s="3">
        <f>'orig. data'!P96</f>
        <v>0.0955305244</v>
      </c>
      <c r="K83" s="19">
        <f>'orig. data'!P$18</f>
        <v>0.126096304</v>
      </c>
      <c r="L83" s="5">
        <f>'orig. data'!B96</f>
        <v>163</v>
      </c>
      <c r="M83" s="11">
        <f>'orig. data'!F96</f>
        <v>0.2212961726</v>
      </c>
      <c r="N83" s="9"/>
      <c r="O83" s="5">
        <f>'orig. data'!O96</f>
        <v>2038</v>
      </c>
      <c r="P83" s="11">
        <f>'orig. data'!S96</f>
        <v>0.0020344101</v>
      </c>
      <c r="Q83" s="9"/>
      <c r="R83" s="11">
        <f>'orig. data'!AB96</f>
        <v>0.4705240951</v>
      </c>
    </row>
    <row r="84" spans="1:18" ht="12.75">
      <c r="A84" s="31" t="str">
        <f ca="1" t="shared" si="1"/>
        <v>River East E (d)</v>
      </c>
      <c r="B84" t="s">
        <v>191</v>
      </c>
      <c r="C84" t="str">
        <f>'orig. data'!AF97</f>
        <v> </v>
      </c>
      <c r="D84" t="str">
        <f>'orig. data'!AG97</f>
        <v> </v>
      </c>
      <c r="E84" t="str">
        <f ca="1">IF(CELL("contents",F84)="d","d",IF(CELL("contents",G84)="d","d",IF(CELL("contents",'orig. data'!AH97)="d","d","")))</f>
        <v>d</v>
      </c>
      <c r="F84" t="str">
        <f>'orig. data'!AI97</f>
        <v> </v>
      </c>
      <c r="G84" t="str">
        <f>'orig. data'!AJ97</f>
        <v> </v>
      </c>
      <c r="H84" s="19">
        <f>'orig. data'!C$18</f>
        <v>0.1696836861</v>
      </c>
      <c r="I84" s="3">
        <f>'orig. data'!C97</f>
        <v>0.1922108499</v>
      </c>
      <c r="J84" s="3">
        <f>'orig. data'!P97</f>
        <v>0.1338689523</v>
      </c>
      <c r="K84" s="19">
        <f>'orig. data'!P$18</f>
        <v>0.126096304</v>
      </c>
      <c r="L84" s="5">
        <f>'orig. data'!B97</f>
        <v>547</v>
      </c>
      <c r="M84" s="11">
        <f>'orig. data'!F97</f>
        <v>0.0240347635</v>
      </c>
      <c r="N84" s="9"/>
      <c r="O84" s="5">
        <f>'orig. data'!O97</f>
        <v>6064</v>
      </c>
      <c r="P84" s="11">
        <f>'orig. data'!S97</f>
        <v>0.1264657556</v>
      </c>
      <c r="Q84" s="9"/>
      <c r="R84" s="11">
        <f>'orig. data'!AB97</f>
        <v>6.06395E-05</v>
      </c>
    </row>
    <row r="85" spans="1:18" ht="12.75">
      <c r="A85" s="31" t="str">
        <f ca="1" t="shared" si="1"/>
        <v>River East W (n,d)</v>
      </c>
      <c r="B85" t="s">
        <v>193</v>
      </c>
      <c r="C85" t="str">
        <f>'orig. data'!AF98</f>
        <v> </v>
      </c>
      <c r="D85" t="str">
        <f>'orig. data'!AG98</f>
        <v>n</v>
      </c>
      <c r="E85" t="str">
        <f ca="1">IF(CELL("contents",F85)="d","d",IF(CELL("contents",G85)="d","d",IF(CELL("contents",'orig. data'!AH98)="d","d","")))</f>
        <v>d</v>
      </c>
      <c r="F85" t="str">
        <f>'orig. data'!AI98</f>
        <v> </v>
      </c>
      <c r="G85" t="str">
        <f>'orig. data'!AJ98</f>
        <v> </v>
      </c>
      <c r="H85" s="19">
        <f>'orig. data'!C$18</f>
        <v>0.1696836861</v>
      </c>
      <c r="I85" s="3">
        <f>'orig. data'!C98</f>
        <v>0.1611698104</v>
      </c>
      <c r="J85" s="3">
        <f>'orig. data'!P98</f>
        <v>0.1151507144</v>
      </c>
      <c r="K85" s="19">
        <f>'orig. data'!P$18</f>
        <v>0.126096304</v>
      </c>
      <c r="L85" s="5">
        <f>'orig. data'!B98</f>
        <v>1465</v>
      </c>
      <c r="M85" s="11">
        <f>'orig. data'!F98</f>
        <v>0.8645780123</v>
      </c>
      <c r="N85" s="9"/>
      <c r="O85" s="5">
        <f>'orig. data'!O98</f>
        <v>12174</v>
      </c>
      <c r="P85" s="11">
        <f>'orig. data'!S98</f>
        <v>0.0004945128</v>
      </c>
      <c r="Q85" s="9"/>
      <c r="R85" s="11">
        <f>'orig. data'!AB98</f>
        <v>2.6370762E-08</v>
      </c>
    </row>
    <row r="86" spans="1:18" ht="12.75">
      <c r="A86" s="31" t="str">
        <f ca="1" t="shared" si="1"/>
        <v>River East S (n)</v>
      </c>
      <c r="B86" t="s">
        <v>194</v>
      </c>
      <c r="C86" t="str">
        <f>'orig. data'!AF99</f>
        <v> </v>
      </c>
      <c r="D86" t="str">
        <f>'orig. data'!AG99</f>
        <v>n</v>
      </c>
      <c r="E86">
        <f ca="1">IF(CELL("contents",F86)="d","d",IF(CELL("contents",G86)="d","d",IF(CELL("contents",'orig. data'!AH99)="d","d","")))</f>
      </c>
      <c r="F86" t="str">
        <f>'orig. data'!AI99</f>
        <v> </v>
      </c>
      <c r="G86" t="str">
        <f>'orig. data'!AJ99</f>
        <v> </v>
      </c>
      <c r="H86" s="19">
        <f>'orig. data'!C$18</f>
        <v>0.1696836861</v>
      </c>
      <c r="I86" s="3">
        <f>'orig. data'!C99</f>
        <v>0.1476129003</v>
      </c>
      <c r="J86" s="3">
        <f>'orig. data'!P99</f>
        <v>0.1449507676</v>
      </c>
      <c r="K86" s="19">
        <f>'orig. data'!P$18</f>
        <v>0.126096304</v>
      </c>
      <c r="L86" s="5">
        <f>'orig. data'!B99</f>
        <v>380</v>
      </c>
      <c r="M86" s="11">
        <f>'orig. data'!F99</f>
        <v>0.5175859828</v>
      </c>
      <c r="N86" s="9"/>
      <c r="O86" s="5">
        <f>'orig. data'!O99</f>
        <v>3558</v>
      </c>
      <c r="P86" s="11">
        <f>'orig. data'!S99</f>
        <v>0.0016903485</v>
      </c>
      <c r="Q86" s="9"/>
      <c r="R86" s="11">
        <f>'orig. data'!AB99</f>
        <v>0.8871314123</v>
      </c>
    </row>
    <row r="87" spans="1:18" ht="12.75">
      <c r="A87" s="31">
        <f ca="1" t="shared" si="1"/>
      </c>
      <c r="H87" s="19"/>
      <c r="I87" s="3"/>
      <c r="J87" s="3"/>
      <c r="K87" s="19"/>
      <c r="L87" s="5"/>
      <c r="M87" s="11"/>
      <c r="N87" s="9"/>
      <c r="O87" s="5"/>
      <c r="P87" s="11"/>
      <c r="Q87" s="9"/>
      <c r="R87" s="11"/>
    </row>
    <row r="88" spans="1:18" ht="12.75">
      <c r="A88" s="31" t="str">
        <f ca="1" t="shared" si="1"/>
        <v>Seven Oaks N (d)</v>
      </c>
      <c r="B88" t="s">
        <v>143</v>
      </c>
      <c r="C88" t="str">
        <f>'orig. data'!AF100</f>
        <v> </v>
      </c>
      <c r="D88" t="str">
        <f>'orig. data'!AG100</f>
        <v> </v>
      </c>
      <c r="E88" t="str">
        <f ca="1">IF(CELL("contents",F88)="d","d",IF(CELL("contents",G88)="d","d",IF(CELL("contents",'orig. data'!AH100)="d","d","")))</f>
        <v>d</v>
      </c>
      <c r="F88" t="str">
        <f>'orig. data'!AI100</f>
        <v> </v>
      </c>
      <c r="G88" t="str">
        <f>'orig. data'!AJ100</f>
        <v> </v>
      </c>
      <c r="H88" s="19">
        <f>'orig. data'!C$18</f>
        <v>0.1696836861</v>
      </c>
      <c r="I88" s="3">
        <f>'orig. data'!C100</f>
        <v>0.2132122928</v>
      </c>
      <c r="J88" s="3">
        <f>'orig. data'!P100</f>
        <v>0.1366005583</v>
      </c>
      <c r="K88" s="19">
        <f>'orig. data'!P$18</f>
        <v>0.126096304</v>
      </c>
      <c r="L88" s="5">
        <f>'orig. data'!B100</f>
        <v>164</v>
      </c>
      <c r="M88" s="11">
        <f>'orig. data'!F100</f>
        <v>0.0110720424</v>
      </c>
      <c r="N88" s="9"/>
      <c r="O88" s="5">
        <f>'orig. data'!O100</f>
        <v>1190</v>
      </c>
      <c r="P88" s="11">
        <f>'orig. data'!S100</f>
        <v>0.3051629532</v>
      </c>
      <c r="Q88" s="9"/>
      <c r="R88" s="11">
        <f>'orig. data'!AB100</f>
        <v>0.0012010174</v>
      </c>
    </row>
    <row r="89" spans="1:18" ht="12.75">
      <c r="A89" s="31" t="str">
        <f ca="1" t="shared" si="1"/>
        <v>Seven Oaks W (d)</v>
      </c>
      <c r="B89" t="s">
        <v>165</v>
      </c>
      <c r="C89" t="str">
        <f>'orig. data'!AF101</f>
        <v> </v>
      </c>
      <c r="D89" t="str">
        <f>'orig. data'!AG101</f>
        <v> </v>
      </c>
      <c r="E89" t="str">
        <f ca="1">IF(CELL("contents",F89)="d","d",IF(CELL("contents",G89)="d","d",IF(CELL("contents",'orig. data'!AH101)="d","d","")))</f>
        <v>d</v>
      </c>
      <c r="F89" t="str">
        <f>'orig. data'!AI101</f>
        <v> </v>
      </c>
      <c r="G89" t="str">
        <f>'orig. data'!AJ101</f>
        <v> </v>
      </c>
      <c r="H89" s="19">
        <f>'orig. data'!C$18</f>
        <v>0.1696836861</v>
      </c>
      <c r="I89" s="3">
        <f>'orig. data'!C101</f>
        <v>0.1640359686</v>
      </c>
      <c r="J89" s="3">
        <f>'orig. data'!P101</f>
        <v>0.1236488037</v>
      </c>
      <c r="K89" s="19">
        <f>'orig. data'!P$18</f>
        <v>0.126096304</v>
      </c>
      <c r="L89" s="5">
        <f>'orig. data'!B101</f>
        <v>405</v>
      </c>
      <c r="M89" s="11">
        <f>'orig. data'!F101</f>
        <v>0.8136632258</v>
      </c>
      <c r="N89" s="9"/>
      <c r="O89" s="5">
        <f>'orig. data'!O101</f>
        <v>4950</v>
      </c>
      <c r="P89" s="11">
        <f>'orig. data'!S101</f>
        <v>0.6726174267</v>
      </c>
      <c r="Q89" s="9"/>
      <c r="R89" s="11">
        <f>'orig. data'!AB101</f>
        <v>0.0222632842</v>
      </c>
    </row>
    <row r="90" spans="1:18" ht="12.75">
      <c r="A90" s="31" t="str">
        <f ca="1" t="shared" si="1"/>
        <v>Seven Oaks E</v>
      </c>
      <c r="B90" t="s">
        <v>166</v>
      </c>
      <c r="C90" t="str">
        <f>'orig. data'!AF102</f>
        <v> </v>
      </c>
      <c r="D90" t="str">
        <f>'orig. data'!AG102</f>
        <v> </v>
      </c>
      <c r="E90">
        <f ca="1">IF(CELL("contents",F90)="d","d",IF(CELL("contents",G90)="d","d",IF(CELL("contents",'orig. data'!AH102)="d","d","")))</f>
      </c>
      <c r="F90" t="str">
        <f>'orig. data'!AI102</f>
        <v> </v>
      </c>
      <c r="G90" t="str">
        <f>'orig. data'!AJ102</f>
        <v> </v>
      </c>
      <c r="H90" s="19">
        <f>'orig. data'!C$18</f>
        <v>0.1696836861</v>
      </c>
      <c r="I90" s="3">
        <f>'orig. data'!C102</f>
        <v>0.1436696965</v>
      </c>
      <c r="J90" s="3">
        <f>'orig. data'!P102</f>
        <v>0.1297283958</v>
      </c>
      <c r="K90" s="19">
        <f>'orig. data'!P$18</f>
        <v>0.126096304</v>
      </c>
      <c r="L90" s="5">
        <f>'orig. data'!B102</f>
        <v>1158</v>
      </c>
      <c r="M90" s="11">
        <f>'orig. data'!F102</f>
        <v>0.1265876554</v>
      </c>
      <c r="N90" s="9"/>
      <c r="O90" s="5">
        <f>'orig. data'!O102</f>
        <v>9322</v>
      </c>
      <c r="P90" s="11">
        <f>'orig. data'!S102</f>
        <v>0.3184659045</v>
      </c>
      <c r="Q90" s="9"/>
      <c r="R90" s="11">
        <f>'orig. data'!AB102</f>
        <v>0.1647111261</v>
      </c>
    </row>
    <row r="91" spans="1:18" ht="12.75">
      <c r="A91" s="31">
        <f ca="1" t="shared" si="1"/>
      </c>
      <c r="H91" s="19"/>
      <c r="I91" s="3"/>
      <c r="J91" s="3"/>
      <c r="K91" s="19"/>
      <c r="L91" s="5"/>
      <c r="M91" s="11"/>
      <c r="N91" s="9"/>
      <c r="O91" s="5"/>
      <c r="P91" s="11"/>
      <c r="Q91" s="9"/>
      <c r="R91" s="11"/>
    </row>
    <row r="92" spans="1:18" ht="12.75">
      <c r="A92" s="31" t="str">
        <f ca="1" t="shared" si="1"/>
        <v>St. James - Assiniboia W (n,d)</v>
      </c>
      <c r="B92" t="s">
        <v>210</v>
      </c>
      <c r="C92" t="str">
        <f>'orig. data'!AF103</f>
        <v> </v>
      </c>
      <c r="D92" t="str">
        <f>'orig. data'!AG103</f>
        <v>n</v>
      </c>
      <c r="E92" t="str">
        <f ca="1">IF(CELL("contents",F92)="d","d",IF(CELL("contents",G92)="d","d",IF(CELL("contents",'orig. data'!AH103)="d","d","")))</f>
        <v>d</v>
      </c>
      <c r="F92" t="str">
        <f>'orig. data'!AI103</f>
        <v> </v>
      </c>
      <c r="G92" t="str">
        <f>'orig. data'!AJ103</f>
        <v> </v>
      </c>
      <c r="H92" s="19">
        <f>'orig. data'!C$18</f>
        <v>0.1696836861</v>
      </c>
      <c r="I92" s="3">
        <f>'orig. data'!C103</f>
        <v>0.1637717184</v>
      </c>
      <c r="J92" s="3">
        <f>'orig. data'!P103</f>
        <v>0.110640811</v>
      </c>
      <c r="K92" s="19">
        <f>'orig. data'!P$18</f>
        <v>0.126096304</v>
      </c>
      <c r="L92" s="5">
        <f>'orig. data'!B103</f>
        <v>1011</v>
      </c>
      <c r="M92" s="11">
        <f>'orig. data'!F103</f>
        <v>0.7189368967</v>
      </c>
      <c r="N92" s="9"/>
      <c r="O92" s="5">
        <f>'orig. data'!O103</f>
        <v>9836</v>
      </c>
      <c r="P92" s="11">
        <f>'orig. data'!S103</f>
        <v>7.79271E-05</v>
      </c>
      <c r="Q92" s="9"/>
      <c r="R92" s="11">
        <f>'orig. data'!AB103</f>
        <v>3.9348889E-07</v>
      </c>
    </row>
    <row r="93" spans="1:18" ht="12.75">
      <c r="A93" s="31" t="str">
        <f ca="1" t="shared" si="1"/>
        <v>St. James - Assiniboia E (d)</v>
      </c>
      <c r="B93" t="s">
        <v>167</v>
      </c>
      <c r="C93" t="str">
        <f>'orig. data'!AF104</f>
        <v> </v>
      </c>
      <c r="D93" t="str">
        <f>'orig. data'!AG104</f>
        <v> </v>
      </c>
      <c r="E93" t="str">
        <f ca="1">IF(CELL("contents",F93)="d","d",IF(CELL("contents",G93)="d","d",IF(CELL("contents",'orig. data'!AH104)="d","d","")))</f>
        <v>d</v>
      </c>
      <c r="F93" t="str">
        <f>'orig. data'!AI104</f>
        <v> </v>
      </c>
      <c r="G93" t="str">
        <f>'orig. data'!AJ104</f>
        <v> </v>
      </c>
      <c r="H93" s="19">
        <f>'orig. data'!C$18</f>
        <v>0.1696836861</v>
      </c>
      <c r="I93" s="3">
        <f>'orig. data'!C104</f>
        <v>0.1604030453</v>
      </c>
      <c r="J93" s="3">
        <f>'orig. data'!P104</f>
        <v>0.1340022691</v>
      </c>
      <c r="K93" s="19">
        <f>'orig. data'!P$18</f>
        <v>0.126096304</v>
      </c>
      <c r="L93" s="5">
        <f>'orig. data'!B104</f>
        <v>1086</v>
      </c>
      <c r="M93" s="11">
        <f>'orig. data'!F104</f>
        <v>0.9362950833</v>
      </c>
      <c r="N93" s="9"/>
      <c r="O93" s="5">
        <f>'orig. data'!O104</f>
        <v>7942</v>
      </c>
      <c r="P93" s="11">
        <f>'orig. data'!S104</f>
        <v>0.0313294269</v>
      </c>
      <c r="Q93" s="9"/>
      <c r="R93" s="11">
        <f>'orig. data'!AB104</f>
        <v>0.0056628153</v>
      </c>
    </row>
    <row r="94" spans="1:18" ht="12.75">
      <c r="A94" s="31">
        <f ca="1" t="shared" si="1"/>
      </c>
      <c r="H94" s="19"/>
      <c r="I94" s="3"/>
      <c r="J94" s="3"/>
      <c r="K94" s="19"/>
      <c r="L94" s="5"/>
      <c r="M94" s="11"/>
      <c r="N94" s="9"/>
      <c r="O94" s="5"/>
      <c r="P94" s="11"/>
      <c r="Q94" s="9"/>
      <c r="R94" s="11"/>
    </row>
    <row r="95" spans="1:18" ht="12.75">
      <c r="A95" s="31" t="str">
        <f ca="1" t="shared" si="1"/>
        <v>Inkster West (n)</v>
      </c>
      <c r="B95" t="s">
        <v>211</v>
      </c>
      <c r="C95" t="str">
        <f>'orig. data'!AF105</f>
        <v> </v>
      </c>
      <c r="D95" t="str">
        <f>'orig. data'!AG105</f>
        <v>n</v>
      </c>
      <c r="E95">
        <f ca="1">IF(CELL("contents",F95)="d","d",IF(CELL("contents",G95)="d","d",IF(CELL("contents",'orig. data'!AH105)="d","d","")))</f>
      </c>
      <c r="F95" t="str">
        <f>'orig. data'!AI105</f>
        <v> </v>
      </c>
      <c r="G95" t="str">
        <f>'orig. data'!AJ105</f>
        <v> </v>
      </c>
      <c r="H95" s="19">
        <f>'orig. data'!C$18</f>
        <v>0.1696836861</v>
      </c>
      <c r="I95" s="3">
        <f>'orig. data'!C105</f>
        <v>0.1394329275</v>
      </c>
      <c r="J95" s="3">
        <f>'orig. data'!P105</f>
        <v>0.1016895047</v>
      </c>
      <c r="K95" s="19">
        <f>'orig. data'!P$18</f>
        <v>0.126096304</v>
      </c>
      <c r="L95" s="5">
        <f>'orig. data'!B105</f>
        <v>169</v>
      </c>
      <c r="M95" s="11">
        <f>'orig. data'!F105</f>
        <v>0.577416985</v>
      </c>
      <c r="N95" s="9"/>
      <c r="O95" s="5">
        <f>'orig. data'!O105</f>
        <v>3056</v>
      </c>
      <c r="P95" s="11">
        <f>'orig. data'!S105</f>
        <v>0.0026765297</v>
      </c>
      <c r="Q95" s="9"/>
      <c r="R95" s="11">
        <f>'orig. data'!AB105</f>
        <v>0.2118735781</v>
      </c>
    </row>
    <row r="96" spans="1:18" ht="12.75">
      <c r="A96" s="31" t="str">
        <f ca="1" t="shared" si="1"/>
        <v>Inkster East (n)</v>
      </c>
      <c r="B96" t="s">
        <v>212</v>
      </c>
      <c r="C96" t="str">
        <f>'orig. data'!AF106</f>
        <v> </v>
      </c>
      <c r="D96" t="str">
        <f>'orig. data'!AG106</f>
        <v>n</v>
      </c>
      <c r="E96">
        <f ca="1">IF(CELL("contents",F96)="d","d",IF(CELL("contents",G96)="d","d",IF(CELL("contents",'orig. data'!AH106)="d","d","")))</f>
      </c>
      <c r="F96" t="str">
        <f>'orig. data'!AI106</f>
        <v> </v>
      </c>
      <c r="G96" t="str">
        <f>'orig. data'!AJ106</f>
        <v> </v>
      </c>
      <c r="H96" s="19">
        <f>'orig. data'!C$18</f>
        <v>0.1696836861</v>
      </c>
      <c r="I96" s="3">
        <f>'orig. data'!C106</f>
        <v>0.1835639305</v>
      </c>
      <c r="J96" s="3">
        <f>'orig. data'!P106</f>
        <v>0.1543972534</v>
      </c>
      <c r="K96" s="19">
        <f>'orig. data'!P$18</f>
        <v>0.126096304</v>
      </c>
      <c r="L96" s="5">
        <f>'orig. data'!B106</f>
        <v>246</v>
      </c>
      <c r="M96" s="11">
        <f>'orig. data'!F106</f>
        <v>0.2588497582</v>
      </c>
      <c r="N96" s="9"/>
      <c r="O96" s="5">
        <f>'orig. data'!O106</f>
        <v>3140</v>
      </c>
      <c r="P96" s="11">
        <f>'orig. data'!S106</f>
        <v>5.6065446E-06</v>
      </c>
      <c r="Q96" s="9"/>
      <c r="R96" s="11">
        <f>'orig. data'!AB106</f>
        <v>0.1859887522</v>
      </c>
    </row>
    <row r="97" spans="1:18" ht="12.75">
      <c r="A97" s="31">
        <f ca="1" t="shared" si="1"/>
      </c>
      <c r="H97" s="19"/>
      <c r="I97" s="3"/>
      <c r="J97" s="3"/>
      <c r="K97" s="19"/>
      <c r="L97" s="5"/>
      <c r="M97" s="11"/>
      <c r="N97" s="9"/>
      <c r="O97" s="5"/>
      <c r="P97" s="11"/>
      <c r="Q97" s="9"/>
      <c r="R97" s="11"/>
    </row>
    <row r="98" spans="1:18" ht="12.75">
      <c r="A98" s="31" t="str">
        <f ca="1" t="shared" si="1"/>
        <v>Downtown W (d)</v>
      </c>
      <c r="B98" t="s">
        <v>168</v>
      </c>
      <c r="C98" t="str">
        <f>'orig. data'!AF107</f>
        <v> </v>
      </c>
      <c r="D98" t="str">
        <f>'orig. data'!AG107</f>
        <v> </v>
      </c>
      <c r="E98" t="str">
        <f ca="1">IF(CELL("contents",F98)="d","d",IF(CELL("contents",G98)="d","d",IF(CELL("contents",'orig. data'!AH107)="d","d","")))</f>
        <v>d</v>
      </c>
      <c r="F98" t="str">
        <f>'orig. data'!AI107</f>
        <v> </v>
      </c>
      <c r="G98" t="str">
        <f>'orig. data'!AJ107</f>
        <v> </v>
      </c>
      <c r="H98" s="19">
        <f>'orig. data'!C$18</f>
        <v>0.1696836861</v>
      </c>
      <c r="I98" s="3">
        <f>'orig. data'!C107</f>
        <v>0.1681850121</v>
      </c>
      <c r="J98" s="3">
        <f>'orig. data'!P107</f>
        <v>0.1325018626</v>
      </c>
      <c r="K98" s="19">
        <f>'orig. data'!P$18</f>
        <v>0.126096304</v>
      </c>
      <c r="L98" s="5">
        <f>'orig. data'!B107</f>
        <v>813</v>
      </c>
      <c r="M98" s="11">
        <f>'orig. data'!F107</f>
        <v>0.4494429981</v>
      </c>
      <c r="N98" s="9"/>
      <c r="O98" s="5">
        <f>'orig. data'!O107</f>
        <v>8169</v>
      </c>
      <c r="P98" s="11">
        <f>'orig. data'!S107</f>
        <v>0.0970207591</v>
      </c>
      <c r="Q98" s="9"/>
      <c r="R98" s="11">
        <f>'orig. data'!AB107</f>
        <v>0.001272962</v>
      </c>
    </row>
    <row r="99" spans="1:18" ht="12.75">
      <c r="A99" s="31" t="str">
        <f ca="1" t="shared" si="1"/>
        <v>Downtown E (y,n,d)</v>
      </c>
      <c r="B99" t="s">
        <v>213</v>
      </c>
      <c r="C99" t="str">
        <f>'orig. data'!AF108</f>
        <v>y</v>
      </c>
      <c r="D99" t="str">
        <f>'orig. data'!AG108</f>
        <v>n</v>
      </c>
      <c r="E99" t="str">
        <f ca="1">IF(CELL("contents",F99)="d","d",IF(CELL("contents",G99)="d","d",IF(CELL("contents",'orig. data'!AH108)="d","d","")))</f>
        <v>d</v>
      </c>
      <c r="F99" t="str">
        <f>'orig. data'!AI108</f>
        <v> </v>
      </c>
      <c r="G99" t="str">
        <f>'orig. data'!AJ108</f>
        <v> </v>
      </c>
      <c r="H99" s="19">
        <f>'orig. data'!C$18</f>
        <v>0.1696836861</v>
      </c>
      <c r="I99" s="3">
        <f>'orig. data'!C108</f>
        <v>0.1920576269</v>
      </c>
      <c r="J99" s="3">
        <f>'orig. data'!P108</f>
        <v>0.163565802</v>
      </c>
      <c r="K99" s="19">
        <f>'orig. data'!P$18</f>
        <v>0.126096304</v>
      </c>
      <c r="L99" s="5">
        <f>'orig. data'!B108</f>
        <v>871</v>
      </c>
      <c r="M99" s="11">
        <f>'orig. data'!F108</f>
        <v>0.0030488725</v>
      </c>
      <c r="N99" s="9"/>
      <c r="O99" s="5">
        <f>'orig. data'!O108</f>
        <v>6739</v>
      </c>
      <c r="P99" s="11">
        <f>'orig. data'!S108</f>
        <v>5.547715E-19</v>
      </c>
      <c r="Q99" s="9"/>
      <c r="R99" s="11">
        <f>'orig. data'!AB108</f>
        <v>0.0176308726</v>
      </c>
    </row>
    <row r="100" spans="1:18" ht="12.75">
      <c r="A100" s="31">
        <f ca="1" t="shared" si="1"/>
      </c>
      <c r="H100" s="19"/>
      <c r="I100" s="3"/>
      <c r="J100" s="3"/>
      <c r="K100" s="19"/>
      <c r="L100" s="5"/>
      <c r="M100" s="11"/>
      <c r="N100" s="9"/>
      <c r="O100" s="5"/>
      <c r="P100" s="11"/>
      <c r="Q100" s="9"/>
      <c r="R100" s="11"/>
    </row>
    <row r="101" spans="1:18" ht="12.75">
      <c r="A101" s="31" t="str">
        <f ca="1" t="shared" si="1"/>
        <v>Point Douglas N (n)</v>
      </c>
      <c r="B101" t="s">
        <v>214</v>
      </c>
      <c r="C101" t="str">
        <f>'orig. data'!AF109</f>
        <v> </v>
      </c>
      <c r="D101" t="str">
        <f>'orig. data'!AG109</f>
        <v>n</v>
      </c>
      <c r="E101">
        <f ca="1">IF(CELL("contents",F101)="d","d",IF(CELL("contents",G101)="d","d",IF(CELL("contents",'orig. data'!AH109)="d","d","")))</f>
      </c>
      <c r="F101" t="str">
        <f>'orig. data'!AI109</f>
        <v> </v>
      </c>
      <c r="G101" t="str">
        <f>'orig. data'!AJ109</f>
        <v> </v>
      </c>
      <c r="H101" s="19">
        <f>'orig. data'!C$18</f>
        <v>0.1696836861</v>
      </c>
      <c r="I101" s="3">
        <f>'orig. data'!C109</f>
        <v>0.146315337</v>
      </c>
      <c r="J101" s="3">
        <f>'orig. data'!P109</f>
        <v>0.139105862</v>
      </c>
      <c r="K101" s="19">
        <f>'orig. data'!P$18</f>
        <v>0.126096304</v>
      </c>
      <c r="L101" s="5">
        <f>'orig. data'!B109</f>
        <v>568</v>
      </c>
      <c r="M101" s="11">
        <f>'orig. data'!F109</f>
        <v>0.3690514677</v>
      </c>
      <c r="N101" s="9"/>
      <c r="O101" s="5">
        <f>'orig. data'!O109</f>
        <v>6215</v>
      </c>
      <c r="P101" s="11">
        <f>'orig. data'!S109</f>
        <v>0.0033915158</v>
      </c>
      <c r="Q101" s="9"/>
      <c r="R101" s="11">
        <f>'orig. data'!AB109</f>
        <v>0.6195689569</v>
      </c>
    </row>
    <row r="102" spans="1:18" ht="12.75">
      <c r="A102" s="31" t="str">
        <f ca="1" t="shared" si="1"/>
        <v>Point Douglas S (n)</v>
      </c>
      <c r="B102" t="s">
        <v>215</v>
      </c>
      <c r="C102" t="str">
        <f>'orig. data'!AF110</f>
        <v> </v>
      </c>
      <c r="D102" t="str">
        <f>'orig. data'!AG110</f>
        <v>n</v>
      </c>
      <c r="E102">
        <f ca="1">IF(CELL("contents",F102)="d","d",IF(CELL("contents",G102)="d","d",IF(CELL("contents",'orig. data'!AH110)="d","d","")))</f>
      </c>
      <c r="F102" t="str">
        <f>'orig. data'!AI110</f>
        <v> </v>
      </c>
      <c r="G102" t="str">
        <f>'orig. data'!AJ110</f>
        <v> </v>
      </c>
      <c r="H102" s="19">
        <f>'orig. data'!C$18</f>
        <v>0.1696836861</v>
      </c>
      <c r="I102" s="3">
        <f>'orig. data'!C110</f>
        <v>0.1898943532</v>
      </c>
      <c r="J102" s="3">
        <f>'orig. data'!P110</f>
        <v>0.1764244813</v>
      </c>
      <c r="K102" s="19">
        <f>'orig. data'!P$18</f>
        <v>0.126096304</v>
      </c>
      <c r="L102" s="5">
        <f>'orig. data'!B110</f>
        <v>401</v>
      </c>
      <c r="M102" s="11">
        <f>'orig. data'!F110</f>
        <v>0.0483479163</v>
      </c>
      <c r="N102" s="9"/>
      <c r="O102" s="5">
        <f>'orig. data'!O110</f>
        <v>2990</v>
      </c>
      <c r="P102" s="11">
        <f>'orig. data'!S110</f>
        <v>6.046499E-18</v>
      </c>
      <c r="Q102" s="9"/>
      <c r="R102" s="11">
        <f>'orig. data'!AB110</f>
        <v>0.4396606015</v>
      </c>
    </row>
    <row r="103" spans="1:18" ht="12.75">
      <c r="A103" s="31">
        <f ca="1" t="shared" si="1"/>
      </c>
      <c r="H103" s="19"/>
      <c r="I103" s="3"/>
      <c r="J103" s="3"/>
      <c r="K103" s="19"/>
      <c r="L103" s="5"/>
      <c r="M103" s="11"/>
      <c r="N103" s="9"/>
      <c r="O103" s="5"/>
      <c r="P103" s="11"/>
      <c r="Q103" s="9"/>
      <c r="R103" s="11"/>
    </row>
    <row r="104" spans="1:18" s="35" customFormat="1" ht="12.75">
      <c r="A104" s="31" t="str">
        <f ca="1" t="shared" si="1"/>
        <v>Winnipeg (d)</v>
      </c>
      <c r="B104" s="35" t="s">
        <v>121</v>
      </c>
      <c r="C104" s="35" t="str">
        <f>'orig. data'!AF8</f>
        <v> </v>
      </c>
      <c r="D104" s="35" t="str">
        <f>'orig. data'!AG8</f>
        <v> </v>
      </c>
      <c r="E104" t="str">
        <f ca="1">IF(CELL("contents",F104)="d","d",IF(CELL("contents",G104)="d","d",IF(CELL("contents",'orig. data'!AH8)="d","d","")))</f>
        <v>d</v>
      </c>
      <c r="F104" s="35" t="str">
        <f>'orig. data'!AI8</f>
        <v> </v>
      </c>
      <c r="G104" s="35" t="str">
        <f>'orig. data'!AJ8</f>
        <v> </v>
      </c>
      <c r="H104" s="36">
        <f>'orig. data'!C$18</f>
        <v>0.1696836861</v>
      </c>
      <c r="I104" s="37">
        <f>'orig. data'!C8</f>
        <v>0.1595522763</v>
      </c>
      <c r="J104" s="37">
        <f>'orig. data'!P8</f>
        <v>0.1255954181</v>
      </c>
      <c r="K104" s="36">
        <f>'orig. data'!P$18</f>
        <v>0.126096304</v>
      </c>
      <c r="L104" s="38">
        <f>'orig. data'!B8</f>
        <v>17559</v>
      </c>
      <c r="M104" s="39">
        <f>'orig. data'!F8</f>
        <v>0.5577387337</v>
      </c>
      <c r="N104" s="9"/>
      <c r="O104" s="38">
        <f>'orig. data'!O8</f>
        <v>161516</v>
      </c>
      <c r="P104" s="39">
        <f>'orig. data'!S8</f>
        <v>0.7806019469</v>
      </c>
      <c r="Q104" s="9"/>
      <c r="R104" s="39">
        <f>'orig. data'!AB8</f>
        <v>3.423574E-27</v>
      </c>
    </row>
    <row r="105" spans="1:18" s="35" customFormat="1" ht="12.75">
      <c r="A105" s="31" t="str">
        <f ca="1" t="shared" si="1"/>
        <v>Manitoba (d)</v>
      </c>
      <c r="B105" s="35" t="s">
        <v>122</v>
      </c>
      <c r="C105" s="35" t="str">
        <f>'orig. data'!AF18</f>
        <v> </v>
      </c>
      <c r="D105" s="35" t="str">
        <f>'orig. data'!AG18</f>
        <v> </v>
      </c>
      <c r="E105" t="str">
        <f ca="1">IF(CELL("contents",F105)="d","d",IF(CELL("contents",G105)="d","d",IF(CELL("contents",'orig. data'!AH18)="d","d","")))</f>
        <v>d</v>
      </c>
      <c r="F105" s="35" t="str">
        <f>'orig. data'!AI18</f>
        <v> </v>
      </c>
      <c r="G105" s="35" t="str">
        <f>'orig. data'!AJ18</f>
        <v> </v>
      </c>
      <c r="H105" s="36">
        <f>'orig. data'!C$18</f>
        <v>0.1696836861</v>
      </c>
      <c r="I105" s="37">
        <f>'orig. data'!C18</f>
        <v>0.1696836861</v>
      </c>
      <c r="J105" s="37">
        <f>'orig. data'!P18</f>
        <v>0.126096304</v>
      </c>
      <c r="K105" s="36">
        <f>'orig. data'!P$18</f>
        <v>0.126096304</v>
      </c>
      <c r="L105" s="38">
        <f>'orig. data'!B18</f>
        <v>29120</v>
      </c>
      <c r="M105" s="39" t="str">
        <f>'orig. data'!F18</f>
        <v> </v>
      </c>
      <c r="N105" s="9"/>
      <c r="O105" s="38">
        <f>'orig. data'!O18</f>
        <v>286987</v>
      </c>
      <c r="P105" s="39" t="str">
        <f>'orig. data'!S18</f>
        <v> </v>
      </c>
      <c r="Q105" s="9"/>
      <c r="R105" s="39">
        <f>'orig. data'!AB18</f>
        <v>4.372181E-14</v>
      </c>
    </row>
    <row r="106" spans="8:18" ht="12.75">
      <c r="H106" s="19"/>
      <c r="I106" s="10"/>
      <c r="J106" s="10"/>
      <c r="K106" s="19"/>
      <c r="L106" s="5"/>
      <c r="M106" s="11"/>
      <c r="N106" s="33"/>
      <c r="O106" s="5"/>
      <c r="P106" s="11"/>
      <c r="Q106" s="33"/>
      <c r="R106" s="11"/>
    </row>
    <row r="108" ht="12.75">
      <c r="S108" t="s">
        <v>174</v>
      </c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10"/>
  <sheetViews>
    <sheetView zoomScalePageLayoutView="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ht="12.75">
      <c r="A1" t="s">
        <v>271</v>
      </c>
    </row>
    <row r="3" spans="1:36" ht="12.75">
      <c r="A3" t="s">
        <v>0</v>
      </c>
      <c r="B3" t="s">
        <v>220</v>
      </c>
      <c r="C3" t="s">
        <v>221</v>
      </c>
      <c r="D3" t="s">
        <v>222</v>
      </c>
      <c r="E3" t="s">
        <v>223</v>
      </c>
      <c r="F3" t="s">
        <v>224</v>
      </c>
      <c r="G3" t="s">
        <v>225</v>
      </c>
      <c r="H3" t="s">
        <v>226</v>
      </c>
      <c r="I3" t="s">
        <v>227</v>
      </c>
      <c r="J3" t="s">
        <v>228</v>
      </c>
      <c r="K3" t="s">
        <v>229</v>
      </c>
      <c r="L3" t="s">
        <v>230</v>
      </c>
      <c r="M3" t="s">
        <v>231</v>
      </c>
      <c r="N3" t="s">
        <v>232</v>
      </c>
      <c r="O3" t="s">
        <v>233</v>
      </c>
      <c r="P3" t="s">
        <v>234</v>
      </c>
      <c r="Q3" t="s">
        <v>235</v>
      </c>
      <c r="R3" t="s">
        <v>236</v>
      </c>
      <c r="S3" t="s">
        <v>237</v>
      </c>
      <c r="T3" t="s">
        <v>238</v>
      </c>
      <c r="U3" t="s">
        <v>239</v>
      </c>
      <c r="V3" t="s">
        <v>240</v>
      </c>
      <c r="W3" t="s">
        <v>241</v>
      </c>
      <c r="X3" t="s">
        <v>242</v>
      </c>
      <c r="Y3" t="s">
        <v>243</v>
      </c>
      <c r="Z3" t="s">
        <v>244</v>
      </c>
      <c r="AA3" t="s">
        <v>245</v>
      </c>
      <c r="AB3" t="s">
        <v>246</v>
      </c>
      <c r="AC3" t="s">
        <v>247</v>
      </c>
      <c r="AD3" t="s">
        <v>248</v>
      </c>
      <c r="AE3" t="s">
        <v>249</v>
      </c>
      <c r="AF3" t="s">
        <v>250</v>
      </c>
      <c r="AG3" t="s">
        <v>251</v>
      </c>
      <c r="AH3" t="s">
        <v>252</v>
      </c>
      <c r="AI3" t="s">
        <v>253</v>
      </c>
      <c r="AJ3" t="s">
        <v>254</v>
      </c>
    </row>
    <row r="4" spans="1:36" ht="12.75">
      <c r="A4" t="s">
        <v>3</v>
      </c>
      <c r="B4">
        <v>990</v>
      </c>
      <c r="C4">
        <v>0.1530510136</v>
      </c>
      <c r="D4">
        <v>0.1297750445</v>
      </c>
      <c r="E4">
        <v>0.1805016738</v>
      </c>
      <c r="F4">
        <v>0.2203184953</v>
      </c>
      <c r="G4">
        <v>0.196969697</v>
      </c>
      <c r="H4">
        <v>0.014105293</v>
      </c>
      <c r="I4">
        <v>-0.1032</v>
      </c>
      <c r="J4">
        <v>-0.2681</v>
      </c>
      <c r="K4">
        <v>0.0618</v>
      </c>
      <c r="L4">
        <v>0.9019783637</v>
      </c>
      <c r="M4">
        <v>0.7648056656</v>
      </c>
      <c r="N4">
        <v>1.0637538465</v>
      </c>
      <c r="O4">
        <v>11836</v>
      </c>
      <c r="P4">
        <v>0.1122553283</v>
      </c>
      <c r="Q4">
        <v>0.1023975055</v>
      </c>
      <c r="R4">
        <v>0.1230621652</v>
      </c>
      <c r="S4">
        <v>0.0131626878</v>
      </c>
      <c r="T4">
        <v>0.1032443393</v>
      </c>
      <c r="U4">
        <v>0.002953457</v>
      </c>
      <c r="V4">
        <v>-0.1163</v>
      </c>
      <c r="W4">
        <v>-0.2082</v>
      </c>
      <c r="X4">
        <v>-0.0244</v>
      </c>
      <c r="Y4">
        <v>0.8902348818</v>
      </c>
      <c r="Z4">
        <v>0.8120579447</v>
      </c>
      <c r="AA4">
        <v>0.975937924</v>
      </c>
      <c r="AB4">
        <v>0.0004269061</v>
      </c>
      <c r="AC4">
        <v>-0.31</v>
      </c>
      <c r="AD4">
        <v>-0.4825</v>
      </c>
      <c r="AE4">
        <v>-0.1375</v>
      </c>
      <c r="AF4" t="s">
        <v>174</v>
      </c>
      <c r="AG4" t="s">
        <v>174</v>
      </c>
      <c r="AH4" t="s">
        <v>270</v>
      </c>
      <c r="AI4" t="s">
        <v>174</v>
      </c>
      <c r="AJ4" t="s">
        <v>174</v>
      </c>
    </row>
    <row r="5" spans="1:36" ht="12.75">
      <c r="A5" t="s">
        <v>1</v>
      </c>
      <c r="B5">
        <v>2051</v>
      </c>
      <c r="C5">
        <v>0.160902989</v>
      </c>
      <c r="D5">
        <v>0.1421498594</v>
      </c>
      <c r="E5">
        <v>0.1821301264</v>
      </c>
      <c r="F5">
        <v>0.4006871659</v>
      </c>
      <c r="G5">
        <v>0.2442710873</v>
      </c>
      <c r="H5">
        <v>0.0109132273</v>
      </c>
      <c r="I5">
        <v>-0.0531</v>
      </c>
      <c r="J5">
        <v>-0.1771</v>
      </c>
      <c r="K5">
        <v>0.0708</v>
      </c>
      <c r="L5">
        <v>0.9482525555</v>
      </c>
      <c r="M5">
        <v>0.8377343909</v>
      </c>
      <c r="N5">
        <v>1.0733508361</v>
      </c>
      <c r="O5">
        <v>23566</v>
      </c>
      <c r="P5">
        <v>0.1167259106</v>
      </c>
      <c r="Q5">
        <v>0.1077221161</v>
      </c>
      <c r="R5">
        <v>0.126482274</v>
      </c>
      <c r="S5">
        <v>0.05938358</v>
      </c>
      <c r="T5">
        <v>0.1256471187</v>
      </c>
      <c r="U5">
        <v>0.00230905</v>
      </c>
      <c r="V5">
        <v>-0.0772</v>
      </c>
      <c r="W5">
        <v>-0.1575</v>
      </c>
      <c r="X5">
        <v>0.0031</v>
      </c>
      <c r="Y5">
        <v>0.9256885959</v>
      </c>
      <c r="Z5">
        <v>0.8542844851</v>
      </c>
      <c r="AA5">
        <v>1.0030609142</v>
      </c>
      <c r="AB5" s="44">
        <v>5.8824601E-07</v>
      </c>
      <c r="AC5">
        <v>-0.321</v>
      </c>
      <c r="AD5">
        <v>-0.4469</v>
      </c>
      <c r="AE5">
        <v>-0.195</v>
      </c>
      <c r="AF5" t="s">
        <v>174</v>
      </c>
      <c r="AG5" t="s">
        <v>174</v>
      </c>
      <c r="AH5" t="s">
        <v>270</v>
      </c>
      <c r="AI5" t="s">
        <v>174</v>
      </c>
      <c r="AJ5" t="s">
        <v>174</v>
      </c>
    </row>
    <row r="6" spans="1:36" ht="12.75">
      <c r="A6" t="s">
        <v>10</v>
      </c>
      <c r="B6">
        <v>2251</v>
      </c>
      <c r="C6">
        <v>0.1600150492</v>
      </c>
      <c r="D6">
        <v>0.1421299128</v>
      </c>
      <c r="E6">
        <v>0.1801507893</v>
      </c>
      <c r="F6">
        <v>0.331975292</v>
      </c>
      <c r="G6">
        <v>0.2661039538</v>
      </c>
      <c r="H6">
        <v>0.0108727128</v>
      </c>
      <c r="I6">
        <v>-0.0587</v>
      </c>
      <c r="J6">
        <v>-0.1772</v>
      </c>
      <c r="K6">
        <v>0.0599</v>
      </c>
      <c r="L6">
        <v>0.9430196438</v>
      </c>
      <c r="M6">
        <v>0.8376168392</v>
      </c>
      <c r="N6">
        <v>1.0616859725</v>
      </c>
      <c r="O6">
        <v>22307</v>
      </c>
      <c r="P6">
        <v>0.1189093763</v>
      </c>
      <c r="Q6">
        <v>0.1097861574</v>
      </c>
      <c r="R6">
        <v>0.1287907338</v>
      </c>
      <c r="S6">
        <v>0.1496269678</v>
      </c>
      <c r="T6">
        <v>0.1394629489</v>
      </c>
      <c r="U6">
        <v>0.0025003962</v>
      </c>
      <c r="V6">
        <v>-0.0587</v>
      </c>
      <c r="W6">
        <v>-0.1385</v>
      </c>
      <c r="X6">
        <v>0.0211</v>
      </c>
      <c r="Y6">
        <v>0.9430044541</v>
      </c>
      <c r="Z6">
        <v>0.8706532541</v>
      </c>
      <c r="AA6">
        <v>1.0213680316</v>
      </c>
      <c r="AB6" s="44">
        <v>1.3633772E-06</v>
      </c>
      <c r="AC6">
        <v>-0.2969</v>
      </c>
      <c r="AD6">
        <v>-0.4174</v>
      </c>
      <c r="AE6">
        <v>-0.1764</v>
      </c>
      <c r="AF6" t="s">
        <v>174</v>
      </c>
      <c r="AG6" t="s">
        <v>174</v>
      </c>
      <c r="AH6" t="s">
        <v>270</v>
      </c>
      <c r="AI6" t="s">
        <v>174</v>
      </c>
      <c r="AJ6" t="s">
        <v>174</v>
      </c>
    </row>
    <row r="7" spans="1:36" ht="12.75">
      <c r="A7" t="s">
        <v>9</v>
      </c>
      <c r="B7">
        <v>1390</v>
      </c>
      <c r="C7">
        <v>0.1648460138</v>
      </c>
      <c r="D7">
        <v>0.1431625431</v>
      </c>
      <c r="E7">
        <v>0.1898136739</v>
      </c>
      <c r="F7">
        <v>0.6877051012</v>
      </c>
      <c r="G7">
        <v>0.2366906475</v>
      </c>
      <c r="H7">
        <v>0.0130491778</v>
      </c>
      <c r="I7">
        <v>-0.0289</v>
      </c>
      <c r="J7">
        <v>-0.17</v>
      </c>
      <c r="K7">
        <v>0.1121</v>
      </c>
      <c r="L7">
        <v>0.9714900565</v>
      </c>
      <c r="M7">
        <v>0.8437024581</v>
      </c>
      <c r="N7">
        <v>1.1186324288</v>
      </c>
      <c r="O7">
        <v>11550</v>
      </c>
      <c r="P7">
        <v>0.1217719089</v>
      </c>
      <c r="Q7">
        <v>0.1113671745</v>
      </c>
      <c r="R7">
        <v>0.1331487295</v>
      </c>
      <c r="S7">
        <v>0.4438196251</v>
      </c>
      <c r="T7">
        <v>0.1241558442</v>
      </c>
      <c r="U7">
        <v>0.0032786314</v>
      </c>
      <c r="V7">
        <v>-0.0349</v>
      </c>
      <c r="W7">
        <v>-0.1242</v>
      </c>
      <c r="X7">
        <v>0.0544</v>
      </c>
      <c r="Y7">
        <v>0.9657056158</v>
      </c>
      <c r="Z7">
        <v>0.8831914259</v>
      </c>
      <c r="AA7">
        <v>1.0559288837</v>
      </c>
      <c r="AB7">
        <v>6.27714E-05</v>
      </c>
      <c r="AC7">
        <v>-0.3029</v>
      </c>
      <c r="AD7">
        <v>-0.4512</v>
      </c>
      <c r="AE7">
        <v>-0.1545</v>
      </c>
      <c r="AF7" t="s">
        <v>174</v>
      </c>
      <c r="AG7" t="s">
        <v>174</v>
      </c>
      <c r="AH7" t="s">
        <v>270</v>
      </c>
      <c r="AI7" t="s">
        <v>174</v>
      </c>
      <c r="AJ7" t="s">
        <v>174</v>
      </c>
    </row>
    <row r="8" spans="1:36" ht="12.75">
      <c r="A8" t="s">
        <v>11</v>
      </c>
      <c r="B8">
        <v>17559</v>
      </c>
      <c r="C8">
        <v>0.1595522763</v>
      </c>
      <c r="D8">
        <v>0.152032138</v>
      </c>
      <c r="E8">
        <v>0.1674443918</v>
      </c>
      <c r="F8">
        <v>0.5577387337</v>
      </c>
      <c r="G8">
        <v>0.2225639273</v>
      </c>
      <c r="H8">
        <v>0.0035602254</v>
      </c>
      <c r="I8">
        <v>-0.0144</v>
      </c>
      <c r="J8">
        <v>-0.0627</v>
      </c>
      <c r="K8">
        <v>0.0338</v>
      </c>
      <c r="L8">
        <v>0.9856638352</v>
      </c>
      <c r="M8">
        <v>0.9392067834</v>
      </c>
      <c r="N8">
        <v>1.0344188448</v>
      </c>
      <c r="O8">
        <v>161516</v>
      </c>
      <c r="P8">
        <v>0.1255954181</v>
      </c>
      <c r="Q8">
        <v>0.1221266476</v>
      </c>
      <c r="R8">
        <v>0.1291627123</v>
      </c>
      <c r="S8">
        <v>0.7806019469</v>
      </c>
      <c r="T8">
        <v>0.1224274994</v>
      </c>
      <c r="U8">
        <v>0.0008706262</v>
      </c>
      <c r="V8">
        <v>-0.004</v>
      </c>
      <c r="W8">
        <v>-0.032</v>
      </c>
      <c r="X8">
        <v>0.024</v>
      </c>
      <c r="Y8">
        <v>0.9960277511</v>
      </c>
      <c r="Z8">
        <v>0.9685188518</v>
      </c>
      <c r="AA8">
        <v>1.0243179873</v>
      </c>
      <c r="AB8" s="44">
        <v>3.423574E-27</v>
      </c>
      <c r="AC8">
        <v>-0.2393</v>
      </c>
      <c r="AD8">
        <v>-0.2827</v>
      </c>
      <c r="AE8">
        <v>-0.1959</v>
      </c>
      <c r="AF8" t="s">
        <v>174</v>
      </c>
      <c r="AG8" t="s">
        <v>174</v>
      </c>
      <c r="AH8" t="s">
        <v>270</v>
      </c>
      <c r="AI8" t="s">
        <v>174</v>
      </c>
      <c r="AJ8" t="s">
        <v>174</v>
      </c>
    </row>
    <row r="9" spans="1:36" ht="12.75">
      <c r="A9" t="s">
        <v>4</v>
      </c>
      <c r="B9">
        <v>1739</v>
      </c>
      <c r="C9">
        <v>0.1540903212</v>
      </c>
      <c r="D9">
        <v>0.1344280782</v>
      </c>
      <c r="E9">
        <v>0.1766284796</v>
      </c>
      <c r="F9">
        <v>0.1663460087</v>
      </c>
      <c r="G9">
        <v>0.1955146636</v>
      </c>
      <c r="H9">
        <v>0.0106032714</v>
      </c>
      <c r="I9">
        <v>-0.0964</v>
      </c>
      <c r="J9">
        <v>-0.2329</v>
      </c>
      <c r="K9">
        <v>0.0401</v>
      </c>
      <c r="L9">
        <v>0.9081033345</v>
      </c>
      <c r="M9">
        <v>0.7922274753</v>
      </c>
      <c r="N9">
        <v>1.0409278797</v>
      </c>
      <c r="O9">
        <v>20829</v>
      </c>
      <c r="P9">
        <v>0.1284481037</v>
      </c>
      <c r="Q9">
        <v>0.1183383728</v>
      </c>
      <c r="R9">
        <v>0.1394215161</v>
      </c>
      <c r="S9">
        <v>0.6586264633</v>
      </c>
      <c r="T9">
        <v>0.1189207355</v>
      </c>
      <c r="U9">
        <v>0.0023894315</v>
      </c>
      <c r="V9">
        <v>0.0185</v>
      </c>
      <c r="W9">
        <v>-0.0635</v>
      </c>
      <c r="X9">
        <v>0.1005</v>
      </c>
      <c r="Y9">
        <v>1.0186508219</v>
      </c>
      <c r="Z9">
        <v>0.9384761413</v>
      </c>
      <c r="AA9">
        <v>1.1056748822</v>
      </c>
      <c r="AB9">
        <v>0.0105720402</v>
      </c>
      <c r="AC9">
        <v>-0.182</v>
      </c>
      <c r="AD9">
        <v>-0.3216</v>
      </c>
      <c r="AE9">
        <v>-0.0425</v>
      </c>
      <c r="AF9" t="s">
        <v>174</v>
      </c>
      <c r="AG9" t="s">
        <v>174</v>
      </c>
      <c r="AH9" t="s">
        <v>270</v>
      </c>
      <c r="AI9" t="s">
        <v>174</v>
      </c>
      <c r="AJ9" t="s">
        <v>174</v>
      </c>
    </row>
    <row r="10" spans="1:36" ht="12.75">
      <c r="A10" t="s">
        <v>2</v>
      </c>
      <c r="B10">
        <v>777</v>
      </c>
      <c r="C10">
        <v>0.1761754629</v>
      </c>
      <c r="D10">
        <v>0.1476533064</v>
      </c>
      <c r="E10">
        <v>0.210207238</v>
      </c>
      <c r="F10">
        <v>0.6769356547</v>
      </c>
      <c r="G10">
        <v>0.2072072072</v>
      </c>
      <c r="H10">
        <v>0.0163302156</v>
      </c>
      <c r="I10">
        <v>0.0375</v>
      </c>
      <c r="J10">
        <v>-0.1391</v>
      </c>
      <c r="K10">
        <v>0.2142</v>
      </c>
      <c r="L10">
        <v>1.0382581079</v>
      </c>
      <c r="M10">
        <v>0.8701679565</v>
      </c>
      <c r="N10">
        <v>1.2388181966</v>
      </c>
      <c r="O10">
        <v>10234</v>
      </c>
      <c r="P10">
        <v>0.1204491558</v>
      </c>
      <c r="Q10">
        <v>0.109600397</v>
      </c>
      <c r="R10">
        <v>0.1323717755</v>
      </c>
      <c r="S10">
        <v>0.3413878329</v>
      </c>
      <c r="T10">
        <v>0.1047488763</v>
      </c>
      <c r="U10">
        <v>0.003199278</v>
      </c>
      <c r="V10">
        <v>-0.0458</v>
      </c>
      <c r="W10">
        <v>-0.1402</v>
      </c>
      <c r="X10">
        <v>0.0486</v>
      </c>
      <c r="Y10">
        <v>0.9552155931</v>
      </c>
      <c r="Z10">
        <v>0.8691800909</v>
      </c>
      <c r="AA10">
        <v>1.049767291</v>
      </c>
      <c r="AB10">
        <v>5.5317E-05</v>
      </c>
      <c r="AC10">
        <v>-0.3803</v>
      </c>
      <c r="AD10">
        <v>-0.5651</v>
      </c>
      <c r="AE10">
        <v>-0.1954</v>
      </c>
      <c r="AF10" t="s">
        <v>174</v>
      </c>
      <c r="AG10" t="s">
        <v>174</v>
      </c>
      <c r="AH10" t="s">
        <v>270</v>
      </c>
      <c r="AI10" t="s">
        <v>174</v>
      </c>
      <c r="AJ10" t="s">
        <v>174</v>
      </c>
    </row>
    <row r="11" spans="1:36" ht="12.75">
      <c r="A11" t="s">
        <v>6</v>
      </c>
      <c r="B11">
        <v>1265</v>
      </c>
      <c r="C11">
        <v>0.1487381468</v>
      </c>
      <c r="D11">
        <v>0.1285970764</v>
      </c>
      <c r="E11">
        <v>0.1720337424</v>
      </c>
      <c r="F11">
        <v>0.0759497116</v>
      </c>
      <c r="G11">
        <v>0.2260869565</v>
      </c>
      <c r="H11">
        <v>0.013368802</v>
      </c>
      <c r="I11">
        <v>-0.1317</v>
      </c>
      <c r="J11">
        <v>-0.2773</v>
      </c>
      <c r="K11">
        <v>0.0138</v>
      </c>
      <c r="L11">
        <v>0.8765612667</v>
      </c>
      <c r="M11">
        <v>0.7578635246</v>
      </c>
      <c r="N11">
        <v>1.0138496304</v>
      </c>
      <c r="O11">
        <v>13425</v>
      </c>
      <c r="P11">
        <v>0.1306321022</v>
      </c>
      <c r="Q11">
        <v>0.1199645885</v>
      </c>
      <c r="R11">
        <v>0.1422481945</v>
      </c>
      <c r="S11">
        <v>0.4161835766</v>
      </c>
      <c r="T11">
        <v>0.1499441341</v>
      </c>
      <c r="U11">
        <v>0.0033420088</v>
      </c>
      <c r="V11">
        <v>0.0353</v>
      </c>
      <c r="W11">
        <v>-0.0498</v>
      </c>
      <c r="X11">
        <v>0.1205</v>
      </c>
      <c r="Y11">
        <v>1.0359709047</v>
      </c>
      <c r="Z11">
        <v>0.9513727578</v>
      </c>
      <c r="AA11">
        <v>1.128091704</v>
      </c>
      <c r="AB11">
        <v>0.0898475184</v>
      </c>
      <c r="AC11">
        <v>-0.1298</v>
      </c>
      <c r="AD11">
        <v>-0.2798</v>
      </c>
      <c r="AE11">
        <v>0.0202</v>
      </c>
      <c r="AF11" t="s">
        <v>174</v>
      </c>
      <c r="AG11" t="s">
        <v>174</v>
      </c>
      <c r="AH11" t="s">
        <v>174</v>
      </c>
      <c r="AI11" t="s">
        <v>174</v>
      </c>
      <c r="AJ11" t="s">
        <v>174</v>
      </c>
    </row>
    <row r="12" spans="1:36" ht="12.75">
      <c r="A12" t="s">
        <v>8</v>
      </c>
      <c r="B12" t="s">
        <v>174</v>
      </c>
      <c r="C12" t="s">
        <v>174</v>
      </c>
      <c r="D12" t="s">
        <v>174</v>
      </c>
      <c r="E12" t="s">
        <v>174</v>
      </c>
      <c r="F12" t="s">
        <v>174</v>
      </c>
      <c r="G12" t="s">
        <v>174</v>
      </c>
      <c r="H12" t="s">
        <v>174</v>
      </c>
      <c r="I12" t="s">
        <v>174</v>
      </c>
      <c r="J12" t="s">
        <v>174</v>
      </c>
      <c r="K12" t="s">
        <v>174</v>
      </c>
      <c r="L12" t="s">
        <v>174</v>
      </c>
      <c r="M12" t="s">
        <v>174</v>
      </c>
      <c r="N12" t="s">
        <v>174</v>
      </c>
      <c r="O12">
        <v>150</v>
      </c>
      <c r="P12">
        <v>0.2296421931</v>
      </c>
      <c r="Q12">
        <v>0.1470362165</v>
      </c>
      <c r="R12">
        <v>0.358656786</v>
      </c>
      <c r="S12">
        <v>0.00840513</v>
      </c>
      <c r="T12">
        <v>0.1333333333</v>
      </c>
      <c r="U12">
        <v>0.0298142397</v>
      </c>
      <c r="V12">
        <v>0.5995</v>
      </c>
      <c r="W12">
        <v>0.1536</v>
      </c>
      <c r="X12">
        <v>1.0453</v>
      </c>
      <c r="Y12">
        <v>1.8211651393</v>
      </c>
      <c r="Z12">
        <v>1.1660628567</v>
      </c>
      <c r="AA12">
        <v>2.8443084739</v>
      </c>
      <c r="AB12" t="s">
        <v>174</v>
      </c>
      <c r="AC12" t="s">
        <v>174</v>
      </c>
      <c r="AD12" t="s">
        <v>174</v>
      </c>
      <c r="AE12" t="s">
        <v>174</v>
      </c>
      <c r="AF12" t="s">
        <v>174</v>
      </c>
      <c r="AG12" t="s">
        <v>269</v>
      </c>
      <c r="AH12" t="s">
        <v>174</v>
      </c>
      <c r="AI12" t="s">
        <v>272</v>
      </c>
      <c r="AJ12" t="s">
        <v>174</v>
      </c>
    </row>
    <row r="13" spans="1:36" ht="12.75">
      <c r="A13" t="s">
        <v>5</v>
      </c>
      <c r="B13">
        <v>356</v>
      </c>
      <c r="C13">
        <v>0.2131330351</v>
      </c>
      <c r="D13">
        <v>0.1695591558</v>
      </c>
      <c r="E13">
        <v>0.2679046757</v>
      </c>
      <c r="F13">
        <v>0.0507399522</v>
      </c>
      <c r="G13">
        <v>0.2471910112</v>
      </c>
      <c r="H13">
        <v>0.0263506503</v>
      </c>
      <c r="I13">
        <v>0.228</v>
      </c>
      <c r="J13">
        <v>-0.0007</v>
      </c>
      <c r="K13">
        <v>0.4567</v>
      </c>
      <c r="L13">
        <v>1.2560608506</v>
      </c>
      <c r="M13">
        <v>0.9992661035</v>
      </c>
      <c r="N13">
        <v>1.5788475711</v>
      </c>
      <c r="O13">
        <v>4558</v>
      </c>
      <c r="P13">
        <v>0.1572881256</v>
      </c>
      <c r="Q13">
        <v>0.1409435337</v>
      </c>
      <c r="R13">
        <v>0.1755281269</v>
      </c>
      <c r="S13">
        <v>7.86779E-05</v>
      </c>
      <c r="T13">
        <v>0.1252742431</v>
      </c>
      <c r="U13">
        <v>0.0052425639</v>
      </c>
      <c r="V13">
        <v>0.221</v>
      </c>
      <c r="W13">
        <v>0.1113</v>
      </c>
      <c r="X13">
        <v>0.3308</v>
      </c>
      <c r="Y13">
        <v>1.2473650742</v>
      </c>
      <c r="Z13">
        <v>1.1177451613</v>
      </c>
      <c r="AA13">
        <v>1.3920164293</v>
      </c>
      <c r="AB13">
        <v>0.0137519884</v>
      </c>
      <c r="AC13">
        <v>-0.3038</v>
      </c>
      <c r="AD13">
        <v>-0.5456</v>
      </c>
      <c r="AE13">
        <v>-0.0621</v>
      </c>
      <c r="AF13" t="s">
        <v>174</v>
      </c>
      <c r="AG13" t="s">
        <v>269</v>
      </c>
      <c r="AH13" t="s">
        <v>270</v>
      </c>
      <c r="AI13" t="s">
        <v>174</v>
      </c>
      <c r="AJ13" t="s">
        <v>174</v>
      </c>
    </row>
    <row r="14" spans="1:36" ht="12.75">
      <c r="A14" t="s">
        <v>7</v>
      </c>
      <c r="B14">
        <v>371</v>
      </c>
      <c r="C14">
        <v>0.2457696247</v>
      </c>
      <c r="D14">
        <v>0.1937015184</v>
      </c>
      <c r="E14">
        <v>0.311833944</v>
      </c>
      <c r="F14">
        <v>0.0022899167</v>
      </c>
      <c r="G14">
        <v>0.2075471698</v>
      </c>
      <c r="H14">
        <v>0.0236521951</v>
      </c>
      <c r="I14">
        <v>0.3705</v>
      </c>
      <c r="J14">
        <v>0.1324</v>
      </c>
      <c r="K14">
        <v>0.6085</v>
      </c>
      <c r="L14">
        <v>1.4483986667</v>
      </c>
      <c r="M14">
        <v>1.1415447342</v>
      </c>
      <c r="N14">
        <v>1.8377367393</v>
      </c>
      <c r="O14">
        <v>5113</v>
      </c>
      <c r="P14">
        <v>0.1905993224</v>
      </c>
      <c r="Q14">
        <v>0.170771537</v>
      </c>
      <c r="R14">
        <v>0.2127292541</v>
      </c>
      <c r="S14" s="44">
        <v>1.689581E-13</v>
      </c>
      <c r="T14">
        <v>0.1134363387</v>
      </c>
      <c r="U14">
        <v>0.0047101876</v>
      </c>
      <c r="V14">
        <v>0.4131</v>
      </c>
      <c r="W14">
        <v>0.3033</v>
      </c>
      <c r="X14">
        <v>0.523</v>
      </c>
      <c r="Y14">
        <v>1.5115377397</v>
      </c>
      <c r="Z14">
        <v>1.3542945477</v>
      </c>
      <c r="AA14">
        <v>1.6870379804</v>
      </c>
      <c r="AB14">
        <v>0.0467699144</v>
      </c>
      <c r="AC14">
        <v>-0.2542</v>
      </c>
      <c r="AD14">
        <v>-0.5048</v>
      </c>
      <c r="AE14">
        <v>-0.0036</v>
      </c>
      <c r="AF14" t="s">
        <v>268</v>
      </c>
      <c r="AG14" t="s">
        <v>269</v>
      </c>
      <c r="AH14" t="s">
        <v>270</v>
      </c>
      <c r="AI14" t="s">
        <v>174</v>
      </c>
      <c r="AJ14" t="s">
        <v>174</v>
      </c>
    </row>
    <row r="15" spans="1:36" ht="12.75">
      <c r="A15" t="s">
        <v>14</v>
      </c>
      <c r="B15">
        <v>5292</v>
      </c>
      <c r="C15">
        <v>0.1565455134</v>
      </c>
      <c r="D15">
        <v>0.1465857152</v>
      </c>
      <c r="E15">
        <v>0.1671820323</v>
      </c>
      <c r="F15">
        <v>0.3183919538</v>
      </c>
      <c r="G15">
        <v>0.2447089947</v>
      </c>
      <c r="H15">
        <v>0.0068000961</v>
      </c>
      <c r="I15">
        <v>-0.0335</v>
      </c>
      <c r="J15">
        <v>-0.0992</v>
      </c>
      <c r="K15">
        <v>0.0323</v>
      </c>
      <c r="L15">
        <v>0.9670889983</v>
      </c>
      <c r="M15">
        <v>0.905560494</v>
      </c>
      <c r="N15">
        <v>1.0327980701</v>
      </c>
      <c r="O15">
        <v>57709</v>
      </c>
      <c r="P15">
        <v>0.1161412355</v>
      </c>
      <c r="Q15">
        <v>0.1122880687</v>
      </c>
      <c r="R15">
        <v>0.1201266238</v>
      </c>
      <c r="S15" s="44">
        <v>1.7760761E-06</v>
      </c>
      <c r="T15">
        <v>0.1263927637</v>
      </c>
      <c r="U15">
        <v>0.0014799237</v>
      </c>
      <c r="V15">
        <v>-0.0822</v>
      </c>
      <c r="W15">
        <v>-0.116</v>
      </c>
      <c r="X15">
        <v>-0.0485</v>
      </c>
      <c r="Y15">
        <v>0.9210518613</v>
      </c>
      <c r="Z15">
        <v>0.8904945279</v>
      </c>
      <c r="AA15">
        <v>0.95265777</v>
      </c>
      <c r="AB15" s="44">
        <v>2.089939E-19</v>
      </c>
      <c r="AC15">
        <v>-0.2985</v>
      </c>
      <c r="AD15">
        <v>-0.3635</v>
      </c>
      <c r="AE15">
        <v>-0.2336</v>
      </c>
      <c r="AF15" t="s">
        <v>174</v>
      </c>
      <c r="AG15" t="s">
        <v>269</v>
      </c>
      <c r="AH15" t="s">
        <v>270</v>
      </c>
      <c r="AI15" t="s">
        <v>174</v>
      </c>
      <c r="AJ15" t="s">
        <v>174</v>
      </c>
    </row>
    <row r="16" spans="1:36" ht="12.75">
      <c r="A16" t="s">
        <v>12</v>
      </c>
      <c r="B16">
        <v>3781</v>
      </c>
      <c r="C16">
        <v>0.152883698</v>
      </c>
      <c r="D16">
        <v>0.1413034851</v>
      </c>
      <c r="E16">
        <v>0.1654129415</v>
      </c>
      <c r="F16">
        <v>0.1551248653</v>
      </c>
      <c r="G16">
        <v>0.2081459931</v>
      </c>
      <c r="H16">
        <v>0.0074196034</v>
      </c>
      <c r="I16">
        <v>-0.0571</v>
      </c>
      <c r="J16">
        <v>-0.1359</v>
      </c>
      <c r="K16">
        <v>0.0216</v>
      </c>
      <c r="L16">
        <v>0.9444674534</v>
      </c>
      <c r="M16">
        <v>0.8729285364</v>
      </c>
      <c r="N16">
        <v>1.0218691833</v>
      </c>
      <c r="O16">
        <v>44488</v>
      </c>
      <c r="P16">
        <v>0.1264494942</v>
      </c>
      <c r="Q16">
        <v>0.1219616855</v>
      </c>
      <c r="R16">
        <v>0.1311024403</v>
      </c>
      <c r="S16">
        <v>0.8794178105</v>
      </c>
      <c r="T16">
        <v>0.125022478</v>
      </c>
      <c r="U16">
        <v>0.0016763805</v>
      </c>
      <c r="V16">
        <v>0.0028</v>
      </c>
      <c r="W16">
        <v>-0.0333</v>
      </c>
      <c r="X16">
        <v>0.0389</v>
      </c>
      <c r="Y16">
        <v>1.0028009562</v>
      </c>
      <c r="Z16">
        <v>0.9672106286</v>
      </c>
      <c r="AA16">
        <v>1.0397008966</v>
      </c>
      <c r="AB16" s="44">
        <v>2.6031347E-06</v>
      </c>
      <c r="AC16">
        <v>-0.1898</v>
      </c>
      <c r="AD16">
        <v>-0.269</v>
      </c>
      <c r="AE16">
        <v>-0.1107</v>
      </c>
      <c r="AF16" t="s">
        <v>174</v>
      </c>
      <c r="AG16" t="s">
        <v>174</v>
      </c>
      <c r="AH16" t="s">
        <v>270</v>
      </c>
      <c r="AI16" t="s">
        <v>174</v>
      </c>
      <c r="AJ16" t="s">
        <v>174</v>
      </c>
    </row>
    <row r="17" spans="1:36" ht="12.75">
      <c r="A17" t="s">
        <v>13</v>
      </c>
      <c r="B17">
        <v>746</v>
      </c>
      <c r="C17">
        <v>0.2241998864</v>
      </c>
      <c r="D17">
        <v>0.1917251092</v>
      </c>
      <c r="E17">
        <v>0.2621753054</v>
      </c>
      <c r="F17">
        <v>4.50449E-05</v>
      </c>
      <c r="G17">
        <v>0.2225201072</v>
      </c>
      <c r="H17">
        <v>0.0172709098</v>
      </c>
      <c r="I17">
        <v>0.3257</v>
      </c>
      <c r="J17">
        <v>0.1693</v>
      </c>
      <c r="K17">
        <v>0.4822</v>
      </c>
      <c r="L17">
        <v>1.3850364591</v>
      </c>
      <c r="M17">
        <v>1.1844174884</v>
      </c>
      <c r="N17">
        <v>1.6196366669</v>
      </c>
      <c r="O17">
        <v>9821</v>
      </c>
      <c r="P17">
        <v>0.1739238374</v>
      </c>
      <c r="Q17">
        <v>0.1634018078</v>
      </c>
      <c r="R17">
        <v>0.1851234183</v>
      </c>
      <c r="S17" s="44">
        <v>5.54617E-24</v>
      </c>
      <c r="T17">
        <v>0.1192342939</v>
      </c>
      <c r="U17">
        <v>0.0034843577</v>
      </c>
      <c r="V17">
        <v>0.3216</v>
      </c>
      <c r="W17">
        <v>0.2592</v>
      </c>
      <c r="X17">
        <v>0.384</v>
      </c>
      <c r="Y17">
        <v>1.3792936977</v>
      </c>
      <c r="Z17">
        <v>1.2958493044</v>
      </c>
      <c r="AA17">
        <v>1.4681113754</v>
      </c>
      <c r="AB17">
        <v>0.0025141483</v>
      </c>
      <c r="AC17">
        <v>-0.2539</v>
      </c>
      <c r="AD17">
        <v>-0.4186</v>
      </c>
      <c r="AE17">
        <v>-0.0892</v>
      </c>
      <c r="AF17" t="s">
        <v>268</v>
      </c>
      <c r="AG17" t="s">
        <v>269</v>
      </c>
      <c r="AH17" t="s">
        <v>270</v>
      </c>
      <c r="AI17" t="s">
        <v>174</v>
      </c>
      <c r="AJ17" t="s">
        <v>174</v>
      </c>
    </row>
    <row r="18" spans="1:36" ht="12.75">
      <c r="A18" t="s">
        <v>15</v>
      </c>
      <c r="B18">
        <v>29120</v>
      </c>
      <c r="C18">
        <v>0.1696836861</v>
      </c>
      <c r="D18" t="s">
        <v>174</v>
      </c>
      <c r="E18" t="s">
        <v>174</v>
      </c>
      <c r="F18" t="s">
        <v>174</v>
      </c>
      <c r="G18">
        <v>0.2302541209</v>
      </c>
      <c r="H18">
        <v>0.0028119528</v>
      </c>
      <c r="I18" t="s">
        <v>174</v>
      </c>
      <c r="J18" t="s">
        <v>174</v>
      </c>
      <c r="K18" t="s">
        <v>174</v>
      </c>
      <c r="L18" t="s">
        <v>174</v>
      </c>
      <c r="M18" t="s">
        <v>174</v>
      </c>
      <c r="N18" t="s">
        <v>174</v>
      </c>
      <c r="O18">
        <v>286987</v>
      </c>
      <c r="P18">
        <v>0.126096304</v>
      </c>
      <c r="Q18" t="s">
        <v>174</v>
      </c>
      <c r="R18" t="s">
        <v>174</v>
      </c>
      <c r="S18" t="s">
        <v>174</v>
      </c>
      <c r="T18">
        <v>0.126096304</v>
      </c>
      <c r="U18">
        <v>0.0006628573</v>
      </c>
      <c r="V18" t="s">
        <v>174</v>
      </c>
      <c r="W18" t="s">
        <v>174</v>
      </c>
      <c r="X18" t="s">
        <v>174</v>
      </c>
      <c r="Y18" t="s">
        <v>174</v>
      </c>
      <c r="Z18" t="s">
        <v>174</v>
      </c>
      <c r="AA18" t="s">
        <v>174</v>
      </c>
      <c r="AB18" s="44">
        <v>4.372181E-14</v>
      </c>
      <c r="AC18">
        <v>-0.2969</v>
      </c>
      <c r="AD18">
        <v>-0.374</v>
      </c>
      <c r="AE18">
        <v>-0.2198</v>
      </c>
      <c r="AF18" t="s">
        <v>174</v>
      </c>
      <c r="AG18" t="s">
        <v>174</v>
      </c>
      <c r="AH18" t="s">
        <v>270</v>
      </c>
      <c r="AI18" t="s">
        <v>174</v>
      </c>
      <c r="AJ18" t="s">
        <v>174</v>
      </c>
    </row>
    <row r="19" spans="1:36" ht="12.75">
      <c r="A19" t="s">
        <v>144</v>
      </c>
      <c r="B19">
        <v>352</v>
      </c>
      <c r="C19">
        <v>0.277713725</v>
      </c>
      <c r="D19">
        <v>0.2361493559</v>
      </c>
      <c r="E19">
        <v>0.3265937897</v>
      </c>
      <c r="F19" s="44">
        <v>2.5886588E-09</v>
      </c>
      <c r="G19">
        <v>0.625</v>
      </c>
      <c r="H19">
        <v>0.0421374914</v>
      </c>
      <c r="I19">
        <v>0.4927</v>
      </c>
      <c r="J19">
        <v>0.3305</v>
      </c>
      <c r="K19">
        <v>0.6548</v>
      </c>
      <c r="L19">
        <v>1.6366554227</v>
      </c>
      <c r="M19">
        <v>1.3917033585</v>
      </c>
      <c r="N19">
        <v>1.9247212104</v>
      </c>
      <c r="O19">
        <v>1903</v>
      </c>
      <c r="P19">
        <v>0.3073216327</v>
      </c>
      <c r="Q19">
        <v>0.2777647726</v>
      </c>
      <c r="R19">
        <v>0.3400236289</v>
      </c>
      <c r="S19" s="44">
        <v>8.352962E-67</v>
      </c>
      <c r="T19">
        <v>0.5007882291</v>
      </c>
      <c r="U19">
        <v>0.016222122</v>
      </c>
      <c r="V19">
        <v>0.8908</v>
      </c>
      <c r="W19">
        <v>0.7897</v>
      </c>
      <c r="X19">
        <v>0.992</v>
      </c>
      <c r="Y19">
        <v>2.4371977843</v>
      </c>
      <c r="Z19">
        <v>2.2027986842</v>
      </c>
      <c r="AA19">
        <v>2.6965392173</v>
      </c>
      <c r="AB19">
        <v>0.2545256984</v>
      </c>
      <c r="AC19">
        <v>0.1013</v>
      </c>
      <c r="AD19">
        <v>-0.073</v>
      </c>
      <c r="AE19">
        <v>0.2756</v>
      </c>
      <c r="AF19" t="s">
        <v>268</v>
      </c>
      <c r="AG19" t="s">
        <v>269</v>
      </c>
      <c r="AH19" t="s">
        <v>174</v>
      </c>
      <c r="AI19" t="s">
        <v>174</v>
      </c>
      <c r="AJ19" t="s">
        <v>174</v>
      </c>
    </row>
    <row r="20" spans="1:36" ht="12.75">
      <c r="A20" t="s">
        <v>72</v>
      </c>
      <c r="B20">
        <v>1407</v>
      </c>
      <c r="C20">
        <v>0.138176694</v>
      </c>
      <c r="D20">
        <v>0.1180007635</v>
      </c>
      <c r="E20">
        <v>0.1618023324</v>
      </c>
      <c r="F20">
        <v>0.0107557558</v>
      </c>
      <c r="G20">
        <v>0.1620469083</v>
      </c>
      <c r="H20">
        <v>0.0107318187</v>
      </c>
      <c r="I20">
        <v>-0.2054</v>
      </c>
      <c r="J20">
        <v>-0.3632</v>
      </c>
      <c r="K20">
        <v>-0.0476</v>
      </c>
      <c r="L20">
        <v>0.8143192615</v>
      </c>
      <c r="M20">
        <v>0.695416078</v>
      </c>
      <c r="N20">
        <v>0.9535526725</v>
      </c>
      <c r="O20">
        <v>14339</v>
      </c>
      <c r="P20">
        <v>0.1087955857</v>
      </c>
      <c r="Q20">
        <v>0.0993807246</v>
      </c>
      <c r="R20">
        <v>0.1191023664</v>
      </c>
      <c r="S20">
        <v>0.0013954037</v>
      </c>
      <c r="T20">
        <v>0.0928935072</v>
      </c>
      <c r="U20">
        <v>0.0025452664</v>
      </c>
      <c r="V20">
        <v>-0.1476</v>
      </c>
      <c r="W20">
        <v>-0.2381</v>
      </c>
      <c r="X20">
        <v>-0.0571</v>
      </c>
      <c r="Y20">
        <v>0.8627975784</v>
      </c>
      <c r="Z20">
        <v>0.7881335256</v>
      </c>
      <c r="AA20">
        <v>0.9445349513</v>
      </c>
      <c r="AB20">
        <v>0.0044694049</v>
      </c>
      <c r="AC20">
        <v>-0.2391</v>
      </c>
      <c r="AD20">
        <v>-0.4039</v>
      </c>
      <c r="AE20">
        <v>-0.0743</v>
      </c>
      <c r="AF20" t="s">
        <v>174</v>
      </c>
      <c r="AG20" t="s">
        <v>269</v>
      </c>
      <c r="AH20" t="s">
        <v>270</v>
      </c>
      <c r="AI20" t="s">
        <v>174</v>
      </c>
      <c r="AJ20" t="s">
        <v>174</v>
      </c>
    </row>
    <row r="21" spans="1:36" ht="12.75">
      <c r="A21" t="s">
        <v>71</v>
      </c>
      <c r="B21">
        <v>1175</v>
      </c>
      <c r="C21">
        <v>0.1640015724</v>
      </c>
      <c r="D21">
        <v>0.1415003204</v>
      </c>
      <c r="E21">
        <v>0.190080953</v>
      </c>
      <c r="F21">
        <v>0.6510105424</v>
      </c>
      <c r="G21">
        <v>0.2391489362</v>
      </c>
      <c r="H21">
        <v>0.0142664295</v>
      </c>
      <c r="I21">
        <v>-0.0341</v>
      </c>
      <c r="J21">
        <v>-0.1816</v>
      </c>
      <c r="K21">
        <v>0.1135</v>
      </c>
      <c r="L21">
        <v>0.9665134945</v>
      </c>
      <c r="M21">
        <v>0.8339064505</v>
      </c>
      <c r="N21">
        <v>1.1202075898</v>
      </c>
      <c r="O21">
        <v>10035</v>
      </c>
      <c r="P21">
        <v>0.1096588751</v>
      </c>
      <c r="Q21">
        <v>0.0997408823</v>
      </c>
      <c r="R21">
        <v>0.1205630892</v>
      </c>
      <c r="S21">
        <v>0.0038805999</v>
      </c>
      <c r="T21">
        <v>0.1005480817</v>
      </c>
      <c r="U21">
        <v>0.0031653971</v>
      </c>
      <c r="V21">
        <v>-0.1397</v>
      </c>
      <c r="W21">
        <v>-0.2345</v>
      </c>
      <c r="X21">
        <v>-0.0449</v>
      </c>
      <c r="Y21">
        <v>0.8696438484</v>
      </c>
      <c r="Z21">
        <v>0.7909897366</v>
      </c>
      <c r="AA21">
        <v>0.9561191354</v>
      </c>
      <c r="AB21" s="44">
        <v>5.573514E-07</v>
      </c>
      <c r="AC21">
        <v>-0.4025</v>
      </c>
      <c r="AD21">
        <v>-0.5601</v>
      </c>
      <c r="AE21">
        <v>-0.2449</v>
      </c>
      <c r="AF21" t="s">
        <v>174</v>
      </c>
      <c r="AG21" t="s">
        <v>269</v>
      </c>
      <c r="AH21" t="s">
        <v>270</v>
      </c>
      <c r="AI21" t="s">
        <v>174</v>
      </c>
      <c r="AJ21" t="s">
        <v>174</v>
      </c>
    </row>
    <row r="22" spans="1:36" ht="12.75">
      <c r="A22" t="s">
        <v>74</v>
      </c>
      <c r="B22">
        <v>1241</v>
      </c>
      <c r="C22">
        <v>0.1536999454</v>
      </c>
      <c r="D22">
        <v>0.1323023893</v>
      </c>
      <c r="E22">
        <v>0.1785581752</v>
      </c>
      <c r="F22">
        <v>0.1958492964</v>
      </c>
      <c r="G22">
        <v>0.2135374698</v>
      </c>
      <c r="H22">
        <v>0.0131175025</v>
      </c>
      <c r="I22">
        <v>-0.0989</v>
      </c>
      <c r="J22">
        <v>-0.2488</v>
      </c>
      <c r="K22">
        <v>0.051</v>
      </c>
      <c r="L22">
        <v>0.9058027256</v>
      </c>
      <c r="M22">
        <v>0.7797001134</v>
      </c>
      <c r="N22">
        <v>1.0523001902</v>
      </c>
      <c r="O22">
        <v>12317</v>
      </c>
      <c r="P22">
        <v>0.1160999632</v>
      </c>
      <c r="Q22">
        <v>0.1060298375</v>
      </c>
      <c r="R22">
        <v>0.1271264936</v>
      </c>
      <c r="S22">
        <v>0.07439177</v>
      </c>
      <c r="T22">
        <v>0.1069253877</v>
      </c>
      <c r="U22">
        <v>0.0029463745</v>
      </c>
      <c r="V22">
        <v>-0.0826</v>
      </c>
      <c r="W22">
        <v>-0.1733</v>
      </c>
      <c r="X22">
        <v>0.0081</v>
      </c>
      <c r="Y22">
        <v>0.9207245536</v>
      </c>
      <c r="Z22">
        <v>0.8408639599</v>
      </c>
      <c r="AA22">
        <v>1.0081698633</v>
      </c>
      <c r="AB22">
        <v>0.00047734</v>
      </c>
      <c r="AC22">
        <v>-0.2806</v>
      </c>
      <c r="AD22">
        <v>-0.438</v>
      </c>
      <c r="AE22">
        <v>-0.1231</v>
      </c>
      <c r="AF22" t="s">
        <v>174</v>
      </c>
      <c r="AG22" t="s">
        <v>174</v>
      </c>
      <c r="AH22" t="s">
        <v>270</v>
      </c>
      <c r="AI22" t="s">
        <v>174</v>
      </c>
      <c r="AJ22" t="s">
        <v>174</v>
      </c>
    </row>
    <row r="23" spans="1:36" ht="12.75">
      <c r="A23" t="s">
        <v>73</v>
      </c>
      <c r="B23">
        <v>1586</v>
      </c>
      <c r="C23">
        <v>0.1476215811</v>
      </c>
      <c r="D23">
        <v>0.1281359235</v>
      </c>
      <c r="E23">
        <v>0.1700704268</v>
      </c>
      <c r="F23">
        <v>0.0537999711</v>
      </c>
      <c r="G23">
        <v>0.2036569987</v>
      </c>
      <c r="H23">
        <v>0.0113317785</v>
      </c>
      <c r="I23">
        <v>-0.1393</v>
      </c>
      <c r="J23">
        <v>-0.2808</v>
      </c>
      <c r="K23">
        <v>0.0023</v>
      </c>
      <c r="L23">
        <v>0.8699809891</v>
      </c>
      <c r="M23">
        <v>0.7551458037</v>
      </c>
      <c r="N23">
        <v>1.002279186</v>
      </c>
      <c r="O23">
        <v>14851</v>
      </c>
      <c r="P23">
        <v>0.1159218644</v>
      </c>
      <c r="Q23">
        <v>0.1062003676</v>
      </c>
      <c r="R23">
        <v>0.1265332593</v>
      </c>
      <c r="S23">
        <v>0.0597604894</v>
      </c>
      <c r="T23">
        <v>0.1071981685</v>
      </c>
      <c r="U23">
        <v>0.0026866793</v>
      </c>
      <c r="V23">
        <v>-0.0841</v>
      </c>
      <c r="W23">
        <v>-0.1717</v>
      </c>
      <c r="X23">
        <v>0.0035</v>
      </c>
      <c r="Y23">
        <v>0.9193121505</v>
      </c>
      <c r="Z23">
        <v>0.8422163397</v>
      </c>
      <c r="AA23">
        <v>1.0034652502</v>
      </c>
      <c r="AB23">
        <v>0.0013232118</v>
      </c>
      <c r="AC23">
        <v>-0.2417</v>
      </c>
      <c r="AD23">
        <v>-0.3893</v>
      </c>
      <c r="AE23">
        <v>-0.0942</v>
      </c>
      <c r="AF23" t="s">
        <v>174</v>
      </c>
      <c r="AG23" t="s">
        <v>174</v>
      </c>
      <c r="AH23" t="s">
        <v>270</v>
      </c>
      <c r="AI23" t="s">
        <v>174</v>
      </c>
      <c r="AJ23" t="s">
        <v>174</v>
      </c>
    </row>
    <row r="24" spans="1:36" ht="12.75">
      <c r="A24" t="s">
        <v>75</v>
      </c>
      <c r="B24">
        <v>598</v>
      </c>
      <c r="C24">
        <v>0.1566933845</v>
      </c>
      <c r="D24">
        <v>0.1261233404</v>
      </c>
      <c r="E24">
        <v>0.194673061</v>
      </c>
      <c r="F24">
        <v>0.4719804612</v>
      </c>
      <c r="G24">
        <v>0.1655518395</v>
      </c>
      <c r="H24">
        <v>0.0166385859</v>
      </c>
      <c r="I24">
        <v>-0.0796</v>
      </c>
      <c r="J24">
        <v>-0.2967</v>
      </c>
      <c r="K24">
        <v>0.1374</v>
      </c>
      <c r="L24">
        <v>0.9234440155</v>
      </c>
      <c r="M24">
        <v>0.7432850105</v>
      </c>
      <c r="N24">
        <v>1.1472703442</v>
      </c>
      <c r="O24">
        <v>7435</v>
      </c>
      <c r="P24">
        <v>0.1284224667</v>
      </c>
      <c r="Q24">
        <v>0.1159615373</v>
      </c>
      <c r="R24">
        <v>0.1422224156</v>
      </c>
      <c r="S24">
        <v>0.7255768999</v>
      </c>
      <c r="T24">
        <v>0.1026227303</v>
      </c>
      <c r="U24">
        <v>0.0037151923</v>
      </c>
      <c r="V24">
        <v>0.0183</v>
      </c>
      <c r="W24">
        <v>-0.0838</v>
      </c>
      <c r="X24">
        <v>0.1203</v>
      </c>
      <c r="Y24">
        <v>1.018447509</v>
      </c>
      <c r="Z24">
        <v>0.9196267743</v>
      </c>
      <c r="AA24">
        <v>1.1278872665</v>
      </c>
      <c r="AB24">
        <v>0.0859262711</v>
      </c>
      <c r="AC24">
        <v>-0.199</v>
      </c>
      <c r="AD24">
        <v>-0.426</v>
      </c>
      <c r="AE24">
        <v>0.0281</v>
      </c>
      <c r="AF24" t="s">
        <v>174</v>
      </c>
      <c r="AG24" t="s">
        <v>174</v>
      </c>
      <c r="AH24" t="s">
        <v>174</v>
      </c>
      <c r="AI24" t="s">
        <v>174</v>
      </c>
      <c r="AJ24" t="s">
        <v>174</v>
      </c>
    </row>
    <row r="25" spans="1:36" ht="12.75">
      <c r="A25" t="s">
        <v>81</v>
      </c>
      <c r="B25">
        <v>2105</v>
      </c>
      <c r="C25">
        <v>0.1459281872</v>
      </c>
      <c r="D25">
        <v>0.1282756451</v>
      </c>
      <c r="E25">
        <v>0.1660099687</v>
      </c>
      <c r="F25">
        <v>0.0218655719</v>
      </c>
      <c r="G25">
        <v>0.2237529691</v>
      </c>
      <c r="H25">
        <v>0.0103099926</v>
      </c>
      <c r="I25">
        <v>-0.1508</v>
      </c>
      <c r="J25">
        <v>-0.2798</v>
      </c>
      <c r="K25">
        <v>-0.0219</v>
      </c>
      <c r="L25">
        <v>0.8600012799</v>
      </c>
      <c r="M25">
        <v>0.7559692275</v>
      </c>
      <c r="N25">
        <v>0.9783496134</v>
      </c>
      <c r="O25">
        <v>15156</v>
      </c>
      <c r="P25">
        <v>0.124060049</v>
      </c>
      <c r="Q25">
        <v>0.1140064902</v>
      </c>
      <c r="R25">
        <v>0.1350001717</v>
      </c>
      <c r="S25">
        <v>0.7057494065</v>
      </c>
      <c r="T25">
        <v>0.1392847717</v>
      </c>
      <c r="U25">
        <v>0.0030315136</v>
      </c>
      <c r="V25">
        <v>-0.0163</v>
      </c>
      <c r="W25">
        <v>-0.1008</v>
      </c>
      <c r="X25">
        <v>0.0682</v>
      </c>
      <c r="Y25">
        <v>0.9838515883</v>
      </c>
      <c r="Z25">
        <v>0.9041223777</v>
      </c>
      <c r="AA25">
        <v>1.070611647</v>
      </c>
      <c r="AB25">
        <v>0.0172634672</v>
      </c>
      <c r="AC25">
        <v>-0.1623</v>
      </c>
      <c r="AD25">
        <v>-0.296</v>
      </c>
      <c r="AE25">
        <v>-0.0287</v>
      </c>
      <c r="AF25" t="s">
        <v>174</v>
      </c>
      <c r="AG25" t="s">
        <v>174</v>
      </c>
      <c r="AH25" t="s">
        <v>270</v>
      </c>
      <c r="AI25" t="s">
        <v>174</v>
      </c>
      <c r="AJ25" t="s">
        <v>174</v>
      </c>
    </row>
    <row r="26" spans="1:36" ht="12.75">
      <c r="A26" t="s">
        <v>76</v>
      </c>
      <c r="B26">
        <v>2555</v>
      </c>
      <c r="C26">
        <v>0.1706382293</v>
      </c>
      <c r="D26">
        <v>0.1511079348</v>
      </c>
      <c r="E26">
        <v>0.1926927618</v>
      </c>
      <c r="F26">
        <v>0.9279268717</v>
      </c>
      <c r="G26">
        <v>0.2227005871</v>
      </c>
      <c r="H26">
        <v>0.0093360943</v>
      </c>
      <c r="I26">
        <v>0.0056</v>
      </c>
      <c r="J26">
        <v>-0.1159</v>
      </c>
      <c r="K26">
        <v>0.1272</v>
      </c>
      <c r="L26">
        <v>1.0056254268</v>
      </c>
      <c r="M26">
        <v>0.8905271816</v>
      </c>
      <c r="N26">
        <v>1.1355998108</v>
      </c>
      <c r="O26">
        <v>23834</v>
      </c>
      <c r="P26">
        <v>0.1240379463</v>
      </c>
      <c r="Q26">
        <v>0.1144036169</v>
      </c>
      <c r="R26">
        <v>0.1344836164</v>
      </c>
      <c r="S26">
        <v>0.6899225558</v>
      </c>
      <c r="T26">
        <v>0.1191155492</v>
      </c>
      <c r="U26">
        <v>0.0022355571</v>
      </c>
      <c r="V26">
        <v>-0.0165</v>
      </c>
      <c r="W26">
        <v>-0.0973</v>
      </c>
      <c r="X26">
        <v>0.0644</v>
      </c>
      <c r="Y26">
        <v>0.9836763044</v>
      </c>
      <c r="Z26">
        <v>0.90727177</v>
      </c>
      <c r="AA26">
        <v>1.0665151324</v>
      </c>
      <c r="AB26" s="44">
        <v>4.7573616E-07</v>
      </c>
      <c r="AC26">
        <v>-0.319</v>
      </c>
      <c r="AD26">
        <v>-0.4431</v>
      </c>
      <c r="AE26">
        <v>-0.1948</v>
      </c>
      <c r="AF26" t="s">
        <v>174</v>
      </c>
      <c r="AG26" t="s">
        <v>174</v>
      </c>
      <c r="AH26" t="s">
        <v>270</v>
      </c>
      <c r="AI26" t="s">
        <v>174</v>
      </c>
      <c r="AJ26" t="s">
        <v>174</v>
      </c>
    </row>
    <row r="27" spans="1:36" ht="12.75">
      <c r="A27" t="s">
        <v>77</v>
      </c>
      <c r="B27">
        <v>1727</v>
      </c>
      <c r="C27">
        <v>0.1632665768</v>
      </c>
      <c r="D27">
        <v>0.1425953766</v>
      </c>
      <c r="E27">
        <v>0.1869343574</v>
      </c>
      <c r="F27">
        <v>0.5767347119</v>
      </c>
      <c r="G27">
        <v>0.2148233932</v>
      </c>
      <c r="H27">
        <v>0.0111530749</v>
      </c>
      <c r="I27">
        <v>-0.0386</v>
      </c>
      <c r="J27">
        <v>-0.1739</v>
      </c>
      <c r="K27">
        <v>0.0968</v>
      </c>
      <c r="L27">
        <v>0.962181931</v>
      </c>
      <c r="M27">
        <v>0.8403599653</v>
      </c>
      <c r="N27">
        <v>1.1016636996</v>
      </c>
      <c r="O27">
        <v>15462</v>
      </c>
      <c r="P27">
        <v>0.130256182</v>
      </c>
      <c r="Q27">
        <v>0.1196477098</v>
      </c>
      <c r="R27">
        <v>0.1418052462</v>
      </c>
      <c r="S27">
        <v>0.4539543339</v>
      </c>
      <c r="T27">
        <v>0.1237873496</v>
      </c>
      <c r="U27">
        <v>0.0028294713</v>
      </c>
      <c r="V27">
        <v>0.0325</v>
      </c>
      <c r="W27">
        <v>-0.0525</v>
      </c>
      <c r="X27">
        <v>0.1174</v>
      </c>
      <c r="Y27">
        <v>1.0329896897</v>
      </c>
      <c r="Z27">
        <v>0.948859768</v>
      </c>
      <c r="AA27">
        <v>1.1245789263</v>
      </c>
      <c r="AB27">
        <v>0.0015810942</v>
      </c>
      <c r="AC27">
        <v>-0.2259</v>
      </c>
      <c r="AD27">
        <v>-0.366</v>
      </c>
      <c r="AE27">
        <v>-0.0858</v>
      </c>
      <c r="AF27" t="s">
        <v>174</v>
      </c>
      <c r="AG27" t="s">
        <v>174</v>
      </c>
      <c r="AH27" t="s">
        <v>270</v>
      </c>
      <c r="AI27" t="s">
        <v>174</v>
      </c>
      <c r="AJ27" t="s">
        <v>174</v>
      </c>
    </row>
    <row r="28" spans="1:36" ht="12.75">
      <c r="A28" t="s">
        <v>70</v>
      </c>
      <c r="B28">
        <v>2097</v>
      </c>
      <c r="C28">
        <v>0.1681232277</v>
      </c>
      <c r="D28">
        <v>0.1483349091</v>
      </c>
      <c r="E28">
        <v>0.1905513668</v>
      </c>
      <c r="F28">
        <v>0.8850248746</v>
      </c>
      <c r="G28">
        <v>0.2355746304</v>
      </c>
      <c r="H28">
        <v>0.0105990037</v>
      </c>
      <c r="I28">
        <v>-0.0092</v>
      </c>
      <c r="J28">
        <v>-0.1345</v>
      </c>
      <c r="K28">
        <v>0.116</v>
      </c>
      <c r="L28">
        <v>0.9908037214</v>
      </c>
      <c r="M28">
        <v>0.8741848586</v>
      </c>
      <c r="N28">
        <v>1.1229798878</v>
      </c>
      <c r="O28">
        <v>17778</v>
      </c>
      <c r="P28">
        <v>0.1247273516</v>
      </c>
      <c r="Q28">
        <v>0.1147537884</v>
      </c>
      <c r="R28">
        <v>0.1355677443</v>
      </c>
      <c r="S28">
        <v>0.7974030279</v>
      </c>
      <c r="T28">
        <v>0.1257734278</v>
      </c>
      <c r="U28">
        <v>0.0026598246</v>
      </c>
      <c r="V28">
        <v>-0.0109</v>
      </c>
      <c r="W28">
        <v>-0.0943</v>
      </c>
      <c r="X28">
        <v>0.0724</v>
      </c>
      <c r="Y28">
        <v>0.989143596</v>
      </c>
      <c r="Z28">
        <v>0.9100487859</v>
      </c>
      <c r="AA28">
        <v>1.0751127508</v>
      </c>
      <c r="AB28" s="44">
        <v>6.0757519E-06</v>
      </c>
      <c r="AC28">
        <v>-0.2986</v>
      </c>
      <c r="AD28">
        <v>-0.4279</v>
      </c>
      <c r="AE28">
        <v>-0.1692</v>
      </c>
      <c r="AF28" t="s">
        <v>174</v>
      </c>
      <c r="AG28" t="s">
        <v>174</v>
      </c>
      <c r="AH28" t="s">
        <v>270</v>
      </c>
      <c r="AI28" t="s">
        <v>174</v>
      </c>
      <c r="AJ28" t="s">
        <v>174</v>
      </c>
    </row>
    <row r="29" spans="1:36" ht="12.75">
      <c r="A29" t="s">
        <v>78</v>
      </c>
      <c r="B29">
        <v>415</v>
      </c>
      <c r="C29">
        <v>0.1762852763</v>
      </c>
      <c r="D29">
        <v>0.139663149</v>
      </c>
      <c r="E29">
        <v>0.2225103678</v>
      </c>
      <c r="F29">
        <v>0.7480291767</v>
      </c>
      <c r="G29">
        <v>0.2</v>
      </c>
      <c r="H29">
        <v>0.021952852</v>
      </c>
      <c r="I29">
        <v>0.0382</v>
      </c>
      <c r="J29">
        <v>-0.1947</v>
      </c>
      <c r="K29">
        <v>0.271</v>
      </c>
      <c r="L29">
        <v>1.0389052735</v>
      </c>
      <c r="M29">
        <v>0.8230794142</v>
      </c>
      <c r="N29">
        <v>1.3113244587</v>
      </c>
      <c r="O29">
        <v>6196</v>
      </c>
      <c r="P29">
        <v>0.136926915</v>
      </c>
      <c r="Q29">
        <v>0.1234007528</v>
      </c>
      <c r="R29">
        <v>0.1519357024</v>
      </c>
      <c r="S29">
        <v>0.1204781517</v>
      </c>
      <c r="T29">
        <v>0.1139444803</v>
      </c>
      <c r="U29">
        <v>0.0042883571</v>
      </c>
      <c r="V29">
        <v>0.0824</v>
      </c>
      <c r="W29">
        <v>-0.0216</v>
      </c>
      <c r="X29">
        <v>0.1864</v>
      </c>
      <c r="Y29">
        <v>1.0858915816</v>
      </c>
      <c r="Z29">
        <v>0.9786230749</v>
      </c>
      <c r="AA29">
        <v>1.2049179681</v>
      </c>
      <c r="AB29">
        <v>0.0416620326</v>
      </c>
      <c r="AC29">
        <v>-0.2527</v>
      </c>
      <c r="AD29">
        <v>-0.4958</v>
      </c>
      <c r="AE29">
        <v>-0.0095</v>
      </c>
      <c r="AF29" t="s">
        <v>174</v>
      </c>
      <c r="AG29" t="s">
        <v>174</v>
      </c>
      <c r="AH29" t="s">
        <v>270</v>
      </c>
      <c r="AI29" t="s">
        <v>174</v>
      </c>
      <c r="AJ29" t="s">
        <v>174</v>
      </c>
    </row>
    <row r="30" spans="1:36" ht="12.75">
      <c r="A30" t="s">
        <v>80</v>
      </c>
      <c r="B30">
        <v>1684</v>
      </c>
      <c r="C30">
        <v>0.1949424669</v>
      </c>
      <c r="D30">
        <v>0.1715979705</v>
      </c>
      <c r="E30">
        <v>0.2214627906</v>
      </c>
      <c r="F30">
        <v>0.0329783041</v>
      </c>
      <c r="G30">
        <v>0.2874109264</v>
      </c>
      <c r="H30">
        <v>0.013064133</v>
      </c>
      <c r="I30">
        <v>0.1388</v>
      </c>
      <c r="J30">
        <v>0.0112</v>
      </c>
      <c r="K30">
        <v>0.2663</v>
      </c>
      <c r="L30">
        <v>1.1488580391</v>
      </c>
      <c r="M30">
        <v>1.0112814874</v>
      </c>
      <c r="N30">
        <v>1.3051507523</v>
      </c>
      <c r="O30">
        <v>14908</v>
      </c>
      <c r="P30">
        <v>0.1520532403</v>
      </c>
      <c r="Q30">
        <v>0.1400053939</v>
      </c>
      <c r="R30">
        <v>0.1651378368</v>
      </c>
      <c r="S30" s="44">
        <v>8.8181047E-06</v>
      </c>
      <c r="T30">
        <v>0.1588408908</v>
      </c>
      <c r="U30">
        <v>0.0032641602</v>
      </c>
      <c r="V30">
        <v>0.1872</v>
      </c>
      <c r="W30">
        <v>0.1046</v>
      </c>
      <c r="X30">
        <v>0.2697</v>
      </c>
      <c r="Y30">
        <v>1.2058500958</v>
      </c>
      <c r="Z30">
        <v>1.1103052937</v>
      </c>
      <c r="AA30">
        <v>1.3096167889</v>
      </c>
      <c r="AB30">
        <v>0.0002099137</v>
      </c>
      <c r="AC30">
        <v>-0.2485</v>
      </c>
      <c r="AD30">
        <v>-0.3799</v>
      </c>
      <c r="AE30">
        <v>-0.1171</v>
      </c>
      <c r="AF30" t="s">
        <v>174</v>
      </c>
      <c r="AG30" t="s">
        <v>269</v>
      </c>
      <c r="AH30" t="s">
        <v>270</v>
      </c>
      <c r="AI30" t="s">
        <v>174</v>
      </c>
      <c r="AJ30" t="s">
        <v>174</v>
      </c>
    </row>
    <row r="31" spans="1:36" ht="12.75">
      <c r="A31" t="s">
        <v>79</v>
      </c>
      <c r="B31">
        <v>969</v>
      </c>
      <c r="C31">
        <v>0.1744068809</v>
      </c>
      <c r="D31">
        <v>0.1495076345</v>
      </c>
      <c r="E31">
        <v>0.2034528885</v>
      </c>
      <c r="F31">
        <v>0.7268481173</v>
      </c>
      <c r="G31">
        <v>0.2476780186</v>
      </c>
      <c r="H31">
        <v>0.0159875474</v>
      </c>
      <c r="I31">
        <v>0.0275</v>
      </c>
      <c r="J31">
        <v>-0.1266</v>
      </c>
      <c r="K31">
        <v>0.1815</v>
      </c>
      <c r="L31">
        <v>1.0278352908</v>
      </c>
      <c r="M31">
        <v>0.8810961024</v>
      </c>
      <c r="N31">
        <v>1.1990126642</v>
      </c>
      <c r="O31">
        <v>9205</v>
      </c>
      <c r="P31">
        <v>0.1599245387</v>
      </c>
      <c r="Q31">
        <v>0.146460985</v>
      </c>
      <c r="R31">
        <v>0.1746257415</v>
      </c>
      <c r="S31" s="44">
        <v>1.1798888E-07</v>
      </c>
      <c r="T31">
        <v>0.1724063009</v>
      </c>
      <c r="U31">
        <v>0.004327775</v>
      </c>
      <c r="V31">
        <v>0.2377</v>
      </c>
      <c r="W31">
        <v>0.1497</v>
      </c>
      <c r="X31">
        <v>0.3256</v>
      </c>
      <c r="Y31">
        <v>1.2682730077</v>
      </c>
      <c r="Z31">
        <v>1.161501014</v>
      </c>
      <c r="AA31">
        <v>1.38486011</v>
      </c>
      <c r="AB31">
        <v>0.2877643366</v>
      </c>
      <c r="AC31">
        <v>-0.0867</v>
      </c>
      <c r="AD31">
        <v>-0.2465</v>
      </c>
      <c r="AE31">
        <v>0.0731</v>
      </c>
      <c r="AF31" t="s">
        <v>174</v>
      </c>
      <c r="AG31" t="s">
        <v>269</v>
      </c>
      <c r="AH31" t="s">
        <v>174</v>
      </c>
      <c r="AI31" t="s">
        <v>174</v>
      </c>
      <c r="AJ31" t="s">
        <v>174</v>
      </c>
    </row>
    <row r="32" spans="1:36" ht="12.75">
      <c r="A32" t="s">
        <v>32</v>
      </c>
      <c r="B32">
        <v>253</v>
      </c>
      <c r="C32">
        <v>0.1694851007</v>
      </c>
      <c r="D32">
        <v>0.1283225157</v>
      </c>
      <c r="E32">
        <v>0.2238515914</v>
      </c>
      <c r="F32">
        <v>0.6731991663</v>
      </c>
      <c r="G32">
        <v>0.1976284585</v>
      </c>
      <c r="H32">
        <v>0.0279488846</v>
      </c>
      <c r="I32">
        <v>0.0599</v>
      </c>
      <c r="J32">
        <v>-0.2183</v>
      </c>
      <c r="K32">
        <v>0.3381</v>
      </c>
      <c r="L32">
        <v>1.0616978076</v>
      </c>
      <c r="M32">
        <v>0.8038448985</v>
      </c>
      <c r="N32">
        <v>1.4022633429</v>
      </c>
      <c r="O32">
        <v>3350</v>
      </c>
      <c r="P32">
        <v>0.1219786938</v>
      </c>
      <c r="Q32">
        <v>0.109169977</v>
      </c>
      <c r="R32">
        <v>0.1362902344</v>
      </c>
      <c r="S32">
        <v>0.5575188223</v>
      </c>
      <c r="T32">
        <v>0.0940298507</v>
      </c>
      <c r="U32">
        <v>0.0052979819</v>
      </c>
      <c r="V32">
        <v>-0.0332</v>
      </c>
      <c r="W32">
        <v>-0.1441</v>
      </c>
      <c r="X32">
        <v>0.0777</v>
      </c>
      <c r="Y32">
        <v>0.9673455124</v>
      </c>
      <c r="Z32">
        <v>0.8657666678</v>
      </c>
      <c r="AA32">
        <v>1.0808424199</v>
      </c>
      <c r="AB32">
        <v>0.0307591854</v>
      </c>
      <c r="AC32">
        <v>-0.3289</v>
      </c>
      <c r="AD32">
        <v>-0.6274</v>
      </c>
      <c r="AE32">
        <v>-0.0305</v>
      </c>
      <c r="AF32" t="s">
        <v>174</v>
      </c>
      <c r="AG32" t="s">
        <v>174</v>
      </c>
      <c r="AH32" t="s">
        <v>270</v>
      </c>
      <c r="AI32" t="s">
        <v>174</v>
      </c>
      <c r="AJ32" t="s">
        <v>174</v>
      </c>
    </row>
    <row r="33" spans="1:36" ht="12.75">
      <c r="A33" t="s">
        <v>31</v>
      </c>
      <c r="B33">
        <v>388</v>
      </c>
      <c r="C33">
        <v>0.1449222107</v>
      </c>
      <c r="D33">
        <v>0.1175736545</v>
      </c>
      <c r="E33">
        <v>0.178632256</v>
      </c>
      <c r="F33">
        <v>0.3648042688</v>
      </c>
      <c r="G33">
        <v>0.2293814433</v>
      </c>
      <c r="H33">
        <v>0.0243143844</v>
      </c>
      <c r="I33">
        <v>-0.0967</v>
      </c>
      <c r="J33">
        <v>-0.3058</v>
      </c>
      <c r="K33">
        <v>0.1124</v>
      </c>
      <c r="L33">
        <v>0.907829613</v>
      </c>
      <c r="M33">
        <v>0.7365112962</v>
      </c>
      <c r="N33">
        <v>1.1189979169</v>
      </c>
      <c r="O33">
        <v>4431</v>
      </c>
      <c r="P33">
        <v>0.1119122652</v>
      </c>
      <c r="Q33">
        <v>0.1025638153</v>
      </c>
      <c r="R33">
        <v>0.1221128043</v>
      </c>
      <c r="S33">
        <v>0.0073351722</v>
      </c>
      <c r="T33">
        <v>0.1155495374</v>
      </c>
      <c r="U33">
        <v>0.0051066163</v>
      </c>
      <c r="V33">
        <v>-0.1193</v>
      </c>
      <c r="W33">
        <v>-0.2066</v>
      </c>
      <c r="X33">
        <v>-0.0321</v>
      </c>
      <c r="Y33">
        <v>0.8875142383</v>
      </c>
      <c r="Z33">
        <v>0.8133768557</v>
      </c>
      <c r="AA33">
        <v>0.9684090685</v>
      </c>
      <c r="AB33">
        <v>0.0244366314</v>
      </c>
      <c r="AC33">
        <v>-0.2585</v>
      </c>
      <c r="AD33">
        <v>-0.4836</v>
      </c>
      <c r="AE33">
        <v>-0.0333</v>
      </c>
      <c r="AF33" t="s">
        <v>174</v>
      </c>
      <c r="AG33" t="s">
        <v>174</v>
      </c>
      <c r="AH33" t="s">
        <v>270</v>
      </c>
      <c r="AI33" t="s">
        <v>174</v>
      </c>
      <c r="AJ33" t="s">
        <v>174</v>
      </c>
    </row>
    <row r="34" spans="1:36" ht="12.75">
      <c r="A34" t="s">
        <v>34</v>
      </c>
      <c r="B34">
        <v>174</v>
      </c>
      <c r="C34">
        <v>0.1408010863</v>
      </c>
      <c r="D34">
        <v>0.0983673537</v>
      </c>
      <c r="E34">
        <v>0.2015398928</v>
      </c>
      <c r="F34">
        <v>0.4926389833</v>
      </c>
      <c r="G34">
        <v>0.1724137931</v>
      </c>
      <c r="H34">
        <v>0.0314783079</v>
      </c>
      <c r="I34">
        <v>-0.1255</v>
      </c>
      <c r="J34">
        <v>-0.4842</v>
      </c>
      <c r="K34">
        <v>0.2331</v>
      </c>
      <c r="L34">
        <v>0.8820138411</v>
      </c>
      <c r="M34">
        <v>0.6161981396</v>
      </c>
      <c r="N34">
        <v>1.2624971838</v>
      </c>
      <c r="O34">
        <v>2213</v>
      </c>
      <c r="P34">
        <v>0.0857674618</v>
      </c>
      <c r="Q34">
        <v>0.0732490795</v>
      </c>
      <c r="R34">
        <v>0.1004252553</v>
      </c>
      <c r="S34" s="44">
        <v>1.6866281E-06</v>
      </c>
      <c r="T34">
        <v>0.0700406688</v>
      </c>
      <c r="U34">
        <v>0.0056258019</v>
      </c>
      <c r="V34">
        <v>-0.3854</v>
      </c>
      <c r="W34">
        <v>-0.5432</v>
      </c>
      <c r="X34">
        <v>-0.2276</v>
      </c>
      <c r="Y34">
        <v>0.6801742725</v>
      </c>
      <c r="Z34">
        <v>0.5808979107</v>
      </c>
      <c r="AA34">
        <v>0.7964171198</v>
      </c>
      <c r="AB34">
        <v>0.012958252</v>
      </c>
      <c r="AC34">
        <v>-0.4957</v>
      </c>
      <c r="AD34">
        <v>-0.8867</v>
      </c>
      <c r="AE34">
        <v>-0.1047</v>
      </c>
      <c r="AF34" t="s">
        <v>174</v>
      </c>
      <c r="AG34" t="s">
        <v>269</v>
      </c>
      <c r="AH34" t="s">
        <v>270</v>
      </c>
      <c r="AI34" t="s">
        <v>174</v>
      </c>
      <c r="AJ34" t="s">
        <v>174</v>
      </c>
    </row>
    <row r="35" spans="1:36" ht="12.75">
      <c r="A35" t="s">
        <v>33</v>
      </c>
      <c r="B35">
        <v>175</v>
      </c>
      <c r="C35">
        <v>0.1406683483</v>
      </c>
      <c r="D35">
        <v>0.0957045288</v>
      </c>
      <c r="E35">
        <v>0.2067570307</v>
      </c>
      <c r="F35">
        <v>0.5197648883</v>
      </c>
      <c r="G35">
        <v>0.1485714286</v>
      </c>
      <c r="H35">
        <v>0.0291372544</v>
      </c>
      <c r="I35">
        <v>-0.1265</v>
      </c>
      <c r="J35">
        <v>-0.5116</v>
      </c>
      <c r="K35">
        <v>0.2586</v>
      </c>
      <c r="L35">
        <v>0.8811823362</v>
      </c>
      <c r="M35">
        <v>0.5995175272</v>
      </c>
      <c r="N35">
        <v>1.2951786634</v>
      </c>
      <c r="O35">
        <v>1842</v>
      </c>
      <c r="P35">
        <v>0.1207499829</v>
      </c>
      <c r="Q35">
        <v>0.1063552772</v>
      </c>
      <c r="R35">
        <v>0.137092947</v>
      </c>
      <c r="S35">
        <v>0.5035346509</v>
      </c>
      <c r="T35">
        <v>0.1302931596</v>
      </c>
      <c r="U35">
        <v>0.0084103873</v>
      </c>
      <c r="V35">
        <v>-0.0433</v>
      </c>
      <c r="W35">
        <v>-0.1703</v>
      </c>
      <c r="X35">
        <v>0.0836</v>
      </c>
      <c r="Y35">
        <v>0.9576012865</v>
      </c>
      <c r="Z35">
        <v>0.8434448422</v>
      </c>
      <c r="AA35">
        <v>1.0872082892</v>
      </c>
      <c r="AB35">
        <v>0.4596353461</v>
      </c>
      <c r="AC35">
        <v>-0.1527</v>
      </c>
      <c r="AD35">
        <v>-0.5574</v>
      </c>
      <c r="AE35">
        <v>0.252</v>
      </c>
      <c r="AF35" t="s">
        <v>174</v>
      </c>
      <c r="AG35" t="s">
        <v>174</v>
      </c>
      <c r="AH35" t="s">
        <v>174</v>
      </c>
      <c r="AI35" t="s">
        <v>174</v>
      </c>
      <c r="AJ35" t="s">
        <v>174</v>
      </c>
    </row>
    <row r="36" spans="1:36" ht="12.75">
      <c r="A36" t="s">
        <v>23</v>
      </c>
      <c r="B36">
        <v>151</v>
      </c>
      <c r="C36">
        <v>0.1446481647</v>
      </c>
      <c r="D36">
        <v>0.1032666981</v>
      </c>
      <c r="E36">
        <v>0.2026121869</v>
      </c>
      <c r="F36">
        <v>0.5663623076</v>
      </c>
      <c r="G36">
        <v>0.2251655629</v>
      </c>
      <c r="H36">
        <v>0.0386155755</v>
      </c>
      <c r="I36">
        <v>-0.0986</v>
      </c>
      <c r="J36">
        <v>-0.4356</v>
      </c>
      <c r="K36">
        <v>0.2384</v>
      </c>
      <c r="L36">
        <v>0.9061129189</v>
      </c>
      <c r="M36">
        <v>0.6468888802</v>
      </c>
      <c r="N36">
        <v>1.269214307</v>
      </c>
      <c r="O36">
        <v>1886</v>
      </c>
      <c r="P36">
        <v>0.1000409084</v>
      </c>
      <c r="Q36">
        <v>0.0874342935</v>
      </c>
      <c r="R36">
        <v>0.1144651937</v>
      </c>
      <c r="S36">
        <v>0.0007566432</v>
      </c>
      <c r="T36">
        <v>0.1129374337</v>
      </c>
      <c r="U36">
        <v>0.0077383455</v>
      </c>
      <c r="V36">
        <v>-0.2315</v>
      </c>
      <c r="W36">
        <v>-0.3662</v>
      </c>
      <c r="X36">
        <v>-0.0968</v>
      </c>
      <c r="Y36">
        <v>0.7933690772</v>
      </c>
      <c r="Z36">
        <v>0.6933929918</v>
      </c>
      <c r="AA36">
        <v>0.9077601015</v>
      </c>
      <c r="AB36">
        <v>0.045895808</v>
      </c>
      <c r="AC36">
        <v>-0.3687</v>
      </c>
      <c r="AD36">
        <v>-0.7307</v>
      </c>
      <c r="AE36">
        <v>-0.0067</v>
      </c>
      <c r="AF36" t="s">
        <v>174</v>
      </c>
      <c r="AG36" t="s">
        <v>269</v>
      </c>
      <c r="AH36" t="s">
        <v>270</v>
      </c>
      <c r="AI36" t="s">
        <v>174</v>
      </c>
      <c r="AJ36" t="s">
        <v>174</v>
      </c>
    </row>
    <row r="37" spans="1:36" ht="12.75">
      <c r="A37" t="s">
        <v>16</v>
      </c>
      <c r="B37">
        <v>85</v>
      </c>
      <c r="C37">
        <v>0.1691868575</v>
      </c>
      <c r="D37">
        <v>0.0981859362</v>
      </c>
      <c r="E37">
        <v>0.2915304762</v>
      </c>
      <c r="F37">
        <v>0.8342125033</v>
      </c>
      <c r="G37">
        <v>0.1529411765</v>
      </c>
      <c r="H37">
        <v>0.0424182503</v>
      </c>
      <c r="I37">
        <v>0.0581</v>
      </c>
      <c r="J37">
        <v>-0.486</v>
      </c>
      <c r="K37">
        <v>0.6022</v>
      </c>
      <c r="L37">
        <v>1.0598295363</v>
      </c>
      <c r="M37">
        <v>0.6150616945</v>
      </c>
      <c r="N37">
        <v>1.8262211027</v>
      </c>
      <c r="O37">
        <v>1283</v>
      </c>
      <c r="P37">
        <v>0.0962257132</v>
      </c>
      <c r="Q37">
        <v>0.0781526387</v>
      </c>
      <c r="R37">
        <v>0.1184782502</v>
      </c>
      <c r="S37">
        <v>0.0108630362</v>
      </c>
      <c r="T37">
        <v>0.0693686672</v>
      </c>
      <c r="U37">
        <v>0.007353064</v>
      </c>
      <c r="V37">
        <v>-0.2703</v>
      </c>
      <c r="W37">
        <v>-0.4784</v>
      </c>
      <c r="X37">
        <v>-0.0623</v>
      </c>
      <c r="Y37">
        <v>0.7631128762</v>
      </c>
      <c r="Z37">
        <v>0.6197853246</v>
      </c>
      <c r="AA37">
        <v>0.9395854317</v>
      </c>
      <c r="AB37">
        <v>0.0573818524</v>
      </c>
      <c r="AC37">
        <v>-0.5643</v>
      </c>
      <c r="AD37">
        <v>-1.1463</v>
      </c>
      <c r="AE37">
        <v>0.0177</v>
      </c>
      <c r="AF37" t="s">
        <v>174</v>
      </c>
      <c r="AG37" t="s">
        <v>174</v>
      </c>
      <c r="AH37" t="s">
        <v>174</v>
      </c>
      <c r="AI37" t="s">
        <v>174</v>
      </c>
      <c r="AJ37" t="s">
        <v>174</v>
      </c>
    </row>
    <row r="38" spans="1:36" ht="12.75">
      <c r="A38" t="s">
        <v>21</v>
      </c>
      <c r="B38">
        <v>144</v>
      </c>
      <c r="C38">
        <v>0.1579481156</v>
      </c>
      <c r="D38">
        <v>0.1185539114</v>
      </c>
      <c r="E38">
        <v>0.2104325949</v>
      </c>
      <c r="F38">
        <v>0.9421139251</v>
      </c>
      <c r="G38">
        <v>0.3263888889</v>
      </c>
      <c r="H38">
        <v>0.0476087125</v>
      </c>
      <c r="I38">
        <v>-0.0106</v>
      </c>
      <c r="J38">
        <v>-0.2975</v>
      </c>
      <c r="K38">
        <v>0.2763</v>
      </c>
      <c r="L38">
        <v>0.9894271968</v>
      </c>
      <c r="M38">
        <v>0.7426518753</v>
      </c>
      <c r="N38">
        <v>1.3182033336</v>
      </c>
      <c r="O38">
        <v>1552</v>
      </c>
      <c r="P38">
        <v>0.121551137</v>
      </c>
      <c r="Q38">
        <v>0.106770566</v>
      </c>
      <c r="R38">
        <v>0.138377827</v>
      </c>
      <c r="S38">
        <v>0.5789225515</v>
      </c>
      <c r="T38">
        <v>0.1481958763</v>
      </c>
      <c r="U38">
        <v>0.0097717467</v>
      </c>
      <c r="V38">
        <v>-0.0367</v>
      </c>
      <c r="W38">
        <v>-0.1664</v>
      </c>
      <c r="X38">
        <v>0.0929</v>
      </c>
      <c r="Y38">
        <v>0.9639547959</v>
      </c>
      <c r="Z38">
        <v>0.8467382675</v>
      </c>
      <c r="AA38">
        <v>1.0973979613</v>
      </c>
      <c r="AB38">
        <v>0.1018247908</v>
      </c>
      <c r="AC38">
        <v>-0.2619</v>
      </c>
      <c r="AD38">
        <v>-0.5757</v>
      </c>
      <c r="AE38">
        <v>0.0519</v>
      </c>
      <c r="AF38" t="s">
        <v>174</v>
      </c>
      <c r="AG38" t="s">
        <v>174</v>
      </c>
      <c r="AH38" t="s">
        <v>174</v>
      </c>
      <c r="AI38" t="s">
        <v>174</v>
      </c>
      <c r="AJ38" t="s">
        <v>174</v>
      </c>
    </row>
    <row r="39" spans="1:36" ht="12.75">
      <c r="A39" t="s">
        <v>22</v>
      </c>
      <c r="B39">
        <v>420</v>
      </c>
      <c r="C39">
        <v>0.1270120023</v>
      </c>
      <c r="D39">
        <v>0.1029230061</v>
      </c>
      <c r="E39">
        <v>0.1567389969</v>
      </c>
      <c r="F39">
        <v>0.0331184298</v>
      </c>
      <c r="G39">
        <v>0.2095238095</v>
      </c>
      <c r="H39">
        <v>0.0223353131</v>
      </c>
      <c r="I39">
        <v>-0.2286</v>
      </c>
      <c r="J39">
        <v>-0.4389</v>
      </c>
      <c r="K39">
        <v>-0.0183</v>
      </c>
      <c r="L39">
        <v>0.7956355093</v>
      </c>
      <c r="M39">
        <v>0.6447359059</v>
      </c>
      <c r="N39">
        <v>0.9818529694</v>
      </c>
      <c r="O39">
        <v>4585</v>
      </c>
      <c r="P39">
        <v>0.1060623508</v>
      </c>
      <c r="Q39">
        <v>0.0976253273</v>
      </c>
      <c r="R39">
        <v>0.1152285229</v>
      </c>
      <c r="S39">
        <v>4.29363E-05</v>
      </c>
      <c r="T39">
        <v>0.1238822246</v>
      </c>
      <c r="U39">
        <v>0.0051979827</v>
      </c>
      <c r="V39">
        <v>-0.173</v>
      </c>
      <c r="W39">
        <v>-0.2559</v>
      </c>
      <c r="X39">
        <v>-0.0901</v>
      </c>
      <c r="Y39">
        <v>0.8411218051</v>
      </c>
      <c r="Z39">
        <v>0.774212441</v>
      </c>
      <c r="AA39">
        <v>0.9138136428</v>
      </c>
      <c r="AB39">
        <v>0.1157238386</v>
      </c>
      <c r="AC39">
        <v>-0.1803</v>
      </c>
      <c r="AD39">
        <v>-0.4049</v>
      </c>
      <c r="AE39">
        <v>0.0443</v>
      </c>
      <c r="AF39" t="s">
        <v>174</v>
      </c>
      <c r="AG39" t="s">
        <v>269</v>
      </c>
      <c r="AH39" t="s">
        <v>174</v>
      </c>
      <c r="AI39" t="s">
        <v>174</v>
      </c>
      <c r="AJ39" t="s">
        <v>174</v>
      </c>
    </row>
    <row r="40" spans="1:36" ht="12.75">
      <c r="A40" t="s">
        <v>19</v>
      </c>
      <c r="B40">
        <v>261</v>
      </c>
      <c r="C40">
        <v>0.1474020129</v>
      </c>
      <c r="D40">
        <v>0.1143201818</v>
      </c>
      <c r="E40">
        <v>0.1900570228</v>
      </c>
      <c r="F40">
        <v>0.5386502425</v>
      </c>
      <c r="G40">
        <v>0.2298850575</v>
      </c>
      <c r="H40">
        <v>0.0296780333</v>
      </c>
      <c r="I40">
        <v>-0.0797</v>
      </c>
      <c r="J40">
        <v>-0.3339</v>
      </c>
      <c r="K40">
        <v>0.1744</v>
      </c>
      <c r="L40">
        <v>0.923363725</v>
      </c>
      <c r="M40">
        <v>0.7161307152</v>
      </c>
      <c r="N40">
        <v>1.1905655636</v>
      </c>
      <c r="O40">
        <v>2950</v>
      </c>
      <c r="P40">
        <v>0.108833053</v>
      </c>
      <c r="Q40">
        <v>0.09821135</v>
      </c>
      <c r="R40">
        <v>0.1206035088</v>
      </c>
      <c r="S40">
        <v>0.0049542996</v>
      </c>
      <c r="T40">
        <v>0.1247457627</v>
      </c>
      <c r="U40">
        <v>0.0065028224</v>
      </c>
      <c r="V40">
        <v>-0.1472</v>
      </c>
      <c r="W40">
        <v>-0.2499</v>
      </c>
      <c r="X40">
        <v>-0.0445</v>
      </c>
      <c r="Y40">
        <v>0.8630947101</v>
      </c>
      <c r="Z40">
        <v>0.7788598623</v>
      </c>
      <c r="AA40">
        <v>0.9564396815</v>
      </c>
      <c r="AB40">
        <v>0.0293726475</v>
      </c>
      <c r="AC40">
        <v>-0.3033</v>
      </c>
      <c r="AD40">
        <v>-0.5763</v>
      </c>
      <c r="AE40">
        <v>-0.0304</v>
      </c>
      <c r="AF40" t="s">
        <v>174</v>
      </c>
      <c r="AG40" t="s">
        <v>269</v>
      </c>
      <c r="AH40" t="s">
        <v>270</v>
      </c>
      <c r="AI40" t="s">
        <v>174</v>
      </c>
      <c r="AJ40" t="s">
        <v>174</v>
      </c>
    </row>
    <row r="41" spans="1:36" ht="12.75">
      <c r="A41" t="s">
        <v>24</v>
      </c>
      <c r="B41">
        <v>231</v>
      </c>
      <c r="C41">
        <v>0.1414907944</v>
      </c>
      <c r="D41">
        <v>0.1048345979</v>
      </c>
      <c r="E41">
        <v>0.1909641024</v>
      </c>
      <c r="F41">
        <v>0.4302894253</v>
      </c>
      <c r="G41">
        <v>0.1861471861</v>
      </c>
      <c r="H41">
        <v>0.0283871798</v>
      </c>
      <c r="I41">
        <v>-0.1207</v>
      </c>
      <c r="J41">
        <v>-0.4205</v>
      </c>
      <c r="K41">
        <v>0.1792</v>
      </c>
      <c r="L41">
        <v>0.8863343479</v>
      </c>
      <c r="M41">
        <v>0.6567106035</v>
      </c>
      <c r="N41">
        <v>1.1962477414</v>
      </c>
      <c r="O41">
        <v>2881</v>
      </c>
      <c r="P41">
        <v>0.1121260749</v>
      </c>
      <c r="Q41">
        <v>0.1002839806</v>
      </c>
      <c r="R41">
        <v>0.1253665499</v>
      </c>
      <c r="S41">
        <v>0.039219038</v>
      </c>
      <c r="T41">
        <v>0.1079486289</v>
      </c>
      <c r="U41">
        <v>0.0061212052</v>
      </c>
      <c r="V41">
        <v>-0.1174</v>
      </c>
      <c r="W41">
        <v>-0.229</v>
      </c>
      <c r="X41">
        <v>-0.0058</v>
      </c>
      <c r="Y41">
        <v>0.8892098444</v>
      </c>
      <c r="Z41">
        <v>0.7952967489</v>
      </c>
      <c r="AA41">
        <v>0.9942127244</v>
      </c>
      <c r="AB41">
        <v>0.1528680159</v>
      </c>
      <c r="AC41">
        <v>-0.2326</v>
      </c>
      <c r="AD41">
        <v>-0.5515</v>
      </c>
      <c r="AE41">
        <v>0.0863</v>
      </c>
      <c r="AF41" t="s">
        <v>174</v>
      </c>
      <c r="AG41" t="s">
        <v>174</v>
      </c>
      <c r="AH41" t="s">
        <v>174</v>
      </c>
      <c r="AI41" t="s">
        <v>174</v>
      </c>
      <c r="AJ41" t="s">
        <v>174</v>
      </c>
    </row>
    <row r="42" spans="1:36" ht="12.75">
      <c r="A42" t="s">
        <v>20</v>
      </c>
      <c r="B42">
        <v>86</v>
      </c>
      <c r="C42">
        <v>0.1125296152</v>
      </c>
      <c r="D42">
        <v>0.0708537846</v>
      </c>
      <c r="E42">
        <v>0.1787189545</v>
      </c>
      <c r="F42">
        <v>0.1384620264</v>
      </c>
      <c r="G42">
        <v>0.2093023256</v>
      </c>
      <c r="H42">
        <v>0.0493330312</v>
      </c>
      <c r="I42">
        <v>-0.3497</v>
      </c>
      <c r="J42">
        <v>-0.8123</v>
      </c>
      <c r="K42">
        <v>0.1129</v>
      </c>
      <c r="L42">
        <v>0.7049141507</v>
      </c>
      <c r="M42">
        <v>0.4438461403</v>
      </c>
      <c r="N42">
        <v>1.1195410182</v>
      </c>
      <c r="O42">
        <v>975</v>
      </c>
      <c r="P42">
        <v>0.1236791097</v>
      </c>
      <c r="Q42">
        <v>0.1048265836</v>
      </c>
      <c r="R42">
        <v>0.1459221664</v>
      </c>
      <c r="S42">
        <v>0.8185706493</v>
      </c>
      <c r="T42">
        <v>0.1446153846</v>
      </c>
      <c r="U42">
        <v>0.0121788124</v>
      </c>
      <c r="V42">
        <v>-0.0194</v>
      </c>
      <c r="W42">
        <v>-0.1847</v>
      </c>
      <c r="X42">
        <v>0.146</v>
      </c>
      <c r="Y42">
        <v>0.9808305699</v>
      </c>
      <c r="Z42">
        <v>0.8313216193</v>
      </c>
      <c r="AA42">
        <v>1.1572279423</v>
      </c>
      <c r="AB42">
        <v>0.7058553079</v>
      </c>
      <c r="AC42">
        <v>0.0945</v>
      </c>
      <c r="AD42">
        <v>-0.3961</v>
      </c>
      <c r="AE42">
        <v>0.5851</v>
      </c>
      <c r="AF42" t="s">
        <v>174</v>
      </c>
      <c r="AG42" t="s">
        <v>174</v>
      </c>
      <c r="AH42" t="s">
        <v>174</v>
      </c>
      <c r="AI42" t="s">
        <v>174</v>
      </c>
      <c r="AJ42" t="s">
        <v>174</v>
      </c>
    </row>
    <row r="43" spans="1:36" ht="12.75">
      <c r="A43" t="s">
        <v>17</v>
      </c>
      <c r="B43">
        <v>537</v>
      </c>
      <c r="C43">
        <v>0.1969711978</v>
      </c>
      <c r="D43">
        <v>0.167890963</v>
      </c>
      <c r="E43">
        <v>0.2310883926</v>
      </c>
      <c r="F43">
        <v>0.0099207176</v>
      </c>
      <c r="G43">
        <v>0.2867783985</v>
      </c>
      <c r="H43">
        <v>0.0231092619</v>
      </c>
      <c r="I43">
        <v>0.2102</v>
      </c>
      <c r="J43">
        <v>0.0504</v>
      </c>
      <c r="K43">
        <v>0.3699</v>
      </c>
      <c r="L43">
        <v>1.2338777158</v>
      </c>
      <c r="M43">
        <v>1.0517117236</v>
      </c>
      <c r="N43">
        <v>1.4475965071</v>
      </c>
      <c r="O43">
        <v>6226</v>
      </c>
      <c r="P43">
        <v>0.1317413627</v>
      </c>
      <c r="Q43">
        <v>0.1230696379</v>
      </c>
      <c r="R43">
        <v>0.141024114</v>
      </c>
      <c r="S43">
        <v>0.2074454306</v>
      </c>
      <c r="T43">
        <v>0.1362030196</v>
      </c>
      <c r="U43">
        <v>0.0046772309</v>
      </c>
      <c r="V43">
        <v>0.0438</v>
      </c>
      <c r="W43">
        <v>-0.0243</v>
      </c>
      <c r="X43">
        <v>0.1119</v>
      </c>
      <c r="Y43">
        <v>1.0447678362</v>
      </c>
      <c r="Z43">
        <v>0.9759971863</v>
      </c>
      <c r="AA43">
        <v>1.1183841992</v>
      </c>
      <c r="AB43" s="44">
        <v>4.4342315E-06</v>
      </c>
      <c r="AC43">
        <v>-0.4022</v>
      </c>
      <c r="AD43">
        <v>-0.574</v>
      </c>
      <c r="AE43">
        <v>-0.2305</v>
      </c>
      <c r="AF43" t="s">
        <v>174</v>
      </c>
      <c r="AG43" t="s">
        <v>174</v>
      </c>
      <c r="AH43" t="s">
        <v>270</v>
      </c>
      <c r="AI43" t="s">
        <v>174</v>
      </c>
      <c r="AJ43" t="s">
        <v>174</v>
      </c>
    </row>
    <row r="44" spans="1:36" ht="12.75">
      <c r="A44" t="s">
        <v>18</v>
      </c>
      <c r="B44">
        <v>136</v>
      </c>
      <c r="C44">
        <v>0.2168416298</v>
      </c>
      <c r="D44">
        <v>0.1612119398</v>
      </c>
      <c r="E44">
        <v>0.2916675556</v>
      </c>
      <c r="F44">
        <v>0.0428759086</v>
      </c>
      <c r="G44">
        <v>0.3235294118</v>
      </c>
      <c r="H44">
        <v>0.048773894</v>
      </c>
      <c r="I44">
        <v>0.3063</v>
      </c>
      <c r="J44">
        <v>0.0098</v>
      </c>
      <c r="K44">
        <v>0.6027</v>
      </c>
      <c r="L44">
        <v>1.3583511591</v>
      </c>
      <c r="M44">
        <v>1.0098726222</v>
      </c>
      <c r="N44">
        <v>1.8270798029</v>
      </c>
      <c r="O44">
        <v>1228</v>
      </c>
      <c r="P44">
        <v>0.1458716258</v>
      </c>
      <c r="Q44">
        <v>0.1266296922</v>
      </c>
      <c r="R44">
        <v>0.1680374551</v>
      </c>
      <c r="S44">
        <v>0.0435446034</v>
      </c>
      <c r="T44">
        <v>0.1571661238</v>
      </c>
      <c r="U44">
        <v>0.0113130651</v>
      </c>
      <c r="V44">
        <v>0.1457</v>
      </c>
      <c r="W44">
        <v>0.0042</v>
      </c>
      <c r="X44">
        <v>0.2871</v>
      </c>
      <c r="Y44">
        <v>1.1568271326</v>
      </c>
      <c r="Z44">
        <v>1.0042300062</v>
      </c>
      <c r="AA44">
        <v>1.3326120576</v>
      </c>
      <c r="AB44">
        <v>0.017657218</v>
      </c>
      <c r="AC44">
        <v>-0.3964</v>
      </c>
      <c r="AD44">
        <v>-0.7239</v>
      </c>
      <c r="AE44">
        <v>-0.069</v>
      </c>
      <c r="AF44" t="s">
        <v>174</v>
      </c>
      <c r="AG44" t="s">
        <v>174</v>
      </c>
      <c r="AH44" t="s">
        <v>270</v>
      </c>
      <c r="AI44" t="s">
        <v>174</v>
      </c>
      <c r="AJ44" t="s">
        <v>174</v>
      </c>
    </row>
    <row r="45" spans="1:36" ht="12.75">
      <c r="A45" t="s">
        <v>67</v>
      </c>
      <c r="B45">
        <v>329</v>
      </c>
      <c r="C45">
        <v>0.1531785444</v>
      </c>
      <c r="D45">
        <v>0.1230409458</v>
      </c>
      <c r="E45">
        <v>0.190698034</v>
      </c>
      <c r="F45">
        <v>0.7118326719</v>
      </c>
      <c r="G45">
        <v>0.2462006079</v>
      </c>
      <c r="H45">
        <v>0.0273556231</v>
      </c>
      <c r="I45">
        <v>-0.0413</v>
      </c>
      <c r="J45">
        <v>-0.2604</v>
      </c>
      <c r="K45">
        <v>0.1778</v>
      </c>
      <c r="L45">
        <v>0.9595493887</v>
      </c>
      <c r="M45">
        <v>0.7707598004</v>
      </c>
      <c r="N45">
        <v>1.194581021</v>
      </c>
      <c r="O45">
        <v>4339</v>
      </c>
      <c r="P45">
        <v>0.1155608812</v>
      </c>
      <c r="Q45">
        <v>0.1064662768</v>
      </c>
      <c r="R45">
        <v>0.1254323684</v>
      </c>
      <c r="S45">
        <v>0.0369609439</v>
      </c>
      <c r="T45">
        <v>0.1339018207</v>
      </c>
      <c r="U45">
        <v>0.0055551836</v>
      </c>
      <c r="V45">
        <v>-0.0872</v>
      </c>
      <c r="W45">
        <v>-0.1692</v>
      </c>
      <c r="X45">
        <v>-0.0053</v>
      </c>
      <c r="Y45">
        <v>0.9164493921</v>
      </c>
      <c r="Z45">
        <v>0.8443251185</v>
      </c>
      <c r="AA45">
        <v>0.9947346939</v>
      </c>
      <c r="AB45">
        <v>0.0175263122</v>
      </c>
      <c r="AC45">
        <v>-0.2818</v>
      </c>
      <c r="AD45">
        <v>-0.5143</v>
      </c>
      <c r="AE45">
        <v>-0.0493</v>
      </c>
      <c r="AF45" t="s">
        <v>174</v>
      </c>
      <c r="AG45" t="s">
        <v>174</v>
      </c>
      <c r="AH45" t="s">
        <v>270</v>
      </c>
      <c r="AI45" t="s">
        <v>174</v>
      </c>
      <c r="AJ45" t="s">
        <v>174</v>
      </c>
    </row>
    <row r="46" spans="1:36" ht="12.75">
      <c r="A46" t="s">
        <v>68</v>
      </c>
      <c r="B46">
        <v>333</v>
      </c>
      <c r="C46">
        <v>0.1466927797</v>
      </c>
      <c r="D46">
        <v>0.1187294073</v>
      </c>
      <c r="E46">
        <v>0.1812421379</v>
      </c>
      <c r="F46">
        <v>0.4332778382</v>
      </c>
      <c r="G46">
        <v>0.2612612613</v>
      </c>
      <c r="H46">
        <v>0.0280101473</v>
      </c>
      <c r="I46">
        <v>-0.0846</v>
      </c>
      <c r="J46">
        <v>-0.296</v>
      </c>
      <c r="K46">
        <v>0.1269</v>
      </c>
      <c r="L46">
        <v>0.9189209078</v>
      </c>
      <c r="M46">
        <v>0.7437512259</v>
      </c>
      <c r="N46">
        <v>1.1353468814</v>
      </c>
      <c r="O46">
        <v>2945</v>
      </c>
      <c r="P46">
        <v>0.1130926611</v>
      </c>
      <c r="Q46">
        <v>0.1025895345</v>
      </c>
      <c r="R46">
        <v>0.1246710987</v>
      </c>
      <c r="S46">
        <v>0.0286310379</v>
      </c>
      <c r="T46">
        <v>0.1388794567</v>
      </c>
      <c r="U46">
        <v>0.0068671472</v>
      </c>
      <c r="V46">
        <v>-0.1088</v>
      </c>
      <c r="W46">
        <v>-0.2063</v>
      </c>
      <c r="X46">
        <v>-0.0114</v>
      </c>
      <c r="Y46">
        <v>0.8968753045</v>
      </c>
      <c r="Z46">
        <v>0.8135808205</v>
      </c>
      <c r="AA46">
        <v>0.9886974858</v>
      </c>
      <c r="AB46">
        <v>0.0276133736</v>
      </c>
      <c r="AC46">
        <v>-0.2601</v>
      </c>
      <c r="AD46">
        <v>-0.4916</v>
      </c>
      <c r="AE46">
        <v>-0.0287</v>
      </c>
      <c r="AF46" t="s">
        <v>174</v>
      </c>
      <c r="AG46" t="s">
        <v>174</v>
      </c>
      <c r="AH46" t="s">
        <v>270</v>
      </c>
      <c r="AI46" t="s">
        <v>174</v>
      </c>
      <c r="AJ46" t="s">
        <v>174</v>
      </c>
    </row>
    <row r="47" spans="1:36" ht="12.75">
      <c r="A47" t="s">
        <v>64</v>
      </c>
      <c r="B47">
        <v>449</v>
      </c>
      <c r="C47">
        <v>0.1571148755</v>
      </c>
      <c r="D47">
        <v>0.1314506287</v>
      </c>
      <c r="E47">
        <v>0.1877897759</v>
      </c>
      <c r="F47">
        <v>0.861127756</v>
      </c>
      <c r="G47">
        <v>0.2739420935</v>
      </c>
      <c r="H47">
        <v>0.0247005267</v>
      </c>
      <c r="I47">
        <v>-0.0159</v>
      </c>
      <c r="J47">
        <v>-0.1943</v>
      </c>
      <c r="K47">
        <v>0.1624</v>
      </c>
      <c r="L47">
        <v>0.9842075686</v>
      </c>
      <c r="M47">
        <v>0.8234401945</v>
      </c>
      <c r="N47">
        <v>1.1763629521</v>
      </c>
      <c r="O47">
        <v>4069</v>
      </c>
      <c r="P47">
        <v>0.1130529243</v>
      </c>
      <c r="Q47">
        <v>0.103991938</v>
      </c>
      <c r="R47">
        <v>0.1229034091</v>
      </c>
      <c r="S47">
        <v>0.0104172377</v>
      </c>
      <c r="T47">
        <v>0.1373801917</v>
      </c>
      <c r="U47">
        <v>0.005810563</v>
      </c>
      <c r="V47">
        <v>-0.1092</v>
      </c>
      <c r="W47">
        <v>-0.1927</v>
      </c>
      <c r="X47">
        <v>-0.0256</v>
      </c>
      <c r="Y47">
        <v>0.8965601742</v>
      </c>
      <c r="Z47">
        <v>0.8247025064</v>
      </c>
      <c r="AA47">
        <v>0.9746789172</v>
      </c>
      <c r="AB47">
        <v>0.0009550496</v>
      </c>
      <c r="AC47">
        <v>-0.3291</v>
      </c>
      <c r="AD47">
        <v>-0.5244</v>
      </c>
      <c r="AE47">
        <v>-0.1339</v>
      </c>
      <c r="AF47" t="s">
        <v>174</v>
      </c>
      <c r="AG47" t="s">
        <v>174</v>
      </c>
      <c r="AH47" t="s">
        <v>270</v>
      </c>
      <c r="AI47" t="s">
        <v>174</v>
      </c>
      <c r="AJ47" t="s">
        <v>174</v>
      </c>
    </row>
    <row r="48" spans="1:36" ht="12.75">
      <c r="A48" t="s">
        <v>69</v>
      </c>
      <c r="B48">
        <v>424</v>
      </c>
      <c r="C48">
        <v>0.1491591918</v>
      </c>
      <c r="D48">
        <v>0.1235452885</v>
      </c>
      <c r="E48">
        <v>0.1800834721</v>
      </c>
      <c r="F48">
        <v>0.4800874005</v>
      </c>
      <c r="G48">
        <v>0.2594339623</v>
      </c>
      <c r="H48">
        <v>0.0247360577</v>
      </c>
      <c r="I48">
        <v>-0.0679</v>
      </c>
      <c r="J48">
        <v>-0.2563</v>
      </c>
      <c r="K48">
        <v>0.1205</v>
      </c>
      <c r="L48">
        <v>0.9343711413</v>
      </c>
      <c r="M48">
        <v>0.7739191314</v>
      </c>
      <c r="N48">
        <v>1.1280887036</v>
      </c>
      <c r="O48">
        <v>4498</v>
      </c>
      <c r="P48">
        <v>0.119985831</v>
      </c>
      <c r="Q48">
        <v>0.1109839658</v>
      </c>
      <c r="R48">
        <v>0.1297178338</v>
      </c>
      <c r="S48">
        <v>0.211904591</v>
      </c>
      <c r="T48">
        <v>0.1429524233</v>
      </c>
      <c r="U48">
        <v>0.0056374933</v>
      </c>
      <c r="V48">
        <v>-0.0497</v>
      </c>
      <c r="W48">
        <v>-0.1277</v>
      </c>
      <c r="X48">
        <v>0.0283</v>
      </c>
      <c r="Y48">
        <v>0.95154122</v>
      </c>
      <c r="Z48">
        <v>0.8801524094</v>
      </c>
      <c r="AA48">
        <v>1.0287203485</v>
      </c>
      <c r="AB48">
        <v>0.0349744581</v>
      </c>
      <c r="AC48">
        <v>-0.2176</v>
      </c>
      <c r="AD48">
        <v>-0.4199</v>
      </c>
      <c r="AE48">
        <v>-0.0153</v>
      </c>
      <c r="AF48" t="s">
        <v>174</v>
      </c>
      <c r="AG48" t="s">
        <v>174</v>
      </c>
      <c r="AH48" t="s">
        <v>270</v>
      </c>
      <c r="AI48" t="s">
        <v>174</v>
      </c>
      <c r="AJ48" t="s">
        <v>174</v>
      </c>
    </row>
    <row r="49" spans="1:36" ht="12.75">
      <c r="A49" t="s">
        <v>66</v>
      </c>
      <c r="B49">
        <v>445</v>
      </c>
      <c r="C49">
        <v>0.1555094058</v>
      </c>
      <c r="D49">
        <v>0.1299205153</v>
      </c>
      <c r="E49">
        <v>0.1861382343</v>
      </c>
      <c r="F49">
        <v>0.7752514413</v>
      </c>
      <c r="G49">
        <v>0.2719101124</v>
      </c>
      <c r="H49">
        <v>0.0247191011</v>
      </c>
      <c r="I49">
        <v>-0.0262</v>
      </c>
      <c r="J49">
        <v>-0.206</v>
      </c>
      <c r="K49">
        <v>0.1536</v>
      </c>
      <c r="L49">
        <v>0.9741504981</v>
      </c>
      <c r="M49">
        <v>0.8138551747</v>
      </c>
      <c r="N49">
        <v>1.1660172748</v>
      </c>
      <c r="O49">
        <v>3134</v>
      </c>
      <c r="P49">
        <v>0.1174016991</v>
      </c>
      <c r="Q49">
        <v>0.1067293995</v>
      </c>
      <c r="R49">
        <v>0.1291411646</v>
      </c>
      <c r="S49">
        <v>0.1417585007</v>
      </c>
      <c r="T49">
        <v>0.1365666879</v>
      </c>
      <c r="U49">
        <v>0.0066012</v>
      </c>
      <c r="V49">
        <v>-0.0714</v>
      </c>
      <c r="W49">
        <v>-0.1667</v>
      </c>
      <c r="X49">
        <v>0.0239</v>
      </c>
      <c r="Y49">
        <v>0.9310479004</v>
      </c>
      <c r="Z49">
        <v>0.8464117989</v>
      </c>
      <c r="AA49">
        <v>1.0241471043</v>
      </c>
      <c r="AB49">
        <v>0.006348808</v>
      </c>
      <c r="AC49">
        <v>-0.2811</v>
      </c>
      <c r="AD49">
        <v>-0.483</v>
      </c>
      <c r="AE49">
        <v>-0.0792</v>
      </c>
      <c r="AF49" t="s">
        <v>174</v>
      </c>
      <c r="AG49" t="s">
        <v>174</v>
      </c>
      <c r="AH49" t="s">
        <v>270</v>
      </c>
      <c r="AI49" t="s">
        <v>174</v>
      </c>
      <c r="AJ49" t="s">
        <v>174</v>
      </c>
    </row>
    <row r="50" spans="1:36" ht="12.75">
      <c r="A50" t="s">
        <v>65</v>
      </c>
      <c r="B50">
        <v>271</v>
      </c>
      <c r="C50">
        <v>0.1747288075</v>
      </c>
      <c r="D50">
        <v>0.1395739067</v>
      </c>
      <c r="E50">
        <v>0.2187382791</v>
      </c>
      <c r="F50">
        <v>0.4305795197</v>
      </c>
      <c r="G50">
        <v>0.2841328413</v>
      </c>
      <c r="H50">
        <v>0.0323799424</v>
      </c>
      <c r="I50">
        <v>0.0903</v>
      </c>
      <c r="J50">
        <v>-0.1343</v>
      </c>
      <c r="K50">
        <v>0.315</v>
      </c>
      <c r="L50">
        <v>1.0945457217</v>
      </c>
      <c r="M50">
        <v>0.8743264758</v>
      </c>
      <c r="N50">
        <v>1.370232253</v>
      </c>
      <c r="O50">
        <v>3322</v>
      </c>
      <c r="P50">
        <v>0.1296635118</v>
      </c>
      <c r="Q50">
        <v>0.1186157154</v>
      </c>
      <c r="R50">
        <v>0.1417402933</v>
      </c>
      <c r="S50">
        <v>0.5392323096</v>
      </c>
      <c r="T50">
        <v>0.1478025286</v>
      </c>
      <c r="U50">
        <v>0.0066702347</v>
      </c>
      <c r="V50">
        <v>0.0279</v>
      </c>
      <c r="W50">
        <v>-0.0612</v>
      </c>
      <c r="X50">
        <v>0.117</v>
      </c>
      <c r="Y50">
        <v>1.0282895508</v>
      </c>
      <c r="Z50">
        <v>0.9406755921</v>
      </c>
      <c r="AA50">
        <v>1.124063821</v>
      </c>
      <c r="AB50">
        <v>0.0149721416</v>
      </c>
      <c r="AC50">
        <v>-0.2983</v>
      </c>
      <c r="AD50">
        <v>-0.5386</v>
      </c>
      <c r="AE50">
        <v>-0.058</v>
      </c>
      <c r="AF50" t="s">
        <v>174</v>
      </c>
      <c r="AG50" t="s">
        <v>174</v>
      </c>
      <c r="AH50" t="s">
        <v>270</v>
      </c>
      <c r="AI50" t="s">
        <v>174</v>
      </c>
      <c r="AJ50" t="s">
        <v>174</v>
      </c>
    </row>
    <row r="51" spans="1:36" ht="12.75">
      <c r="A51" t="s">
        <v>57</v>
      </c>
      <c r="B51">
        <v>88</v>
      </c>
      <c r="C51">
        <v>0.1603639647</v>
      </c>
      <c r="D51">
        <v>0.093065562</v>
      </c>
      <c r="E51">
        <v>0.276327791</v>
      </c>
      <c r="F51">
        <v>0.9869232828</v>
      </c>
      <c r="G51">
        <v>0.1477272727</v>
      </c>
      <c r="H51">
        <v>0.0409721736</v>
      </c>
      <c r="I51">
        <v>0.0046</v>
      </c>
      <c r="J51">
        <v>-0.5396</v>
      </c>
      <c r="K51">
        <v>0.5487</v>
      </c>
      <c r="L51">
        <v>1.0045606902</v>
      </c>
      <c r="M51">
        <v>0.5829863673</v>
      </c>
      <c r="N51">
        <v>1.7309876131</v>
      </c>
      <c r="O51">
        <v>1066</v>
      </c>
      <c r="P51">
        <v>0.0995729693</v>
      </c>
      <c r="Q51">
        <v>0.0800660231</v>
      </c>
      <c r="R51">
        <v>0.1238325051</v>
      </c>
      <c r="S51">
        <v>0.0337697806</v>
      </c>
      <c r="T51">
        <v>0.0759849906</v>
      </c>
      <c r="U51">
        <v>0.0084427767</v>
      </c>
      <c r="V51">
        <v>-0.2362</v>
      </c>
      <c r="W51">
        <v>-0.4542</v>
      </c>
      <c r="X51">
        <v>-0.0181</v>
      </c>
      <c r="Y51">
        <v>0.7896581115</v>
      </c>
      <c r="Z51">
        <v>0.6349593172</v>
      </c>
      <c r="AA51">
        <v>0.9820470637</v>
      </c>
      <c r="AB51">
        <v>0.1107235009</v>
      </c>
      <c r="AC51">
        <v>-0.4766</v>
      </c>
      <c r="AD51">
        <v>-1.0622</v>
      </c>
      <c r="AE51">
        <v>0.1091</v>
      </c>
      <c r="AF51" t="s">
        <v>174</v>
      </c>
      <c r="AG51" t="s">
        <v>174</v>
      </c>
      <c r="AH51" t="s">
        <v>174</v>
      </c>
      <c r="AI51" t="s">
        <v>174</v>
      </c>
      <c r="AJ51" t="s">
        <v>174</v>
      </c>
    </row>
    <row r="52" spans="1:36" ht="12.75">
      <c r="A52" t="s">
        <v>61</v>
      </c>
      <c r="B52">
        <v>72</v>
      </c>
      <c r="C52">
        <v>0.2397751446</v>
      </c>
      <c r="D52">
        <v>0.1444673903</v>
      </c>
      <c r="E52">
        <v>0.3979591508</v>
      </c>
      <c r="F52">
        <v>0.1155507502</v>
      </c>
      <c r="G52">
        <v>0.2083333333</v>
      </c>
      <c r="H52">
        <v>0.0537914354</v>
      </c>
      <c r="I52">
        <v>0.4068</v>
      </c>
      <c r="J52">
        <v>-0.0998</v>
      </c>
      <c r="K52">
        <v>0.9135</v>
      </c>
      <c r="L52">
        <v>1.5020125326</v>
      </c>
      <c r="M52">
        <v>0.9049805021</v>
      </c>
      <c r="N52">
        <v>2.4929174085</v>
      </c>
      <c r="O52">
        <v>892</v>
      </c>
      <c r="P52">
        <v>0.1047791658</v>
      </c>
      <c r="Q52">
        <v>0.0821470675</v>
      </c>
      <c r="R52">
        <v>0.1336465674</v>
      </c>
      <c r="S52">
        <v>0.1358083182</v>
      </c>
      <c r="T52">
        <v>0.0728699552</v>
      </c>
      <c r="U52">
        <v>0.0090384055</v>
      </c>
      <c r="V52">
        <v>-0.1852</v>
      </c>
      <c r="W52">
        <v>-0.4285</v>
      </c>
      <c r="X52">
        <v>0.0582</v>
      </c>
      <c r="Y52">
        <v>0.8309455749</v>
      </c>
      <c r="Z52">
        <v>0.6514629285</v>
      </c>
      <c r="AA52">
        <v>1.0598769604</v>
      </c>
      <c r="AB52">
        <v>0.0038538329</v>
      </c>
      <c r="AC52">
        <v>-0.8278</v>
      </c>
      <c r="AD52">
        <v>-1.3893</v>
      </c>
      <c r="AE52">
        <v>-0.2664</v>
      </c>
      <c r="AF52" t="s">
        <v>174</v>
      </c>
      <c r="AG52" t="s">
        <v>174</v>
      </c>
      <c r="AH52" t="s">
        <v>270</v>
      </c>
      <c r="AI52" t="s">
        <v>174</v>
      </c>
      <c r="AJ52" t="s">
        <v>174</v>
      </c>
    </row>
    <row r="53" spans="1:36" ht="12.75">
      <c r="A53" t="s">
        <v>59</v>
      </c>
      <c r="B53">
        <v>381</v>
      </c>
      <c r="C53">
        <v>0.1415012622</v>
      </c>
      <c r="D53">
        <v>0.11424858</v>
      </c>
      <c r="E53">
        <v>0.1752547577</v>
      </c>
      <c r="F53">
        <v>0.2692580821</v>
      </c>
      <c r="G53">
        <v>0.2230971129</v>
      </c>
      <c r="H53">
        <v>0.0241982794</v>
      </c>
      <c r="I53">
        <v>-0.1206</v>
      </c>
      <c r="J53">
        <v>-0.3345</v>
      </c>
      <c r="K53">
        <v>0.0933</v>
      </c>
      <c r="L53">
        <v>0.8863999212</v>
      </c>
      <c r="M53">
        <v>0.7156821835</v>
      </c>
      <c r="N53">
        <v>1.0978404079</v>
      </c>
      <c r="O53">
        <v>3209</v>
      </c>
      <c r="P53">
        <v>0.1171415281</v>
      </c>
      <c r="Q53">
        <v>0.1061489637</v>
      </c>
      <c r="R53">
        <v>0.1292724595</v>
      </c>
      <c r="S53">
        <v>0.1428745589</v>
      </c>
      <c r="T53">
        <v>0.1246494235</v>
      </c>
      <c r="U53">
        <v>0.0062324712</v>
      </c>
      <c r="V53">
        <v>-0.0737</v>
      </c>
      <c r="W53">
        <v>-0.1722</v>
      </c>
      <c r="X53">
        <v>0.0249</v>
      </c>
      <c r="Y53">
        <v>0.9289846284</v>
      </c>
      <c r="Z53">
        <v>0.8418086836</v>
      </c>
      <c r="AA53">
        <v>1.0251883317</v>
      </c>
      <c r="AB53">
        <v>0.1137884568</v>
      </c>
      <c r="AC53">
        <v>-0.1889</v>
      </c>
      <c r="AD53">
        <v>-0.4231</v>
      </c>
      <c r="AE53">
        <v>0.0452</v>
      </c>
      <c r="AF53" t="s">
        <v>174</v>
      </c>
      <c r="AG53" t="s">
        <v>174</v>
      </c>
      <c r="AH53" t="s">
        <v>174</v>
      </c>
      <c r="AI53" t="s">
        <v>174</v>
      </c>
      <c r="AJ53" t="s">
        <v>174</v>
      </c>
    </row>
    <row r="54" spans="1:36" ht="12.75">
      <c r="A54" t="s">
        <v>58</v>
      </c>
      <c r="B54">
        <v>191</v>
      </c>
      <c r="C54">
        <v>0.1006079093</v>
      </c>
      <c r="D54">
        <v>0.0679315701</v>
      </c>
      <c r="E54">
        <v>0.1490021707</v>
      </c>
      <c r="F54">
        <v>0.0212231451</v>
      </c>
      <c r="G54">
        <v>0.1308900524</v>
      </c>
      <c r="H54">
        <v>0.0261780105</v>
      </c>
      <c r="I54">
        <v>-0.4617</v>
      </c>
      <c r="J54">
        <v>-0.8544</v>
      </c>
      <c r="K54">
        <v>-0.0689</v>
      </c>
      <c r="L54">
        <v>0.6302335501</v>
      </c>
      <c r="M54">
        <v>0.4255406451</v>
      </c>
      <c r="N54">
        <v>0.9333875207</v>
      </c>
      <c r="O54">
        <v>1474</v>
      </c>
      <c r="P54">
        <v>0.1008751633</v>
      </c>
      <c r="Q54">
        <v>0.0856942241</v>
      </c>
      <c r="R54">
        <v>0.1187454425</v>
      </c>
      <c r="S54">
        <v>0.0073236914</v>
      </c>
      <c r="T54">
        <v>0.0983717775</v>
      </c>
      <c r="U54">
        <v>0.0081693315</v>
      </c>
      <c r="V54">
        <v>-0.2232</v>
      </c>
      <c r="W54">
        <v>-0.3863</v>
      </c>
      <c r="X54">
        <v>-0.0601</v>
      </c>
      <c r="Y54">
        <v>0.7999850912</v>
      </c>
      <c r="Z54">
        <v>0.6795934645</v>
      </c>
      <c r="AA54">
        <v>0.9417043859</v>
      </c>
      <c r="AB54">
        <v>0.9902268286</v>
      </c>
      <c r="AC54">
        <v>0.0027</v>
      </c>
      <c r="AD54">
        <v>-0.4218</v>
      </c>
      <c r="AE54">
        <v>0.4271</v>
      </c>
      <c r="AF54" t="s">
        <v>174</v>
      </c>
      <c r="AG54" t="s">
        <v>174</v>
      </c>
      <c r="AH54" t="s">
        <v>174</v>
      </c>
      <c r="AI54" t="s">
        <v>174</v>
      </c>
      <c r="AJ54" t="s">
        <v>174</v>
      </c>
    </row>
    <row r="55" spans="1:36" ht="12.75">
      <c r="A55" t="s">
        <v>63</v>
      </c>
      <c r="B55">
        <v>110</v>
      </c>
      <c r="C55">
        <v>0.1614202408</v>
      </c>
      <c r="D55">
        <v>0.1016372486</v>
      </c>
      <c r="E55">
        <v>0.256367567</v>
      </c>
      <c r="F55">
        <v>0.9624380015</v>
      </c>
      <c r="G55">
        <v>0.1636363636</v>
      </c>
      <c r="H55">
        <v>0.0385694608</v>
      </c>
      <c r="I55">
        <v>0.0111</v>
      </c>
      <c r="J55">
        <v>-0.4515</v>
      </c>
      <c r="K55">
        <v>0.4737</v>
      </c>
      <c r="L55">
        <v>1.0111774725</v>
      </c>
      <c r="M55">
        <v>0.6366815934</v>
      </c>
      <c r="N55">
        <v>1.6059516898</v>
      </c>
      <c r="O55">
        <v>1216</v>
      </c>
      <c r="P55">
        <v>0.1032784265</v>
      </c>
      <c r="Q55">
        <v>0.0850364059</v>
      </c>
      <c r="R55">
        <v>0.1254337277</v>
      </c>
      <c r="S55">
        <v>0.0441047054</v>
      </c>
      <c r="T55">
        <v>0.0838815789</v>
      </c>
      <c r="U55">
        <v>0.0083055139</v>
      </c>
      <c r="V55">
        <v>-0.1996</v>
      </c>
      <c r="W55">
        <v>-0.394</v>
      </c>
      <c r="X55">
        <v>-0.0053</v>
      </c>
      <c r="Y55">
        <v>0.8190440421</v>
      </c>
      <c r="Z55">
        <v>0.6743766726</v>
      </c>
      <c r="AA55">
        <v>0.9947454742</v>
      </c>
      <c r="AB55">
        <v>0.080687204</v>
      </c>
      <c r="AC55">
        <v>-0.4466</v>
      </c>
      <c r="AD55">
        <v>-0.9477</v>
      </c>
      <c r="AE55">
        <v>0.0545</v>
      </c>
      <c r="AF55" t="s">
        <v>174</v>
      </c>
      <c r="AG55" t="s">
        <v>174</v>
      </c>
      <c r="AH55" t="s">
        <v>174</v>
      </c>
      <c r="AI55" t="s">
        <v>174</v>
      </c>
      <c r="AJ55" t="s">
        <v>174</v>
      </c>
    </row>
    <row r="56" spans="1:36" ht="12.75">
      <c r="A56" t="s">
        <v>62</v>
      </c>
      <c r="B56">
        <v>192</v>
      </c>
      <c r="C56">
        <v>0.1713376158</v>
      </c>
      <c r="D56">
        <v>0.1273806237</v>
      </c>
      <c r="E56">
        <v>0.2304634546</v>
      </c>
      <c r="F56">
        <v>0.6400093224</v>
      </c>
      <c r="G56">
        <v>0.2291666667</v>
      </c>
      <c r="H56">
        <v>0.0345481749</v>
      </c>
      <c r="I56">
        <v>0.0707</v>
      </c>
      <c r="J56">
        <v>-0.2257</v>
      </c>
      <c r="K56">
        <v>0.3672</v>
      </c>
      <c r="L56">
        <v>1.0733024339</v>
      </c>
      <c r="M56">
        <v>0.7979446478</v>
      </c>
      <c r="N56">
        <v>1.4436817364</v>
      </c>
      <c r="O56">
        <v>1509</v>
      </c>
      <c r="P56">
        <v>0.1321074125</v>
      </c>
      <c r="Q56">
        <v>0.1154598842</v>
      </c>
      <c r="R56">
        <v>0.1511552567</v>
      </c>
      <c r="S56">
        <v>0.4979928138</v>
      </c>
      <c r="T56">
        <v>0.1411530815</v>
      </c>
      <c r="U56">
        <v>0.0096716498</v>
      </c>
      <c r="V56">
        <v>0.0466</v>
      </c>
      <c r="W56">
        <v>-0.0881</v>
      </c>
      <c r="X56">
        <v>0.1813</v>
      </c>
      <c r="Y56">
        <v>1.0476707747</v>
      </c>
      <c r="Z56">
        <v>0.9156484412</v>
      </c>
      <c r="AA56">
        <v>1.1987286853</v>
      </c>
      <c r="AB56">
        <v>0.1164190035</v>
      </c>
      <c r="AC56">
        <v>-0.26</v>
      </c>
      <c r="AD56">
        <v>-0.5846</v>
      </c>
      <c r="AE56">
        <v>0.0646</v>
      </c>
      <c r="AF56" t="s">
        <v>174</v>
      </c>
      <c r="AG56" t="s">
        <v>174</v>
      </c>
      <c r="AH56" t="s">
        <v>174</v>
      </c>
      <c r="AI56" t="s">
        <v>174</v>
      </c>
      <c r="AJ56" t="s">
        <v>174</v>
      </c>
    </row>
    <row r="57" spans="1:36" ht="12.75">
      <c r="A57" t="s">
        <v>60</v>
      </c>
      <c r="B57">
        <v>356</v>
      </c>
      <c r="C57">
        <v>0.1792887048</v>
      </c>
      <c r="D57">
        <v>0.1506198242</v>
      </c>
      <c r="E57">
        <v>0.2134144018</v>
      </c>
      <c r="F57">
        <v>0.1915530784</v>
      </c>
      <c r="G57">
        <v>0.3623595506</v>
      </c>
      <c r="H57">
        <v>0.0319039795</v>
      </c>
      <c r="I57">
        <v>0.1161</v>
      </c>
      <c r="J57">
        <v>-0.0581</v>
      </c>
      <c r="K57">
        <v>0.2903</v>
      </c>
      <c r="L57">
        <v>1.123110079</v>
      </c>
      <c r="M57">
        <v>0.9435209141</v>
      </c>
      <c r="N57">
        <v>1.3368821303</v>
      </c>
      <c r="O57">
        <v>2184</v>
      </c>
      <c r="P57">
        <v>0.1501638963</v>
      </c>
      <c r="Q57">
        <v>0.1365098414</v>
      </c>
      <c r="R57">
        <v>0.1651836639</v>
      </c>
      <c r="S57">
        <v>0.0003289217</v>
      </c>
      <c r="T57">
        <v>0.195970696</v>
      </c>
      <c r="U57">
        <v>0.0094726011</v>
      </c>
      <c r="V57">
        <v>0.1747</v>
      </c>
      <c r="W57">
        <v>0.0794</v>
      </c>
      <c r="X57">
        <v>0.27</v>
      </c>
      <c r="Y57">
        <v>1.1908667545</v>
      </c>
      <c r="Z57">
        <v>1.0825840017</v>
      </c>
      <c r="AA57">
        <v>1.3099802184</v>
      </c>
      <c r="AB57">
        <v>0.0776511567</v>
      </c>
      <c r="AC57">
        <v>-0.1773</v>
      </c>
      <c r="AD57">
        <v>-0.3742</v>
      </c>
      <c r="AE57">
        <v>0.0196</v>
      </c>
      <c r="AF57" t="s">
        <v>174</v>
      </c>
      <c r="AG57" t="s">
        <v>269</v>
      </c>
      <c r="AH57" t="s">
        <v>174</v>
      </c>
      <c r="AI57" t="s">
        <v>174</v>
      </c>
      <c r="AJ57" t="s">
        <v>174</v>
      </c>
    </row>
    <row r="58" spans="1:36" ht="12.75">
      <c r="A58" t="s">
        <v>38</v>
      </c>
      <c r="B58">
        <v>381</v>
      </c>
      <c r="C58">
        <v>0.1291405472</v>
      </c>
      <c r="D58">
        <v>0.1028545025</v>
      </c>
      <c r="E58">
        <v>0.1621443935</v>
      </c>
      <c r="F58">
        <v>0.0678969963</v>
      </c>
      <c r="G58">
        <v>0.1968503937</v>
      </c>
      <c r="H58">
        <v>0.0227303256</v>
      </c>
      <c r="I58">
        <v>-0.212</v>
      </c>
      <c r="J58">
        <v>-0.4396</v>
      </c>
      <c r="K58">
        <v>0.0156</v>
      </c>
      <c r="L58">
        <v>0.8089692562</v>
      </c>
      <c r="M58">
        <v>0.6443067822</v>
      </c>
      <c r="N58">
        <v>1.0157137493</v>
      </c>
      <c r="O58">
        <v>4902</v>
      </c>
      <c r="P58">
        <v>0.1162400591</v>
      </c>
      <c r="Q58">
        <v>0.106695279</v>
      </c>
      <c r="R58">
        <v>0.1266386993</v>
      </c>
      <c r="S58">
        <v>0.0626342984</v>
      </c>
      <c r="T58">
        <v>0.1083231334</v>
      </c>
      <c r="U58">
        <v>0.0047008236</v>
      </c>
      <c r="V58">
        <v>-0.0814</v>
      </c>
      <c r="W58">
        <v>-0.1671</v>
      </c>
      <c r="X58">
        <v>0.0043</v>
      </c>
      <c r="Y58">
        <v>0.9218355767</v>
      </c>
      <c r="Z58">
        <v>0.8461412076</v>
      </c>
      <c r="AA58">
        <v>1.0043014367</v>
      </c>
      <c r="AB58">
        <v>0.3936591389</v>
      </c>
      <c r="AC58">
        <v>-0.1052</v>
      </c>
      <c r="AD58">
        <v>-0.3471</v>
      </c>
      <c r="AE58">
        <v>0.1366</v>
      </c>
      <c r="AF58" t="s">
        <v>174</v>
      </c>
      <c r="AG58" t="s">
        <v>174</v>
      </c>
      <c r="AH58" t="s">
        <v>174</v>
      </c>
      <c r="AI58" t="s">
        <v>174</v>
      </c>
      <c r="AJ58" t="s">
        <v>174</v>
      </c>
    </row>
    <row r="59" spans="1:36" ht="12.75">
      <c r="A59" t="s">
        <v>35</v>
      </c>
      <c r="B59">
        <v>520</v>
      </c>
      <c r="C59">
        <v>0.1361487928</v>
      </c>
      <c r="D59">
        <v>0.1100617544</v>
      </c>
      <c r="E59">
        <v>0.1684190287</v>
      </c>
      <c r="F59">
        <v>0.142526694</v>
      </c>
      <c r="G59">
        <v>0.1653846154</v>
      </c>
      <c r="H59">
        <v>0.0178338817</v>
      </c>
      <c r="I59">
        <v>-0.1591</v>
      </c>
      <c r="J59">
        <v>-0.3719</v>
      </c>
      <c r="K59">
        <v>0.0536</v>
      </c>
      <c r="L59">
        <v>0.8528706902</v>
      </c>
      <c r="M59">
        <v>0.689454842</v>
      </c>
      <c r="N59">
        <v>1.0550196616</v>
      </c>
      <c r="O59">
        <v>5282</v>
      </c>
      <c r="P59">
        <v>0.1232304216</v>
      </c>
      <c r="Q59">
        <v>0.114201905</v>
      </c>
      <c r="R59">
        <v>0.13297271</v>
      </c>
      <c r="S59">
        <v>0.5537145224</v>
      </c>
      <c r="T59">
        <v>0.1279818251</v>
      </c>
      <c r="U59">
        <v>0.0049223779</v>
      </c>
      <c r="V59">
        <v>-0.023</v>
      </c>
      <c r="W59">
        <v>-0.0991</v>
      </c>
      <c r="X59">
        <v>0.0531</v>
      </c>
      <c r="Y59">
        <v>0.9772722723</v>
      </c>
      <c r="Z59">
        <v>0.9056721043</v>
      </c>
      <c r="AA59">
        <v>1.0545329703</v>
      </c>
      <c r="AB59">
        <v>0.3840036767</v>
      </c>
      <c r="AC59">
        <v>-0.0997</v>
      </c>
      <c r="AD59">
        <v>-0.3241</v>
      </c>
      <c r="AE59">
        <v>0.1248</v>
      </c>
      <c r="AF59" t="s">
        <v>174</v>
      </c>
      <c r="AG59" t="s">
        <v>174</v>
      </c>
      <c r="AH59" t="s">
        <v>174</v>
      </c>
      <c r="AI59" t="s">
        <v>174</v>
      </c>
      <c r="AJ59" t="s">
        <v>174</v>
      </c>
    </row>
    <row r="60" spans="1:36" ht="12.75">
      <c r="A60" t="s">
        <v>37</v>
      </c>
      <c r="B60">
        <v>622</v>
      </c>
      <c r="C60">
        <v>0.1687264763</v>
      </c>
      <c r="D60">
        <v>0.1420264787</v>
      </c>
      <c r="E60">
        <v>0.200445889</v>
      </c>
      <c r="F60">
        <v>0.5286112995</v>
      </c>
      <c r="G60">
        <v>0.2122186495</v>
      </c>
      <c r="H60">
        <v>0.0184712625</v>
      </c>
      <c r="I60">
        <v>0.0554</v>
      </c>
      <c r="J60">
        <v>-0.1169</v>
      </c>
      <c r="K60">
        <v>0.2276</v>
      </c>
      <c r="L60">
        <v>1.0569455911</v>
      </c>
      <c r="M60">
        <v>0.8896900111</v>
      </c>
      <c r="N60">
        <v>1.2556440656</v>
      </c>
      <c r="O60">
        <v>8192</v>
      </c>
      <c r="P60">
        <v>0.1344293756</v>
      </c>
      <c r="Q60">
        <v>0.1259991241</v>
      </c>
      <c r="R60">
        <v>0.1434236719</v>
      </c>
      <c r="S60">
        <v>0.0527903721</v>
      </c>
      <c r="T60">
        <v>0.1147460938</v>
      </c>
      <c r="U60">
        <v>0.0037426049</v>
      </c>
      <c r="V60">
        <v>0.064</v>
      </c>
      <c r="W60">
        <v>-0.0008</v>
      </c>
      <c r="X60">
        <v>0.1288</v>
      </c>
      <c r="Y60">
        <v>1.0660849791</v>
      </c>
      <c r="Z60">
        <v>0.9992293196</v>
      </c>
      <c r="AA60">
        <v>1.1374137653</v>
      </c>
      <c r="AB60">
        <v>0.0145483352</v>
      </c>
      <c r="AC60">
        <v>-0.2272</v>
      </c>
      <c r="AD60">
        <v>-0.4095</v>
      </c>
      <c r="AE60">
        <v>-0.045</v>
      </c>
      <c r="AF60" t="s">
        <v>174</v>
      </c>
      <c r="AG60" t="s">
        <v>174</v>
      </c>
      <c r="AH60" t="s">
        <v>270</v>
      </c>
      <c r="AI60" t="s">
        <v>174</v>
      </c>
      <c r="AJ60" t="s">
        <v>174</v>
      </c>
    </row>
    <row r="61" spans="1:36" ht="12.75">
      <c r="A61" t="s">
        <v>36</v>
      </c>
      <c r="B61">
        <v>216</v>
      </c>
      <c r="C61">
        <v>0.1599620385</v>
      </c>
      <c r="D61">
        <v>0.1200655662</v>
      </c>
      <c r="E61">
        <v>0.2131156716</v>
      </c>
      <c r="F61">
        <v>0.9888761684</v>
      </c>
      <c r="G61">
        <v>0.2175925926</v>
      </c>
      <c r="H61">
        <v>0.0317391417</v>
      </c>
      <c r="I61">
        <v>0.002</v>
      </c>
      <c r="J61">
        <v>-0.2849</v>
      </c>
      <c r="K61">
        <v>0.2889</v>
      </c>
      <c r="L61">
        <v>1.0020429226</v>
      </c>
      <c r="M61">
        <v>0.7521212654</v>
      </c>
      <c r="N61">
        <v>1.3350108087</v>
      </c>
      <c r="O61">
        <v>2453</v>
      </c>
      <c r="P61">
        <v>0.1376582306</v>
      </c>
      <c r="Q61">
        <v>0.1235180159</v>
      </c>
      <c r="R61">
        <v>0.1534172023</v>
      </c>
      <c r="S61">
        <v>0.1126511902</v>
      </c>
      <c r="T61">
        <v>0.134529148</v>
      </c>
      <c r="U61">
        <v>0.0074055859</v>
      </c>
      <c r="V61">
        <v>0.0877</v>
      </c>
      <c r="W61">
        <v>-0.0207</v>
      </c>
      <c r="X61">
        <v>0.1961</v>
      </c>
      <c r="Y61">
        <v>1.0916912406</v>
      </c>
      <c r="Z61">
        <v>0.9795530243</v>
      </c>
      <c r="AA61">
        <v>1.2166669238</v>
      </c>
      <c r="AB61">
        <v>0.3355134647</v>
      </c>
      <c r="AC61">
        <v>-0.1502</v>
      </c>
      <c r="AD61">
        <v>-0.4558</v>
      </c>
      <c r="AE61">
        <v>0.1554</v>
      </c>
      <c r="AF61" t="s">
        <v>174</v>
      </c>
      <c r="AG61" t="s">
        <v>174</v>
      </c>
      <c r="AH61" t="s">
        <v>174</v>
      </c>
      <c r="AI61" t="s">
        <v>174</v>
      </c>
      <c r="AJ61" t="s">
        <v>174</v>
      </c>
    </row>
    <row r="62" spans="1:36" ht="12.75">
      <c r="A62" t="s">
        <v>27</v>
      </c>
      <c r="B62">
        <v>64</v>
      </c>
      <c r="C62">
        <v>0.1594708836</v>
      </c>
      <c r="D62">
        <v>0.092548819</v>
      </c>
      <c r="E62">
        <v>0.2747843027</v>
      </c>
      <c r="F62">
        <v>0.9970273186</v>
      </c>
      <c r="G62">
        <v>0.203125</v>
      </c>
      <c r="H62">
        <v>0.0563367387</v>
      </c>
      <c r="I62">
        <v>-0.001</v>
      </c>
      <c r="J62">
        <v>-0.5452</v>
      </c>
      <c r="K62">
        <v>0.5431</v>
      </c>
      <c r="L62">
        <v>0.9989662028</v>
      </c>
      <c r="M62">
        <v>0.5797493577</v>
      </c>
      <c r="N62">
        <v>1.7213188097</v>
      </c>
      <c r="O62">
        <v>1008</v>
      </c>
      <c r="P62">
        <v>0.1175119297</v>
      </c>
      <c r="Q62">
        <v>0.0983036514</v>
      </c>
      <c r="R62">
        <v>0.1404734558</v>
      </c>
      <c r="S62">
        <v>0.438775532</v>
      </c>
      <c r="T62">
        <v>0.1200396825</v>
      </c>
      <c r="U62">
        <v>0.0109126984</v>
      </c>
      <c r="V62">
        <v>-0.0705</v>
      </c>
      <c r="W62">
        <v>-0.249</v>
      </c>
      <c r="X62">
        <v>0.108</v>
      </c>
      <c r="Y62">
        <v>0.9319220785</v>
      </c>
      <c r="Z62">
        <v>0.7795918535</v>
      </c>
      <c r="AA62">
        <v>1.1140172341</v>
      </c>
      <c r="AB62">
        <v>0.2955405225</v>
      </c>
      <c r="AC62">
        <v>-0.3053</v>
      </c>
      <c r="AD62">
        <v>-0.8774</v>
      </c>
      <c r="AE62">
        <v>0.2668</v>
      </c>
      <c r="AF62" t="s">
        <v>174</v>
      </c>
      <c r="AG62" t="s">
        <v>174</v>
      </c>
      <c r="AH62" t="s">
        <v>174</v>
      </c>
      <c r="AI62" t="s">
        <v>174</v>
      </c>
      <c r="AJ62" t="s">
        <v>174</v>
      </c>
    </row>
    <row r="63" spans="1:36" ht="12.75">
      <c r="A63" t="s">
        <v>28</v>
      </c>
      <c r="B63">
        <v>211</v>
      </c>
      <c r="C63">
        <v>0.1292154301</v>
      </c>
      <c r="D63">
        <v>0.089723471</v>
      </c>
      <c r="E63">
        <v>0.1860898512</v>
      </c>
      <c r="F63">
        <v>0.2559442583</v>
      </c>
      <c r="G63">
        <v>0.1374407583</v>
      </c>
      <c r="H63">
        <v>0.0255221081</v>
      </c>
      <c r="I63">
        <v>-0.2114</v>
      </c>
      <c r="J63">
        <v>-0.5762</v>
      </c>
      <c r="K63">
        <v>0.1533</v>
      </c>
      <c r="L63">
        <v>0.8094383416</v>
      </c>
      <c r="M63">
        <v>0.5620506585</v>
      </c>
      <c r="N63">
        <v>1.1657141914</v>
      </c>
      <c r="O63">
        <v>2817</v>
      </c>
      <c r="P63">
        <v>0.1079774804</v>
      </c>
      <c r="Q63">
        <v>0.0948190016</v>
      </c>
      <c r="R63">
        <v>0.1229620232</v>
      </c>
      <c r="S63">
        <v>0.0193050987</v>
      </c>
      <c r="T63">
        <v>0.0812921548</v>
      </c>
      <c r="U63">
        <v>0.0053719368</v>
      </c>
      <c r="V63">
        <v>-0.1551</v>
      </c>
      <c r="W63">
        <v>-0.2851</v>
      </c>
      <c r="X63">
        <v>-0.0252</v>
      </c>
      <c r="Y63">
        <v>0.8563096375</v>
      </c>
      <c r="Z63">
        <v>0.7519570245</v>
      </c>
      <c r="AA63">
        <v>0.9751437534</v>
      </c>
      <c r="AB63">
        <v>0.3623509801</v>
      </c>
      <c r="AC63">
        <v>-0.1796</v>
      </c>
      <c r="AD63">
        <v>-0.5659</v>
      </c>
      <c r="AE63">
        <v>0.2068</v>
      </c>
      <c r="AF63" t="s">
        <v>174</v>
      </c>
      <c r="AG63" t="s">
        <v>174</v>
      </c>
      <c r="AH63" t="s">
        <v>174</v>
      </c>
      <c r="AI63" t="s">
        <v>174</v>
      </c>
      <c r="AJ63" t="s">
        <v>174</v>
      </c>
    </row>
    <row r="64" spans="1:36" ht="12.75">
      <c r="A64" t="s">
        <v>30</v>
      </c>
      <c r="B64">
        <v>146</v>
      </c>
      <c r="C64">
        <v>0.1925364055</v>
      </c>
      <c r="D64">
        <v>0.1360435107</v>
      </c>
      <c r="E64">
        <v>0.2724883183</v>
      </c>
      <c r="F64">
        <v>0.2902887635</v>
      </c>
      <c r="G64">
        <v>0.2191780822</v>
      </c>
      <c r="H64">
        <v>0.0387455771</v>
      </c>
      <c r="I64">
        <v>0.1874</v>
      </c>
      <c r="J64">
        <v>-0.1599</v>
      </c>
      <c r="K64">
        <v>0.5347</v>
      </c>
      <c r="L64">
        <v>1.2060970478</v>
      </c>
      <c r="M64">
        <v>0.8522111763</v>
      </c>
      <c r="N64">
        <v>1.7069361787</v>
      </c>
      <c r="O64">
        <v>2151</v>
      </c>
      <c r="P64">
        <v>0.1161602379</v>
      </c>
      <c r="Q64">
        <v>0.1012919397</v>
      </c>
      <c r="R64">
        <v>0.1332110028</v>
      </c>
      <c r="S64">
        <v>0.2401925828</v>
      </c>
      <c r="T64">
        <v>0.0957694096</v>
      </c>
      <c r="U64">
        <v>0.0066725709</v>
      </c>
      <c r="V64">
        <v>-0.0821</v>
      </c>
      <c r="W64">
        <v>-0.219</v>
      </c>
      <c r="X64">
        <v>0.0549</v>
      </c>
      <c r="Y64">
        <v>0.9212025586</v>
      </c>
      <c r="Z64">
        <v>0.8032903147</v>
      </c>
      <c r="AA64">
        <v>1.0564227384</v>
      </c>
      <c r="AB64">
        <v>0.0078348893</v>
      </c>
      <c r="AC64">
        <v>-0.5053</v>
      </c>
      <c r="AD64">
        <v>-0.8778</v>
      </c>
      <c r="AE64">
        <v>-0.1329</v>
      </c>
      <c r="AF64" t="s">
        <v>174</v>
      </c>
      <c r="AG64" t="s">
        <v>174</v>
      </c>
      <c r="AH64" t="s">
        <v>270</v>
      </c>
      <c r="AI64" t="s">
        <v>174</v>
      </c>
      <c r="AJ64" t="s">
        <v>174</v>
      </c>
    </row>
    <row r="65" spans="1:36" ht="12.75">
      <c r="A65" t="s">
        <v>26</v>
      </c>
      <c r="B65">
        <v>157</v>
      </c>
      <c r="C65">
        <v>0.1826977783</v>
      </c>
      <c r="D65">
        <v>0.1387030092</v>
      </c>
      <c r="E65">
        <v>0.2406471091</v>
      </c>
      <c r="F65">
        <v>0.3370652364</v>
      </c>
      <c r="G65">
        <v>0.3248407643</v>
      </c>
      <c r="H65">
        <v>0.0454868053</v>
      </c>
      <c r="I65">
        <v>0.1349</v>
      </c>
      <c r="J65">
        <v>-0.1406</v>
      </c>
      <c r="K65">
        <v>0.4104</v>
      </c>
      <c r="L65">
        <v>1.1444653832</v>
      </c>
      <c r="M65">
        <v>0.8688709523</v>
      </c>
      <c r="N65">
        <v>1.5074747404</v>
      </c>
      <c r="O65">
        <v>2074</v>
      </c>
      <c r="P65">
        <v>0.120708192</v>
      </c>
      <c r="Q65">
        <v>0.1070641483</v>
      </c>
      <c r="R65">
        <v>0.1360910057</v>
      </c>
      <c r="S65">
        <v>0.475491401</v>
      </c>
      <c r="T65">
        <v>0.1297010608</v>
      </c>
      <c r="U65">
        <v>0.0079080132</v>
      </c>
      <c r="V65">
        <v>-0.0437</v>
      </c>
      <c r="W65">
        <v>-0.1636</v>
      </c>
      <c r="X65">
        <v>0.0763</v>
      </c>
      <c r="Y65">
        <v>0.9572698656</v>
      </c>
      <c r="Z65">
        <v>0.8490665059</v>
      </c>
      <c r="AA65">
        <v>1.0792624479</v>
      </c>
      <c r="AB65">
        <v>0.0066670426</v>
      </c>
      <c r="AC65">
        <v>-0.4145</v>
      </c>
      <c r="AD65">
        <v>-0.7139</v>
      </c>
      <c r="AE65">
        <v>-0.115</v>
      </c>
      <c r="AF65" t="s">
        <v>174</v>
      </c>
      <c r="AG65" t="s">
        <v>174</v>
      </c>
      <c r="AH65" t="s">
        <v>270</v>
      </c>
      <c r="AI65" t="s">
        <v>174</v>
      </c>
      <c r="AJ65" t="s">
        <v>174</v>
      </c>
    </row>
    <row r="66" spans="1:36" ht="12.75">
      <c r="A66" t="s">
        <v>25</v>
      </c>
      <c r="B66">
        <v>178</v>
      </c>
      <c r="C66">
        <v>0.1846821946</v>
      </c>
      <c r="D66">
        <v>0.128234063</v>
      </c>
      <c r="E66">
        <v>0.2659785721</v>
      </c>
      <c r="F66">
        <v>0.433587617</v>
      </c>
      <c r="G66">
        <v>0.1629213483</v>
      </c>
      <c r="H66">
        <v>0.0302537349</v>
      </c>
      <c r="I66">
        <v>0.1457</v>
      </c>
      <c r="J66">
        <v>-0.219</v>
      </c>
      <c r="K66">
        <v>0.5105</v>
      </c>
      <c r="L66">
        <v>1.1568962716</v>
      </c>
      <c r="M66">
        <v>0.8032908088</v>
      </c>
      <c r="N66">
        <v>1.6661574721</v>
      </c>
      <c r="O66">
        <v>1856</v>
      </c>
      <c r="P66">
        <v>0.1251672181</v>
      </c>
      <c r="Q66">
        <v>0.1089631601</v>
      </c>
      <c r="R66">
        <v>0.1437810033</v>
      </c>
      <c r="S66">
        <v>0.9167344978</v>
      </c>
      <c r="T66">
        <v>0.1082974138</v>
      </c>
      <c r="U66">
        <v>0.0076387106</v>
      </c>
      <c r="V66">
        <v>-0.0074</v>
      </c>
      <c r="W66">
        <v>-0.146</v>
      </c>
      <c r="X66">
        <v>0.1312</v>
      </c>
      <c r="Y66">
        <v>0.9926319337</v>
      </c>
      <c r="Z66">
        <v>0.8641265182</v>
      </c>
      <c r="AA66">
        <v>1.1402475622</v>
      </c>
      <c r="AB66">
        <v>0.0502164145</v>
      </c>
      <c r="AC66">
        <v>-0.389</v>
      </c>
      <c r="AD66">
        <v>-0.7783</v>
      </c>
      <c r="AE66">
        <v>0.0004</v>
      </c>
      <c r="AF66" t="s">
        <v>174</v>
      </c>
      <c r="AG66" t="s">
        <v>174</v>
      </c>
      <c r="AH66" t="s">
        <v>174</v>
      </c>
      <c r="AI66" t="s">
        <v>174</v>
      </c>
      <c r="AJ66" t="s">
        <v>174</v>
      </c>
    </row>
    <row r="67" spans="1:36" ht="12.75">
      <c r="A67" t="s">
        <v>29</v>
      </c>
      <c r="B67">
        <v>21</v>
      </c>
      <c r="C67">
        <v>0.3208546356</v>
      </c>
      <c r="D67">
        <v>0.1528979789</v>
      </c>
      <c r="E67">
        <v>0.6733097316</v>
      </c>
      <c r="F67">
        <v>0.0649021907</v>
      </c>
      <c r="G67">
        <v>0.3333333333</v>
      </c>
      <c r="H67">
        <v>0.1259881577</v>
      </c>
      <c r="I67">
        <v>0.6981</v>
      </c>
      <c r="J67">
        <v>-0.0431</v>
      </c>
      <c r="K67">
        <v>1.4393</v>
      </c>
      <c r="L67">
        <v>2.0099151004</v>
      </c>
      <c r="M67">
        <v>0.9577918553</v>
      </c>
      <c r="N67">
        <v>4.2177835279</v>
      </c>
      <c r="O67">
        <v>328</v>
      </c>
      <c r="P67">
        <v>0.1827695765</v>
      </c>
      <c r="Q67">
        <v>0.1368725129</v>
      </c>
      <c r="R67">
        <v>0.2440571695</v>
      </c>
      <c r="S67">
        <v>0.0118773872</v>
      </c>
      <c r="T67">
        <v>0.1402439024</v>
      </c>
      <c r="U67">
        <v>0.0206778353</v>
      </c>
      <c r="V67">
        <v>0.3712</v>
      </c>
      <c r="W67">
        <v>0.082</v>
      </c>
      <c r="X67">
        <v>0.6604</v>
      </c>
      <c r="Y67">
        <v>1.4494443585</v>
      </c>
      <c r="Z67">
        <v>1.085460149</v>
      </c>
      <c r="AA67">
        <v>1.9354823393</v>
      </c>
      <c r="AB67">
        <v>0.1654101988</v>
      </c>
      <c r="AC67">
        <v>-0.5628</v>
      </c>
      <c r="AD67">
        <v>-1.3579</v>
      </c>
      <c r="AE67">
        <v>0.2324</v>
      </c>
      <c r="AF67" t="s">
        <v>174</v>
      </c>
      <c r="AG67" t="s">
        <v>174</v>
      </c>
      <c r="AH67" t="s">
        <v>174</v>
      </c>
      <c r="AI67" t="s">
        <v>174</v>
      </c>
      <c r="AJ67" t="s">
        <v>174</v>
      </c>
    </row>
    <row r="68" spans="1:36" ht="12.75">
      <c r="A68" t="s">
        <v>45</v>
      </c>
      <c r="B68">
        <v>192</v>
      </c>
      <c r="C68">
        <v>0.1293750404</v>
      </c>
      <c r="D68">
        <v>0.0971071606</v>
      </c>
      <c r="E68">
        <v>0.172365261</v>
      </c>
      <c r="F68">
        <v>0.1510452596</v>
      </c>
      <c r="G68">
        <v>0.2447916667</v>
      </c>
      <c r="H68">
        <v>0.0357065344</v>
      </c>
      <c r="I68">
        <v>-0.2102</v>
      </c>
      <c r="J68">
        <v>-0.4971</v>
      </c>
      <c r="K68">
        <v>0.0767</v>
      </c>
      <c r="L68">
        <v>0.8104381814</v>
      </c>
      <c r="M68">
        <v>0.6083039696</v>
      </c>
      <c r="N68">
        <v>1.0797398646</v>
      </c>
      <c r="O68">
        <v>2005</v>
      </c>
      <c r="P68">
        <v>0.1164830791</v>
      </c>
      <c r="Q68">
        <v>0.1037709335</v>
      </c>
      <c r="R68">
        <v>0.1307524877</v>
      </c>
      <c r="S68">
        <v>0.1786346596</v>
      </c>
      <c r="T68">
        <v>0.144638404</v>
      </c>
      <c r="U68">
        <v>0.0084934595</v>
      </c>
      <c r="V68">
        <v>-0.0793</v>
      </c>
      <c r="W68">
        <v>-0.1949</v>
      </c>
      <c r="X68">
        <v>0.0363</v>
      </c>
      <c r="Y68">
        <v>0.9237628332</v>
      </c>
      <c r="Z68">
        <v>0.8229498425</v>
      </c>
      <c r="AA68">
        <v>1.0369256155</v>
      </c>
      <c r="AB68">
        <v>0.5044845295</v>
      </c>
      <c r="AC68">
        <v>-0.105</v>
      </c>
      <c r="AD68">
        <v>-0.4132</v>
      </c>
      <c r="AE68">
        <v>0.2033</v>
      </c>
      <c r="AF68" t="s">
        <v>174</v>
      </c>
      <c r="AG68" t="s">
        <v>174</v>
      </c>
      <c r="AH68" t="s">
        <v>174</v>
      </c>
      <c r="AI68" t="s">
        <v>174</v>
      </c>
      <c r="AJ68" t="s">
        <v>174</v>
      </c>
    </row>
    <row r="69" spans="1:36" ht="12.75">
      <c r="A69" t="s">
        <v>43</v>
      </c>
      <c r="B69">
        <v>280</v>
      </c>
      <c r="C69">
        <v>0.1357772245</v>
      </c>
      <c r="D69">
        <v>0.1055207858</v>
      </c>
      <c r="E69">
        <v>0.174709225</v>
      </c>
      <c r="F69">
        <v>0.2082080697</v>
      </c>
      <c r="G69">
        <v>0.2178571429</v>
      </c>
      <c r="H69">
        <v>0.0278937488</v>
      </c>
      <c r="I69">
        <v>-0.1619</v>
      </c>
      <c r="J69">
        <v>-0.414</v>
      </c>
      <c r="K69">
        <v>0.0902</v>
      </c>
      <c r="L69">
        <v>0.8505430921</v>
      </c>
      <c r="M69">
        <v>0.6610090589</v>
      </c>
      <c r="N69">
        <v>1.0944230518</v>
      </c>
      <c r="O69">
        <v>2152</v>
      </c>
      <c r="P69">
        <v>0.1276156316</v>
      </c>
      <c r="Q69">
        <v>0.1136211474</v>
      </c>
      <c r="R69">
        <v>0.1433337876</v>
      </c>
      <c r="S69">
        <v>0.8398399241</v>
      </c>
      <c r="T69">
        <v>0.1333643123</v>
      </c>
      <c r="U69">
        <v>0.0078722464</v>
      </c>
      <c r="V69">
        <v>0.012</v>
      </c>
      <c r="W69">
        <v>-0.1042</v>
      </c>
      <c r="X69">
        <v>0.1281</v>
      </c>
      <c r="Y69">
        <v>1.0120489459</v>
      </c>
      <c r="Z69">
        <v>0.9010664375</v>
      </c>
      <c r="AA69">
        <v>1.1367009426</v>
      </c>
      <c r="AB69">
        <v>0.6601915042</v>
      </c>
      <c r="AC69">
        <v>-0.062</v>
      </c>
      <c r="AD69">
        <v>-0.3384</v>
      </c>
      <c r="AE69">
        <v>0.2144</v>
      </c>
      <c r="AF69" t="s">
        <v>174</v>
      </c>
      <c r="AG69" t="s">
        <v>174</v>
      </c>
      <c r="AH69" t="s">
        <v>174</v>
      </c>
      <c r="AI69" t="s">
        <v>174</v>
      </c>
      <c r="AJ69" t="s">
        <v>174</v>
      </c>
    </row>
    <row r="70" spans="1:36" ht="12.75">
      <c r="A70" t="s">
        <v>42</v>
      </c>
      <c r="B70">
        <v>463</v>
      </c>
      <c r="C70">
        <v>0.1463106874</v>
      </c>
      <c r="D70">
        <v>0.1196135903</v>
      </c>
      <c r="E70">
        <v>0.1789664302</v>
      </c>
      <c r="F70">
        <v>0.3964547855</v>
      </c>
      <c r="G70">
        <v>0.2073434125</v>
      </c>
      <c r="H70">
        <v>0.0211618984</v>
      </c>
      <c r="I70">
        <v>-0.0872</v>
      </c>
      <c r="J70">
        <v>-0.2886</v>
      </c>
      <c r="K70">
        <v>0.1143</v>
      </c>
      <c r="L70">
        <v>0.9165273847</v>
      </c>
      <c r="M70">
        <v>0.7492899734</v>
      </c>
      <c r="N70">
        <v>1.1210912687</v>
      </c>
      <c r="O70">
        <v>5080</v>
      </c>
      <c r="P70">
        <v>0.125759752</v>
      </c>
      <c r="Q70">
        <v>0.1172544225</v>
      </c>
      <c r="R70">
        <v>0.1348820357</v>
      </c>
      <c r="S70">
        <v>0.9403725197</v>
      </c>
      <c r="T70">
        <v>0.1576771654</v>
      </c>
      <c r="U70">
        <v>0.0055712487</v>
      </c>
      <c r="V70">
        <v>-0.0027</v>
      </c>
      <c r="W70">
        <v>-0.0727</v>
      </c>
      <c r="X70">
        <v>0.0674</v>
      </c>
      <c r="Y70">
        <v>0.9973309919</v>
      </c>
      <c r="Z70">
        <v>0.9298799315</v>
      </c>
      <c r="AA70">
        <v>1.0696747759</v>
      </c>
      <c r="AB70">
        <v>0.1612097984</v>
      </c>
      <c r="AC70">
        <v>-0.1514</v>
      </c>
      <c r="AD70">
        <v>-0.3631</v>
      </c>
      <c r="AE70">
        <v>0.0604</v>
      </c>
      <c r="AF70" t="s">
        <v>174</v>
      </c>
      <c r="AG70" t="s">
        <v>174</v>
      </c>
      <c r="AH70" t="s">
        <v>174</v>
      </c>
      <c r="AI70" t="s">
        <v>174</v>
      </c>
      <c r="AJ70" t="s">
        <v>174</v>
      </c>
    </row>
    <row r="71" spans="1:36" ht="12.75">
      <c r="A71" t="s">
        <v>44</v>
      </c>
      <c r="B71">
        <v>330</v>
      </c>
      <c r="C71">
        <v>0.1657440067</v>
      </c>
      <c r="D71">
        <v>0.1333105197</v>
      </c>
      <c r="E71">
        <v>0.2060683268</v>
      </c>
      <c r="F71">
        <v>0.7353969216</v>
      </c>
      <c r="G71">
        <v>0.2484848485</v>
      </c>
      <c r="H71">
        <v>0.027440561</v>
      </c>
      <c r="I71">
        <v>0.0375</v>
      </c>
      <c r="J71">
        <v>-0.1802</v>
      </c>
      <c r="K71">
        <v>0.2553</v>
      </c>
      <c r="L71">
        <v>1.0382626425</v>
      </c>
      <c r="M71">
        <v>0.8350910253</v>
      </c>
      <c r="N71">
        <v>1.2908644472</v>
      </c>
      <c r="O71">
        <v>4188</v>
      </c>
      <c r="P71">
        <v>0.1389696983</v>
      </c>
      <c r="Q71">
        <v>0.1284825162</v>
      </c>
      <c r="R71">
        <v>0.15031288</v>
      </c>
      <c r="S71">
        <v>0.0151718327</v>
      </c>
      <c r="T71">
        <v>0.1516236867</v>
      </c>
      <c r="U71">
        <v>0.0060170025</v>
      </c>
      <c r="V71">
        <v>0.0972</v>
      </c>
      <c r="W71">
        <v>0.0187</v>
      </c>
      <c r="X71">
        <v>0.1757</v>
      </c>
      <c r="Y71">
        <v>1.1020917654</v>
      </c>
      <c r="Z71">
        <v>1.0189237282</v>
      </c>
      <c r="AA71">
        <v>1.192048262</v>
      </c>
      <c r="AB71">
        <v>0.1333743891</v>
      </c>
      <c r="AC71">
        <v>-0.1762</v>
      </c>
      <c r="AD71">
        <v>-0.4063</v>
      </c>
      <c r="AE71">
        <v>0.0539</v>
      </c>
      <c r="AF71" t="s">
        <v>174</v>
      </c>
      <c r="AG71" t="s">
        <v>174</v>
      </c>
      <c r="AH71" t="s">
        <v>174</v>
      </c>
      <c r="AI71" t="s">
        <v>174</v>
      </c>
      <c r="AJ71" t="s">
        <v>174</v>
      </c>
    </row>
    <row r="72" spans="1:36" ht="12.75">
      <c r="A72" t="s">
        <v>39</v>
      </c>
      <c r="B72">
        <v>162</v>
      </c>
      <c r="C72">
        <v>0.1643654377</v>
      </c>
      <c r="D72">
        <v>0.1184574275</v>
      </c>
      <c r="E72">
        <v>0.228065033</v>
      </c>
      <c r="F72">
        <v>0.8613077597</v>
      </c>
      <c r="G72">
        <v>0.2222222222</v>
      </c>
      <c r="H72">
        <v>0.037037037</v>
      </c>
      <c r="I72">
        <v>0.0292</v>
      </c>
      <c r="J72">
        <v>-0.2983</v>
      </c>
      <c r="K72">
        <v>0.3567</v>
      </c>
      <c r="L72">
        <v>1.0296269357</v>
      </c>
      <c r="M72">
        <v>0.7420474752</v>
      </c>
      <c r="N72">
        <v>1.4286574135</v>
      </c>
      <c r="O72">
        <v>1965</v>
      </c>
      <c r="P72">
        <v>0.147399232</v>
      </c>
      <c r="Q72">
        <v>0.1306214776</v>
      </c>
      <c r="R72">
        <v>0.166332015</v>
      </c>
      <c r="S72">
        <v>0.0113471815</v>
      </c>
      <c r="T72">
        <v>0.1348600509</v>
      </c>
      <c r="U72">
        <v>0.0082843871</v>
      </c>
      <c r="V72">
        <v>0.1561</v>
      </c>
      <c r="W72">
        <v>0.0353</v>
      </c>
      <c r="X72">
        <v>0.2769</v>
      </c>
      <c r="Y72">
        <v>1.1689417316</v>
      </c>
      <c r="Z72">
        <v>1.0358866476</v>
      </c>
      <c r="AA72">
        <v>1.3190871559</v>
      </c>
      <c r="AB72">
        <v>0.5397061525</v>
      </c>
      <c r="AC72">
        <v>-0.1089</v>
      </c>
      <c r="AD72">
        <v>-0.4571</v>
      </c>
      <c r="AE72">
        <v>0.2392</v>
      </c>
      <c r="AF72" t="s">
        <v>174</v>
      </c>
      <c r="AG72" t="s">
        <v>174</v>
      </c>
      <c r="AH72" t="s">
        <v>174</v>
      </c>
      <c r="AI72" t="s">
        <v>174</v>
      </c>
      <c r="AJ72" t="s">
        <v>174</v>
      </c>
    </row>
    <row r="73" spans="1:36" ht="12.75">
      <c r="A73" t="s">
        <v>40</v>
      </c>
      <c r="B73">
        <v>133</v>
      </c>
      <c r="C73">
        <v>0.2332473713</v>
      </c>
      <c r="D73">
        <v>0.1688460712</v>
      </c>
      <c r="E73">
        <v>0.3222126273</v>
      </c>
      <c r="F73">
        <v>0.0214362756</v>
      </c>
      <c r="G73">
        <v>0.2781954887</v>
      </c>
      <c r="H73">
        <v>0.0457350566</v>
      </c>
      <c r="I73">
        <v>0.3792</v>
      </c>
      <c r="J73">
        <v>0.0561</v>
      </c>
      <c r="K73">
        <v>0.7023</v>
      </c>
      <c r="L73">
        <v>1.4611208994</v>
      </c>
      <c r="M73">
        <v>1.0576947643</v>
      </c>
      <c r="N73">
        <v>2.0184219065</v>
      </c>
      <c r="O73">
        <v>2003</v>
      </c>
      <c r="P73">
        <v>0.1552046013</v>
      </c>
      <c r="Q73">
        <v>0.1360558087</v>
      </c>
      <c r="R73">
        <v>0.1770484369</v>
      </c>
      <c r="S73">
        <v>0.0019917188</v>
      </c>
      <c r="T73">
        <v>0.1113330005</v>
      </c>
      <c r="U73">
        <v>0.0074554091</v>
      </c>
      <c r="V73">
        <v>0.2077</v>
      </c>
      <c r="W73">
        <v>0.076</v>
      </c>
      <c r="X73">
        <v>0.3394</v>
      </c>
      <c r="Y73">
        <v>1.2308417957</v>
      </c>
      <c r="Z73">
        <v>1.0789833194</v>
      </c>
      <c r="AA73">
        <v>1.4040731666</v>
      </c>
      <c r="AB73">
        <v>0.0217644758</v>
      </c>
      <c r="AC73">
        <v>-0.4074</v>
      </c>
      <c r="AD73">
        <v>-0.7553</v>
      </c>
      <c r="AE73">
        <v>-0.0594</v>
      </c>
      <c r="AF73" t="s">
        <v>174</v>
      </c>
      <c r="AG73" t="s">
        <v>269</v>
      </c>
      <c r="AH73" t="s">
        <v>270</v>
      </c>
      <c r="AI73" t="s">
        <v>174</v>
      </c>
      <c r="AJ73" t="s">
        <v>174</v>
      </c>
    </row>
    <row r="74" spans="1:36" ht="12.75">
      <c r="A74" t="s">
        <v>41</v>
      </c>
      <c r="B74">
        <v>61</v>
      </c>
      <c r="C74">
        <v>0.324422036</v>
      </c>
      <c r="D74">
        <v>0.1954662436</v>
      </c>
      <c r="E74">
        <v>0.5384543926</v>
      </c>
      <c r="F74">
        <v>0.0060827305</v>
      </c>
      <c r="G74">
        <v>0.2459016393</v>
      </c>
      <c r="H74">
        <v>0.0634915303</v>
      </c>
      <c r="I74">
        <v>0.7091</v>
      </c>
      <c r="J74">
        <v>0.2025</v>
      </c>
      <c r="K74">
        <v>1.2158</v>
      </c>
      <c r="L74">
        <v>2.0322622049</v>
      </c>
      <c r="M74">
        <v>1.2244502995</v>
      </c>
      <c r="N74">
        <v>3.3730153614</v>
      </c>
      <c r="O74">
        <v>590</v>
      </c>
      <c r="P74">
        <v>0.1880814305</v>
      </c>
      <c r="Q74">
        <v>0.1516346012</v>
      </c>
      <c r="R74">
        <v>0.2332886046</v>
      </c>
      <c r="S74">
        <v>0.0002746615</v>
      </c>
      <c r="T74">
        <v>0.1406779661</v>
      </c>
      <c r="U74">
        <v>0.0154414128</v>
      </c>
      <c r="V74">
        <v>0.3998</v>
      </c>
      <c r="W74">
        <v>0.1844</v>
      </c>
      <c r="X74">
        <v>0.6152</v>
      </c>
      <c r="Y74">
        <v>1.4915697331</v>
      </c>
      <c r="Z74">
        <v>1.2025301006</v>
      </c>
      <c r="AA74">
        <v>1.8500828109</v>
      </c>
      <c r="AB74">
        <v>0.0520128491</v>
      </c>
      <c r="AC74">
        <v>-0.5452</v>
      </c>
      <c r="AD74">
        <v>-1.0951</v>
      </c>
      <c r="AE74">
        <v>0.0048</v>
      </c>
      <c r="AF74" t="s">
        <v>174</v>
      </c>
      <c r="AG74" t="s">
        <v>269</v>
      </c>
      <c r="AH74" t="s">
        <v>174</v>
      </c>
      <c r="AI74" t="s">
        <v>174</v>
      </c>
      <c r="AJ74" t="s">
        <v>174</v>
      </c>
    </row>
    <row r="75" spans="1:36" ht="12.75">
      <c r="A75" t="s">
        <v>46</v>
      </c>
      <c r="B75">
        <v>121</v>
      </c>
      <c r="C75">
        <v>0.2628223232</v>
      </c>
      <c r="D75">
        <v>0.1609066056</v>
      </c>
      <c r="E75">
        <v>0.4292898562</v>
      </c>
      <c r="F75">
        <v>0.0464111429</v>
      </c>
      <c r="G75">
        <v>0.132231405</v>
      </c>
      <c r="H75">
        <v>0.0330578512</v>
      </c>
      <c r="I75">
        <v>0.4986</v>
      </c>
      <c r="J75">
        <v>0.0079</v>
      </c>
      <c r="K75">
        <v>0.9892</v>
      </c>
      <c r="L75">
        <v>1.6463859254</v>
      </c>
      <c r="M75">
        <v>1.0079599308</v>
      </c>
      <c r="N75">
        <v>2.689180921</v>
      </c>
      <c r="O75">
        <v>1885</v>
      </c>
      <c r="P75">
        <v>0.1547890526</v>
      </c>
      <c r="Q75">
        <v>0.1303643634</v>
      </c>
      <c r="R75">
        <v>0.1837898807</v>
      </c>
      <c r="S75">
        <v>0.0192901932</v>
      </c>
      <c r="T75">
        <v>0.0694960212</v>
      </c>
      <c r="U75">
        <v>0.0060718956</v>
      </c>
      <c r="V75">
        <v>0.205</v>
      </c>
      <c r="W75">
        <v>0.0333</v>
      </c>
      <c r="X75">
        <v>0.3767</v>
      </c>
      <c r="Y75">
        <v>1.2275463092</v>
      </c>
      <c r="Z75">
        <v>1.0338476172</v>
      </c>
      <c r="AA75">
        <v>1.4575358264</v>
      </c>
      <c r="AB75">
        <v>0.045608373</v>
      </c>
      <c r="AC75">
        <v>-0.5294</v>
      </c>
      <c r="AD75">
        <v>-1.0485</v>
      </c>
      <c r="AE75">
        <v>-0.0103</v>
      </c>
      <c r="AF75" t="s">
        <v>174</v>
      </c>
      <c r="AG75" t="s">
        <v>174</v>
      </c>
      <c r="AH75" t="s">
        <v>270</v>
      </c>
      <c r="AI75" t="s">
        <v>174</v>
      </c>
      <c r="AJ75" t="s">
        <v>174</v>
      </c>
    </row>
    <row r="76" spans="1:36" ht="12.75">
      <c r="A76" t="s">
        <v>48</v>
      </c>
      <c r="B76" t="s">
        <v>174</v>
      </c>
      <c r="C76" t="s">
        <v>174</v>
      </c>
      <c r="D76" t="s">
        <v>174</v>
      </c>
      <c r="E76" t="s">
        <v>174</v>
      </c>
      <c r="F76" t="s">
        <v>174</v>
      </c>
      <c r="G76" t="s">
        <v>174</v>
      </c>
      <c r="H76" t="s">
        <v>174</v>
      </c>
      <c r="I76" t="s">
        <v>174</v>
      </c>
      <c r="J76" t="s">
        <v>174</v>
      </c>
      <c r="K76" t="s">
        <v>174</v>
      </c>
      <c r="L76" t="s">
        <v>174</v>
      </c>
      <c r="M76" t="s">
        <v>174</v>
      </c>
      <c r="N76" t="s">
        <v>174</v>
      </c>
      <c r="O76">
        <v>154</v>
      </c>
      <c r="P76">
        <v>0.2419663151</v>
      </c>
      <c r="Q76">
        <v>0.1543136124</v>
      </c>
      <c r="R76">
        <v>0.3794072133</v>
      </c>
      <c r="S76">
        <v>0.004513026</v>
      </c>
      <c r="T76">
        <v>0.1233766234</v>
      </c>
      <c r="U76">
        <v>0.0283045386</v>
      </c>
      <c r="V76">
        <v>0.6518</v>
      </c>
      <c r="W76">
        <v>0.2019</v>
      </c>
      <c r="X76">
        <v>1.1016</v>
      </c>
      <c r="Y76">
        <v>1.9189009306</v>
      </c>
      <c r="Z76">
        <v>1.2237758563</v>
      </c>
      <c r="AA76">
        <v>3.008868628</v>
      </c>
      <c r="AB76" t="s">
        <v>174</v>
      </c>
      <c r="AC76" t="s">
        <v>174</v>
      </c>
      <c r="AD76" t="s">
        <v>174</v>
      </c>
      <c r="AE76" t="s">
        <v>174</v>
      </c>
      <c r="AF76" t="s">
        <v>174</v>
      </c>
      <c r="AG76" t="s">
        <v>269</v>
      </c>
      <c r="AH76" t="s">
        <v>174</v>
      </c>
      <c r="AI76" t="s">
        <v>272</v>
      </c>
      <c r="AJ76" t="s">
        <v>174</v>
      </c>
    </row>
    <row r="77" spans="1:36" ht="12.75">
      <c r="A77" t="s">
        <v>47</v>
      </c>
      <c r="B77" t="s">
        <v>174</v>
      </c>
      <c r="C77" t="s">
        <v>174</v>
      </c>
      <c r="D77" t="s">
        <v>174</v>
      </c>
      <c r="E77" t="s">
        <v>174</v>
      </c>
      <c r="F77" t="s">
        <v>174</v>
      </c>
      <c r="G77" t="s">
        <v>174</v>
      </c>
      <c r="H77" t="s">
        <v>174</v>
      </c>
      <c r="I77" t="s">
        <v>174</v>
      </c>
      <c r="J77" t="s">
        <v>174</v>
      </c>
      <c r="K77" t="s">
        <v>174</v>
      </c>
      <c r="L77" t="s">
        <v>174</v>
      </c>
      <c r="M77" t="s">
        <v>174</v>
      </c>
      <c r="N77" t="s">
        <v>174</v>
      </c>
      <c r="O77">
        <v>384</v>
      </c>
      <c r="P77">
        <v>0.2380184401</v>
      </c>
      <c r="Q77">
        <v>0.1813272992</v>
      </c>
      <c r="R77">
        <v>0.3124338039</v>
      </c>
      <c r="S77" s="44">
        <v>4.715098E-06</v>
      </c>
      <c r="T77">
        <v>0.1354166667</v>
      </c>
      <c r="U77">
        <v>0.0187789129</v>
      </c>
      <c r="V77">
        <v>0.6353</v>
      </c>
      <c r="W77">
        <v>0.3633</v>
      </c>
      <c r="X77">
        <v>0.9073</v>
      </c>
      <c r="Y77">
        <v>1.8875925187</v>
      </c>
      <c r="Z77">
        <v>1.4380064552</v>
      </c>
      <c r="AA77">
        <v>2.4777395843</v>
      </c>
      <c r="AB77" t="s">
        <v>174</v>
      </c>
      <c r="AC77" t="s">
        <v>174</v>
      </c>
      <c r="AD77" t="s">
        <v>174</v>
      </c>
      <c r="AE77" t="s">
        <v>174</v>
      </c>
      <c r="AF77" t="s">
        <v>174</v>
      </c>
      <c r="AG77" t="s">
        <v>269</v>
      </c>
      <c r="AH77" t="s">
        <v>174</v>
      </c>
      <c r="AI77" t="s">
        <v>272</v>
      </c>
      <c r="AJ77" t="s">
        <v>174</v>
      </c>
    </row>
    <row r="78" spans="1:36" ht="12.75">
      <c r="A78" t="s">
        <v>53</v>
      </c>
      <c r="B78" t="s">
        <v>174</v>
      </c>
      <c r="C78" t="s">
        <v>174</v>
      </c>
      <c r="D78" t="s">
        <v>174</v>
      </c>
      <c r="E78" t="s">
        <v>174</v>
      </c>
      <c r="F78" t="s">
        <v>174</v>
      </c>
      <c r="G78" t="s">
        <v>174</v>
      </c>
      <c r="H78" t="s">
        <v>174</v>
      </c>
      <c r="I78" t="s">
        <v>174</v>
      </c>
      <c r="J78" t="s">
        <v>174</v>
      </c>
      <c r="K78" t="s">
        <v>174</v>
      </c>
      <c r="L78" t="s">
        <v>174</v>
      </c>
      <c r="M78" t="s">
        <v>174</v>
      </c>
      <c r="N78" t="s">
        <v>174</v>
      </c>
      <c r="O78">
        <v>151</v>
      </c>
      <c r="P78">
        <v>0.2011950159</v>
      </c>
      <c r="Q78">
        <v>0.128314779</v>
      </c>
      <c r="R78">
        <v>0.3154697746</v>
      </c>
      <c r="S78">
        <v>0.0417542188</v>
      </c>
      <c r="T78">
        <v>0.1258278146</v>
      </c>
      <c r="U78">
        <v>0.0288668804</v>
      </c>
      <c r="V78">
        <v>0.4672</v>
      </c>
      <c r="W78">
        <v>0.0174</v>
      </c>
      <c r="X78">
        <v>0.917</v>
      </c>
      <c r="Y78">
        <v>1.595566321</v>
      </c>
      <c r="Z78">
        <v>1.0175934976</v>
      </c>
      <c r="AA78">
        <v>2.5018161875</v>
      </c>
      <c r="AB78" t="s">
        <v>174</v>
      </c>
      <c r="AC78" t="s">
        <v>174</v>
      </c>
      <c r="AD78" t="s">
        <v>174</v>
      </c>
      <c r="AE78" t="s">
        <v>174</v>
      </c>
      <c r="AF78" t="s">
        <v>174</v>
      </c>
      <c r="AG78" t="s">
        <v>174</v>
      </c>
      <c r="AH78" t="s">
        <v>174</v>
      </c>
      <c r="AI78" t="s">
        <v>272</v>
      </c>
      <c r="AJ78" t="s">
        <v>174</v>
      </c>
    </row>
    <row r="79" spans="1:36" ht="12.75">
      <c r="A79" t="s">
        <v>55</v>
      </c>
      <c r="B79">
        <v>36</v>
      </c>
      <c r="C79">
        <v>0.1778129944</v>
      </c>
      <c r="D79">
        <v>0.0924762499</v>
      </c>
      <c r="E79">
        <v>0.3418981739</v>
      </c>
      <c r="F79">
        <v>0.7464809967</v>
      </c>
      <c r="G79">
        <v>0.25</v>
      </c>
      <c r="H79">
        <v>0.0833333333</v>
      </c>
      <c r="I79">
        <v>0.1078</v>
      </c>
      <c r="J79">
        <v>-0.5459</v>
      </c>
      <c r="K79">
        <v>0.7616</v>
      </c>
      <c r="L79">
        <v>1.1138658532</v>
      </c>
      <c r="M79">
        <v>0.579294766</v>
      </c>
      <c r="N79">
        <v>2.1417371806</v>
      </c>
      <c r="O79">
        <v>350</v>
      </c>
      <c r="P79">
        <v>0.1296650314</v>
      </c>
      <c r="Q79">
        <v>0.0935151154</v>
      </c>
      <c r="R79">
        <v>0.1797893344</v>
      </c>
      <c r="S79">
        <v>0.8670839566</v>
      </c>
      <c r="T79">
        <v>0.1028571429</v>
      </c>
      <c r="U79">
        <v>0.0171428571</v>
      </c>
      <c r="V79">
        <v>0.0279</v>
      </c>
      <c r="W79">
        <v>-0.2989</v>
      </c>
      <c r="X79">
        <v>0.3547</v>
      </c>
      <c r="Y79">
        <v>1.0283016015</v>
      </c>
      <c r="Z79">
        <v>0.741616625</v>
      </c>
      <c r="AA79">
        <v>1.4258097083</v>
      </c>
      <c r="AB79">
        <v>0.3968273358</v>
      </c>
      <c r="AC79">
        <v>-0.3158</v>
      </c>
      <c r="AD79">
        <v>-1.0462</v>
      </c>
      <c r="AE79">
        <v>0.4147</v>
      </c>
      <c r="AF79" t="s">
        <v>174</v>
      </c>
      <c r="AG79" t="s">
        <v>174</v>
      </c>
      <c r="AH79" t="s">
        <v>174</v>
      </c>
      <c r="AI79" t="s">
        <v>174</v>
      </c>
      <c r="AJ79" t="s">
        <v>174</v>
      </c>
    </row>
    <row r="80" spans="1:36" ht="12.75">
      <c r="A80" t="s">
        <v>51</v>
      </c>
      <c r="B80">
        <v>38</v>
      </c>
      <c r="C80">
        <v>0.1595853194</v>
      </c>
      <c r="D80">
        <v>0.0760489582</v>
      </c>
      <c r="E80">
        <v>0.3348826172</v>
      </c>
      <c r="F80">
        <v>0.9993311931</v>
      </c>
      <c r="G80">
        <v>0.1842105263</v>
      </c>
      <c r="H80">
        <v>0.0696250345</v>
      </c>
      <c r="I80">
        <v>-0.0003</v>
      </c>
      <c r="J80">
        <v>-0.7415</v>
      </c>
      <c r="K80">
        <v>0.7409</v>
      </c>
      <c r="L80">
        <v>0.9996830578</v>
      </c>
      <c r="M80">
        <v>0.47639003</v>
      </c>
      <c r="N80">
        <v>2.0977899476</v>
      </c>
      <c r="O80">
        <v>425</v>
      </c>
      <c r="P80">
        <v>0.2086474207</v>
      </c>
      <c r="Q80">
        <v>0.1638836425</v>
      </c>
      <c r="R80">
        <v>0.2656381412</v>
      </c>
      <c r="S80">
        <v>4.3643E-05</v>
      </c>
      <c r="T80">
        <v>0.1552941176</v>
      </c>
      <c r="U80">
        <v>0.0191153845</v>
      </c>
      <c r="V80">
        <v>0.5036</v>
      </c>
      <c r="W80">
        <v>0.2621</v>
      </c>
      <c r="X80">
        <v>0.7451</v>
      </c>
      <c r="Y80">
        <v>1.654667219</v>
      </c>
      <c r="Z80">
        <v>1.299670468</v>
      </c>
      <c r="AA80">
        <v>2.1066290825</v>
      </c>
      <c r="AB80">
        <v>0.5000765104</v>
      </c>
      <c r="AC80">
        <v>0.2681</v>
      </c>
      <c r="AD80">
        <v>-0.511</v>
      </c>
      <c r="AE80">
        <v>1.0472</v>
      </c>
      <c r="AF80" t="s">
        <v>174</v>
      </c>
      <c r="AG80" t="s">
        <v>269</v>
      </c>
      <c r="AH80" t="s">
        <v>174</v>
      </c>
      <c r="AI80" t="s">
        <v>174</v>
      </c>
      <c r="AJ80" t="s">
        <v>174</v>
      </c>
    </row>
    <row r="81" spans="1:36" ht="12.75">
      <c r="A81" t="s">
        <v>54</v>
      </c>
      <c r="B81" t="s">
        <v>174</v>
      </c>
      <c r="C81" t="s">
        <v>174</v>
      </c>
      <c r="D81" t="s">
        <v>174</v>
      </c>
      <c r="E81" t="s">
        <v>174</v>
      </c>
      <c r="F81" t="s">
        <v>174</v>
      </c>
      <c r="G81" t="s">
        <v>174</v>
      </c>
      <c r="H81" t="s">
        <v>174</v>
      </c>
      <c r="I81" t="s">
        <v>174</v>
      </c>
      <c r="J81" t="s">
        <v>174</v>
      </c>
      <c r="K81" t="s">
        <v>174</v>
      </c>
      <c r="L81" t="s">
        <v>174</v>
      </c>
      <c r="M81" t="s">
        <v>174</v>
      </c>
      <c r="N81" t="s">
        <v>174</v>
      </c>
      <c r="O81">
        <v>174</v>
      </c>
      <c r="P81">
        <v>0.1673048628</v>
      </c>
      <c r="Q81">
        <v>0.1090692241</v>
      </c>
      <c r="R81">
        <v>0.2566344205</v>
      </c>
      <c r="S81">
        <v>0.1951781788</v>
      </c>
      <c r="T81">
        <v>0.1206896552</v>
      </c>
      <c r="U81">
        <v>0.0263366419</v>
      </c>
      <c r="V81">
        <v>0.2828</v>
      </c>
      <c r="W81">
        <v>-0.1451</v>
      </c>
      <c r="X81">
        <v>0.7106</v>
      </c>
      <c r="Y81">
        <v>1.3268022731</v>
      </c>
      <c r="Z81">
        <v>0.8649676526</v>
      </c>
      <c r="AA81">
        <v>2.0352255563</v>
      </c>
      <c r="AB81" t="s">
        <v>174</v>
      </c>
      <c r="AC81" t="s">
        <v>174</v>
      </c>
      <c r="AD81" t="s">
        <v>174</v>
      </c>
      <c r="AE81" t="s">
        <v>174</v>
      </c>
      <c r="AF81" t="s">
        <v>174</v>
      </c>
      <c r="AG81" t="s">
        <v>174</v>
      </c>
      <c r="AH81" t="s">
        <v>174</v>
      </c>
      <c r="AI81" t="s">
        <v>272</v>
      </c>
      <c r="AJ81" t="s">
        <v>174</v>
      </c>
    </row>
    <row r="82" spans="1:36" ht="12.75">
      <c r="A82" t="s">
        <v>50</v>
      </c>
      <c r="B82">
        <v>38</v>
      </c>
      <c r="C82">
        <v>0.2957431319</v>
      </c>
      <c r="D82">
        <v>0.1678698475</v>
      </c>
      <c r="E82">
        <v>0.5210226934</v>
      </c>
      <c r="F82">
        <v>0.0328404675</v>
      </c>
      <c r="G82">
        <v>0.3157894737</v>
      </c>
      <c r="H82">
        <v>0.0911605688</v>
      </c>
      <c r="I82">
        <v>0.6166</v>
      </c>
      <c r="J82">
        <v>0.0503</v>
      </c>
      <c r="K82">
        <v>1.1829</v>
      </c>
      <c r="L82">
        <v>1.8526102503</v>
      </c>
      <c r="M82">
        <v>1.0515794506</v>
      </c>
      <c r="N82">
        <v>3.2638187608</v>
      </c>
      <c r="O82">
        <v>511</v>
      </c>
      <c r="P82">
        <v>0.2527014305</v>
      </c>
      <c r="Q82">
        <v>0.2042493162</v>
      </c>
      <c r="R82">
        <v>0.3126473769</v>
      </c>
      <c r="S82" s="44">
        <v>1.546934E-10</v>
      </c>
      <c r="T82">
        <v>0.1663405088</v>
      </c>
      <c r="U82">
        <v>0.0180421614</v>
      </c>
      <c r="V82">
        <v>0.6952</v>
      </c>
      <c r="W82">
        <v>0.4823</v>
      </c>
      <c r="X82">
        <v>0.908</v>
      </c>
      <c r="Y82">
        <v>2.0040351891</v>
      </c>
      <c r="Z82">
        <v>1.6197882865</v>
      </c>
      <c r="AA82">
        <v>2.4794333139</v>
      </c>
      <c r="AB82">
        <v>0.6100493115</v>
      </c>
      <c r="AC82">
        <v>-0.1573</v>
      </c>
      <c r="AD82">
        <v>-0.7617</v>
      </c>
      <c r="AE82">
        <v>0.4472</v>
      </c>
      <c r="AF82" t="s">
        <v>174</v>
      </c>
      <c r="AG82" t="s">
        <v>269</v>
      </c>
      <c r="AH82" t="s">
        <v>174</v>
      </c>
      <c r="AI82" t="s">
        <v>174</v>
      </c>
      <c r="AJ82" t="s">
        <v>174</v>
      </c>
    </row>
    <row r="83" spans="1:36" ht="12.75">
      <c r="A83" t="s">
        <v>52</v>
      </c>
      <c r="B83">
        <v>37</v>
      </c>
      <c r="C83">
        <v>0.2292535289</v>
      </c>
      <c r="D83">
        <v>0.1146003153</v>
      </c>
      <c r="E83">
        <v>0.4586128787</v>
      </c>
      <c r="F83">
        <v>0.3062739972</v>
      </c>
      <c r="G83">
        <v>0.2162162162</v>
      </c>
      <c r="H83">
        <v>0.0764439763</v>
      </c>
      <c r="I83">
        <v>0.3619</v>
      </c>
      <c r="J83">
        <v>-0.3314</v>
      </c>
      <c r="K83">
        <v>1.0553</v>
      </c>
      <c r="L83">
        <v>1.436102454</v>
      </c>
      <c r="M83">
        <v>0.7178855429</v>
      </c>
      <c r="N83">
        <v>2.8728677975</v>
      </c>
      <c r="O83">
        <v>577</v>
      </c>
      <c r="P83">
        <v>0.2351120814</v>
      </c>
      <c r="Q83">
        <v>0.1907268355</v>
      </c>
      <c r="R83">
        <v>0.289826498</v>
      </c>
      <c r="S83" s="44">
        <v>5.3344691E-09</v>
      </c>
      <c r="T83">
        <v>0.1525129983</v>
      </c>
      <c r="U83">
        <v>0.0162579402</v>
      </c>
      <c r="V83">
        <v>0.623</v>
      </c>
      <c r="W83">
        <v>0.4138</v>
      </c>
      <c r="X83">
        <v>0.8322</v>
      </c>
      <c r="Y83">
        <v>1.8645437964</v>
      </c>
      <c r="Z83">
        <v>1.5125489761</v>
      </c>
      <c r="AA83">
        <v>2.2984535532</v>
      </c>
      <c r="AB83">
        <v>0.9455210739</v>
      </c>
      <c r="AC83">
        <v>0.0252</v>
      </c>
      <c r="AD83">
        <v>-0.6985</v>
      </c>
      <c r="AE83">
        <v>0.749</v>
      </c>
      <c r="AF83" t="s">
        <v>174</v>
      </c>
      <c r="AG83" t="s">
        <v>269</v>
      </c>
      <c r="AH83" t="s">
        <v>174</v>
      </c>
      <c r="AI83" t="s">
        <v>174</v>
      </c>
      <c r="AJ83" t="s">
        <v>174</v>
      </c>
    </row>
    <row r="84" spans="1:36" ht="12.75">
      <c r="A84" t="s">
        <v>56</v>
      </c>
      <c r="B84">
        <v>24</v>
      </c>
      <c r="C84">
        <v>0.322175833</v>
      </c>
      <c r="D84">
        <v>0.1675583182</v>
      </c>
      <c r="E84">
        <v>0.6194694986</v>
      </c>
      <c r="F84">
        <v>0.0352762986</v>
      </c>
      <c r="G84">
        <v>0.375</v>
      </c>
      <c r="H84">
        <v>0.125</v>
      </c>
      <c r="I84">
        <v>0.7022</v>
      </c>
      <c r="J84">
        <v>0.0484</v>
      </c>
      <c r="K84">
        <v>1.356</v>
      </c>
      <c r="L84">
        <v>2.0181914175</v>
      </c>
      <c r="M84">
        <v>1.049627952</v>
      </c>
      <c r="N84">
        <v>3.8805146051</v>
      </c>
      <c r="O84">
        <v>301</v>
      </c>
      <c r="P84">
        <v>0.1913367215</v>
      </c>
      <c r="Q84">
        <v>0.1413741349</v>
      </c>
      <c r="R84">
        <v>0.2589564279</v>
      </c>
      <c r="S84">
        <v>0.006920482</v>
      </c>
      <c r="T84">
        <v>0.1395348837</v>
      </c>
      <c r="U84">
        <v>0.0215307</v>
      </c>
      <c r="V84">
        <v>0.417</v>
      </c>
      <c r="W84">
        <v>0.1144</v>
      </c>
      <c r="X84">
        <v>0.7196</v>
      </c>
      <c r="Y84">
        <v>1.5173856439</v>
      </c>
      <c r="Z84">
        <v>1.1211600216</v>
      </c>
      <c r="AA84">
        <v>2.053640112</v>
      </c>
      <c r="AB84">
        <v>0.1560494571</v>
      </c>
      <c r="AC84">
        <v>-0.5211</v>
      </c>
      <c r="AD84">
        <v>-1.241</v>
      </c>
      <c r="AE84">
        <v>0.1989</v>
      </c>
      <c r="AF84" t="s">
        <v>174</v>
      </c>
      <c r="AG84" t="s">
        <v>174</v>
      </c>
      <c r="AH84" t="s">
        <v>174</v>
      </c>
      <c r="AI84" t="s">
        <v>174</v>
      </c>
      <c r="AJ84" t="s">
        <v>174</v>
      </c>
    </row>
    <row r="85" spans="1:36" ht="12.75">
      <c r="A85" t="s">
        <v>49</v>
      </c>
      <c r="B85" t="s">
        <v>174</v>
      </c>
      <c r="C85" t="s">
        <v>174</v>
      </c>
      <c r="D85" t="s">
        <v>174</v>
      </c>
      <c r="E85" t="s">
        <v>174</v>
      </c>
      <c r="F85" t="s">
        <v>174</v>
      </c>
      <c r="G85" t="s">
        <v>174</v>
      </c>
      <c r="H85" t="s">
        <v>174</v>
      </c>
      <c r="I85" t="s">
        <v>174</v>
      </c>
      <c r="J85" t="s">
        <v>174</v>
      </c>
      <c r="K85" t="s">
        <v>174</v>
      </c>
      <c r="L85" t="s">
        <v>174</v>
      </c>
      <c r="M85" t="s">
        <v>174</v>
      </c>
      <c r="N85" t="s">
        <v>174</v>
      </c>
      <c r="O85">
        <v>201</v>
      </c>
      <c r="P85">
        <v>0.148204961</v>
      </c>
      <c r="Q85">
        <v>0.0966179607</v>
      </c>
      <c r="R85">
        <v>0.227335687</v>
      </c>
      <c r="S85">
        <v>0.45924703</v>
      </c>
      <c r="T85">
        <v>0.1044776119</v>
      </c>
      <c r="U85">
        <v>0.0227988841</v>
      </c>
      <c r="V85">
        <v>0.1616</v>
      </c>
      <c r="W85">
        <v>-0.2663</v>
      </c>
      <c r="X85">
        <v>0.5894</v>
      </c>
      <c r="Y85">
        <v>1.1753315229</v>
      </c>
      <c r="Z85">
        <v>0.7662235739</v>
      </c>
      <c r="AA85">
        <v>1.8028735161</v>
      </c>
      <c r="AB85" t="s">
        <v>174</v>
      </c>
      <c r="AC85" t="s">
        <v>174</v>
      </c>
      <c r="AD85" t="s">
        <v>174</v>
      </c>
      <c r="AE85" t="s">
        <v>174</v>
      </c>
      <c r="AF85" t="s">
        <v>174</v>
      </c>
      <c r="AG85" t="s">
        <v>174</v>
      </c>
      <c r="AH85" t="s">
        <v>174</v>
      </c>
      <c r="AI85" t="s">
        <v>272</v>
      </c>
      <c r="AJ85" t="s">
        <v>174</v>
      </c>
    </row>
    <row r="86" spans="1:36" ht="12.75">
      <c r="A86" t="s">
        <v>87</v>
      </c>
      <c r="B86">
        <v>713</v>
      </c>
      <c r="C86">
        <v>0.132217286</v>
      </c>
      <c r="D86">
        <v>0.1080893752</v>
      </c>
      <c r="E86">
        <v>0.1617310737</v>
      </c>
      <c r="F86">
        <v>0.0667838751</v>
      </c>
      <c r="G86">
        <v>0.1346423562</v>
      </c>
      <c r="H86">
        <v>0.0137418779</v>
      </c>
      <c r="I86">
        <v>-0.1884</v>
      </c>
      <c r="J86">
        <v>-0.3899</v>
      </c>
      <c r="K86">
        <v>0.013</v>
      </c>
      <c r="L86">
        <v>0.8282427309</v>
      </c>
      <c r="M86">
        <v>0.6770993571</v>
      </c>
      <c r="N86">
        <v>1.0131246089</v>
      </c>
      <c r="O86">
        <v>7855</v>
      </c>
      <c r="P86">
        <v>0.1002868661</v>
      </c>
      <c r="Q86">
        <v>0.0925899033</v>
      </c>
      <c r="R86">
        <v>0.1086236743</v>
      </c>
      <c r="S86" s="44">
        <v>1.8998247E-08</v>
      </c>
      <c r="T86">
        <v>0.0780394653</v>
      </c>
      <c r="U86">
        <v>0.0031519843</v>
      </c>
      <c r="V86">
        <v>-0.229</v>
      </c>
      <c r="W86">
        <v>-0.3089</v>
      </c>
      <c r="X86">
        <v>-0.1492</v>
      </c>
      <c r="Y86">
        <v>0.7953196316</v>
      </c>
      <c r="Z86">
        <v>0.73427928</v>
      </c>
      <c r="AA86">
        <v>0.8614342439</v>
      </c>
      <c r="AB86">
        <v>0.0118192435</v>
      </c>
      <c r="AC86">
        <v>-0.2764</v>
      </c>
      <c r="AD86">
        <v>-0.4916</v>
      </c>
      <c r="AE86">
        <v>-0.0612</v>
      </c>
      <c r="AF86" t="s">
        <v>174</v>
      </c>
      <c r="AG86" t="s">
        <v>269</v>
      </c>
      <c r="AH86" t="s">
        <v>270</v>
      </c>
      <c r="AI86" t="s">
        <v>174</v>
      </c>
      <c r="AJ86" t="s">
        <v>174</v>
      </c>
    </row>
    <row r="87" spans="1:36" ht="12.75">
      <c r="A87" t="s">
        <v>86</v>
      </c>
      <c r="B87">
        <v>694</v>
      </c>
      <c r="C87">
        <v>0.1387812313</v>
      </c>
      <c r="D87">
        <v>0.116819781</v>
      </c>
      <c r="E87">
        <v>0.1648713087</v>
      </c>
      <c r="F87">
        <v>0.1112012909</v>
      </c>
      <c r="G87">
        <v>0.1902017291</v>
      </c>
      <c r="H87">
        <v>0.0165549356</v>
      </c>
      <c r="I87">
        <v>-0.14</v>
      </c>
      <c r="J87">
        <v>-0.3123</v>
      </c>
      <c r="K87">
        <v>0.0323</v>
      </c>
      <c r="L87">
        <v>0.8693609553</v>
      </c>
      <c r="M87">
        <v>0.7317888408</v>
      </c>
      <c r="N87">
        <v>1.0327958401</v>
      </c>
      <c r="O87">
        <v>6484</v>
      </c>
      <c r="P87">
        <v>0.1136068247</v>
      </c>
      <c r="Q87">
        <v>0.1055226234</v>
      </c>
      <c r="R87">
        <v>0.1223103653</v>
      </c>
      <c r="S87">
        <v>0.0056167352</v>
      </c>
      <c r="T87">
        <v>0.1108883405</v>
      </c>
      <c r="U87">
        <v>0.0041354373</v>
      </c>
      <c r="V87">
        <v>-0.1043</v>
      </c>
      <c r="W87">
        <v>-0.1781</v>
      </c>
      <c r="X87">
        <v>-0.0305</v>
      </c>
      <c r="Y87">
        <v>0.9009528515</v>
      </c>
      <c r="Z87">
        <v>0.8368415251</v>
      </c>
      <c r="AA87">
        <v>0.9699758154</v>
      </c>
      <c r="AB87">
        <v>0.0346216212</v>
      </c>
      <c r="AC87">
        <v>-0.2002</v>
      </c>
      <c r="AD87">
        <v>-0.3858</v>
      </c>
      <c r="AE87">
        <v>-0.0145</v>
      </c>
      <c r="AF87" t="s">
        <v>174</v>
      </c>
      <c r="AG87" t="s">
        <v>174</v>
      </c>
      <c r="AH87" t="s">
        <v>270</v>
      </c>
      <c r="AI87" t="s">
        <v>174</v>
      </c>
      <c r="AJ87" t="s">
        <v>174</v>
      </c>
    </row>
    <row r="88" spans="1:36" ht="12.75">
      <c r="A88" t="s">
        <v>82</v>
      </c>
      <c r="B88">
        <v>1175</v>
      </c>
      <c r="C88">
        <v>0.1609157574</v>
      </c>
      <c r="D88">
        <v>0.1428116926</v>
      </c>
      <c r="E88">
        <v>0.1813148525</v>
      </c>
      <c r="F88">
        <v>0.8956725438</v>
      </c>
      <c r="G88">
        <v>0.2391489362</v>
      </c>
      <c r="H88">
        <v>0.0142664295</v>
      </c>
      <c r="I88">
        <v>0.008</v>
      </c>
      <c r="J88">
        <v>-0.1114</v>
      </c>
      <c r="K88">
        <v>0.1273</v>
      </c>
      <c r="L88">
        <v>1.0080172601</v>
      </c>
      <c r="M88">
        <v>0.8946087903</v>
      </c>
      <c r="N88">
        <v>1.135802384</v>
      </c>
      <c r="O88">
        <v>10035</v>
      </c>
      <c r="P88">
        <v>0.1089550789</v>
      </c>
      <c r="Q88">
        <v>0.1023474643</v>
      </c>
      <c r="R88">
        <v>0.1159892852</v>
      </c>
      <c r="S88" s="44">
        <v>4.7083045E-06</v>
      </c>
      <c r="T88">
        <v>0.1005480817</v>
      </c>
      <c r="U88">
        <v>0.0031653971</v>
      </c>
      <c r="V88">
        <v>-0.1461</v>
      </c>
      <c r="W88">
        <v>-0.2087</v>
      </c>
      <c r="X88">
        <v>-0.0835</v>
      </c>
      <c r="Y88">
        <v>0.8640624307</v>
      </c>
      <c r="Z88">
        <v>0.8116610958</v>
      </c>
      <c r="AA88">
        <v>0.9198468277</v>
      </c>
      <c r="AB88" s="44">
        <v>7.680455E-09</v>
      </c>
      <c r="AC88">
        <v>-0.3899</v>
      </c>
      <c r="AD88">
        <v>-0.5223</v>
      </c>
      <c r="AE88">
        <v>-0.2576</v>
      </c>
      <c r="AF88" t="s">
        <v>174</v>
      </c>
      <c r="AG88" t="s">
        <v>269</v>
      </c>
      <c r="AH88" t="s">
        <v>270</v>
      </c>
      <c r="AI88" t="s">
        <v>174</v>
      </c>
      <c r="AJ88" t="s">
        <v>174</v>
      </c>
    </row>
    <row r="89" spans="1:36" ht="12.75">
      <c r="A89" t="s">
        <v>91</v>
      </c>
      <c r="B89">
        <v>666</v>
      </c>
      <c r="C89">
        <v>0.1327823345</v>
      </c>
      <c r="D89">
        <v>0.107337377</v>
      </c>
      <c r="E89">
        <v>0.164259169</v>
      </c>
      <c r="F89">
        <v>0.0897100878</v>
      </c>
      <c r="G89">
        <v>0.1291291291</v>
      </c>
      <c r="H89">
        <v>0.0139243521</v>
      </c>
      <c r="I89">
        <v>-0.1842</v>
      </c>
      <c r="J89">
        <v>-0.3969</v>
      </c>
      <c r="K89">
        <v>0.0285</v>
      </c>
      <c r="L89">
        <v>0.8317823386</v>
      </c>
      <c r="M89">
        <v>0.6723886486</v>
      </c>
      <c r="N89">
        <v>1.0289612417</v>
      </c>
      <c r="O89">
        <v>7903</v>
      </c>
      <c r="P89">
        <v>0.0967627557</v>
      </c>
      <c r="Q89">
        <v>0.0891565616</v>
      </c>
      <c r="R89">
        <v>0.1050178553</v>
      </c>
      <c r="S89" s="44">
        <v>2.311881E-10</v>
      </c>
      <c r="T89">
        <v>0.0737694546</v>
      </c>
      <c r="U89">
        <v>0.0030552186</v>
      </c>
      <c r="V89">
        <v>-0.2648</v>
      </c>
      <c r="W89">
        <v>-0.3467</v>
      </c>
      <c r="X89">
        <v>-0.1829</v>
      </c>
      <c r="Y89">
        <v>0.7673718626</v>
      </c>
      <c r="Z89">
        <v>0.7070513468</v>
      </c>
      <c r="AA89">
        <v>0.8328384893</v>
      </c>
      <c r="AB89">
        <v>0.0061689461</v>
      </c>
      <c r="AC89">
        <v>-0.3164</v>
      </c>
      <c r="AD89">
        <v>-0.5429</v>
      </c>
      <c r="AE89">
        <v>-0.09</v>
      </c>
      <c r="AF89" t="s">
        <v>174</v>
      </c>
      <c r="AG89" t="s">
        <v>269</v>
      </c>
      <c r="AH89" t="s">
        <v>270</v>
      </c>
      <c r="AI89" t="s">
        <v>174</v>
      </c>
      <c r="AJ89" t="s">
        <v>174</v>
      </c>
    </row>
    <row r="90" spans="1:36" ht="12.75">
      <c r="A90" t="s">
        <v>90</v>
      </c>
      <c r="B90">
        <v>575</v>
      </c>
      <c r="C90">
        <v>0.1612588607</v>
      </c>
      <c r="D90">
        <v>0.1390118582</v>
      </c>
      <c r="E90">
        <v>0.1870662005</v>
      </c>
      <c r="F90">
        <v>0.8937598254</v>
      </c>
      <c r="G90">
        <v>0.3113043478</v>
      </c>
      <c r="H90">
        <v>0.0232679794</v>
      </c>
      <c r="I90">
        <v>0.0101</v>
      </c>
      <c r="J90">
        <v>-0.1383</v>
      </c>
      <c r="K90">
        <v>0.1586</v>
      </c>
      <c r="L90">
        <v>1.0101665465</v>
      </c>
      <c r="M90">
        <v>0.8708056608</v>
      </c>
      <c r="N90">
        <v>1.1718302919</v>
      </c>
      <c r="O90">
        <v>4414</v>
      </c>
      <c r="P90">
        <v>0.1337118417</v>
      </c>
      <c r="Q90">
        <v>0.1242869776</v>
      </c>
      <c r="R90">
        <v>0.143851407</v>
      </c>
      <c r="S90">
        <v>0.1158522629</v>
      </c>
      <c r="T90">
        <v>0.1662890802</v>
      </c>
      <c r="U90">
        <v>0.006137842</v>
      </c>
      <c r="V90">
        <v>0.0586</v>
      </c>
      <c r="W90">
        <v>-0.0145</v>
      </c>
      <c r="X90">
        <v>0.1317</v>
      </c>
      <c r="Y90">
        <v>1.0603946144</v>
      </c>
      <c r="Z90">
        <v>0.9856512336</v>
      </c>
      <c r="AA90">
        <v>1.1408058955</v>
      </c>
      <c r="AB90">
        <v>0.0247052567</v>
      </c>
      <c r="AC90">
        <v>-0.1873</v>
      </c>
      <c r="AD90">
        <v>-0.3508</v>
      </c>
      <c r="AE90">
        <v>-0.0239</v>
      </c>
      <c r="AF90" t="s">
        <v>174</v>
      </c>
      <c r="AG90" t="s">
        <v>174</v>
      </c>
      <c r="AH90" t="s">
        <v>270</v>
      </c>
      <c r="AI90" t="s">
        <v>174</v>
      </c>
      <c r="AJ90" t="s">
        <v>174</v>
      </c>
    </row>
    <row r="91" spans="1:36" ht="12.75">
      <c r="A91" t="s">
        <v>89</v>
      </c>
      <c r="B91">
        <v>693</v>
      </c>
      <c r="C91">
        <v>0.1368202575</v>
      </c>
      <c r="D91">
        <v>0.114712247</v>
      </c>
      <c r="E91">
        <v>0.1631890522</v>
      </c>
      <c r="F91">
        <v>0.0863173836</v>
      </c>
      <c r="G91">
        <v>0.1818181818</v>
      </c>
      <c r="H91">
        <v>0.016197651</v>
      </c>
      <c r="I91">
        <v>-0.1542</v>
      </c>
      <c r="J91">
        <v>-0.3305</v>
      </c>
      <c r="K91">
        <v>0.022</v>
      </c>
      <c r="L91">
        <v>0.8570769164</v>
      </c>
      <c r="M91">
        <v>0.7185867118</v>
      </c>
      <c r="N91">
        <v>1.0222577576</v>
      </c>
      <c r="O91">
        <v>7107</v>
      </c>
      <c r="P91">
        <v>0.1099150708</v>
      </c>
      <c r="Q91">
        <v>0.1016010218</v>
      </c>
      <c r="R91">
        <v>0.1189094615</v>
      </c>
      <c r="S91">
        <v>0.0006209809</v>
      </c>
      <c r="T91">
        <v>0.0889264106</v>
      </c>
      <c r="U91">
        <v>0.0035373027</v>
      </c>
      <c r="V91">
        <v>-0.1373</v>
      </c>
      <c r="W91">
        <v>-0.216</v>
      </c>
      <c r="X91">
        <v>-0.0587</v>
      </c>
      <c r="Y91">
        <v>0.8716755948</v>
      </c>
      <c r="Z91">
        <v>0.8057414737</v>
      </c>
      <c r="AA91">
        <v>0.9430051293</v>
      </c>
      <c r="AB91">
        <v>0.0248890995</v>
      </c>
      <c r="AC91">
        <v>-0.219</v>
      </c>
      <c r="AD91">
        <v>-0.4103</v>
      </c>
      <c r="AE91">
        <v>-0.0276</v>
      </c>
      <c r="AF91" t="s">
        <v>174</v>
      </c>
      <c r="AG91" t="s">
        <v>269</v>
      </c>
      <c r="AH91" t="s">
        <v>270</v>
      </c>
      <c r="AI91" t="s">
        <v>174</v>
      </c>
      <c r="AJ91" t="s">
        <v>174</v>
      </c>
    </row>
    <row r="92" spans="1:36" ht="12.75">
      <c r="A92" t="s">
        <v>88</v>
      </c>
      <c r="B92">
        <v>893</v>
      </c>
      <c r="C92">
        <v>0.1508306264</v>
      </c>
      <c r="D92">
        <v>0.1309054906</v>
      </c>
      <c r="E92">
        <v>0.1737885687</v>
      </c>
      <c r="F92">
        <v>0.4325179041</v>
      </c>
      <c r="G92">
        <v>0.2206047032</v>
      </c>
      <c r="H92">
        <v>0.0157174343</v>
      </c>
      <c r="I92">
        <v>-0.0567</v>
      </c>
      <c r="J92">
        <v>-0.1984</v>
      </c>
      <c r="K92">
        <v>0.0849</v>
      </c>
      <c r="L92">
        <v>0.9448414326</v>
      </c>
      <c r="M92">
        <v>0.820025311</v>
      </c>
      <c r="N92">
        <v>1.0886558265</v>
      </c>
      <c r="O92">
        <v>7744</v>
      </c>
      <c r="P92">
        <v>0.1186269921</v>
      </c>
      <c r="Q92">
        <v>0.1112618174</v>
      </c>
      <c r="R92">
        <v>0.1264797177</v>
      </c>
      <c r="S92">
        <v>0.0618835255</v>
      </c>
      <c r="T92">
        <v>0.1239669421</v>
      </c>
      <c r="U92">
        <v>0.0040010159</v>
      </c>
      <c r="V92">
        <v>-0.0611</v>
      </c>
      <c r="W92">
        <v>-0.1252</v>
      </c>
      <c r="X92">
        <v>0.003</v>
      </c>
      <c r="Y92">
        <v>0.9407650208</v>
      </c>
      <c r="Z92">
        <v>0.8823558965</v>
      </c>
      <c r="AA92">
        <v>1.0030406414</v>
      </c>
      <c r="AB92">
        <v>0.002148529</v>
      </c>
      <c r="AC92">
        <v>-0.2402</v>
      </c>
      <c r="AD92">
        <v>-0.3936</v>
      </c>
      <c r="AE92">
        <v>-0.0868</v>
      </c>
      <c r="AF92" t="s">
        <v>174</v>
      </c>
      <c r="AG92" t="s">
        <v>174</v>
      </c>
      <c r="AH92" t="s">
        <v>270</v>
      </c>
      <c r="AI92" t="s">
        <v>174</v>
      </c>
      <c r="AJ92" t="s">
        <v>174</v>
      </c>
    </row>
    <row r="93" spans="1:36" ht="12.75">
      <c r="A93" t="s">
        <v>83</v>
      </c>
      <c r="B93">
        <v>598</v>
      </c>
      <c r="C93">
        <v>0.1541606905</v>
      </c>
      <c r="D93">
        <v>0.1264116901</v>
      </c>
      <c r="E93">
        <v>0.1880009552</v>
      </c>
      <c r="F93">
        <v>0.7303318064</v>
      </c>
      <c r="G93">
        <v>0.1655518395</v>
      </c>
      <c r="H93">
        <v>0.0166385859</v>
      </c>
      <c r="I93">
        <v>-0.0349</v>
      </c>
      <c r="J93">
        <v>-0.2334</v>
      </c>
      <c r="K93">
        <v>0.1636</v>
      </c>
      <c r="L93">
        <v>0.9657018017</v>
      </c>
      <c r="M93">
        <v>0.7918750007</v>
      </c>
      <c r="N93">
        <v>1.177685833</v>
      </c>
      <c r="O93">
        <v>7435</v>
      </c>
      <c r="P93">
        <v>0.1269995171</v>
      </c>
      <c r="Q93">
        <v>0.1182099036</v>
      </c>
      <c r="R93">
        <v>0.136442691</v>
      </c>
      <c r="S93">
        <v>0.8453571452</v>
      </c>
      <c r="T93">
        <v>0.1026227303</v>
      </c>
      <c r="U93">
        <v>0.0037151923</v>
      </c>
      <c r="V93">
        <v>0.0071</v>
      </c>
      <c r="W93">
        <v>-0.0646</v>
      </c>
      <c r="X93">
        <v>0.0789</v>
      </c>
      <c r="Y93">
        <v>1.0071628833</v>
      </c>
      <c r="Z93">
        <v>0.9374573228</v>
      </c>
      <c r="AA93">
        <v>1.0820514693</v>
      </c>
      <c r="AB93">
        <v>0.0697314486</v>
      </c>
      <c r="AC93">
        <v>-0.1938</v>
      </c>
      <c r="AD93">
        <v>-0.4033</v>
      </c>
      <c r="AE93">
        <v>0.0156</v>
      </c>
      <c r="AF93" t="s">
        <v>174</v>
      </c>
      <c r="AG93" t="s">
        <v>174</v>
      </c>
      <c r="AH93" t="s">
        <v>174</v>
      </c>
      <c r="AI93" t="s">
        <v>174</v>
      </c>
      <c r="AJ93" t="s">
        <v>174</v>
      </c>
    </row>
    <row r="94" spans="1:36" ht="12.75">
      <c r="A94" t="s">
        <v>105</v>
      </c>
      <c r="B94">
        <v>1287</v>
      </c>
      <c r="C94">
        <v>0.1413428826</v>
      </c>
      <c r="D94">
        <v>0.1254924387</v>
      </c>
      <c r="E94">
        <v>0.1591953323</v>
      </c>
      <c r="F94">
        <v>0.0449090617</v>
      </c>
      <c r="G94">
        <v>0.2198912199</v>
      </c>
      <c r="H94">
        <v>0.0130711763</v>
      </c>
      <c r="I94">
        <v>-0.1217</v>
      </c>
      <c r="J94">
        <v>-0.2407</v>
      </c>
      <c r="K94">
        <v>-0.0028</v>
      </c>
      <c r="L94">
        <v>0.8854077911</v>
      </c>
      <c r="M94">
        <v>0.7861165758</v>
      </c>
      <c r="N94">
        <v>0.9972400796</v>
      </c>
      <c r="O94">
        <v>9609</v>
      </c>
      <c r="P94">
        <v>0.1167506645</v>
      </c>
      <c r="Q94">
        <v>0.1103150259</v>
      </c>
      <c r="R94">
        <v>0.1235617501</v>
      </c>
      <c r="S94">
        <v>0.0077714028</v>
      </c>
      <c r="T94">
        <v>0.1286294099</v>
      </c>
      <c r="U94">
        <v>0.0036587357</v>
      </c>
      <c r="V94">
        <v>-0.077</v>
      </c>
      <c r="W94">
        <v>-0.1337</v>
      </c>
      <c r="X94">
        <v>-0.0203</v>
      </c>
      <c r="Y94">
        <v>0.9258849052</v>
      </c>
      <c r="Z94">
        <v>0.874847417</v>
      </c>
      <c r="AA94">
        <v>0.9798998558</v>
      </c>
      <c r="AB94">
        <v>0.0037521082</v>
      </c>
      <c r="AC94">
        <v>-0.1911</v>
      </c>
      <c r="AD94">
        <v>-0.3204</v>
      </c>
      <c r="AE94">
        <v>-0.0619</v>
      </c>
      <c r="AF94" t="s">
        <v>174</v>
      </c>
      <c r="AG94" t="s">
        <v>174</v>
      </c>
      <c r="AH94" t="s">
        <v>270</v>
      </c>
      <c r="AI94" t="s">
        <v>174</v>
      </c>
      <c r="AJ94" t="s">
        <v>174</v>
      </c>
    </row>
    <row r="95" spans="1:36" ht="12.75">
      <c r="A95" t="s">
        <v>106</v>
      </c>
      <c r="B95">
        <v>818</v>
      </c>
      <c r="C95">
        <v>0.1412546166</v>
      </c>
      <c r="D95">
        <v>0.122195763</v>
      </c>
      <c r="E95">
        <v>0.1632860765</v>
      </c>
      <c r="F95">
        <v>0.098077939</v>
      </c>
      <c r="G95">
        <v>0.2298288509</v>
      </c>
      <c r="H95">
        <v>0.0167619917</v>
      </c>
      <c r="I95">
        <v>-0.1223</v>
      </c>
      <c r="J95">
        <v>-0.2673</v>
      </c>
      <c r="K95">
        <v>0.0226</v>
      </c>
      <c r="L95">
        <v>0.88485487</v>
      </c>
      <c r="M95">
        <v>0.7654653602</v>
      </c>
      <c r="N95">
        <v>1.0228655425</v>
      </c>
      <c r="O95">
        <v>5547</v>
      </c>
      <c r="P95">
        <v>0.1320450761</v>
      </c>
      <c r="Q95">
        <v>0.1234787227</v>
      </c>
      <c r="R95">
        <v>0.1412057215</v>
      </c>
      <c r="S95">
        <v>0.1779805485</v>
      </c>
      <c r="T95">
        <v>0.1577429241</v>
      </c>
      <c r="U95">
        <v>0.0053326841</v>
      </c>
      <c r="V95">
        <v>0.0461</v>
      </c>
      <c r="W95">
        <v>-0.021</v>
      </c>
      <c r="X95">
        <v>0.1132</v>
      </c>
      <c r="Y95">
        <v>1.0471764194</v>
      </c>
      <c r="Z95">
        <v>0.9792414116</v>
      </c>
      <c r="AA95">
        <v>1.1198244277</v>
      </c>
      <c r="AB95">
        <v>0.4018542005</v>
      </c>
      <c r="AC95">
        <v>-0.0674</v>
      </c>
      <c r="AD95">
        <v>-0.225</v>
      </c>
      <c r="AE95">
        <v>0.0902</v>
      </c>
      <c r="AF95" t="s">
        <v>174</v>
      </c>
      <c r="AG95" t="s">
        <v>174</v>
      </c>
      <c r="AH95" t="s">
        <v>174</v>
      </c>
      <c r="AI95" t="s">
        <v>174</v>
      </c>
      <c r="AJ95" t="s">
        <v>174</v>
      </c>
    </row>
    <row r="96" spans="1:36" ht="12.75">
      <c r="A96" t="s">
        <v>95</v>
      </c>
      <c r="B96">
        <v>163</v>
      </c>
      <c r="C96">
        <v>0.1163647424</v>
      </c>
      <c r="D96">
        <v>0.0701112072</v>
      </c>
      <c r="E96">
        <v>0.1931325077</v>
      </c>
      <c r="F96">
        <v>0.2212961726</v>
      </c>
      <c r="G96">
        <v>0.0920245399</v>
      </c>
      <c r="H96">
        <v>0.023760634</v>
      </c>
      <c r="I96">
        <v>-0.3162</v>
      </c>
      <c r="J96">
        <v>-0.8228</v>
      </c>
      <c r="K96">
        <v>0.1905</v>
      </c>
      <c r="L96">
        <v>0.7289383631</v>
      </c>
      <c r="M96">
        <v>0.4391944466</v>
      </c>
      <c r="N96">
        <v>1.2098311839</v>
      </c>
      <c r="O96">
        <v>2038</v>
      </c>
      <c r="P96">
        <v>0.0955305244</v>
      </c>
      <c r="Q96">
        <v>0.0800851183</v>
      </c>
      <c r="R96">
        <v>0.1139547683</v>
      </c>
      <c r="S96">
        <v>0.0020344101</v>
      </c>
      <c r="T96">
        <v>0.0608439647</v>
      </c>
      <c r="U96">
        <v>0.0054639493</v>
      </c>
      <c r="V96">
        <v>-0.2776</v>
      </c>
      <c r="W96">
        <v>-0.454</v>
      </c>
      <c r="X96">
        <v>-0.1012</v>
      </c>
      <c r="Y96">
        <v>0.7575997185</v>
      </c>
      <c r="Z96">
        <v>0.6351107507</v>
      </c>
      <c r="AA96">
        <v>0.9037121996</v>
      </c>
      <c r="AB96">
        <v>0.4705240951</v>
      </c>
      <c r="AC96">
        <v>-0.1973</v>
      </c>
      <c r="AD96">
        <v>-0.7331</v>
      </c>
      <c r="AE96">
        <v>0.3385</v>
      </c>
      <c r="AF96" t="s">
        <v>174</v>
      </c>
      <c r="AG96" t="s">
        <v>269</v>
      </c>
      <c r="AH96" t="s">
        <v>174</v>
      </c>
      <c r="AI96" t="s">
        <v>174</v>
      </c>
      <c r="AJ96" t="s">
        <v>174</v>
      </c>
    </row>
    <row r="97" spans="1:36" ht="12.75">
      <c r="A97" t="s">
        <v>94</v>
      </c>
      <c r="B97">
        <v>547</v>
      </c>
      <c r="C97">
        <v>0.1922108499</v>
      </c>
      <c r="D97">
        <v>0.1635803259</v>
      </c>
      <c r="E97">
        <v>0.22585241</v>
      </c>
      <c r="F97">
        <v>0.0240347635</v>
      </c>
      <c r="G97">
        <v>0.2760511883</v>
      </c>
      <c r="H97">
        <v>0.0224647271</v>
      </c>
      <c r="I97">
        <v>0.1857</v>
      </c>
      <c r="J97">
        <v>0.0244</v>
      </c>
      <c r="K97">
        <v>0.347</v>
      </c>
      <c r="L97">
        <v>1.204057685</v>
      </c>
      <c r="M97">
        <v>1.0247087954</v>
      </c>
      <c r="N97">
        <v>1.4147969796</v>
      </c>
      <c r="O97">
        <v>6064</v>
      </c>
      <c r="P97">
        <v>0.1338689523</v>
      </c>
      <c r="Q97">
        <v>0.1239831461</v>
      </c>
      <c r="R97">
        <v>0.1445430041</v>
      </c>
      <c r="S97">
        <v>0.1264657556</v>
      </c>
      <c r="T97">
        <v>0.1096635884</v>
      </c>
      <c r="U97">
        <v>0.0042525716</v>
      </c>
      <c r="V97">
        <v>0.0598</v>
      </c>
      <c r="W97">
        <v>-0.0169</v>
      </c>
      <c r="X97">
        <v>0.1365</v>
      </c>
      <c r="Y97">
        <v>1.0616405719</v>
      </c>
      <c r="Z97">
        <v>0.983241714</v>
      </c>
      <c r="AA97">
        <v>1.1462905691</v>
      </c>
      <c r="AB97">
        <v>6.06395E-05</v>
      </c>
      <c r="AC97">
        <v>-0.3617</v>
      </c>
      <c r="AD97">
        <v>-0.5385</v>
      </c>
      <c r="AE97">
        <v>-0.1849</v>
      </c>
      <c r="AF97" t="s">
        <v>174</v>
      </c>
      <c r="AG97" t="s">
        <v>174</v>
      </c>
      <c r="AH97" t="s">
        <v>270</v>
      </c>
      <c r="AI97" t="s">
        <v>174</v>
      </c>
      <c r="AJ97" t="s">
        <v>174</v>
      </c>
    </row>
    <row r="98" spans="1:36" ht="12.75">
      <c r="A98" t="s">
        <v>93</v>
      </c>
      <c r="B98">
        <v>1465</v>
      </c>
      <c r="C98">
        <v>0.1611698104</v>
      </c>
      <c r="D98">
        <v>0.1443963325</v>
      </c>
      <c r="E98">
        <v>0.1798917419</v>
      </c>
      <c r="F98">
        <v>0.8645780123</v>
      </c>
      <c r="G98">
        <v>0.2279863481</v>
      </c>
      <c r="H98">
        <v>0.0124748579</v>
      </c>
      <c r="I98">
        <v>0.0096</v>
      </c>
      <c r="J98">
        <v>-0.1003</v>
      </c>
      <c r="K98">
        <v>0.1195</v>
      </c>
      <c r="L98">
        <v>1.0096087129</v>
      </c>
      <c r="M98">
        <v>0.9045353784</v>
      </c>
      <c r="N98">
        <v>1.1268876568</v>
      </c>
      <c r="O98">
        <v>12174</v>
      </c>
      <c r="P98">
        <v>0.1151507144</v>
      </c>
      <c r="Q98">
        <v>0.1094157351</v>
      </c>
      <c r="R98">
        <v>0.1211862901</v>
      </c>
      <c r="S98">
        <v>0.0004945128</v>
      </c>
      <c r="T98">
        <v>0.1260883851</v>
      </c>
      <c r="U98">
        <v>0.0032182583</v>
      </c>
      <c r="V98">
        <v>-0.0908</v>
      </c>
      <c r="W98">
        <v>-0.1419</v>
      </c>
      <c r="X98">
        <v>-0.0397</v>
      </c>
      <c r="Y98">
        <v>0.9131965862</v>
      </c>
      <c r="Z98">
        <v>0.8677156396</v>
      </c>
      <c r="AA98">
        <v>0.9610613972</v>
      </c>
      <c r="AB98" s="44">
        <v>2.6370762E-08</v>
      </c>
      <c r="AC98">
        <v>-0.3362</v>
      </c>
      <c r="AD98">
        <v>-0.4547</v>
      </c>
      <c r="AE98">
        <v>-0.2178</v>
      </c>
      <c r="AF98" t="s">
        <v>174</v>
      </c>
      <c r="AG98" t="s">
        <v>269</v>
      </c>
      <c r="AH98" t="s">
        <v>270</v>
      </c>
      <c r="AI98" t="s">
        <v>174</v>
      </c>
      <c r="AJ98" t="s">
        <v>174</v>
      </c>
    </row>
    <row r="99" spans="1:36" ht="12.75">
      <c r="A99" t="s">
        <v>92</v>
      </c>
      <c r="B99">
        <v>380</v>
      </c>
      <c r="C99">
        <v>0.1476129003</v>
      </c>
      <c r="D99">
        <v>0.1164447728</v>
      </c>
      <c r="E99">
        <v>0.1871236279</v>
      </c>
      <c r="F99">
        <v>0.5175859828</v>
      </c>
      <c r="G99">
        <v>0.1815789474</v>
      </c>
      <c r="H99">
        <v>0.0218595365</v>
      </c>
      <c r="I99">
        <v>-0.0783</v>
      </c>
      <c r="J99">
        <v>-0.3155</v>
      </c>
      <c r="K99">
        <v>0.1589</v>
      </c>
      <c r="L99">
        <v>0.9246847777</v>
      </c>
      <c r="M99">
        <v>0.7294396943</v>
      </c>
      <c r="N99">
        <v>1.1721900314</v>
      </c>
      <c r="O99">
        <v>3558</v>
      </c>
      <c r="P99">
        <v>0.1449507676</v>
      </c>
      <c r="Q99">
        <v>0.1328751386</v>
      </c>
      <c r="R99">
        <v>0.1581238239</v>
      </c>
      <c r="S99">
        <v>0.0016903485</v>
      </c>
      <c r="T99">
        <v>0.1447442383</v>
      </c>
      <c r="U99">
        <v>0.0063781932</v>
      </c>
      <c r="V99">
        <v>0.1393</v>
      </c>
      <c r="W99">
        <v>0.0524</v>
      </c>
      <c r="X99">
        <v>0.2263</v>
      </c>
      <c r="Y99">
        <v>1.1495243157</v>
      </c>
      <c r="Z99">
        <v>1.0537591857</v>
      </c>
      <c r="AA99">
        <v>1.2539925347</v>
      </c>
      <c r="AB99">
        <v>0.8871314123</v>
      </c>
      <c r="AC99">
        <v>-0.0182</v>
      </c>
      <c r="AD99">
        <v>-0.2695</v>
      </c>
      <c r="AE99">
        <v>0.2331</v>
      </c>
      <c r="AF99" t="s">
        <v>174</v>
      </c>
      <c r="AG99" t="s">
        <v>269</v>
      </c>
      <c r="AH99" t="s">
        <v>174</v>
      </c>
      <c r="AI99" t="s">
        <v>174</v>
      </c>
      <c r="AJ99" t="s">
        <v>174</v>
      </c>
    </row>
    <row r="100" spans="1:36" ht="12.75">
      <c r="A100" t="s">
        <v>98</v>
      </c>
      <c r="B100">
        <v>164</v>
      </c>
      <c r="C100">
        <v>0.2132122928</v>
      </c>
      <c r="D100">
        <v>0.1705482455</v>
      </c>
      <c r="E100">
        <v>0.2665491027</v>
      </c>
      <c r="F100">
        <v>0.0110720424</v>
      </c>
      <c r="G100">
        <v>0.4756097561</v>
      </c>
      <c r="H100">
        <v>0.0538522004</v>
      </c>
      <c r="I100">
        <v>0.2894</v>
      </c>
      <c r="J100">
        <v>0.0661</v>
      </c>
      <c r="K100">
        <v>0.5127</v>
      </c>
      <c r="L100">
        <v>1.3356160683</v>
      </c>
      <c r="M100">
        <v>1.0683576171</v>
      </c>
      <c r="N100">
        <v>1.6697314209</v>
      </c>
      <c r="O100">
        <v>1190</v>
      </c>
      <c r="P100">
        <v>0.1366005583</v>
      </c>
      <c r="Q100">
        <v>0.1172282268</v>
      </c>
      <c r="R100">
        <v>0.1591742283</v>
      </c>
      <c r="S100">
        <v>0.3051629532</v>
      </c>
      <c r="T100">
        <v>0.1386554622</v>
      </c>
      <c r="U100">
        <v>0.0107943131</v>
      </c>
      <c r="V100">
        <v>0.08</v>
      </c>
      <c r="W100">
        <v>-0.0729</v>
      </c>
      <c r="X100">
        <v>0.233</v>
      </c>
      <c r="Y100">
        <v>1.0833034273</v>
      </c>
      <c r="Z100">
        <v>0.9296721875</v>
      </c>
      <c r="AA100">
        <v>1.2623227104</v>
      </c>
      <c r="AB100">
        <v>0.0012010174</v>
      </c>
      <c r="AC100">
        <v>-0.4452</v>
      </c>
      <c r="AD100">
        <v>-0.7147</v>
      </c>
      <c r="AE100">
        <v>-0.1758</v>
      </c>
      <c r="AF100" t="s">
        <v>174</v>
      </c>
      <c r="AG100" t="s">
        <v>174</v>
      </c>
      <c r="AH100" t="s">
        <v>270</v>
      </c>
      <c r="AI100" t="s">
        <v>174</v>
      </c>
      <c r="AJ100" t="s">
        <v>174</v>
      </c>
    </row>
    <row r="101" spans="1:36" ht="12.75">
      <c r="A101" t="s">
        <v>96</v>
      </c>
      <c r="B101">
        <v>405</v>
      </c>
      <c r="C101">
        <v>0.1640359686</v>
      </c>
      <c r="D101">
        <v>0.1308418951</v>
      </c>
      <c r="E101">
        <v>0.205651248</v>
      </c>
      <c r="F101">
        <v>0.8136632258</v>
      </c>
      <c r="G101">
        <v>0.187654321</v>
      </c>
      <c r="H101">
        <v>0.0215254269</v>
      </c>
      <c r="I101">
        <v>0.0272</v>
      </c>
      <c r="J101">
        <v>-0.1989</v>
      </c>
      <c r="K101">
        <v>0.2533</v>
      </c>
      <c r="L101">
        <v>1.0275630575</v>
      </c>
      <c r="M101">
        <v>0.8196269322</v>
      </c>
      <c r="N101">
        <v>1.2882517591</v>
      </c>
      <c r="O101">
        <v>4950</v>
      </c>
      <c r="P101">
        <v>0.1236488037</v>
      </c>
      <c r="Q101">
        <v>0.1129032531</v>
      </c>
      <c r="R101">
        <v>0.1354170606</v>
      </c>
      <c r="S101">
        <v>0.6726174267</v>
      </c>
      <c r="T101">
        <v>0.0951515152</v>
      </c>
      <c r="U101">
        <v>0.0043843504</v>
      </c>
      <c r="V101">
        <v>-0.0196</v>
      </c>
      <c r="W101">
        <v>-0.1105</v>
      </c>
      <c r="X101">
        <v>0.0713</v>
      </c>
      <c r="Y101">
        <v>0.9805902299</v>
      </c>
      <c r="Z101">
        <v>0.8953732152</v>
      </c>
      <c r="AA101">
        <v>1.0739177616</v>
      </c>
      <c r="AB101">
        <v>0.0222632842</v>
      </c>
      <c r="AC101">
        <v>-0.2826</v>
      </c>
      <c r="AD101">
        <v>-0.525</v>
      </c>
      <c r="AE101">
        <v>-0.0403</v>
      </c>
      <c r="AF101" t="s">
        <v>174</v>
      </c>
      <c r="AG101" t="s">
        <v>174</v>
      </c>
      <c r="AH101" t="s">
        <v>270</v>
      </c>
      <c r="AI101" t="s">
        <v>174</v>
      </c>
      <c r="AJ101" t="s">
        <v>174</v>
      </c>
    </row>
    <row r="102" spans="1:36" ht="12.75">
      <c r="A102" t="s">
        <v>97</v>
      </c>
      <c r="B102">
        <v>1158</v>
      </c>
      <c r="C102">
        <v>0.1436696965</v>
      </c>
      <c r="D102">
        <v>0.1255018946</v>
      </c>
      <c r="E102">
        <v>0.1644674909</v>
      </c>
      <c r="F102">
        <v>0.1265876554</v>
      </c>
      <c r="G102">
        <v>0.1873920553</v>
      </c>
      <c r="H102">
        <v>0.0127210016</v>
      </c>
      <c r="I102">
        <v>-0.1054</v>
      </c>
      <c r="J102">
        <v>-0.2406</v>
      </c>
      <c r="K102">
        <v>0.0298</v>
      </c>
      <c r="L102">
        <v>0.8999835456</v>
      </c>
      <c r="M102">
        <v>0.78617581</v>
      </c>
      <c r="N102">
        <v>1.030266223</v>
      </c>
      <c r="O102">
        <v>9322</v>
      </c>
      <c r="P102">
        <v>0.1297283958</v>
      </c>
      <c r="Q102">
        <v>0.1226890039</v>
      </c>
      <c r="R102">
        <v>0.1371716791</v>
      </c>
      <c r="S102">
        <v>0.3184659045</v>
      </c>
      <c r="T102">
        <v>0.137095044</v>
      </c>
      <c r="U102">
        <v>0.0038349202</v>
      </c>
      <c r="V102">
        <v>0.0284</v>
      </c>
      <c r="W102">
        <v>-0.0274</v>
      </c>
      <c r="X102">
        <v>0.0842</v>
      </c>
      <c r="Y102">
        <v>1.0288041096</v>
      </c>
      <c r="Z102">
        <v>0.9729785885</v>
      </c>
      <c r="AA102">
        <v>1.0878326702</v>
      </c>
      <c r="AB102">
        <v>0.1647111261</v>
      </c>
      <c r="AC102">
        <v>-0.1021</v>
      </c>
      <c r="AD102">
        <v>-0.2461</v>
      </c>
      <c r="AE102">
        <v>0.0419</v>
      </c>
      <c r="AF102" t="s">
        <v>174</v>
      </c>
      <c r="AG102" t="s">
        <v>174</v>
      </c>
      <c r="AH102" t="s">
        <v>174</v>
      </c>
      <c r="AI102" t="s">
        <v>174</v>
      </c>
      <c r="AJ102" t="s">
        <v>174</v>
      </c>
    </row>
    <row r="103" spans="1:36" ht="12.75">
      <c r="A103" t="s">
        <v>84</v>
      </c>
      <c r="B103">
        <v>1011</v>
      </c>
      <c r="C103">
        <v>0.1637717184</v>
      </c>
      <c r="D103">
        <v>0.1424758708</v>
      </c>
      <c r="E103">
        <v>0.1882506533</v>
      </c>
      <c r="F103">
        <v>0.7189368967</v>
      </c>
      <c r="G103">
        <v>0.2017804154</v>
      </c>
      <c r="H103">
        <v>0.0141274549</v>
      </c>
      <c r="I103">
        <v>0.0256</v>
      </c>
      <c r="J103">
        <v>-0.1137</v>
      </c>
      <c r="K103">
        <v>0.1649</v>
      </c>
      <c r="L103">
        <v>1.0259077267</v>
      </c>
      <c r="M103">
        <v>0.892505117</v>
      </c>
      <c r="N103">
        <v>1.1792500051</v>
      </c>
      <c r="O103">
        <v>9836</v>
      </c>
      <c r="P103">
        <v>0.110640811</v>
      </c>
      <c r="Q103">
        <v>0.103691442</v>
      </c>
      <c r="R103">
        <v>0.1180559246</v>
      </c>
      <c r="S103">
        <v>7.79271E-05</v>
      </c>
      <c r="T103">
        <v>0.0952623017</v>
      </c>
      <c r="U103">
        <v>0.0031120837</v>
      </c>
      <c r="V103">
        <v>-0.1308</v>
      </c>
      <c r="W103">
        <v>-0.1956</v>
      </c>
      <c r="X103">
        <v>-0.0659</v>
      </c>
      <c r="Y103">
        <v>0.8774310389</v>
      </c>
      <c r="Z103">
        <v>0.8223194395</v>
      </c>
      <c r="AA103">
        <v>0.936236201</v>
      </c>
      <c r="AB103" s="44">
        <v>3.9348889E-07</v>
      </c>
      <c r="AC103">
        <v>-0.3922</v>
      </c>
      <c r="AD103">
        <v>-0.5437</v>
      </c>
      <c r="AE103">
        <v>-0.2406</v>
      </c>
      <c r="AF103" t="s">
        <v>174</v>
      </c>
      <c r="AG103" t="s">
        <v>269</v>
      </c>
      <c r="AH103" t="s">
        <v>270</v>
      </c>
      <c r="AI103" t="s">
        <v>174</v>
      </c>
      <c r="AJ103" t="s">
        <v>174</v>
      </c>
    </row>
    <row r="104" spans="1:36" ht="12.75">
      <c r="A104" t="s">
        <v>85</v>
      </c>
      <c r="B104">
        <v>1086</v>
      </c>
      <c r="C104">
        <v>0.1604030453</v>
      </c>
      <c r="D104">
        <v>0.1426126477</v>
      </c>
      <c r="E104">
        <v>0.1804127289</v>
      </c>
      <c r="F104">
        <v>0.9362950833</v>
      </c>
      <c r="G104">
        <v>0.2670349908</v>
      </c>
      <c r="H104">
        <v>0.0156808346</v>
      </c>
      <c r="I104">
        <v>0.0048</v>
      </c>
      <c r="J104">
        <v>-0.1128</v>
      </c>
      <c r="K104">
        <v>0.1224</v>
      </c>
      <c r="L104">
        <v>1.0048055014</v>
      </c>
      <c r="M104">
        <v>0.8933619228</v>
      </c>
      <c r="N104">
        <v>1.1301512521</v>
      </c>
      <c r="O104">
        <v>7942</v>
      </c>
      <c r="P104">
        <v>0.1340022691</v>
      </c>
      <c r="Q104">
        <v>0.1267852433</v>
      </c>
      <c r="R104">
        <v>0.1416301113</v>
      </c>
      <c r="S104">
        <v>0.0313294269</v>
      </c>
      <c r="T104">
        <v>0.1635608159</v>
      </c>
      <c r="U104">
        <v>0.0045381066</v>
      </c>
      <c r="V104">
        <v>0.0608</v>
      </c>
      <c r="W104">
        <v>0.0054</v>
      </c>
      <c r="X104">
        <v>0.1162</v>
      </c>
      <c r="Y104">
        <v>1.0626978334</v>
      </c>
      <c r="Z104">
        <v>1.005463596</v>
      </c>
      <c r="AA104">
        <v>1.1231900285</v>
      </c>
      <c r="AB104">
        <v>0.0056628153</v>
      </c>
      <c r="AC104">
        <v>-0.1798</v>
      </c>
      <c r="AD104">
        <v>-0.3072</v>
      </c>
      <c r="AE104">
        <v>-0.0524</v>
      </c>
      <c r="AF104" t="s">
        <v>174</v>
      </c>
      <c r="AG104" t="s">
        <v>174</v>
      </c>
      <c r="AH104" t="s">
        <v>270</v>
      </c>
      <c r="AI104" t="s">
        <v>174</v>
      </c>
      <c r="AJ104" t="s">
        <v>174</v>
      </c>
    </row>
    <row r="105" spans="1:36" ht="12.75">
      <c r="A105" t="s">
        <v>99</v>
      </c>
      <c r="B105">
        <v>169</v>
      </c>
      <c r="C105">
        <v>0.1394329275</v>
      </c>
      <c r="D105">
        <v>0.0866249409</v>
      </c>
      <c r="E105">
        <v>0.22443353</v>
      </c>
      <c r="F105">
        <v>0.577416985</v>
      </c>
      <c r="G105">
        <v>0.100591716</v>
      </c>
      <c r="H105">
        <v>0.0243970747</v>
      </c>
      <c r="I105">
        <v>-0.1353</v>
      </c>
      <c r="J105">
        <v>-0.6113</v>
      </c>
      <c r="K105">
        <v>0.3407</v>
      </c>
      <c r="L105">
        <v>0.8734433462</v>
      </c>
      <c r="M105">
        <v>0.5426406775</v>
      </c>
      <c r="N105">
        <v>1.4059087544</v>
      </c>
      <c r="O105">
        <v>3056</v>
      </c>
      <c r="P105">
        <v>0.1016895047</v>
      </c>
      <c r="Q105">
        <v>0.0883674568</v>
      </c>
      <c r="R105">
        <v>0.1170199497</v>
      </c>
      <c r="S105">
        <v>0.0026765297</v>
      </c>
      <c r="T105">
        <v>0.0641361257</v>
      </c>
      <c r="U105">
        <v>0.0045811518</v>
      </c>
      <c r="V105">
        <v>-0.2151</v>
      </c>
      <c r="W105">
        <v>-0.3555</v>
      </c>
      <c r="X105">
        <v>-0.0747</v>
      </c>
      <c r="Y105">
        <v>0.8064431821</v>
      </c>
      <c r="Z105">
        <v>0.7007933937</v>
      </c>
      <c r="AA105">
        <v>0.9280204575</v>
      </c>
      <c r="AB105">
        <v>0.2118735781</v>
      </c>
      <c r="AC105">
        <v>-0.3157</v>
      </c>
      <c r="AD105">
        <v>-0.8112</v>
      </c>
      <c r="AE105">
        <v>0.1799</v>
      </c>
      <c r="AF105" t="s">
        <v>174</v>
      </c>
      <c r="AG105" t="s">
        <v>269</v>
      </c>
      <c r="AH105" t="s">
        <v>174</v>
      </c>
      <c r="AI105" t="s">
        <v>174</v>
      </c>
      <c r="AJ105" t="s">
        <v>174</v>
      </c>
    </row>
    <row r="106" spans="1:36" ht="12.75">
      <c r="A106" t="s">
        <v>100</v>
      </c>
      <c r="B106">
        <v>246</v>
      </c>
      <c r="C106">
        <v>0.1835639305</v>
      </c>
      <c r="D106">
        <v>0.1440445388</v>
      </c>
      <c r="E106">
        <v>0.2339256791</v>
      </c>
      <c r="F106">
        <v>0.2588497582</v>
      </c>
      <c r="G106">
        <v>0.2682926829</v>
      </c>
      <c r="H106">
        <v>0.0330245464</v>
      </c>
      <c r="I106">
        <v>0.1397</v>
      </c>
      <c r="J106">
        <v>-0.1028</v>
      </c>
      <c r="K106">
        <v>0.3821</v>
      </c>
      <c r="L106">
        <v>1.1498911807</v>
      </c>
      <c r="M106">
        <v>0.9023316532</v>
      </c>
      <c r="N106">
        <v>1.4653699922</v>
      </c>
      <c r="O106">
        <v>3140</v>
      </c>
      <c r="P106">
        <v>0.1543972534</v>
      </c>
      <c r="Q106">
        <v>0.1414757842</v>
      </c>
      <c r="R106">
        <v>0.1684988847</v>
      </c>
      <c r="S106" s="44">
        <v>5.6065446E-06</v>
      </c>
      <c r="T106">
        <v>0.1624203822</v>
      </c>
      <c r="U106">
        <v>0.0071920954</v>
      </c>
      <c r="V106">
        <v>0.2025</v>
      </c>
      <c r="W106">
        <v>0.1151</v>
      </c>
      <c r="X106">
        <v>0.2899</v>
      </c>
      <c r="Y106">
        <v>1.2244391665</v>
      </c>
      <c r="Z106">
        <v>1.121966146</v>
      </c>
      <c r="AA106">
        <v>1.3362713998</v>
      </c>
      <c r="AB106">
        <v>0.1859887522</v>
      </c>
      <c r="AC106">
        <v>-0.173</v>
      </c>
      <c r="AD106">
        <v>-0.4295</v>
      </c>
      <c r="AE106">
        <v>0.0834</v>
      </c>
      <c r="AF106" t="s">
        <v>174</v>
      </c>
      <c r="AG106" t="s">
        <v>269</v>
      </c>
      <c r="AH106" t="s">
        <v>174</v>
      </c>
      <c r="AI106" t="s">
        <v>174</v>
      </c>
      <c r="AJ106" t="s">
        <v>174</v>
      </c>
    </row>
    <row r="107" spans="1:36" ht="12.75">
      <c r="A107" t="s">
        <v>103</v>
      </c>
      <c r="B107">
        <v>813</v>
      </c>
      <c r="C107">
        <v>0.1681850121</v>
      </c>
      <c r="D107">
        <v>0.1469181757</v>
      </c>
      <c r="E107">
        <v>0.1925302853</v>
      </c>
      <c r="F107">
        <v>0.4494429981</v>
      </c>
      <c r="G107">
        <v>0.2669126691</v>
      </c>
      <c r="H107">
        <v>0.0181192126</v>
      </c>
      <c r="I107">
        <v>0.0522</v>
      </c>
      <c r="J107">
        <v>-0.083</v>
      </c>
      <c r="K107">
        <v>0.1874</v>
      </c>
      <c r="L107">
        <v>1.0535537218</v>
      </c>
      <c r="M107">
        <v>0.920332846</v>
      </c>
      <c r="N107">
        <v>1.2060587096</v>
      </c>
      <c r="O107">
        <v>8169</v>
      </c>
      <c r="P107">
        <v>0.1325018626</v>
      </c>
      <c r="Q107">
        <v>0.1249699649</v>
      </c>
      <c r="R107">
        <v>0.1404877053</v>
      </c>
      <c r="S107">
        <v>0.0970207591</v>
      </c>
      <c r="T107">
        <v>0.1417554168</v>
      </c>
      <c r="U107">
        <v>0.004165675</v>
      </c>
      <c r="V107">
        <v>0.0496</v>
      </c>
      <c r="W107">
        <v>-0.009</v>
      </c>
      <c r="X107">
        <v>0.1081</v>
      </c>
      <c r="Y107">
        <v>1.0507989403</v>
      </c>
      <c r="Z107">
        <v>0.9910676276</v>
      </c>
      <c r="AA107">
        <v>1.1141302391</v>
      </c>
      <c r="AB107">
        <v>0.001272962</v>
      </c>
      <c r="AC107">
        <v>-0.2385</v>
      </c>
      <c r="AD107">
        <v>-0.3835</v>
      </c>
      <c r="AE107">
        <v>-0.0934</v>
      </c>
      <c r="AF107" t="s">
        <v>174</v>
      </c>
      <c r="AG107" t="s">
        <v>174</v>
      </c>
      <c r="AH107" t="s">
        <v>270</v>
      </c>
      <c r="AI107" t="s">
        <v>174</v>
      </c>
      <c r="AJ107" t="s">
        <v>174</v>
      </c>
    </row>
    <row r="108" spans="1:36" ht="12.75">
      <c r="A108" t="s">
        <v>104</v>
      </c>
      <c r="B108">
        <v>871</v>
      </c>
      <c r="C108">
        <v>0.1920576269</v>
      </c>
      <c r="D108">
        <v>0.1699456062</v>
      </c>
      <c r="E108">
        <v>0.2170466943</v>
      </c>
      <c r="F108">
        <v>0.0030488725</v>
      </c>
      <c r="G108">
        <v>0.3065442021</v>
      </c>
      <c r="H108">
        <v>0.0187602005</v>
      </c>
      <c r="I108">
        <v>0.1849</v>
      </c>
      <c r="J108">
        <v>0.0626</v>
      </c>
      <c r="K108">
        <v>0.3072</v>
      </c>
      <c r="L108">
        <v>1.2030978568</v>
      </c>
      <c r="M108">
        <v>1.0645825313</v>
      </c>
      <c r="N108">
        <v>1.3596357355</v>
      </c>
      <c r="O108">
        <v>6739</v>
      </c>
      <c r="P108">
        <v>0.163565802</v>
      </c>
      <c r="Q108">
        <v>0.1544584956</v>
      </c>
      <c r="R108">
        <v>0.1732101008</v>
      </c>
      <c r="S108" s="44">
        <v>5.547715E-19</v>
      </c>
      <c r="T108">
        <v>0.1795518623</v>
      </c>
      <c r="U108">
        <v>0.0051617531</v>
      </c>
      <c r="V108">
        <v>0.2602</v>
      </c>
      <c r="W108">
        <v>0.2029</v>
      </c>
      <c r="X108">
        <v>0.3175</v>
      </c>
      <c r="Y108">
        <v>1.2971498514</v>
      </c>
      <c r="Z108">
        <v>1.2249248444</v>
      </c>
      <c r="AA108">
        <v>1.3736334475</v>
      </c>
      <c r="AB108">
        <v>0.0176308726</v>
      </c>
      <c r="AC108">
        <v>-0.1606</v>
      </c>
      <c r="AD108">
        <v>-0.2932</v>
      </c>
      <c r="AE108">
        <v>-0.028</v>
      </c>
      <c r="AF108" t="s">
        <v>268</v>
      </c>
      <c r="AG108" t="s">
        <v>269</v>
      </c>
      <c r="AH108" t="s">
        <v>270</v>
      </c>
      <c r="AI108" t="s">
        <v>174</v>
      </c>
      <c r="AJ108" t="s">
        <v>174</v>
      </c>
    </row>
    <row r="109" spans="1:36" ht="12.75">
      <c r="A109" t="s">
        <v>101</v>
      </c>
      <c r="B109">
        <v>568</v>
      </c>
      <c r="C109">
        <v>0.146315337</v>
      </c>
      <c r="D109">
        <v>0.120982403</v>
      </c>
      <c r="E109">
        <v>0.1769528237</v>
      </c>
      <c r="F109">
        <v>0.3690514677</v>
      </c>
      <c r="G109">
        <v>0.1901408451</v>
      </c>
      <c r="H109">
        <v>0.0182963113</v>
      </c>
      <c r="I109">
        <v>-0.0871</v>
      </c>
      <c r="J109">
        <v>-0.2773</v>
      </c>
      <c r="K109">
        <v>0.103</v>
      </c>
      <c r="L109">
        <v>0.9165565106</v>
      </c>
      <c r="M109">
        <v>0.7578645647</v>
      </c>
      <c r="N109">
        <v>1.1084775251</v>
      </c>
      <c r="O109">
        <v>6215</v>
      </c>
      <c r="P109">
        <v>0.139105862</v>
      </c>
      <c r="Q109">
        <v>0.1302622339</v>
      </c>
      <c r="R109">
        <v>0.1485498925</v>
      </c>
      <c r="S109">
        <v>0.0033915158</v>
      </c>
      <c r="T109">
        <v>0.1469026549</v>
      </c>
      <c r="U109">
        <v>0.0048617683</v>
      </c>
      <c r="V109">
        <v>0.0982</v>
      </c>
      <c r="W109">
        <v>0.0325</v>
      </c>
      <c r="X109">
        <v>0.1639</v>
      </c>
      <c r="Y109">
        <v>1.1031716042</v>
      </c>
      <c r="Z109">
        <v>1.033037684</v>
      </c>
      <c r="AA109">
        <v>1.1780669835</v>
      </c>
      <c r="AB109">
        <v>0.6195689569</v>
      </c>
      <c r="AC109">
        <v>-0.0505</v>
      </c>
      <c r="AD109">
        <v>-0.25</v>
      </c>
      <c r="AE109">
        <v>0.149</v>
      </c>
      <c r="AF109" t="s">
        <v>174</v>
      </c>
      <c r="AG109" t="s">
        <v>269</v>
      </c>
      <c r="AH109" t="s">
        <v>174</v>
      </c>
      <c r="AI109" t="s">
        <v>174</v>
      </c>
      <c r="AJ109" t="s">
        <v>174</v>
      </c>
    </row>
    <row r="110" spans="1:36" ht="12.75">
      <c r="A110" t="s">
        <v>102</v>
      </c>
      <c r="B110">
        <v>401</v>
      </c>
      <c r="C110">
        <v>0.1898943532</v>
      </c>
      <c r="D110">
        <v>0.1598372069</v>
      </c>
      <c r="E110">
        <v>0.2256037006</v>
      </c>
      <c r="F110">
        <v>0.0483479163</v>
      </c>
      <c r="G110">
        <v>0.3291770574</v>
      </c>
      <c r="H110">
        <v>0.0286511853</v>
      </c>
      <c r="I110">
        <v>0.1736</v>
      </c>
      <c r="J110">
        <v>0.0013</v>
      </c>
      <c r="K110">
        <v>0.3459</v>
      </c>
      <c r="L110">
        <v>1.1895465597</v>
      </c>
      <c r="M110">
        <v>1.0012609453</v>
      </c>
      <c r="N110">
        <v>1.4132390007</v>
      </c>
      <c r="O110">
        <v>2990</v>
      </c>
      <c r="P110">
        <v>0.1764244813</v>
      </c>
      <c r="Q110">
        <v>0.163470614</v>
      </c>
      <c r="R110">
        <v>0.1904048492</v>
      </c>
      <c r="S110" s="44">
        <v>6.046499E-18</v>
      </c>
      <c r="T110">
        <v>0.2254180602</v>
      </c>
      <c r="U110">
        <v>0.0086827793</v>
      </c>
      <c r="V110">
        <v>0.3358</v>
      </c>
      <c r="W110">
        <v>0.2596</v>
      </c>
      <c r="X110">
        <v>0.4121</v>
      </c>
      <c r="Y110">
        <v>1.3991249206</v>
      </c>
      <c r="Z110">
        <v>1.2963949682</v>
      </c>
      <c r="AA110">
        <v>1.5099954808</v>
      </c>
      <c r="AB110">
        <v>0.4396606015</v>
      </c>
      <c r="AC110">
        <v>-0.0736</v>
      </c>
      <c r="AD110">
        <v>-0.2602</v>
      </c>
      <c r="AE110">
        <v>0.113</v>
      </c>
      <c r="AF110" t="s">
        <v>174</v>
      </c>
      <c r="AG110" t="s">
        <v>269</v>
      </c>
      <c r="AH110" t="s">
        <v>174</v>
      </c>
      <c r="AI110" t="s">
        <v>174</v>
      </c>
      <c r="AJ110" t="s">
        <v>174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xSplit="1" ySplit="3" topLeftCell="B4" activePane="bottomRight" state="frozen"/>
      <selection pane="topLeft" activeCell="F34" sqref="F34"/>
      <selection pane="topRight" activeCell="F34" sqref="F34"/>
      <selection pane="bottomLeft" activeCell="F34" sqref="F34"/>
      <selection pane="bottomRight" activeCell="B17" sqref="B17:B24"/>
    </sheetView>
  </sheetViews>
  <sheetFormatPr defaultColWidth="9.140625" defaultRowHeight="12.75"/>
  <cols>
    <col min="1" max="1" width="26.57421875" style="0" customWidth="1"/>
    <col min="2" max="2" width="15.140625" style="59" customWidth="1"/>
    <col min="3" max="3" width="14.421875" style="63" customWidth="1"/>
    <col min="4" max="4" width="1.28515625" style="64" customWidth="1"/>
    <col min="5" max="5" width="9.57421875" style="56" customWidth="1"/>
    <col min="6" max="6" width="9.28125" style="57" bestFit="1" customWidth="1"/>
    <col min="7" max="7" width="9.28125" style="58" bestFit="1" customWidth="1"/>
    <col min="8" max="8" width="10.57421875" style="45" customWidth="1"/>
    <col min="9" max="9" width="1.28515625" style="0" customWidth="1"/>
    <col min="10" max="10" width="9.28125" style="0" bestFit="1" customWidth="1"/>
    <col min="12" max="12" width="9.421875" style="0" bestFit="1" customWidth="1"/>
  </cols>
  <sheetData>
    <row r="1" spans="2:13" s="46" customFormat="1" ht="12.75">
      <c r="B1" s="47" t="s">
        <v>195</v>
      </c>
      <c r="C1" s="48" t="s">
        <v>196</v>
      </c>
      <c r="D1" s="49"/>
      <c r="E1" s="50" t="s">
        <v>195</v>
      </c>
      <c r="F1" s="51" t="s">
        <v>195</v>
      </c>
      <c r="G1" s="52" t="s">
        <v>195</v>
      </c>
      <c r="H1" s="53" t="s">
        <v>195</v>
      </c>
      <c r="I1" s="54"/>
      <c r="J1" s="51" t="s">
        <v>196</v>
      </c>
      <c r="K1" s="51" t="s">
        <v>196</v>
      </c>
      <c r="L1" s="51" t="s">
        <v>196</v>
      </c>
      <c r="M1" s="51" t="s">
        <v>196</v>
      </c>
    </row>
    <row r="2" spans="2:13" s="46" customFormat="1" ht="12.75">
      <c r="B2" s="111" t="s">
        <v>347</v>
      </c>
      <c r="C2" s="111"/>
      <c r="D2" s="49"/>
      <c r="E2" s="51" t="s">
        <v>279</v>
      </c>
      <c r="F2" s="55" t="s">
        <v>280</v>
      </c>
      <c r="G2" s="52" t="s">
        <v>281</v>
      </c>
      <c r="H2" s="53" t="s">
        <v>282</v>
      </c>
      <c r="I2" s="54"/>
      <c r="J2" s="46" t="s">
        <v>279</v>
      </c>
      <c r="K2" s="46" t="s">
        <v>280</v>
      </c>
      <c r="L2" s="46" t="s">
        <v>281</v>
      </c>
      <c r="M2" s="46" t="s">
        <v>282</v>
      </c>
    </row>
    <row r="3" spans="2:9" ht="12.75">
      <c r="B3" s="47" t="s">
        <v>274</v>
      </c>
      <c r="C3" s="47" t="s">
        <v>275</v>
      </c>
      <c r="D3" s="49"/>
      <c r="I3" s="54"/>
    </row>
    <row r="4" spans="1:13" ht="12.75">
      <c r="A4" t="s">
        <v>283</v>
      </c>
      <c r="B4" s="59">
        <f>'orig inc data'!E4</f>
        <v>0.337680037</v>
      </c>
      <c r="C4" s="60">
        <f>'orig inc data'!E16</f>
        <v>0.187573001</v>
      </c>
      <c r="D4" s="61"/>
      <c r="E4" s="56">
        <f>'orig inc data'!C4</f>
        <v>1206</v>
      </c>
      <c r="F4" s="56">
        <f>'orig inc data'!D4</f>
        <v>1672</v>
      </c>
      <c r="G4" s="58">
        <f>'orig inc data'!H4</f>
        <v>2.91E-160</v>
      </c>
      <c r="H4" s="45">
        <f>'orig inc data'!I4</f>
        <v>0.721291866</v>
      </c>
      <c r="I4" s="62"/>
      <c r="J4">
        <f>'orig inc data'!C16</f>
        <v>3509</v>
      </c>
      <c r="K4">
        <f>'orig inc data'!D16</f>
        <v>5551</v>
      </c>
      <c r="L4" s="44">
        <f>'orig inc data'!H16</f>
        <v>3E-24</v>
      </c>
      <c r="M4">
        <f>'orig inc data'!I16</f>
        <v>0.632138353</v>
      </c>
    </row>
    <row r="5" spans="1:12" ht="12.75">
      <c r="C5" s="60"/>
      <c r="D5" s="61"/>
      <c r="I5" s="62"/>
      <c r="L5" s="44"/>
    </row>
    <row r="6" spans="1:13" ht="12.75">
      <c r="A6" t="s">
        <v>284</v>
      </c>
      <c r="B6" s="59">
        <f>'orig inc data'!E5</f>
        <v>0.178608682</v>
      </c>
      <c r="C6" s="60">
        <f>'orig inc data'!E17</f>
        <v>0.128022164</v>
      </c>
      <c r="D6" s="61"/>
      <c r="E6" s="56">
        <f>'orig inc data'!C5</f>
        <v>353</v>
      </c>
      <c r="F6" s="56">
        <f>'orig inc data'!D5</f>
        <v>1596</v>
      </c>
      <c r="G6" s="58">
        <f>'orig inc data'!H5</f>
        <v>0.005066995</v>
      </c>
      <c r="H6" s="45">
        <f>'orig inc data'!I5</f>
        <v>0.221177945</v>
      </c>
      <c r="I6" s="62"/>
      <c r="J6">
        <f>'orig inc data'!C17</f>
        <v>2526</v>
      </c>
      <c r="K6">
        <f>'orig inc data'!D17</f>
        <v>18305</v>
      </c>
      <c r="L6" s="44">
        <f>'orig inc data'!H17</f>
        <v>0.794541491</v>
      </c>
      <c r="M6">
        <f>'orig inc data'!I17</f>
        <v>0.137995083</v>
      </c>
    </row>
    <row r="7" spans="1:13" ht="12.75">
      <c r="A7" t="s">
        <v>285</v>
      </c>
      <c r="B7" s="59">
        <f>'orig inc data'!E6</f>
        <v>0.159854949</v>
      </c>
      <c r="C7" s="60">
        <f>'orig inc data'!E18</f>
        <v>0.122108166</v>
      </c>
      <c r="D7" s="61"/>
      <c r="E7" s="56">
        <f>'orig inc data'!C6</f>
        <v>634</v>
      </c>
      <c r="F7" s="56">
        <f>'orig inc data'!D6</f>
        <v>2492</v>
      </c>
      <c r="G7" s="58">
        <f>'orig inc data'!H6</f>
        <v>0.132409681</v>
      </c>
      <c r="H7" s="45">
        <f>'orig inc data'!I6</f>
        <v>0.254414125</v>
      </c>
      <c r="I7" s="62"/>
      <c r="J7">
        <f>'orig inc data'!C18</f>
        <v>3524</v>
      </c>
      <c r="K7">
        <f>'orig inc data'!D18</f>
        <v>25396</v>
      </c>
      <c r="L7" s="44">
        <f>'orig inc data'!H18</f>
        <v>0.487689992</v>
      </c>
      <c r="M7">
        <f>'orig inc data'!I18</f>
        <v>0.13876201</v>
      </c>
    </row>
    <row r="8" spans="1:13" ht="12.75">
      <c r="A8" t="s">
        <v>286</v>
      </c>
      <c r="B8" s="59">
        <f>'orig inc data'!E7</f>
        <v>0.165772728</v>
      </c>
      <c r="C8" s="60">
        <f>'orig inc data'!E19</f>
        <v>0.123274955</v>
      </c>
      <c r="D8" s="61"/>
      <c r="E8" s="56">
        <f>'orig inc data'!C7</f>
        <v>544</v>
      </c>
      <c r="F8" s="56">
        <f>'orig inc data'!D7</f>
        <v>2271</v>
      </c>
      <c r="G8" s="58">
        <f>'orig inc data'!H7</f>
        <v>0.99517667</v>
      </c>
      <c r="H8" s="45">
        <f>'orig inc data'!I7</f>
        <v>0.239542052</v>
      </c>
      <c r="I8" s="62"/>
      <c r="J8">
        <f>'orig inc data'!C19</f>
        <v>3404</v>
      </c>
      <c r="K8">
        <f>'orig inc data'!D19</f>
        <v>25446</v>
      </c>
      <c r="L8" s="44">
        <f>'orig inc data'!H19</f>
        <v>0.643912161</v>
      </c>
      <c r="M8">
        <f>'orig inc data'!I19</f>
        <v>0.133773481</v>
      </c>
    </row>
    <row r="9" spans="1:13" ht="12.75">
      <c r="A9" t="s">
        <v>287</v>
      </c>
      <c r="B9" s="59">
        <f>'orig inc data'!E8</f>
        <v>0.150969372</v>
      </c>
      <c r="C9" s="60">
        <f>'orig inc data'!E20</f>
        <v>0.114396196</v>
      </c>
      <c r="D9" s="61"/>
      <c r="E9" s="56">
        <f>'orig inc data'!C8</f>
        <v>367</v>
      </c>
      <c r="F9" s="56">
        <f>'orig inc data'!D8</f>
        <v>1865</v>
      </c>
      <c r="G9" s="58">
        <f>'orig inc data'!H8</f>
        <v>0.000406293</v>
      </c>
      <c r="H9" s="45">
        <f>'orig inc data'!I8</f>
        <v>0.196782842</v>
      </c>
      <c r="I9" s="62"/>
      <c r="J9">
        <f>'orig inc data'!C20</f>
        <v>2518</v>
      </c>
      <c r="K9">
        <f>'orig inc data'!D20</f>
        <v>22113</v>
      </c>
      <c r="L9" s="44">
        <f>'orig inc data'!H20</f>
        <v>0.08850641</v>
      </c>
      <c r="M9">
        <f>'orig inc data'!I20</f>
        <v>0.113869669</v>
      </c>
    </row>
    <row r="10" spans="1:13" ht="12.75">
      <c r="A10" t="s">
        <v>288</v>
      </c>
      <c r="B10" s="59">
        <f>'orig inc data'!E9</f>
        <v>0.143651481</v>
      </c>
      <c r="C10" s="60">
        <f>'orig inc data'!E21</f>
        <v>0.112616438</v>
      </c>
      <c r="D10" s="61"/>
      <c r="E10" s="56">
        <f>'orig inc data'!C9</f>
        <v>221</v>
      </c>
      <c r="F10" s="56">
        <f>'orig inc data'!D9</f>
        <v>1423</v>
      </c>
      <c r="G10" s="58">
        <f>'orig inc data'!H9</f>
        <v>2.22E-06</v>
      </c>
      <c r="H10" s="45">
        <f>'orig inc data'!I9</f>
        <v>0.155305692</v>
      </c>
      <c r="I10" s="62"/>
      <c r="J10">
        <f>'orig inc data'!C21</f>
        <v>1640</v>
      </c>
      <c r="K10">
        <f>'orig inc data'!D21</f>
        <v>20094</v>
      </c>
      <c r="L10" s="44">
        <f>'orig inc data'!H21</f>
        <v>0.111914085</v>
      </c>
      <c r="M10">
        <f>'orig inc data'!I21</f>
        <v>0.081616403</v>
      </c>
    </row>
    <row r="11" spans="1:12" ht="12.75">
      <c r="C11" s="60"/>
      <c r="D11" s="61"/>
      <c r="I11" s="62"/>
      <c r="L11" s="44"/>
    </row>
    <row r="12" spans="1:13" ht="12.75">
      <c r="A12" t="s">
        <v>289</v>
      </c>
      <c r="B12" s="59">
        <f>'orig inc data'!E10</f>
        <v>0.198257501</v>
      </c>
      <c r="C12" s="60">
        <f>'orig inc data'!E22</f>
        <v>0.135267116</v>
      </c>
      <c r="D12" s="61"/>
      <c r="E12" s="56">
        <f>'orig inc data'!C10</f>
        <v>1197</v>
      </c>
      <c r="F12" s="56">
        <f>'orig inc data'!D10</f>
        <v>4341</v>
      </c>
      <c r="G12" s="58">
        <f>'orig inc data'!H10</f>
        <v>4.74E-16</v>
      </c>
      <c r="H12" s="45">
        <f>'orig inc data'!I10</f>
        <v>0.275742916</v>
      </c>
      <c r="I12" s="62"/>
      <c r="J12">
        <f>'orig inc data'!C22</f>
        <v>5793</v>
      </c>
      <c r="K12">
        <f>'orig inc data'!D22</f>
        <v>32839</v>
      </c>
      <c r="L12" s="44">
        <f>'orig inc data'!H22</f>
        <v>0.064638439</v>
      </c>
      <c r="M12">
        <f>'orig inc data'!I22</f>
        <v>0.176406103</v>
      </c>
    </row>
    <row r="13" spans="1:13" ht="12.75">
      <c r="A13" t="s">
        <v>290</v>
      </c>
      <c r="B13" s="59">
        <f>'orig inc data'!E11</f>
        <v>0.165133134</v>
      </c>
      <c r="C13" s="60">
        <f>'orig inc data'!E23</f>
        <v>0.119081942</v>
      </c>
      <c r="D13" s="61"/>
      <c r="E13" s="56">
        <f>'orig inc data'!C11</f>
        <v>763</v>
      </c>
      <c r="F13" s="56">
        <f>'orig inc data'!D11</f>
        <v>3713</v>
      </c>
      <c r="G13" s="58">
        <f>'orig inc data'!H11</f>
        <v>0.862413337</v>
      </c>
      <c r="H13" s="45">
        <f>'orig inc data'!I11</f>
        <v>0.20549421</v>
      </c>
      <c r="I13" s="62"/>
      <c r="J13">
        <f>'orig inc data'!C23</f>
        <v>4408</v>
      </c>
      <c r="K13">
        <f>'orig inc data'!D23</f>
        <v>34448</v>
      </c>
      <c r="L13" s="44">
        <f>'orig inc data'!H23</f>
        <v>0.188707521</v>
      </c>
      <c r="M13">
        <f>'orig inc data'!I23</f>
        <v>0.127960985</v>
      </c>
    </row>
    <row r="14" spans="1:13" ht="12.75">
      <c r="A14" t="s">
        <v>291</v>
      </c>
      <c r="B14" s="59">
        <f>'orig inc data'!E12</f>
        <v>0.15083304</v>
      </c>
      <c r="C14" s="60">
        <f>'orig inc data'!E24</f>
        <v>0.113081728</v>
      </c>
      <c r="D14" s="61"/>
      <c r="E14" s="56">
        <f>'orig inc data'!C12</f>
        <v>647</v>
      </c>
      <c r="F14" s="56">
        <f>'orig inc data'!D12</f>
        <v>3731</v>
      </c>
      <c r="G14" s="58">
        <f>'orig inc data'!H12</f>
        <v>6.91802E-05</v>
      </c>
      <c r="H14" s="45">
        <f>'orig inc data'!I12</f>
        <v>0.173411954</v>
      </c>
      <c r="I14" s="62"/>
      <c r="J14">
        <f>'orig inc data'!C24</f>
        <v>3933</v>
      </c>
      <c r="K14">
        <f>'orig inc data'!D24</f>
        <v>36442</v>
      </c>
      <c r="L14" s="44">
        <f>'orig inc data'!H24</f>
        <v>0.018488639</v>
      </c>
      <c r="M14">
        <f>'orig inc data'!I24</f>
        <v>0.107924922</v>
      </c>
    </row>
    <row r="15" spans="1:13" ht="12.75">
      <c r="A15" t="s">
        <v>292</v>
      </c>
      <c r="B15" s="59">
        <f>'orig inc data'!E13</f>
        <v>0.132428347</v>
      </c>
      <c r="C15" s="60">
        <f>'orig inc data'!E25</f>
        <v>0.093707506</v>
      </c>
      <c r="D15" s="61"/>
      <c r="E15" s="56">
        <f>'orig inc data'!C13</f>
        <v>392</v>
      </c>
      <c r="F15" s="56">
        <f>'orig inc data'!D13</f>
        <v>3079</v>
      </c>
      <c r="G15" s="58">
        <f>'orig inc data'!H13</f>
        <v>1.22E-17</v>
      </c>
      <c r="H15" s="45">
        <f>'orig inc data'!I13</f>
        <v>0.127314063</v>
      </c>
      <c r="I15" s="62"/>
      <c r="J15">
        <f>'orig inc data'!C25</f>
        <v>2626</v>
      </c>
      <c r="K15">
        <f>'orig inc data'!D25</f>
        <v>33432</v>
      </c>
      <c r="L15" s="44">
        <f>'orig inc data'!H25</f>
        <v>9.91E-08</v>
      </c>
      <c r="M15">
        <f>'orig inc data'!I25</f>
        <v>0.078547499</v>
      </c>
    </row>
    <row r="16" spans="1:13" ht="12.75">
      <c r="A16" t="s">
        <v>293</v>
      </c>
      <c r="B16" s="59">
        <f>'orig inc data'!E14</f>
        <v>0.122741703</v>
      </c>
      <c r="C16" s="60">
        <f>'orig inc data'!E26</f>
        <v>0.09636976</v>
      </c>
      <c r="D16" s="61"/>
      <c r="E16" s="56">
        <f>'orig inc data'!C14</f>
        <v>381</v>
      </c>
      <c r="F16" s="56">
        <f>'orig inc data'!D14</f>
        <v>2937</v>
      </c>
      <c r="G16" s="58">
        <f>'orig inc data'!H14</f>
        <v>1.59E-28</v>
      </c>
      <c r="H16" s="45">
        <f>'orig inc data'!I14</f>
        <v>0.129724208</v>
      </c>
      <c r="I16" s="62"/>
      <c r="J16">
        <f>'orig inc data'!C26</f>
        <v>2307</v>
      </c>
      <c r="K16">
        <f>'orig inc data'!D26</f>
        <v>32921</v>
      </c>
      <c r="L16" s="44">
        <f>'orig inc data'!H26</f>
        <v>1.86E-06</v>
      </c>
      <c r="M16">
        <f>'orig inc data'!I26</f>
        <v>0.070076851</v>
      </c>
    </row>
    <row r="17" ht="12.75">
      <c r="B17" s="65"/>
    </row>
    <row r="18" spans="1:2" ht="12.75">
      <c r="A18" t="s">
        <v>333</v>
      </c>
      <c r="B18" s="65">
        <f>'orig inc data'!L5</f>
        <v>4.21E-10</v>
      </c>
    </row>
    <row r="19" spans="1:2" ht="12.75">
      <c r="A19" t="s">
        <v>334</v>
      </c>
      <c r="B19" s="65">
        <f>'orig inc data'!L17</f>
        <v>0.089390675</v>
      </c>
    </row>
    <row r="20" spans="1:2" ht="12.75">
      <c r="A20" t="s">
        <v>294</v>
      </c>
      <c r="B20" s="97">
        <f>'orig inc data'!L15</f>
        <v>0.404079785</v>
      </c>
    </row>
    <row r="21" ht="12.75">
      <c r="B21" s="65"/>
    </row>
    <row r="22" spans="1:2" ht="12.75">
      <c r="A22" t="s">
        <v>335</v>
      </c>
      <c r="B22" s="65">
        <f>'orig inc data'!L10</f>
        <v>3.73E-68</v>
      </c>
    </row>
    <row r="23" spans="1:2" ht="12.75">
      <c r="A23" t="s">
        <v>336</v>
      </c>
      <c r="B23" s="65">
        <f>'orig inc data'!L22</f>
        <v>1.04E-10</v>
      </c>
    </row>
    <row r="24" spans="1:2" ht="12.75">
      <c r="A24" t="s">
        <v>295</v>
      </c>
      <c r="B24" s="97">
        <f>'orig inc data'!L27</f>
        <v>0.095343795</v>
      </c>
    </row>
    <row r="25" ht="12.75">
      <c r="K25" s="48"/>
    </row>
    <row r="27" spans="2:7" ht="12.75">
      <c r="B27" s="65"/>
      <c r="C27" s="66"/>
      <c r="D27" s="57"/>
      <c r="F27" s="56"/>
      <c r="G27" s="57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296</v>
      </c>
    </row>
    <row r="3" spans="1:24" ht="12.75">
      <c r="A3" t="s">
        <v>297</v>
      </c>
      <c r="B3" t="s">
        <v>298</v>
      </c>
      <c r="C3" t="s">
        <v>279</v>
      </c>
      <c r="D3" t="s">
        <v>280</v>
      </c>
      <c r="E3" t="s">
        <v>299</v>
      </c>
      <c r="F3" t="s">
        <v>300</v>
      </c>
      <c r="G3" t="s">
        <v>301</v>
      </c>
      <c r="H3" t="s">
        <v>281</v>
      </c>
      <c r="I3" t="s">
        <v>302</v>
      </c>
      <c r="J3" t="s">
        <v>303</v>
      </c>
      <c r="K3" t="s">
        <v>304</v>
      </c>
      <c r="L3" t="s">
        <v>305</v>
      </c>
      <c r="M3" t="s">
        <v>306</v>
      </c>
      <c r="N3" t="s">
        <v>307</v>
      </c>
      <c r="O3" t="s">
        <v>308</v>
      </c>
      <c r="P3" t="s">
        <v>309</v>
      </c>
      <c r="Q3" t="s">
        <v>310</v>
      </c>
      <c r="R3" t="s">
        <v>311</v>
      </c>
      <c r="S3" t="s">
        <v>312</v>
      </c>
      <c r="T3" t="s">
        <v>313</v>
      </c>
      <c r="U3" t="s">
        <v>314</v>
      </c>
      <c r="V3" t="s">
        <v>315</v>
      </c>
      <c r="W3" t="s">
        <v>316</v>
      </c>
      <c r="X3" t="s">
        <v>317</v>
      </c>
    </row>
    <row r="4" spans="1:24" ht="12.75">
      <c r="A4" t="s">
        <v>318</v>
      </c>
      <c r="B4" t="s">
        <v>319</v>
      </c>
      <c r="C4">
        <v>1206</v>
      </c>
      <c r="D4">
        <v>1672</v>
      </c>
      <c r="E4">
        <v>0.337680037</v>
      </c>
      <c r="F4">
        <v>0.320670538</v>
      </c>
      <c r="G4">
        <v>0.35559178</v>
      </c>
      <c r="H4" s="44">
        <v>2.91E-160</v>
      </c>
      <c r="I4">
        <v>0.721291866</v>
      </c>
      <c r="J4">
        <v>0.020770042</v>
      </c>
      <c r="K4" t="s">
        <v>174</v>
      </c>
      <c r="L4" t="s">
        <v>174</v>
      </c>
      <c r="M4" t="s">
        <v>174</v>
      </c>
      <c r="N4" t="s">
        <v>174</v>
      </c>
      <c r="O4" t="s">
        <v>174</v>
      </c>
      <c r="P4">
        <v>0.7113</v>
      </c>
      <c r="Q4">
        <v>0.6596</v>
      </c>
      <c r="R4">
        <v>0.763</v>
      </c>
      <c r="S4">
        <v>2.036705605</v>
      </c>
      <c r="T4">
        <v>1.934113392</v>
      </c>
      <c r="U4">
        <v>2.144739671</v>
      </c>
      <c r="V4" t="s">
        <v>320</v>
      </c>
      <c r="W4" t="s">
        <v>174</v>
      </c>
      <c r="X4" t="s">
        <v>174</v>
      </c>
    </row>
    <row r="5" spans="1:24" ht="12.75">
      <c r="A5" t="s">
        <v>318</v>
      </c>
      <c r="B5" t="s">
        <v>321</v>
      </c>
      <c r="C5">
        <v>353</v>
      </c>
      <c r="D5">
        <v>1596</v>
      </c>
      <c r="E5">
        <v>0.178608682</v>
      </c>
      <c r="F5">
        <v>0.169549817</v>
      </c>
      <c r="G5">
        <v>0.188151552</v>
      </c>
      <c r="H5" s="44">
        <v>0.005066995</v>
      </c>
      <c r="I5">
        <v>0.221177945</v>
      </c>
      <c r="J5">
        <v>0.011772114</v>
      </c>
      <c r="K5" t="s">
        <v>322</v>
      </c>
      <c r="L5" s="44">
        <v>4.21E-10</v>
      </c>
      <c r="M5">
        <v>-0.4928</v>
      </c>
      <c r="N5">
        <v>-0.6474</v>
      </c>
      <c r="O5">
        <v>-0.3382</v>
      </c>
      <c r="P5">
        <v>0.0744</v>
      </c>
      <c r="Q5">
        <v>0.0224</v>
      </c>
      <c r="R5">
        <v>0.1265</v>
      </c>
      <c r="S5">
        <v>1.07727216</v>
      </c>
      <c r="T5">
        <v>1.022633925</v>
      </c>
      <c r="U5">
        <v>1.134829657</v>
      </c>
      <c r="V5" t="s">
        <v>320</v>
      </c>
      <c r="W5" t="s">
        <v>320</v>
      </c>
      <c r="X5" t="s">
        <v>174</v>
      </c>
    </row>
    <row r="6" spans="1:24" ht="12.75">
      <c r="A6" t="s">
        <v>318</v>
      </c>
      <c r="B6" t="s">
        <v>285</v>
      </c>
      <c r="C6">
        <v>634</v>
      </c>
      <c r="D6">
        <v>2492</v>
      </c>
      <c r="E6">
        <v>0.159854949</v>
      </c>
      <c r="F6">
        <v>0.152432889</v>
      </c>
      <c r="G6">
        <v>0.167638394</v>
      </c>
      <c r="H6">
        <v>0.132409681</v>
      </c>
      <c r="I6">
        <v>0.254414125</v>
      </c>
      <c r="J6">
        <v>0.010104076</v>
      </c>
      <c r="K6" t="s">
        <v>174</v>
      </c>
      <c r="L6" t="s">
        <v>174</v>
      </c>
      <c r="M6" t="s">
        <v>174</v>
      </c>
      <c r="N6" t="s">
        <v>174</v>
      </c>
      <c r="O6" t="s">
        <v>174</v>
      </c>
      <c r="P6">
        <v>-0.0365</v>
      </c>
      <c r="Q6">
        <v>-0.084</v>
      </c>
      <c r="R6">
        <v>0.011</v>
      </c>
      <c r="S6">
        <v>0.96415966</v>
      </c>
      <c r="T6">
        <v>0.919393757</v>
      </c>
      <c r="U6">
        <v>1.011105245</v>
      </c>
      <c r="V6" t="s">
        <v>174</v>
      </c>
      <c r="W6" t="s">
        <v>174</v>
      </c>
      <c r="X6" t="s">
        <v>174</v>
      </c>
    </row>
    <row r="7" spans="1:24" ht="12.75">
      <c r="A7" t="s">
        <v>318</v>
      </c>
      <c r="B7" t="s">
        <v>286</v>
      </c>
      <c r="C7">
        <v>544</v>
      </c>
      <c r="D7">
        <v>2271</v>
      </c>
      <c r="E7">
        <v>0.165772728</v>
      </c>
      <c r="F7">
        <v>0.158033351</v>
      </c>
      <c r="G7">
        <v>0.173891126</v>
      </c>
      <c r="H7">
        <v>0.99517667</v>
      </c>
      <c r="I7">
        <v>0.239542052</v>
      </c>
      <c r="J7">
        <v>0.010270281</v>
      </c>
      <c r="K7" t="s">
        <v>174</v>
      </c>
      <c r="L7" t="s">
        <v>174</v>
      </c>
      <c r="M7" t="s">
        <v>174</v>
      </c>
      <c r="N7" t="s">
        <v>174</v>
      </c>
      <c r="O7" t="s">
        <v>174</v>
      </c>
      <c r="P7">
        <v>-0.0001</v>
      </c>
      <c r="Q7">
        <v>-0.048</v>
      </c>
      <c r="R7">
        <v>0.0477</v>
      </c>
      <c r="S7">
        <v>0.999852544</v>
      </c>
      <c r="T7">
        <v>0.953172757</v>
      </c>
      <c r="U7">
        <v>1.048818383</v>
      </c>
      <c r="V7" t="s">
        <v>174</v>
      </c>
      <c r="W7" t="s">
        <v>174</v>
      </c>
      <c r="X7" t="s">
        <v>174</v>
      </c>
    </row>
    <row r="8" spans="1:24" ht="12.75">
      <c r="A8" t="s">
        <v>318</v>
      </c>
      <c r="B8" t="s">
        <v>287</v>
      </c>
      <c r="C8">
        <v>367</v>
      </c>
      <c r="D8">
        <v>1865</v>
      </c>
      <c r="E8">
        <v>0.150969372</v>
      </c>
      <c r="F8">
        <v>0.143329492</v>
      </c>
      <c r="G8">
        <v>0.15901648</v>
      </c>
      <c r="H8">
        <v>0.000406293</v>
      </c>
      <c r="I8">
        <v>0.196782842</v>
      </c>
      <c r="J8">
        <v>0.010271981</v>
      </c>
      <c r="K8" t="s">
        <v>174</v>
      </c>
      <c r="L8" t="s">
        <v>174</v>
      </c>
      <c r="M8" t="s">
        <v>174</v>
      </c>
      <c r="N8" t="s">
        <v>174</v>
      </c>
      <c r="O8" t="s">
        <v>174</v>
      </c>
      <c r="P8">
        <v>-0.0937</v>
      </c>
      <c r="Q8">
        <v>-0.1456</v>
      </c>
      <c r="R8">
        <v>-0.0418</v>
      </c>
      <c r="S8">
        <v>0.910566607</v>
      </c>
      <c r="T8">
        <v>0.864486931</v>
      </c>
      <c r="U8">
        <v>0.959102465</v>
      </c>
      <c r="V8" t="s">
        <v>320</v>
      </c>
      <c r="W8" t="s">
        <v>174</v>
      </c>
      <c r="X8" t="s">
        <v>174</v>
      </c>
    </row>
    <row r="9" spans="1:24" ht="12.75">
      <c r="A9" t="s">
        <v>318</v>
      </c>
      <c r="B9" t="s">
        <v>323</v>
      </c>
      <c r="C9">
        <v>221</v>
      </c>
      <c r="D9">
        <v>1423</v>
      </c>
      <c r="E9">
        <v>0.143651481</v>
      </c>
      <c r="F9">
        <v>0.135369025</v>
      </c>
      <c r="G9">
        <v>0.152440692</v>
      </c>
      <c r="H9" s="44">
        <v>2.22E-06</v>
      </c>
      <c r="I9">
        <v>0.155305692</v>
      </c>
      <c r="J9">
        <v>0.010446991</v>
      </c>
      <c r="K9" t="s">
        <v>174</v>
      </c>
      <c r="L9" t="s">
        <v>174</v>
      </c>
      <c r="M9" t="s">
        <v>174</v>
      </c>
      <c r="N9" t="s">
        <v>174</v>
      </c>
      <c r="O9" t="s">
        <v>174</v>
      </c>
      <c r="P9">
        <v>-0.1434</v>
      </c>
      <c r="Q9">
        <v>-0.2028</v>
      </c>
      <c r="R9">
        <v>-0.084</v>
      </c>
      <c r="S9">
        <v>0.866428996</v>
      </c>
      <c r="T9">
        <v>0.816473648</v>
      </c>
      <c r="U9">
        <v>0.919440826</v>
      </c>
      <c r="V9" t="s">
        <v>320</v>
      </c>
      <c r="W9" t="s">
        <v>174</v>
      </c>
      <c r="X9" t="s">
        <v>174</v>
      </c>
    </row>
    <row r="10" spans="1:24" ht="12.75">
      <c r="A10" t="s">
        <v>318</v>
      </c>
      <c r="B10" t="s">
        <v>324</v>
      </c>
      <c r="C10">
        <v>1197</v>
      </c>
      <c r="D10">
        <v>4341</v>
      </c>
      <c r="E10">
        <v>0.198257501</v>
      </c>
      <c r="F10">
        <v>0.189881095</v>
      </c>
      <c r="G10">
        <v>0.207003422</v>
      </c>
      <c r="H10" s="44">
        <v>4.74E-16</v>
      </c>
      <c r="I10">
        <v>0.275742916</v>
      </c>
      <c r="J10">
        <v>0.007969981</v>
      </c>
      <c r="K10" t="s">
        <v>325</v>
      </c>
      <c r="L10" s="44">
        <v>3.73E-68</v>
      </c>
      <c r="M10">
        <v>-1.1797</v>
      </c>
      <c r="N10">
        <v>-1.3122</v>
      </c>
      <c r="O10">
        <v>-1.0471</v>
      </c>
      <c r="P10">
        <v>0.1788</v>
      </c>
      <c r="Q10">
        <v>0.1356</v>
      </c>
      <c r="R10">
        <v>0.222</v>
      </c>
      <c r="S10">
        <v>1.195783339</v>
      </c>
      <c r="T10">
        <v>1.145261336</v>
      </c>
      <c r="U10">
        <v>1.248534067</v>
      </c>
      <c r="V10" t="s">
        <v>320</v>
      </c>
      <c r="W10" t="s">
        <v>320</v>
      </c>
      <c r="X10" t="s">
        <v>174</v>
      </c>
    </row>
    <row r="11" spans="1:24" ht="12.75">
      <c r="A11" t="s">
        <v>318</v>
      </c>
      <c r="B11" t="s">
        <v>290</v>
      </c>
      <c r="C11">
        <v>763</v>
      </c>
      <c r="D11">
        <v>3713</v>
      </c>
      <c r="E11">
        <v>0.165133134</v>
      </c>
      <c r="F11">
        <v>0.157805775</v>
      </c>
      <c r="G11">
        <v>0.172800723</v>
      </c>
      <c r="H11">
        <v>0.862413337</v>
      </c>
      <c r="I11">
        <v>0.20549421</v>
      </c>
      <c r="J11">
        <v>0.00743939</v>
      </c>
      <c r="K11" t="s">
        <v>174</v>
      </c>
      <c r="L11" t="s">
        <v>174</v>
      </c>
      <c r="M11" t="s">
        <v>174</v>
      </c>
      <c r="N11" t="s">
        <v>174</v>
      </c>
      <c r="O11" t="s">
        <v>174</v>
      </c>
      <c r="P11">
        <v>-0.004</v>
      </c>
      <c r="Q11">
        <v>-0.0494</v>
      </c>
      <c r="R11">
        <v>0.0414</v>
      </c>
      <c r="S11">
        <v>0.995994855</v>
      </c>
      <c r="T11">
        <v>0.95180014</v>
      </c>
      <c r="U11">
        <v>1.042241653</v>
      </c>
      <c r="V11" t="s">
        <v>174</v>
      </c>
      <c r="W11" t="s">
        <v>174</v>
      </c>
      <c r="X11" t="s">
        <v>174</v>
      </c>
    </row>
    <row r="12" spans="1:24" ht="12.75">
      <c r="A12" t="s">
        <v>318</v>
      </c>
      <c r="B12" t="s">
        <v>291</v>
      </c>
      <c r="C12">
        <v>647</v>
      </c>
      <c r="D12">
        <v>3731</v>
      </c>
      <c r="E12">
        <v>0.15083304</v>
      </c>
      <c r="F12">
        <v>0.143966534</v>
      </c>
      <c r="G12">
        <v>0.158027045</v>
      </c>
      <c r="H12" s="44">
        <v>6.91802E-05</v>
      </c>
      <c r="I12">
        <v>0.173411954</v>
      </c>
      <c r="J12">
        <v>0.006817527</v>
      </c>
      <c r="K12" t="s">
        <v>174</v>
      </c>
      <c r="L12" t="s">
        <v>174</v>
      </c>
      <c r="M12" t="s">
        <v>174</v>
      </c>
      <c r="N12" t="s">
        <v>174</v>
      </c>
      <c r="O12" t="s">
        <v>174</v>
      </c>
      <c r="P12">
        <v>-0.0946</v>
      </c>
      <c r="Q12">
        <v>-0.1412</v>
      </c>
      <c r="R12">
        <v>-0.048</v>
      </c>
      <c r="S12">
        <v>0.909744324</v>
      </c>
      <c r="T12">
        <v>0.868329228</v>
      </c>
      <c r="U12">
        <v>0.95313472</v>
      </c>
      <c r="V12" t="s">
        <v>320</v>
      </c>
      <c r="W12" t="s">
        <v>174</v>
      </c>
      <c r="X12" t="s">
        <v>174</v>
      </c>
    </row>
    <row r="13" spans="1:24" ht="12.75">
      <c r="A13" t="s">
        <v>318</v>
      </c>
      <c r="B13" t="s">
        <v>292</v>
      </c>
      <c r="C13">
        <v>392</v>
      </c>
      <c r="D13">
        <v>3079</v>
      </c>
      <c r="E13">
        <v>0.132428347</v>
      </c>
      <c r="F13">
        <v>0.125780055</v>
      </c>
      <c r="G13">
        <v>0.139428046</v>
      </c>
      <c r="H13" s="44">
        <v>1.22E-17</v>
      </c>
      <c r="I13">
        <v>0.127314063</v>
      </c>
      <c r="J13">
        <v>0.006430331</v>
      </c>
      <c r="K13" t="s">
        <v>174</v>
      </c>
      <c r="L13" t="s">
        <v>174</v>
      </c>
      <c r="M13" t="s">
        <v>174</v>
      </c>
      <c r="N13" t="s">
        <v>174</v>
      </c>
      <c r="O13" t="s">
        <v>174</v>
      </c>
      <c r="P13">
        <v>-0.2247</v>
      </c>
      <c r="Q13">
        <v>-0.2762</v>
      </c>
      <c r="R13">
        <v>-0.1732</v>
      </c>
      <c r="S13">
        <v>0.798737052</v>
      </c>
      <c r="T13">
        <v>0.7586381</v>
      </c>
      <c r="U13">
        <v>0.840955493</v>
      </c>
      <c r="V13" t="s">
        <v>320</v>
      </c>
      <c r="W13" t="s">
        <v>174</v>
      </c>
      <c r="X13" t="s">
        <v>174</v>
      </c>
    </row>
    <row r="14" spans="1:24" ht="12.75">
      <c r="A14" t="s">
        <v>318</v>
      </c>
      <c r="B14" t="s">
        <v>326</v>
      </c>
      <c r="C14">
        <v>381</v>
      </c>
      <c r="D14">
        <v>2937</v>
      </c>
      <c r="E14">
        <v>0.122741703</v>
      </c>
      <c r="F14">
        <v>0.116383267</v>
      </c>
      <c r="G14">
        <v>0.129447522</v>
      </c>
      <c r="H14" s="44">
        <v>1.59E-28</v>
      </c>
      <c r="I14">
        <v>0.129724208</v>
      </c>
      <c r="J14">
        <v>0.006645973</v>
      </c>
      <c r="K14" t="s">
        <v>174</v>
      </c>
      <c r="L14" t="s">
        <v>174</v>
      </c>
      <c r="M14" t="s">
        <v>174</v>
      </c>
      <c r="N14" t="s">
        <v>174</v>
      </c>
      <c r="O14" t="s">
        <v>174</v>
      </c>
      <c r="P14">
        <v>-0.3007</v>
      </c>
      <c r="Q14">
        <v>-0.3539</v>
      </c>
      <c r="R14">
        <v>-0.2475</v>
      </c>
      <c r="S14">
        <v>0.740312384</v>
      </c>
      <c r="T14">
        <v>0.7019617</v>
      </c>
      <c r="U14">
        <v>0.780758304</v>
      </c>
      <c r="V14" t="s">
        <v>320</v>
      </c>
      <c r="W14" t="s">
        <v>174</v>
      </c>
      <c r="X14" t="s">
        <v>174</v>
      </c>
    </row>
    <row r="15" spans="1:24" ht="12.75">
      <c r="A15" t="s">
        <v>318</v>
      </c>
      <c r="B15" t="s">
        <v>327</v>
      </c>
      <c r="C15">
        <v>6705</v>
      </c>
      <c r="D15">
        <v>29120</v>
      </c>
      <c r="E15">
        <v>0.165797176</v>
      </c>
      <c r="F15" t="s">
        <v>174</v>
      </c>
      <c r="G15" t="s">
        <v>174</v>
      </c>
      <c r="H15" t="s">
        <v>174</v>
      </c>
      <c r="I15">
        <v>0.230254121</v>
      </c>
      <c r="J15">
        <v>0.002811953</v>
      </c>
      <c r="K15" t="s">
        <v>328</v>
      </c>
      <c r="L15">
        <v>0.404079785</v>
      </c>
      <c r="M15">
        <v>-0.1711</v>
      </c>
      <c r="N15">
        <v>-0.5731</v>
      </c>
      <c r="O15">
        <v>0.2309</v>
      </c>
      <c r="P15" t="s">
        <v>174</v>
      </c>
      <c r="Q15" t="s">
        <v>174</v>
      </c>
      <c r="R15" t="s">
        <v>174</v>
      </c>
      <c r="S15" t="s">
        <v>174</v>
      </c>
      <c r="T15" t="s">
        <v>174</v>
      </c>
      <c r="U15" t="s">
        <v>174</v>
      </c>
      <c r="V15" t="s">
        <v>174</v>
      </c>
      <c r="W15" t="s">
        <v>174</v>
      </c>
      <c r="X15" t="s">
        <v>174</v>
      </c>
    </row>
    <row r="16" spans="1:24" ht="38.25">
      <c r="A16" s="86" t="s">
        <v>345</v>
      </c>
      <c r="B16" t="s">
        <v>319</v>
      </c>
      <c r="C16">
        <v>3509</v>
      </c>
      <c r="D16">
        <v>5551</v>
      </c>
      <c r="E16">
        <v>0.187573001</v>
      </c>
      <c r="F16">
        <v>0.173739442</v>
      </c>
      <c r="G16">
        <v>0.202508023</v>
      </c>
      <c r="H16" s="44">
        <v>3E-24</v>
      </c>
      <c r="I16">
        <v>0.632138353</v>
      </c>
      <c r="J16">
        <v>0.010671377</v>
      </c>
      <c r="K16" t="s">
        <v>174</v>
      </c>
      <c r="L16" t="s">
        <v>174</v>
      </c>
      <c r="M16" t="s">
        <v>174</v>
      </c>
      <c r="N16" t="s">
        <v>174</v>
      </c>
      <c r="O16" t="s">
        <v>174</v>
      </c>
      <c r="P16">
        <v>0.3971</v>
      </c>
      <c r="Q16">
        <v>0.3205</v>
      </c>
      <c r="R16">
        <v>0.4737</v>
      </c>
      <c r="S16">
        <v>1.487537663</v>
      </c>
      <c r="T16">
        <v>1.377831358</v>
      </c>
      <c r="U16">
        <v>1.605979054</v>
      </c>
      <c r="V16" t="s">
        <v>320</v>
      </c>
      <c r="W16" t="s">
        <v>174</v>
      </c>
      <c r="X16" t="s">
        <v>174</v>
      </c>
    </row>
    <row r="17" spans="1:24" ht="12.75">
      <c r="A17" t="s">
        <v>329</v>
      </c>
      <c r="B17" t="s">
        <v>321</v>
      </c>
      <c r="C17">
        <v>2526</v>
      </c>
      <c r="D17">
        <v>18305</v>
      </c>
      <c r="E17">
        <v>0.128022164</v>
      </c>
      <c r="F17">
        <v>0.114219815</v>
      </c>
      <c r="G17">
        <v>0.143492393</v>
      </c>
      <c r="H17">
        <v>0.794541491</v>
      </c>
      <c r="I17">
        <v>0.137995083</v>
      </c>
      <c r="J17">
        <v>0.002745661</v>
      </c>
      <c r="K17" t="s">
        <v>330</v>
      </c>
      <c r="L17" s="44">
        <v>0.089390675</v>
      </c>
      <c r="M17">
        <v>-0.3217</v>
      </c>
      <c r="N17">
        <v>-0.6928</v>
      </c>
      <c r="O17">
        <v>0.0495</v>
      </c>
      <c r="P17">
        <v>0.0152</v>
      </c>
      <c r="Q17">
        <v>-0.0989</v>
      </c>
      <c r="R17">
        <v>0.1292</v>
      </c>
      <c r="S17">
        <v>1.015272932</v>
      </c>
      <c r="T17">
        <v>0.905814139</v>
      </c>
      <c r="U17">
        <v>1.137958751</v>
      </c>
      <c r="V17" t="s">
        <v>174</v>
      </c>
      <c r="W17" t="s">
        <v>174</v>
      </c>
      <c r="X17" t="s">
        <v>174</v>
      </c>
    </row>
    <row r="18" spans="1:24" ht="12.75">
      <c r="A18" t="s">
        <v>329</v>
      </c>
      <c r="B18" t="s">
        <v>285</v>
      </c>
      <c r="C18">
        <v>3524</v>
      </c>
      <c r="D18">
        <v>25396</v>
      </c>
      <c r="E18">
        <v>0.122108166</v>
      </c>
      <c r="F18">
        <v>0.111512983</v>
      </c>
      <c r="G18">
        <v>0.133710029</v>
      </c>
      <c r="H18">
        <v>0.487689992</v>
      </c>
      <c r="I18">
        <v>0.13876201</v>
      </c>
      <c r="J18">
        <v>0.002337505</v>
      </c>
      <c r="K18" t="s">
        <v>174</v>
      </c>
      <c r="L18" t="s">
        <v>174</v>
      </c>
      <c r="M18" t="s">
        <v>174</v>
      </c>
      <c r="N18" t="s">
        <v>174</v>
      </c>
      <c r="O18" t="s">
        <v>174</v>
      </c>
      <c r="P18">
        <v>-0.0321</v>
      </c>
      <c r="Q18">
        <v>-0.1229</v>
      </c>
      <c r="R18">
        <v>0.0586</v>
      </c>
      <c r="S18">
        <v>0.968372286</v>
      </c>
      <c r="T18">
        <v>0.884347754</v>
      </c>
      <c r="U18">
        <v>1.060380241</v>
      </c>
      <c r="V18" t="s">
        <v>174</v>
      </c>
      <c r="W18" t="s">
        <v>174</v>
      </c>
      <c r="X18" t="s">
        <v>174</v>
      </c>
    </row>
    <row r="19" spans="1:24" ht="12.75">
      <c r="A19" t="s">
        <v>329</v>
      </c>
      <c r="B19" t="s">
        <v>286</v>
      </c>
      <c r="C19">
        <v>3404</v>
      </c>
      <c r="D19">
        <v>25446</v>
      </c>
      <c r="E19">
        <v>0.123274955</v>
      </c>
      <c r="F19">
        <v>0.111996502</v>
      </c>
      <c r="G19">
        <v>0.13568919</v>
      </c>
      <c r="H19">
        <v>0.643912161</v>
      </c>
      <c r="I19">
        <v>0.133773481</v>
      </c>
      <c r="J19">
        <v>0.002292848</v>
      </c>
      <c r="K19" t="s">
        <v>174</v>
      </c>
      <c r="L19" t="s">
        <v>174</v>
      </c>
      <c r="M19" t="s">
        <v>174</v>
      </c>
      <c r="N19" t="s">
        <v>174</v>
      </c>
      <c r="O19" t="s">
        <v>174</v>
      </c>
      <c r="P19">
        <v>-0.0226</v>
      </c>
      <c r="Q19">
        <v>-0.1186</v>
      </c>
      <c r="R19">
        <v>0.0733</v>
      </c>
      <c r="S19">
        <v>0.977625446</v>
      </c>
      <c r="T19">
        <v>0.888182277</v>
      </c>
      <c r="U19">
        <v>1.076075865</v>
      </c>
      <c r="V19" t="s">
        <v>174</v>
      </c>
      <c r="W19" t="s">
        <v>174</v>
      </c>
      <c r="X19" t="s">
        <v>174</v>
      </c>
    </row>
    <row r="20" spans="1:24" ht="12.75">
      <c r="A20" t="s">
        <v>329</v>
      </c>
      <c r="B20" t="s">
        <v>287</v>
      </c>
      <c r="C20">
        <v>2518</v>
      </c>
      <c r="D20">
        <v>22113</v>
      </c>
      <c r="E20">
        <v>0.114396196</v>
      </c>
      <c r="F20">
        <v>0.102270179</v>
      </c>
      <c r="G20">
        <v>0.127959977</v>
      </c>
      <c r="H20">
        <v>0.08850641</v>
      </c>
      <c r="I20">
        <v>0.113869669</v>
      </c>
      <c r="J20">
        <v>0.002269239</v>
      </c>
      <c r="K20" t="s">
        <v>174</v>
      </c>
      <c r="L20" t="s">
        <v>174</v>
      </c>
      <c r="M20" t="s">
        <v>174</v>
      </c>
      <c r="N20" t="s">
        <v>174</v>
      </c>
      <c r="O20" t="s">
        <v>174</v>
      </c>
      <c r="P20">
        <v>-0.0974</v>
      </c>
      <c r="Q20">
        <v>-0.2094</v>
      </c>
      <c r="R20">
        <v>0.0147</v>
      </c>
      <c r="S20">
        <v>0.90721292</v>
      </c>
      <c r="T20">
        <v>0.811048187</v>
      </c>
      <c r="U20">
        <v>1.014779758</v>
      </c>
      <c r="V20" t="s">
        <v>174</v>
      </c>
      <c r="W20" t="s">
        <v>174</v>
      </c>
      <c r="X20" t="s">
        <v>174</v>
      </c>
    </row>
    <row r="21" spans="1:24" ht="12.75">
      <c r="A21" t="s">
        <v>329</v>
      </c>
      <c r="B21" t="s">
        <v>323</v>
      </c>
      <c r="C21">
        <v>1640</v>
      </c>
      <c r="D21">
        <v>20094</v>
      </c>
      <c r="E21">
        <v>0.112616438</v>
      </c>
      <c r="F21">
        <v>0.097963213</v>
      </c>
      <c r="G21">
        <v>0.129461475</v>
      </c>
      <c r="H21">
        <v>0.111914085</v>
      </c>
      <c r="I21">
        <v>0.081616403</v>
      </c>
      <c r="J21">
        <v>0.002015373</v>
      </c>
      <c r="K21" t="s">
        <v>174</v>
      </c>
      <c r="L21" t="s">
        <v>174</v>
      </c>
      <c r="M21" t="s">
        <v>174</v>
      </c>
      <c r="N21" t="s">
        <v>174</v>
      </c>
      <c r="O21" t="s">
        <v>174</v>
      </c>
      <c r="P21">
        <v>-0.1131</v>
      </c>
      <c r="Q21">
        <v>-0.2525</v>
      </c>
      <c r="R21">
        <v>0.0263</v>
      </c>
      <c r="S21">
        <v>0.893098643</v>
      </c>
      <c r="T21">
        <v>0.776892026</v>
      </c>
      <c r="U21">
        <v>1.026687311</v>
      </c>
      <c r="V21" t="s">
        <v>174</v>
      </c>
      <c r="W21" t="s">
        <v>174</v>
      </c>
      <c r="X21" t="s">
        <v>174</v>
      </c>
    </row>
    <row r="22" spans="1:24" ht="12.75">
      <c r="A22" t="s">
        <v>329</v>
      </c>
      <c r="B22" t="s">
        <v>324</v>
      </c>
      <c r="C22">
        <v>5793</v>
      </c>
      <c r="D22">
        <v>32839</v>
      </c>
      <c r="E22">
        <v>0.135267116</v>
      </c>
      <c r="F22">
        <v>0.125559829</v>
      </c>
      <c r="G22">
        <v>0.145724893</v>
      </c>
      <c r="H22" s="44">
        <v>0.064638439</v>
      </c>
      <c r="I22">
        <v>0.176406103</v>
      </c>
      <c r="J22">
        <v>0.002317725</v>
      </c>
      <c r="K22" t="s">
        <v>331</v>
      </c>
      <c r="L22" s="44">
        <v>1.04E-10</v>
      </c>
      <c r="M22">
        <v>-0.9178</v>
      </c>
      <c r="N22">
        <v>-1.1962</v>
      </c>
      <c r="O22">
        <v>-0.6394</v>
      </c>
      <c r="P22">
        <v>0.0702</v>
      </c>
      <c r="Q22">
        <v>-0.0043</v>
      </c>
      <c r="R22">
        <v>0.1447</v>
      </c>
      <c r="S22">
        <v>1.072728632</v>
      </c>
      <c r="T22">
        <v>0.995745512</v>
      </c>
      <c r="U22">
        <v>1.155663476</v>
      </c>
      <c r="V22" t="s">
        <v>174</v>
      </c>
      <c r="W22" t="s">
        <v>320</v>
      </c>
      <c r="X22" t="s">
        <v>174</v>
      </c>
    </row>
    <row r="23" spans="1:24" ht="12.75">
      <c r="A23" t="s">
        <v>329</v>
      </c>
      <c r="B23" t="s">
        <v>290</v>
      </c>
      <c r="C23">
        <v>4408</v>
      </c>
      <c r="D23">
        <v>34448</v>
      </c>
      <c r="E23">
        <v>0.119081942</v>
      </c>
      <c r="F23">
        <v>0.109340644</v>
      </c>
      <c r="G23">
        <v>0.129691105</v>
      </c>
      <c r="H23">
        <v>0.188707521</v>
      </c>
      <c r="I23">
        <v>0.127960985</v>
      </c>
      <c r="J23">
        <v>0.001927333</v>
      </c>
      <c r="K23" t="s">
        <v>174</v>
      </c>
      <c r="L23" t="s">
        <v>174</v>
      </c>
      <c r="M23" t="s">
        <v>174</v>
      </c>
      <c r="N23" t="s">
        <v>174</v>
      </c>
      <c r="O23" t="s">
        <v>174</v>
      </c>
      <c r="P23">
        <v>-0.0572</v>
      </c>
      <c r="Q23">
        <v>-0.1426</v>
      </c>
      <c r="R23">
        <v>0.0281</v>
      </c>
      <c r="S23">
        <v>0.944372977</v>
      </c>
      <c r="T23">
        <v>0.867120132</v>
      </c>
      <c r="U23">
        <v>1.028508376</v>
      </c>
      <c r="V23" t="s">
        <v>174</v>
      </c>
      <c r="W23" t="s">
        <v>174</v>
      </c>
      <c r="X23" t="s">
        <v>174</v>
      </c>
    </row>
    <row r="24" spans="1:24" ht="12.75">
      <c r="A24" t="s">
        <v>329</v>
      </c>
      <c r="B24" t="s">
        <v>291</v>
      </c>
      <c r="C24">
        <v>3933</v>
      </c>
      <c r="D24">
        <v>36442</v>
      </c>
      <c r="E24">
        <v>0.113081728</v>
      </c>
      <c r="F24">
        <v>0.103283246</v>
      </c>
      <c r="G24">
        <v>0.123809791</v>
      </c>
      <c r="H24">
        <v>0.018488639</v>
      </c>
      <c r="I24">
        <v>0.107924922</v>
      </c>
      <c r="J24">
        <v>0.001720916</v>
      </c>
      <c r="K24" t="s">
        <v>174</v>
      </c>
      <c r="L24" t="s">
        <v>174</v>
      </c>
      <c r="M24" t="s">
        <v>174</v>
      </c>
      <c r="N24" t="s">
        <v>174</v>
      </c>
      <c r="O24" t="s">
        <v>174</v>
      </c>
      <c r="P24">
        <v>-0.1089</v>
      </c>
      <c r="Q24">
        <v>-0.1996</v>
      </c>
      <c r="R24">
        <v>-0.0183</v>
      </c>
      <c r="S24">
        <v>0.8967886</v>
      </c>
      <c r="T24">
        <v>0.819082266</v>
      </c>
      <c r="U24">
        <v>0.981866933</v>
      </c>
      <c r="V24" t="s">
        <v>174</v>
      </c>
      <c r="W24" t="s">
        <v>174</v>
      </c>
      <c r="X24" t="s">
        <v>174</v>
      </c>
    </row>
    <row r="25" spans="1:24" ht="12.75">
      <c r="A25" t="s">
        <v>329</v>
      </c>
      <c r="B25" t="s">
        <v>292</v>
      </c>
      <c r="C25">
        <v>2626</v>
      </c>
      <c r="D25">
        <v>33432</v>
      </c>
      <c r="E25">
        <v>0.093707506</v>
      </c>
      <c r="F25">
        <v>0.084013824</v>
      </c>
      <c r="G25">
        <v>0.104519664</v>
      </c>
      <c r="H25" s="44">
        <v>9.91E-08</v>
      </c>
      <c r="I25">
        <v>0.078547499</v>
      </c>
      <c r="J25">
        <v>0.001532798</v>
      </c>
      <c r="K25" t="s">
        <v>174</v>
      </c>
      <c r="L25" t="s">
        <v>174</v>
      </c>
      <c r="M25" t="s">
        <v>174</v>
      </c>
      <c r="N25" t="s">
        <v>174</v>
      </c>
      <c r="O25" t="s">
        <v>174</v>
      </c>
      <c r="P25">
        <v>-0.2969</v>
      </c>
      <c r="Q25">
        <v>-0.4061</v>
      </c>
      <c r="R25">
        <v>-0.1877</v>
      </c>
      <c r="S25">
        <v>0.743142365</v>
      </c>
      <c r="T25">
        <v>0.66626714</v>
      </c>
      <c r="U25">
        <v>0.828887606</v>
      </c>
      <c r="V25" t="s">
        <v>320</v>
      </c>
      <c r="W25" t="s">
        <v>174</v>
      </c>
      <c r="X25" t="s">
        <v>174</v>
      </c>
    </row>
    <row r="26" spans="1:24" ht="12.75">
      <c r="A26" t="s">
        <v>329</v>
      </c>
      <c r="B26" t="s">
        <v>326</v>
      </c>
      <c r="C26">
        <v>2307</v>
      </c>
      <c r="D26">
        <v>32921</v>
      </c>
      <c r="E26">
        <v>0.09636976</v>
      </c>
      <c r="F26">
        <v>0.086287908</v>
      </c>
      <c r="G26">
        <v>0.107629572</v>
      </c>
      <c r="H26" s="44">
        <v>1.86E-06</v>
      </c>
      <c r="I26">
        <v>0.070076851</v>
      </c>
      <c r="J26">
        <v>0.001458985</v>
      </c>
      <c r="K26" t="s">
        <v>174</v>
      </c>
      <c r="L26" t="s">
        <v>174</v>
      </c>
      <c r="M26" t="s">
        <v>174</v>
      </c>
      <c r="N26" t="s">
        <v>174</v>
      </c>
      <c r="O26" t="s">
        <v>174</v>
      </c>
      <c r="P26">
        <v>-0.2689</v>
      </c>
      <c r="Q26">
        <v>-0.3794</v>
      </c>
      <c r="R26">
        <v>-0.1584</v>
      </c>
      <c r="S26">
        <v>0.76425523</v>
      </c>
      <c r="T26">
        <v>0.684301641</v>
      </c>
      <c r="U26">
        <v>0.853550571</v>
      </c>
      <c r="V26" t="s">
        <v>320</v>
      </c>
      <c r="W26" t="s">
        <v>174</v>
      </c>
      <c r="X26" t="s">
        <v>174</v>
      </c>
    </row>
    <row r="27" spans="1:24" ht="12.75">
      <c r="A27" t="s">
        <v>329</v>
      </c>
      <c r="B27" t="s">
        <v>327</v>
      </c>
      <c r="C27">
        <v>36188</v>
      </c>
      <c r="D27">
        <v>286987</v>
      </c>
      <c r="E27">
        <v>0.126096304</v>
      </c>
      <c r="F27" t="s">
        <v>174</v>
      </c>
      <c r="G27" t="s">
        <v>174</v>
      </c>
      <c r="H27" t="s">
        <v>174</v>
      </c>
      <c r="I27">
        <v>0.126096304</v>
      </c>
      <c r="J27">
        <v>0.000662857</v>
      </c>
      <c r="K27" t="s">
        <v>332</v>
      </c>
      <c r="L27" s="44">
        <v>0.095343795</v>
      </c>
      <c r="M27">
        <v>-0.2619</v>
      </c>
      <c r="N27">
        <v>-0.5697</v>
      </c>
      <c r="O27">
        <v>0.0459</v>
      </c>
      <c r="P27" t="s">
        <v>174</v>
      </c>
      <c r="Q27" t="s">
        <v>174</v>
      </c>
      <c r="R27" t="s">
        <v>174</v>
      </c>
      <c r="S27" t="s">
        <v>174</v>
      </c>
      <c r="T27" t="s">
        <v>174</v>
      </c>
      <c r="U27" t="s">
        <v>174</v>
      </c>
      <c r="V27" t="s">
        <v>174</v>
      </c>
      <c r="W27" t="s">
        <v>174</v>
      </c>
      <c r="X27" t="s">
        <v>174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shelley mangiacotti</cp:lastModifiedBy>
  <cp:lastPrinted>2009-04-01T19:03:12Z</cp:lastPrinted>
  <dcterms:created xsi:type="dcterms:W3CDTF">2006-01-23T20:42:54Z</dcterms:created>
  <dcterms:modified xsi:type="dcterms:W3CDTF">2009-10-09T13:56:44Z</dcterms:modified>
  <cp:category/>
  <cp:version/>
  <cp:contentType/>
  <cp:contentStatus/>
</cp:coreProperties>
</file>